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Network Strategy\07 - Future Networks\02 - Management information (Restricted Access)\27 - Celsius Programme Management\05 - Project Management\Uploads\"/>
    </mc:Choice>
  </mc:AlternateContent>
  <bookViews>
    <workbookView xWindow="-105" yWindow="-105" windowWidth="23250" windowHeight="12570" tabRatio="658"/>
  </bookViews>
  <sheets>
    <sheet name="Instructions" sheetId="17" r:id="rId1"/>
    <sheet name="Celsius Intervention Tool " sheetId="20" r:id="rId2"/>
    <sheet name="Celsius Rating Tool" sheetId="7" r:id="rId3"/>
    <sheet name="Celsius Rating Tool - Weather" sheetId="16" r:id="rId4"/>
    <sheet name="Admin" sheetId="9" state="hidden" r:id="rId5"/>
  </sheets>
  <definedNames>
    <definedName name="_xlnm._FilterDatabase" localSheetId="4" hidden="1">Admin!$A$3:$D$5</definedName>
    <definedName name="_xlnm._FilterDatabase" localSheetId="1" hidden="1">'Celsius Intervention Tool '!$AB$12:$AE$12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6" l="1"/>
  <c r="AQ37" i="20"/>
  <c r="AP37" i="20"/>
  <c r="AO37" i="20"/>
  <c r="AN37" i="20"/>
  <c r="AM37" i="20"/>
  <c r="AL37" i="20"/>
  <c r="AK37" i="20"/>
  <c r="AJ37" i="20"/>
  <c r="AI37" i="20"/>
  <c r="AQ36" i="20"/>
  <c r="AP36" i="20"/>
  <c r="AO36" i="20"/>
  <c r="AN36" i="20"/>
  <c r="AM36" i="20"/>
  <c r="AL36" i="20"/>
  <c r="AK36" i="20"/>
  <c r="AJ36" i="20"/>
  <c r="AI36" i="20"/>
  <c r="AQ35" i="20"/>
  <c r="AP35" i="20"/>
  <c r="AO35" i="20"/>
  <c r="AN35" i="20"/>
  <c r="AM35" i="20"/>
  <c r="AL35" i="20"/>
  <c r="AK35" i="20"/>
  <c r="AJ35" i="20"/>
  <c r="AI35" i="20"/>
  <c r="AQ34" i="20"/>
  <c r="AP34" i="20"/>
  <c r="AO34" i="20"/>
  <c r="AN34" i="20"/>
  <c r="AM34" i="20"/>
  <c r="AL34" i="20"/>
  <c r="AK34" i="20"/>
  <c r="AJ34" i="20"/>
  <c r="AI34" i="20"/>
  <c r="AQ33" i="20"/>
  <c r="AP33" i="20"/>
  <c r="AO33" i="20"/>
  <c r="AN33" i="20"/>
  <c r="AM33" i="20"/>
  <c r="AL33" i="20"/>
  <c r="AK33" i="20"/>
  <c r="AJ33" i="20"/>
  <c r="AI33" i="20"/>
  <c r="AQ32" i="20"/>
  <c r="AP32" i="20"/>
  <c r="AO32" i="20"/>
  <c r="AN32" i="20"/>
  <c r="AM32" i="20"/>
  <c r="AL32" i="20"/>
  <c r="AK32" i="20"/>
  <c r="AJ32" i="20"/>
  <c r="AI32" i="20"/>
  <c r="AQ31" i="20"/>
  <c r="AP31" i="20"/>
  <c r="AO31" i="20"/>
  <c r="AN31" i="20"/>
  <c r="AM31" i="20"/>
  <c r="AL31" i="20"/>
  <c r="AK31" i="20"/>
  <c r="AJ31" i="20"/>
  <c r="AI31" i="20"/>
  <c r="AQ30" i="20"/>
  <c r="AP30" i="20"/>
  <c r="AO30" i="20"/>
  <c r="AN30" i="20"/>
  <c r="AM30" i="20"/>
  <c r="AL30" i="20"/>
  <c r="AK30" i="20"/>
  <c r="AJ30" i="20"/>
  <c r="AI30" i="20"/>
  <c r="AQ29" i="20"/>
  <c r="AP29" i="20"/>
  <c r="AO29" i="20"/>
  <c r="AN29" i="20"/>
  <c r="AM29" i="20"/>
  <c r="AL29" i="20"/>
  <c r="AK29" i="20"/>
  <c r="AJ29" i="20"/>
  <c r="AI29" i="20"/>
  <c r="AQ28" i="20"/>
  <c r="AP28" i="20"/>
  <c r="AO28" i="20"/>
  <c r="AN28" i="20"/>
  <c r="AM28" i="20"/>
  <c r="AL28" i="20"/>
  <c r="AK28" i="20"/>
  <c r="AJ28" i="20"/>
  <c r="AI28" i="20"/>
  <c r="AQ27" i="20"/>
  <c r="AP27" i="20"/>
  <c r="AO27" i="20"/>
  <c r="AN27" i="20"/>
  <c r="AM27" i="20"/>
  <c r="AL27" i="20"/>
  <c r="AK27" i="20"/>
  <c r="AJ27" i="20"/>
  <c r="AI27" i="20"/>
  <c r="AD27" i="20"/>
  <c r="AQ26" i="20"/>
  <c r="AP26" i="20"/>
  <c r="AO26" i="20"/>
  <c r="AN26" i="20"/>
  <c r="AM26" i="20"/>
  <c r="AL26" i="20"/>
  <c r="AK26" i="20"/>
  <c r="AJ26" i="20"/>
  <c r="AI26" i="20"/>
  <c r="AD26" i="20"/>
  <c r="AQ25" i="20"/>
  <c r="AP25" i="20"/>
  <c r="AO25" i="20"/>
  <c r="AN25" i="20"/>
  <c r="AM25" i="20"/>
  <c r="AL25" i="20"/>
  <c r="AK25" i="20"/>
  <c r="AJ25" i="20"/>
  <c r="AI25" i="20"/>
  <c r="AD25" i="20"/>
  <c r="AQ24" i="20"/>
  <c r="AP24" i="20"/>
  <c r="AO24" i="20"/>
  <c r="AN24" i="20"/>
  <c r="AM24" i="20"/>
  <c r="AL24" i="20"/>
  <c r="AK24" i="20"/>
  <c r="AJ24" i="20"/>
  <c r="AI24" i="20"/>
  <c r="AD24" i="20"/>
  <c r="AQ23" i="20"/>
  <c r="AP23" i="20"/>
  <c r="AO23" i="20"/>
  <c r="AN23" i="20"/>
  <c r="AM23" i="20"/>
  <c r="AL23" i="20"/>
  <c r="AK23" i="20"/>
  <c r="AJ23" i="20"/>
  <c r="AI23" i="20"/>
  <c r="AD23" i="20"/>
  <c r="AQ22" i="20"/>
  <c r="AP22" i="20"/>
  <c r="AO22" i="20"/>
  <c r="AN22" i="20"/>
  <c r="AM22" i="20"/>
  <c r="AL22" i="20"/>
  <c r="AK22" i="20"/>
  <c r="AJ22" i="20"/>
  <c r="AI22" i="20"/>
  <c r="AD22" i="20"/>
  <c r="AQ21" i="20"/>
  <c r="AP21" i="20"/>
  <c r="AO21" i="20"/>
  <c r="AN21" i="20"/>
  <c r="AM21" i="20"/>
  <c r="AL21" i="20"/>
  <c r="AK21" i="20"/>
  <c r="AJ21" i="20"/>
  <c r="AI21" i="20"/>
  <c r="AD21" i="20"/>
  <c r="AQ20" i="20"/>
  <c r="AP20" i="20"/>
  <c r="AO20" i="20"/>
  <c r="AN20" i="20"/>
  <c r="AM20" i="20"/>
  <c r="AL20" i="20"/>
  <c r="AK20" i="20"/>
  <c r="AJ20" i="20"/>
  <c r="AI20" i="20"/>
  <c r="AD20" i="20"/>
  <c r="AQ19" i="20"/>
  <c r="AP19" i="20"/>
  <c r="AO19" i="20"/>
  <c r="AN19" i="20"/>
  <c r="AM19" i="20"/>
  <c r="AL19" i="20"/>
  <c r="AK19" i="20"/>
  <c r="AJ19" i="20"/>
  <c r="AI19" i="20"/>
  <c r="AD19" i="20"/>
  <c r="AQ18" i="20"/>
  <c r="AP18" i="20"/>
  <c r="AO18" i="20"/>
  <c r="AN18" i="20"/>
  <c r="AM18" i="20"/>
  <c r="AL18" i="20"/>
  <c r="AK18" i="20"/>
  <c r="AJ18" i="20"/>
  <c r="AI18" i="20"/>
  <c r="AD18" i="20"/>
  <c r="AQ17" i="20"/>
  <c r="AP17" i="20"/>
  <c r="AO17" i="20"/>
  <c r="AN17" i="20"/>
  <c r="AM17" i="20"/>
  <c r="AL17" i="20"/>
  <c r="AK17" i="20"/>
  <c r="AJ17" i="20"/>
  <c r="AI17" i="20"/>
  <c r="AD17" i="20"/>
  <c r="AQ16" i="20"/>
  <c r="AP16" i="20"/>
  <c r="AO16" i="20"/>
  <c r="AN16" i="20"/>
  <c r="AM16" i="20"/>
  <c r="AL16" i="20"/>
  <c r="AK16" i="20"/>
  <c r="AJ16" i="20"/>
  <c r="AI16" i="20"/>
  <c r="AD16" i="20"/>
  <c r="AQ15" i="20"/>
  <c r="AP15" i="20"/>
  <c r="AO15" i="20"/>
  <c r="AN15" i="20"/>
  <c r="AM15" i="20"/>
  <c r="AL15" i="20"/>
  <c r="AK15" i="20"/>
  <c r="AJ15" i="20"/>
  <c r="AI15" i="20"/>
  <c r="AD15" i="20"/>
  <c r="AQ14" i="20"/>
  <c r="AP14" i="20"/>
  <c r="AO14" i="20"/>
  <c r="AN14" i="20"/>
  <c r="AM14" i="20"/>
  <c r="AL14" i="20"/>
  <c r="AK14" i="20"/>
  <c r="AJ14" i="20"/>
  <c r="AI14" i="20"/>
  <c r="AD14" i="20"/>
  <c r="AQ13" i="20"/>
  <c r="AP13" i="20"/>
  <c r="AO13" i="20"/>
  <c r="AN13" i="20"/>
  <c r="AM13" i="20"/>
  <c r="AL13" i="20"/>
  <c r="AK13" i="20"/>
  <c r="AJ13" i="20"/>
  <c r="AI13" i="20"/>
  <c r="AD13" i="20"/>
  <c r="Q6" i="20"/>
  <c r="AC4" i="20"/>
  <c r="AC6" i="20" s="1"/>
  <c r="D3" i="20"/>
  <c r="C21" i="20" l="1"/>
  <c r="C13" i="20"/>
  <c r="C16" i="20"/>
  <c r="C19" i="20"/>
  <c r="C14" i="20"/>
  <c r="C17" i="20"/>
  <c r="C15" i="20"/>
  <c r="C18" i="20"/>
  <c r="C20" i="20"/>
  <c r="K13" i="20" l="1"/>
  <c r="M13" i="20" s="1"/>
  <c r="J13" i="20"/>
  <c r="H13" i="20"/>
  <c r="I13" i="20"/>
  <c r="G13" i="20"/>
  <c r="D13" i="20"/>
  <c r="H20" i="20"/>
  <c r="G20" i="20"/>
  <c r="D20" i="20"/>
  <c r="J20" i="20"/>
  <c r="K20" i="20"/>
  <c r="M20" i="20" s="1"/>
  <c r="I20" i="20"/>
  <c r="K21" i="20"/>
  <c r="M21" i="20" s="1"/>
  <c r="J21" i="20"/>
  <c r="D21" i="20"/>
  <c r="I21" i="20"/>
  <c r="H21" i="20"/>
  <c r="G21" i="20"/>
  <c r="D18" i="20"/>
  <c r="J18" i="20"/>
  <c r="I18" i="20"/>
  <c r="H18" i="20"/>
  <c r="G18" i="20"/>
  <c r="K18" i="20"/>
  <c r="M18" i="20" s="1"/>
  <c r="I17" i="20"/>
  <c r="G17" i="20"/>
  <c r="D17" i="20"/>
  <c r="K17" i="20"/>
  <c r="M17" i="20" s="1"/>
  <c r="H17" i="20"/>
  <c r="J17" i="20"/>
  <c r="D16" i="20"/>
  <c r="K16" i="20"/>
  <c r="M16" i="20" s="1"/>
  <c r="J16" i="20"/>
  <c r="I16" i="20"/>
  <c r="H16" i="20"/>
  <c r="G16" i="20"/>
  <c r="I15" i="20"/>
  <c r="H15" i="20"/>
  <c r="G15" i="20"/>
  <c r="J15" i="20"/>
  <c r="K15" i="20"/>
  <c r="M15" i="20" s="1"/>
  <c r="D15" i="20"/>
  <c r="D14" i="20"/>
  <c r="H14" i="20"/>
  <c r="K14" i="20"/>
  <c r="M14" i="20" s="1"/>
  <c r="G14" i="20"/>
  <c r="J14" i="20"/>
  <c r="I14" i="20"/>
  <c r="D19" i="20"/>
  <c r="K19" i="20"/>
  <c r="M19" i="20" s="1"/>
  <c r="G19" i="20"/>
  <c r="J19" i="20"/>
  <c r="I19" i="20"/>
  <c r="H19" i="20"/>
  <c r="E19" i="20" l="1"/>
  <c r="L19" i="20"/>
  <c r="F19" i="20"/>
  <c r="F15" i="20"/>
  <c r="E15" i="20"/>
  <c r="L15" i="20"/>
  <c r="E14" i="20"/>
  <c r="L14" i="20"/>
  <c r="F14" i="20" s="1"/>
  <c r="F17" i="20"/>
  <c r="E17" i="20"/>
  <c r="L17" i="20"/>
  <c r="L21" i="20"/>
  <c r="E21" i="20"/>
  <c r="F21" i="20"/>
  <c r="L18" i="20"/>
  <c r="F18" i="20"/>
  <c r="E18" i="20"/>
  <c r="F20" i="20"/>
  <c r="E20" i="20"/>
  <c r="L20" i="20"/>
  <c r="E13" i="20"/>
  <c r="L13" i="20"/>
  <c r="F13" i="20"/>
  <c r="L16" i="20"/>
  <c r="E16" i="20"/>
  <c r="F16" i="20"/>
  <c r="Y6" i="16"/>
  <c r="V4" i="16" s="1"/>
  <c r="X6" i="7"/>
  <c r="U4" i="7" s="1"/>
  <c r="P9" i="16" l="1"/>
  <c r="Z4" i="7"/>
  <c r="AA6" i="16"/>
  <c r="AJ10" i="16" l="1"/>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J131" i="16"/>
  <c r="AJ132" i="16"/>
  <c r="AJ133" i="16"/>
  <c r="AJ134" i="16"/>
  <c r="AJ135" i="16"/>
  <c r="AJ136" i="16"/>
  <c r="AJ137" i="16"/>
  <c r="AJ138" i="16"/>
  <c r="AJ139" i="16"/>
  <c r="AJ140" i="16"/>
  <c r="AJ141" i="16"/>
  <c r="AJ142" i="16"/>
  <c r="AJ143" i="16"/>
  <c r="AJ144" i="16"/>
  <c r="AJ145" i="16"/>
  <c r="AJ146" i="16"/>
  <c r="AJ147" i="16"/>
  <c r="AJ148" i="16"/>
  <c r="AJ149" i="16"/>
  <c r="AJ150" i="16"/>
  <c r="AJ151" i="16"/>
  <c r="AJ152" i="16"/>
  <c r="AJ153" i="16"/>
  <c r="AJ154" i="16"/>
  <c r="AJ155" i="16"/>
  <c r="AJ156" i="16"/>
  <c r="AJ157" i="16"/>
  <c r="AJ158" i="16"/>
  <c r="AJ159" i="16"/>
  <c r="AJ160" i="16"/>
  <c r="AJ161" i="16"/>
  <c r="AJ162" i="16"/>
  <c r="AJ163" i="16"/>
  <c r="AJ164" i="16"/>
  <c r="AJ165" i="16"/>
  <c r="AJ166" i="16"/>
  <c r="AJ167" i="16"/>
  <c r="AJ168" i="16"/>
  <c r="AJ169" i="16"/>
  <c r="AJ170" i="16"/>
  <c r="AJ171" i="16"/>
  <c r="AJ172" i="16"/>
  <c r="AJ173" i="16"/>
  <c r="AJ174" i="16"/>
  <c r="AJ175" i="16"/>
  <c r="AJ176" i="16"/>
  <c r="AJ177" i="16"/>
  <c r="AJ178" i="16"/>
  <c r="AJ179" i="16"/>
  <c r="AJ180" i="16"/>
  <c r="AJ181" i="16"/>
  <c r="AJ182" i="16"/>
  <c r="AJ183" i="16"/>
  <c r="AJ184" i="16"/>
  <c r="AJ185" i="16"/>
  <c r="AJ186" i="16"/>
  <c r="AJ187" i="16"/>
  <c r="AJ188" i="16"/>
  <c r="AJ189" i="16"/>
  <c r="AJ190" i="16"/>
  <c r="AJ191" i="16"/>
  <c r="AJ192" i="16"/>
  <c r="AJ193" i="16"/>
  <c r="AJ194" i="16"/>
  <c r="AJ195" i="16"/>
  <c r="AJ196" i="16"/>
  <c r="AJ197" i="16"/>
  <c r="AJ198" i="16"/>
  <c r="AJ199" i="16"/>
  <c r="AJ200" i="16"/>
  <c r="AJ201" i="16"/>
  <c r="AJ202" i="16"/>
  <c r="AJ203" i="16"/>
  <c r="AJ204" i="16"/>
  <c r="AJ205" i="16"/>
  <c r="AJ206" i="16"/>
  <c r="AJ207" i="16"/>
  <c r="AJ208" i="16"/>
  <c r="AJ209" i="16"/>
  <c r="AJ210" i="16"/>
  <c r="AJ211" i="16"/>
  <c r="AJ212" i="16"/>
  <c r="AJ213" i="16"/>
  <c r="AJ214" i="16"/>
  <c r="AJ215" i="16"/>
  <c r="AJ216" i="16"/>
  <c r="AJ217" i="16"/>
  <c r="AJ218" i="16"/>
  <c r="AJ219" i="16"/>
  <c r="AJ220" i="16"/>
  <c r="AJ221" i="16"/>
  <c r="AJ222" i="16"/>
  <c r="AJ223" i="16"/>
  <c r="AJ224" i="16"/>
  <c r="AJ225" i="16"/>
  <c r="AJ226" i="16"/>
  <c r="AJ227" i="16"/>
  <c r="AJ228" i="16"/>
  <c r="AJ229" i="16"/>
  <c r="AJ230" i="16"/>
  <c r="AJ231" i="16"/>
  <c r="AJ232" i="16"/>
  <c r="AJ233" i="16"/>
  <c r="AJ234" i="16"/>
  <c r="AJ235" i="16"/>
  <c r="AJ236" i="16"/>
  <c r="AJ237" i="16"/>
  <c r="AJ238"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AJ264" i="16"/>
  <c r="AJ265" i="16"/>
  <c r="AJ266" i="16"/>
  <c r="AJ267" i="16"/>
  <c r="AJ268" i="16"/>
  <c r="AJ269" i="16"/>
  <c r="AJ270" i="16"/>
  <c r="AJ271" i="16"/>
  <c r="AJ272" i="16"/>
  <c r="AJ273" i="16"/>
  <c r="AJ274" i="16"/>
  <c r="AJ275" i="16"/>
  <c r="AJ276" i="16"/>
  <c r="AJ277" i="16"/>
  <c r="AJ278" i="16"/>
  <c r="AJ279" i="16"/>
  <c r="AJ280" i="16"/>
  <c r="AJ281" i="16"/>
  <c r="AJ282" i="16"/>
  <c r="AJ283" i="16"/>
  <c r="AJ284" i="16"/>
  <c r="AJ285" i="16"/>
  <c r="AJ286" i="16"/>
  <c r="AJ287" i="16"/>
  <c r="AJ288" i="16"/>
  <c r="AJ289" i="16"/>
  <c r="AJ290" i="16"/>
  <c r="AJ291" i="16"/>
  <c r="AJ292" i="16"/>
  <c r="AJ293" i="16"/>
  <c r="AJ294" i="16"/>
  <c r="AJ295" i="16"/>
  <c r="AJ296" i="16"/>
  <c r="AJ297" i="16"/>
  <c r="AJ298" i="16"/>
  <c r="AJ299" i="16"/>
  <c r="AJ300" i="16"/>
  <c r="AJ301" i="16"/>
  <c r="AJ302" i="16"/>
  <c r="AJ303" i="16"/>
  <c r="AJ304" i="16"/>
  <c r="AJ305" i="16"/>
  <c r="AJ306" i="16"/>
  <c r="AJ307" i="16"/>
  <c r="AJ308" i="16"/>
  <c r="AJ309" i="16"/>
  <c r="AJ310" i="16"/>
  <c r="AJ311" i="16"/>
  <c r="AJ312" i="16"/>
  <c r="AJ313" i="16"/>
  <c r="AJ314" i="16"/>
  <c r="AJ315" i="16"/>
  <c r="AJ316" i="16"/>
  <c r="AJ317" i="16"/>
  <c r="AJ318" i="16"/>
  <c r="AJ319" i="16"/>
  <c r="AJ320" i="16"/>
  <c r="AJ321" i="16"/>
  <c r="AJ322" i="16"/>
  <c r="AJ323" i="16"/>
  <c r="AJ324" i="16"/>
  <c r="AJ325" i="16"/>
  <c r="AJ326" i="16"/>
  <c r="AJ327" i="16"/>
  <c r="AJ328" i="16"/>
  <c r="AJ329" i="16"/>
  <c r="AJ330" i="16"/>
  <c r="AJ331" i="16"/>
  <c r="AJ332" i="16"/>
  <c r="AJ333" i="16"/>
  <c r="AJ334" i="16"/>
  <c r="AJ335" i="16"/>
  <c r="AJ336" i="16"/>
  <c r="AJ337" i="16"/>
  <c r="AJ338" i="16"/>
  <c r="AJ339" i="16"/>
  <c r="AJ340" i="16"/>
  <c r="AJ341" i="16"/>
  <c r="AJ342" i="16"/>
  <c r="AJ343" i="16"/>
  <c r="AJ344" i="16"/>
  <c r="AJ345" i="16"/>
  <c r="AJ346" i="16"/>
  <c r="AJ347" i="16"/>
  <c r="AJ348" i="16"/>
  <c r="AJ349" i="16"/>
  <c r="AJ350" i="16"/>
  <c r="AJ351" i="16"/>
  <c r="AJ352" i="16"/>
  <c r="AJ353" i="16"/>
  <c r="AJ354" i="16"/>
  <c r="AJ355" i="16"/>
  <c r="AJ356" i="16"/>
  <c r="AJ357" i="16"/>
  <c r="AJ358" i="16"/>
  <c r="AJ359" i="16"/>
  <c r="AJ360" i="16"/>
  <c r="AJ361" i="16"/>
  <c r="AJ362" i="16"/>
  <c r="AJ363" i="16"/>
  <c r="AJ364" i="16"/>
  <c r="AJ365" i="16"/>
  <c r="AJ366" i="16"/>
  <c r="AJ367" i="16"/>
  <c r="AJ368" i="16"/>
  <c r="AJ369" i="16"/>
  <c r="AJ370" i="16"/>
  <c r="AJ371" i="16"/>
  <c r="AJ372" i="16"/>
  <c r="AJ373" i="16"/>
  <c r="AJ374" i="16"/>
  <c r="AJ375" i="16"/>
  <c r="AJ376" i="16"/>
  <c r="AJ377" i="16"/>
  <c r="AJ378" i="16"/>
  <c r="AJ379" i="16"/>
  <c r="AJ380" i="16"/>
  <c r="AJ381" i="16"/>
  <c r="AJ382" i="16"/>
  <c r="AJ383" i="16"/>
  <c r="AJ384" i="16"/>
  <c r="AJ385" i="16"/>
  <c r="AJ386" i="16"/>
  <c r="AJ387" i="16"/>
  <c r="AJ388" i="16"/>
  <c r="AJ389" i="16"/>
  <c r="AJ390" i="16"/>
  <c r="AJ391" i="16"/>
  <c r="AJ392" i="16"/>
  <c r="AJ393" i="16"/>
  <c r="AJ394" i="16"/>
  <c r="AJ395" i="16"/>
  <c r="AJ396" i="16"/>
  <c r="AJ397" i="16"/>
  <c r="AJ398" i="16"/>
  <c r="AJ399" i="16"/>
  <c r="AJ400" i="16"/>
  <c r="AJ401" i="16"/>
  <c r="AJ402" i="16"/>
  <c r="AJ403" i="16"/>
  <c r="AJ404" i="16"/>
  <c r="AJ405" i="16"/>
  <c r="AJ406" i="16"/>
  <c r="AJ407" i="16"/>
  <c r="AJ408" i="16"/>
  <c r="AJ409" i="16"/>
  <c r="AJ410" i="16"/>
  <c r="AJ411" i="16"/>
  <c r="AJ412" i="16"/>
  <c r="AJ413" i="16"/>
  <c r="AJ414" i="16"/>
  <c r="AJ415" i="16"/>
  <c r="AJ416" i="16"/>
  <c r="AJ417" i="16"/>
  <c r="AJ418" i="16"/>
  <c r="AJ419" i="16"/>
  <c r="AJ420" i="16"/>
  <c r="AJ421" i="16"/>
  <c r="AJ422" i="16"/>
  <c r="AJ423" i="16"/>
  <c r="AJ424" i="16"/>
  <c r="AJ425" i="16"/>
  <c r="AJ426" i="16"/>
  <c r="AJ427" i="16"/>
  <c r="AJ428" i="16"/>
  <c r="AJ429" i="16"/>
  <c r="AJ430" i="16"/>
  <c r="AJ431" i="16"/>
  <c r="AJ432" i="16"/>
  <c r="AJ433" i="16"/>
  <c r="AJ434" i="16"/>
  <c r="AJ435" i="16"/>
  <c r="AJ436" i="16"/>
  <c r="AJ437" i="16"/>
  <c r="AJ438" i="16"/>
  <c r="AJ439" i="16"/>
  <c r="AJ440" i="16"/>
  <c r="AJ441" i="16"/>
  <c r="AJ442" i="16"/>
  <c r="AJ443" i="16"/>
  <c r="AJ444" i="16"/>
  <c r="AJ445" i="16"/>
  <c r="AJ446" i="16"/>
  <c r="AJ447" i="16"/>
  <c r="AJ448" i="16"/>
  <c r="AJ449" i="16"/>
  <c r="AJ450" i="16"/>
  <c r="AJ451" i="16"/>
  <c r="AJ452" i="16"/>
  <c r="AJ453" i="16"/>
  <c r="AJ454" i="16"/>
  <c r="AJ455" i="16"/>
  <c r="AJ456" i="16"/>
  <c r="AJ457" i="16"/>
  <c r="AJ458" i="16"/>
  <c r="AJ459" i="16"/>
  <c r="AJ460" i="16"/>
  <c r="AJ461" i="16"/>
  <c r="AJ462" i="16"/>
  <c r="AJ463" i="16"/>
  <c r="AJ464" i="16"/>
  <c r="AJ465" i="16"/>
  <c r="AJ466" i="16"/>
  <c r="AJ467" i="16"/>
  <c r="AJ468" i="16"/>
  <c r="AJ469" i="16"/>
  <c r="AJ470" i="16"/>
  <c r="AJ471" i="16"/>
  <c r="AJ472" i="16"/>
  <c r="AJ473" i="16"/>
  <c r="AJ474" i="16"/>
  <c r="AJ475" i="16"/>
  <c r="AJ476" i="16"/>
  <c r="AJ477" i="16"/>
  <c r="AJ478" i="16"/>
  <c r="AJ479" i="16"/>
  <c r="AJ480" i="16"/>
  <c r="AJ481" i="16"/>
  <c r="AJ482" i="16"/>
  <c r="AJ483" i="16"/>
  <c r="AJ484" i="16"/>
  <c r="AJ485" i="16"/>
  <c r="AJ486" i="16"/>
  <c r="AJ487" i="16"/>
  <c r="AJ488" i="16"/>
  <c r="AJ489" i="16"/>
  <c r="AJ490" i="16"/>
  <c r="AJ491" i="16"/>
  <c r="AJ492" i="16"/>
  <c r="AJ493" i="16"/>
  <c r="AJ494" i="16"/>
  <c r="AJ495" i="16"/>
  <c r="AJ496" i="16"/>
  <c r="AJ497" i="16"/>
  <c r="AJ498" i="16"/>
  <c r="AJ499" i="16"/>
  <c r="AJ500" i="16"/>
  <c r="AJ501" i="16"/>
  <c r="AJ502" i="16"/>
  <c r="AJ503" i="16"/>
  <c r="AJ504" i="16"/>
  <c r="AJ505" i="16"/>
  <c r="AJ506" i="16"/>
  <c r="AJ507" i="16"/>
  <c r="AJ508" i="16"/>
  <c r="AJ509" i="16"/>
  <c r="AJ510" i="16"/>
  <c r="AJ511" i="16"/>
  <c r="AJ512" i="16"/>
  <c r="AJ513" i="16"/>
  <c r="AJ514" i="16"/>
  <c r="AJ515" i="16"/>
  <c r="AJ516" i="16"/>
  <c r="AJ517" i="16"/>
  <c r="AJ518" i="16"/>
  <c r="AJ519" i="16"/>
  <c r="AJ520" i="16"/>
  <c r="AJ521" i="16"/>
  <c r="AJ522" i="16"/>
  <c r="AJ523" i="16"/>
  <c r="AJ524" i="16"/>
  <c r="AJ525" i="16"/>
  <c r="AJ526" i="16"/>
  <c r="AJ527" i="16"/>
  <c r="AJ528" i="16"/>
  <c r="AJ529" i="16"/>
  <c r="AJ530" i="16"/>
  <c r="AJ531" i="16"/>
  <c r="AJ532" i="16"/>
  <c r="AJ533" i="16"/>
  <c r="AJ534" i="16"/>
  <c r="AJ535" i="16"/>
  <c r="AJ536" i="16"/>
  <c r="AJ537" i="16"/>
  <c r="AJ538" i="16"/>
  <c r="AJ539" i="16"/>
  <c r="AJ540" i="16"/>
  <c r="AJ541" i="16"/>
  <c r="AJ542" i="16"/>
  <c r="AJ543" i="16"/>
  <c r="AJ544" i="16"/>
  <c r="AJ545" i="16"/>
  <c r="AJ546" i="16"/>
  <c r="AJ547" i="16"/>
  <c r="AJ548" i="16"/>
  <c r="AJ549" i="16"/>
  <c r="AJ550" i="16"/>
  <c r="AJ551" i="16"/>
  <c r="AJ552" i="16"/>
  <c r="AJ553" i="16"/>
  <c r="AJ554" i="16"/>
  <c r="AJ555" i="16"/>
  <c r="AJ556" i="16"/>
  <c r="AJ557" i="16"/>
  <c r="AJ558" i="16"/>
  <c r="AJ559" i="16"/>
  <c r="AJ560" i="16"/>
  <c r="AJ561" i="16"/>
  <c r="AJ562" i="16"/>
  <c r="AJ563" i="16"/>
  <c r="AJ564" i="16"/>
  <c r="AJ565" i="16"/>
  <c r="AJ566" i="16"/>
  <c r="AJ567" i="16"/>
  <c r="AJ568" i="16"/>
  <c r="AJ569" i="16"/>
  <c r="AJ570" i="16"/>
  <c r="AJ571" i="16"/>
  <c r="AJ572" i="16"/>
  <c r="AJ573" i="16"/>
  <c r="AJ574" i="16"/>
  <c r="AJ575" i="16"/>
  <c r="AJ576" i="16"/>
  <c r="AJ577" i="16"/>
  <c r="AJ578" i="16"/>
  <c r="AJ579" i="16"/>
  <c r="AJ580" i="16"/>
  <c r="AJ581" i="16"/>
  <c r="AJ582" i="16"/>
  <c r="AJ583" i="16"/>
  <c r="AJ584" i="16"/>
  <c r="AJ585" i="16"/>
  <c r="AJ586" i="16"/>
  <c r="AJ587" i="16"/>
  <c r="AJ588" i="16"/>
  <c r="AJ589" i="16"/>
  <c r="AJ590" i="16"/>
  <c r="AJ591" i="16"/>
  <c r="AJ592" i="16"/>
  <c r="AJ593" i="16"/>
  <c r="AJ594" i="16"/>
  <c r="AJ595" i="16"/>
  <c r="AJ596" i="16"/>
  <c r="AJ597" i="16"/>
  <c r="AJ598" i="16"/>
  <c r="AJ599" i="16"/>
  <c r="AJ600" i="16"/>
  <c r="AJ601" i="16"/>
  <c r="AJ602" i="16"/>
  <c r="AJ603" i="16"/>
  <c r="AJ604" i="16"/>
  <c r="AJ605" i="16"/>
  <c r="AJ606" i="16"/>
  <c r="AJ607" i="16"/>
  <c r="AJ608" i="16"/>
  <c r="AJ609" i="16"/>
  <c r="AJ610" i="16"/>
  <c r="AJ611" i="16"/>
  <c r="AJ612" i="16"/>
  <c r="AJ613" i="16"/>
  <c r="AJ614" i="16"/>
  <c r="AJ615" i="16"/>
  <c r="AJ616" i="16"/>
  <c r="AJ617" i="16"/>
  <c r="AJ618" i="16"/>
  <c r="AJ619" i="16"/>
  <c r="AJ620" i="16"/>
  <c r="AJ621" i="16"/>
  <c r="AJ622" i="16"/>
  <c r="AJ623" i="16"/>
  <c r="AJ624" i="16"/>
  <c r="AJ625" i="16"/>
  <c r="AJ626" i="16"/>
  <c r="AJ627" i="16"/>
  <c r="AJ628" i="16"/>
  <c r="AJ629" i="16"/>
  <c r="AJ630" i="16"/>
  <c r="AJ631" i="16"/>
  <c r="AJ632" i="16"/>
  <c r="AJ633" i="16"/>
  <c r="AJ634" i="16"/>
  <c r="AJ635" i="16"/>
  <c r="AJ636" i="16"/>
  <c r="AJ637" i="16"/>
  <c r="AJ638" i="16"/>
  <c r="AJ639" i="16"/>
  <c r="AJ640" i="16"/>
  <c r="AJ641" i="16"/>
  <c r="AJ642" i="16"/>
  <c r="AJ643" i="16"/>
  <c r="AJ644" i="16"/>
  <c r="AJ645" i="16"/>
  <c r="AJ646" i="16"/>
  <c r="AJ647" i="16"/>
  <c r="AJ648" i="16"/>
  <c r="AJ649" i="16"/>
  <c r="AJ650" i="16"/>
  <c r="AJ651" i="16"/>
  <c r="AJ652" i="16"/>
  <c r="AJ653" i="16"/>
  <c r="AJ654" i="16"/>
  <c r="AJ655" i="16"/>
  <c r="AJ656" i="16"/>
  <c r="AJ657" i="16"/>
  <c r="AJ658" i="16"/>
  <c r="AJ659" i="16"/>
  <c r="AJ660" i="16"/>
  <c r="AJ661" i="16"/>
  <c r="AJ662" i="16"/>
  <c r="AJ663" i="16"/>
  <c r="AJ664" i="16"/>
  <c r="AJ665" i="16"/>
  <c r="AJ666" i="16"/>
  <c r="AJ667" i="16"/>
  <c r="AJ668" i="16"/>
  <c r="AJ669" i="16"/>
  <c r="AJ670" i="16"/>
  <c r="AJ671" i="16"/>
  <c r="AJ672" i="16"/>
  <c r="AJ673" i="16"/>
  <c r="AJ674" i="16"/>
  <c r="AJ675" i="16"/>
  <c r="AJ676" i="16"/>
  <c r="AJ677" i="16"/>
  <c r="AJ678" i="16"/>
  <c r="AJ679" i="16"/>
  <c r="AJ680" i="16"/>
  <c r="AJ9"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223" i="16"/>
  <c r="AI224" i="16"/>
  <c r="AI225" i="16"/>
  <c r="AI226" i="16"/>
  <c r="AI227" i="16"/>
  <c r="AI228" i="16"/>
  <c r="AI229" i="16"/>
  <c r="AI230" i="16"/>
  <c r="AI231" i="16"/>
  <c r="AI232" i="16"/>
  <c r="AI233" i="16"/>
  <c r="AI234" i="16"/>
  <c r="AI235" i="16"/>
  <c r="AI236" i="16"/>
  <c r="AI237" i="16"/>
  <c r="AI238" i="16"/>
  <c r="AI239" i="16"/>
  <c r="AI240" i="16"/>
  <c r="AI241" i="16"/>
  <c r="AI242" i="16"/>
  <c r="AI243" i="16"/>
  <c r="AI244" i="16"/>
  <c r="AI245" i="16"/>
  <c r="AI246" i="16"/>
  <c r="AI247" i="16"/>
  <c r="AI248" i="16"/>
  <c r="AI249" i="16"/>
  <c r="AI250" i="16"/>
  <c r="AI251" i="16"/>
  <c r="AI252" i="16"/>
  <c r="AI253" i="16"/>
  <c r="AI254" i="16"/>
  <c r="AI255" i="16"/>
  <c r="AI256" i="16"/>
  <c r="AI257" i="16"/>
  <c r="AI258" i="16"/>
  <c r="AI259" i="16"/>
  <c r="AI260" i="16"/>
  <c r="AI261" i="16"/>
  <c r="AI262" i="16"/>
  <c r="AI263" i="16"/>
  <c r="AI264" i="16"/>
  <c r="AI265" i="16"/>
  <c r="AI266" i="16"/>
  <c r="AI267" i="16"/>
  <c r="AI268" i="16"/>
  <c r="AI269" i="16"/>
  <c r="AI270" i="16"/>
  <c r="AI271" i="16"/>
  <c r="AI272" i="16"/>
  <c r="AI273" i="16"/>
  <c r="AI274" i="16"/>
  <c r="AI275" i="16"/>
  <c r="AI276" i="16"/>
  <c r="AI277" i="16"/>
  <c r="AI278" i="16"/>
  <c r="AI279" i="16"/>
  <c r="AI280" i="16"/>
  <c r="AI281" i="16"/>
  <c r="AI282" i="16"/>
  <c r="AI283" i="16"/>
  <c r="AI284" i="16"/>
  <c r="AI285" i="16"/>
  <c r="AI286" i="16"/>
  <c r="AI287" i="16"/>
  <c r="AI288" i="16"/>
  <c r="AI289" i="16"/>
  <c r="AI290" i="16"/>
  <c r="AI291" i="16"/>
  <c r="AI292" i="16"/>
  <c r="AI293" i="16"/>
  <c r="AI294" i="16"/>
  <c r="AI295" i="16"/>
  <c r="AI296" i="16"/>
  <c r="AI297" i="16"/>
  <c r="AI298" i="16"/>
  <c r="AI299" i="16"/>
  <c r="AI300" i="16"/>
  <c r="AI301" i="16"/>
  <c r="AI302" i="16"/>
  <c r="AI303" i="16"/>
  <c r="AI304" i="16"/>
  <c r="AI305" i="16"/>
  <c r="AI306" i="16"/>
  <c r="AI307" i="16"/>
  <c r="AI308" i="16"/>
  <c r="AI309" i="16"/>
  <c r="AI310" i="16"/>
  <c r="AI311" i="16"/>
  <c r="AI312" i="16"/>
  <c r="AI313" i="16"/>
  <c r="AI314" i="16"/>
  <c r="AI315" i="16"/>
  <c r="AI316" i="16"/>
  <c r="AI317" i="16"/>
  <c r="AI318" i="16"/>
  <c r="AI319" i="16"/>
  <c r="AI320" i="16"/>
  <c r="AI321" i="16"/>
  <c r="AI322" i="16"/>
  <c r="AI323" i="16"/>
  <c r="AI324" i="16"/>
  <c r="AI325" i="16"/>
  <c r="AI326" i="16"/>
  <c r="AI327" i="16"/>
  <c r="AI328" i="16"/>
  <c r="AI329" i="16"/>
  <c r="AI330" i="16"/>
  <c r="AI331" i="16"/>
  <c r="AI332" i="16"/>
  <c r="AI333" i="16"/>
  <c r="AI334" i="16"/>
  <c r="AI335" i="16"/>
  <c r="AI336" i="16"/>
  <c r="AI337" i="16"/>
  <c r="AI338" i="16"/>
  <c r="AI339" i="16"/>
  <c r="AI340" i="16"/>
  <c r="AI341" i="16"/>
  <c r="AI342" i="16"/>
  <c r="AI343" i="16"/>
  <c r="AI344" i="16"/>
  <c r="AI345" i="16"/>
  <c r="AI346" i="16"/>
  <c r="AI347" i="16"/>
  <c r="AI348" i="16"/>
  <c r="AI349" i="16"/>
  <c r="AI350" i="16"/>
  <c r="AI351" i="16"/>
  <c r="AI352" i="16"/>
  <c r="AI353" i="16"/>
  <c r="AI354" i="16"/>
  <c r="AI355" i="16"/>
  <c r="AI356" i="16"/>
  <c r="AI357" i="16"/>
  <c r="AI358" i="16"/>
  <c r="AI359" i="16"/>
  <c r="AI360" i="16"/>
  <c r="AI361" i="16"/>
  <c r="AI362" i="16"/>
  <c r="AI363" i="16"/>
  <c r="AI364" i="16"/>
  <c r="AI365" i="16"/>
  <c r="AI366" i="16"/>
  <c r="AI367" i="16"/>
  <c r="AI368" i="16"/>
  <c r="AI369" i="16"/>
  <c r="AI370" i="16"/>
  <c r="AI371" i="16"/>
  <c r="AI372" i="16"/>
  <c r="AI373" i="16"/>
  <c r="AI374" i="16"/>
  <c r="AI375" i="16"/>
  <c r="AI376" i="16"/>
  <c r="AI377" i="16"/>
  <c r="AI378" i="16"/>
  <c r="AI379" i="16"/>
  <c r="AI380" i="16"/>
  <c r="AI381" i="16"/>
  <c r="AI382" i="16"/>
  <c r="AI383" i="16"/>
  <c r="AI384" i="16"/>
  <c r="AI385" i="16"/>
  <c r="AI386" i="16"/>
  <c r="AI387" i="16"/>
  <c r="AI388" i="16"/>
  <c r="AI389" i="16"/>
  <c r="AI390" i="16"/>
  <c r="AI391" i="16"/>
  <c r="AI392" i="16"/>
  <c r="AI393" i="16"/>
  <c r="AI394" i="16"/>
  <c r="AI395" i="16"/>
  <c r="AI396" i="16"/>
  <c r="AI397" i="16"/>
  <c r="AI398" i="16"/>
  <c r="AI399" i="16"/>
  <c r="AI400" i="16"/>
  <c r="AI401" i="16"/>
  <c r="AI402" i="16"/>
  <c r="AI403" i="16"/>
  <c r="AI404" i="16"/>
  <c r="AI405" i="16"/>
  <c r="AI406" i="16"/>
  <c r="AI407" i="16"/>
  <c r="AI408" i="16"/>
  <c r="AI409" i="16"/>
  <c r="AI410" i="16"/>
  <c r="AI411" i="16"/>
  <c r="AI412" i="16"/>
  <c r="AI413" i="16"/>
  <c r="AI414" i="16"/>
  <c r="AI415" i="16"/>
  <c r="AI416" i="16"/>
  <c r="AI417" i="16"/>
  <c r="AI418" i="16"/>
  <c r="AI419" i="16"/>
  <c r="AI420" i="16"/>
  <c r="AI421" i="16"/>
  <c r="AI422" i="16"/>
  <c r="AI423" i="16"/>
  <c r="AI424" i="16"/>
  <c r="AI425" i="16"/>
  <c r="AI426" i="16"/>
  <c r="AI427" i="16"/>
  <c r="AI428" i="16"/>
  <c r="AI429" i="16"/>
  <c r="AI430" i="16"/>
  <c r="AI431" i="16"/>
  <c r="AI432" i="16"/>
  <c r="AI433" i="16"/>
  <c r="AI434" i="16"/>
  <c r="AI435" i="16"/>
  <c r="AI436" i="16"/>
  <c r="AI437" i="16"/>
  <c r="AI438" i="16"/>
  <c r="AI439" i="16"/>
  <c r="AI440" i="16"/>
  <c r="AI441" i="16"/>
  <c r="AI442" i="16"/>
  <c r="AI443" i="16"/>
  <c r="AI444" i="16"/>
  <c r="AI445" i="16"/>
  <c r="AI446" i="16"/>
  <c r="AI447" i="16"/>
  <c r="AI448" i="16"/>
  <c r="AI449" i="16"/>
  <c r="AI450" i="16"/>
  <c r="AI451" i="16"/>
  <c r="AI452" i="16"/>
  <c r="AI453" i="16"/>
  <c r="AI454" i="16"/>
  <c r="AI455" i="16"/>
  <c r="AI456" i="16"/>
  <c r="AI457" i="16"/>
  <c r="AI458" i="16"/>
  <c r="AI459" i="16"/>
  <c r="AI460" i="16"/>
  <c r="AI461" i="16"/>
  <c r="AI462" i="16"/>
  <c r="AI463" i="16"/>
  <c r="AI464" i="16"/>
  <c r="AI465" i="16"/>
  <c r="AI466" i="16"/>
  <c r="AI467" i="16"/>
  <c r="AI468" i="16"/>
  <c r="AI469" i="16"/>
  <c r="AI470" i="16"/>
  <c r="AI471" i="16"/>
  <c r="AI472" i="16"/>
  <c r="AI473" i="16"/>
  <c r="AI474" i="16"/>
  <c r="AI475" i="16"/>
  <c r="AI476" i="16"/>
  <c r="AI477" i="16"/>
  <c r="AI478" i="16"/>
  <c r="AI479" i="16"/>
  <c r="AI480" i="16"/>
  <c r="AI481" i="16"/>
  <c r="AI482" i="16"/>
  <c r="AI483" i="16"/>
  <c r="AI484" i="16"/>
  <c r="AI485" i="16"/>
  <c r="AI486" i="16"/>
  <c r="AI487" i="16"/>
  <c r="AI488" i="16"/>
  <c r="AI489" i="16"/>
  <c r="AI490" i="16"/>
  <c r="AI491" i="16"/>
  <c r="AI492" i="16"/>
  <c r="AI493" i="16"/>
  <c r="AI494" i="16"/>
  <c r="AI495" i="16"/>
  <c r="AI496" i="16"/>
  <c r="AI497" i="16"/>
  <c r="AI498" i="16"/>
  <c r="AI499" i="16"/>
  <c r="AI500" i="16"/>
  <c r="AI501" i="16"/>
  <c r="AI502" i="16"/>
  <c r="AI503" i="16"/>
  <c r="AI504" i="16"/>
  <c r="AI505" i="16"/>
  <c r="AI506" i="16"/>
  <c r="AI507" i="16"/>
  <c r="AI508" i="16"/>
  <c r="AI509" i="16"/>
  <c r="AI510" i="16"/>
  <c r="AI511" i="16"/>
  <c r="AI512" i="16"/>
  <c r="AI513" i="16"/>
  <c r="AI514" i="16"/>
  <c r="AI515" i="16"/>
  <c r="AI516" i="16"/>
  <c r="AI517" i="16"/>
  <c r="AI518" i="16"/>
  <c r="AI519" i="16"/>
  <c r="AI520" i="16"/>
  <c r="AI521" i="16"/>
  <c r="AI522" i="16"/>
  <c r="AI523" i="16"/>
  <c r="AI524" i="16"/>
  <c r="AI525" i="16"/>
  <c r="AI526" i="16"/>
  <c r="AI527" i="16"/>
  <c r="AI528" i="16"/>
  <c r="AI529" i="16"/>
  <c r="AI530" i="16"/>
  <c r="AI531" i="16"/>
  <c r="AI532" i="16"/>
  <c r="AI533" i="16"/>
  <c r="AI534" i="16"/>
  <c r="AI535" i="16"/>
  <c r="AI536" i="16"/>
  <c r="AI537" i="16"/>
  <c r="AI538" i="16"/>
  <c r="AI539" i="16"/>
  <c r="AI540" i="16"/>
  <c r="AI541" i="16"/>
  <c r="AI542" i="16"/>
  <c r="AI543" i="16"/>
  <c r="AI544" i="16"/>
  <c r="AI545" i="16"/>
  <c r="AI546" i="16"/>
  <c r="AI547" i="16"/>
  <c r="AI548" i="16"/>
  <c r="AI549" i="16"/>
  <c r="AI550" i="16"/>
  <c r="AI551" i="16"/>
  <c r="AI552" i="16"/>
  <c r="AI553" i="16"/>
  <c r="AI554" i="16"/>
  <c r="AI555" i="16"/>
  <c r="AI556" i="16"/>
  <c r="AI557" i="16"/>
  <c r="AI558" i="16"/>
  <c r="AI559" i="16"/>
  <c r="AI560" i="16"/>
  <c r="AI561" i="16"/>
  <c r="AI562" i="16"/>
  <c r="AI563" i="16"/>
  <c r="AI564" i="16"/>
  <c r="AI565" i="16"/>
  <c r="AI566" i="16"/>
  <c r="AI567" i="16"/>
  <c r="AI568" i="16"/>
  <c r="AI569" i="16"/>
  <c r="AI570" i="16"/>
  <c r="AI571" i="16"/>
  <c r="AI572" i="16"/>
  <c r="AI573" i="16"/>
  <c r="AI574" i="16"/>
  <c r="AI575" i="16"/>
  <c r="AI576" i="16"/>
  <c r="AI577" i="16"/>
  <c r="AI578" i="16"/>
  <c r="AI579" i="16"/>
  <c r="AI580" i="16"/>
  <c r="AI581" i="16"/>
  <c r="AI582" i="16"/>
  <c r="AI583" i="16"/>
  <c r="AI584" i="16"/>
  <c r="AI585" i="16"/>
  <c r="AI586" i="16"/>
  <c r="AI587" i="16"/>
  <c r="AI588" i="16"/>
  <c r="AI589" i="16"/>
  <c r="AI590" i="16"/>
  <c r="AI591" i="16"/>
  <c r="AI592" i="16"/>
  <c r="AI593" i="16"/>
  <c r="AI594" i="16"/>
  <c r="AI595" i="16"/>
  <c r="AI596" i="16"/>
  <c r="AI597" i="16"/>
  <c r="AI598" i="16"/>
  <c r="AI599" i="16"/>
  <c r="AI600" i="16"/>
  <c r="AI601" i="16"/>
  <c r="AI602" i="16"/>
  <c r="AI603" i="16"/>
  <c r="AI604" i="16"/>
  <c r="AI605" i="16"/>
  <c r="AI606" i="16"/>
  <c r="AI607" i="16"/>
  <c r="AI608" i="16"/>
  <c r="AI609" i="16"/>
  <c r="AI610" i="16"/>
  <c r="AI611" i="16"/>
  <c r="AI612" i="16"/>
  <c r="AI613" i="16"/>
  <c r="AI614" i="16"/>
  <c r="AI615" i="16"/>
  <c r="AI616" i="16"/>
  <c r="AI617" i="16"/>
  <c r="AI618" i="16"/>
  <c r="AI619" i="16"/>
  <c r="AI620" i="16"/>
  <c r="AI621" i="16"/>
  <c r="AI622" i="16"/>
  <c r="AI623" i="16"/>
  <c r="AI624" i="16"/>
  <c r="AI625" i="16"/>
  <c r="AI626" i="16"/>
  <c r="AI627" i="16"/>
  <c r="AI628" i="16"/>
  <c r="AI629" i="16"/>
  <c r="AI630" i="16"/>
  <c r="AI631" i="16"/>
  <c r="AI632" i="16"/>
  <c r="AI633" i="16"/>
  <c r="AI634" i="16"/>
  <c r="AI635" i="16"/>
  <c r="AI636" i="16"/>
  <c r="AI637" i="16"/>
  <c r="AI638" i="16"/>
  <c r="AI639" i="16"/>
  <c r="AI640" i="16"/>
  <c r="AI641" i="16"/>
  <c r="AI642" i="16"/>
  <c r="AI643" i="16"/>
  <c r="AI644" i="16"/>
  <c r="AI645" i="16"/>
  <c r="AI646" i="16"/>
  <c r="AI647" i="16"/>
  <c r="AI648" i="16"/>
  <c r="AI649" i="16"/>
  <c r="AI650" i="16"/>
  <c r="AI651" i="16"/>
  <c r="AI652" i="16"/>
  <c r="AI653" i="16"/>
  <c r="AI654" i="16"/>
  <c r="AI655" i="16"/>
  <c r="AI656" i="16"/>
  <c r="AI657" i="16"/>
  <c r="AI658" i="16"/>
  <c r="AI659" i="16"/>
  <c r="AI660" i="16"/>
  <c r="AI661" i="16"/>
  <c r="AI662" i="16"/>
  <c r="AI663" i="16"/>
  <c r="AI664" i="16"/>
  <c r="AI665" i="16"/>
  <c r="AI666" i="16"/>
  <c r="AI667" i="16"/>
  <c r="AI668" i="16"/>
  <c r="AI669" i="16"/>
  <c r="AI670" i="16"/>
  <c r="AI671" i="16"/>
  <c r="AI672" i="16"/>
  <c r="AI673" i="16"/>
  <c r="AI674" i="16"/>
  <c r="AI675" i="16"/>
  <c r="AI676" i="16"/>
  <c r="AI677" i="16"/>
  <c r="AI678" i="16"/>
  <c r="AI679" i="16"/>
  <c r="AI680" i="16"/>
  <c r="AI9" i="16"/>
  <c r="P10" i="16"/>
  <c r="AH680" i="16"/>
  <c r="X680" i="16"/>
  <c r="W680" i="16"/>
  <c r="V680" i="16"/>
  <c r="U680" i="16"/>
  <c r="T680" i="16"/>
  <c r="S680" i="16"/>
  <c r="R680" i="16"/>
  <c r="Q680" i="16"/>
  <c r="P680" i="16"/>
  <c r="N680" i="16"/>
  <c r="AH679" i="16"/>
  <c r="X679" i="16"/>
  <c r="W679" i="16"/>
  <c r="V679" i="16"/>
  <c r="U679" i="16"/>
  <c r="T679" i="16"/>
  <c r="S679" i="16"/>
  <c r="R679" i="16"/>
  <c r="P679" i="16"/>
  <c r="Q678" i="16" s="1"/>
  <c r="N679" i="16"/>
  <c r="AH678" i="16"/>
  <c r="X678" i="16"/>
  <c r="W678" i="16"/>
  <c r="V678" i="16"/>
  <c r="U678" i="16"/>
  <c r="T678" i="16"/>
  <c r="S678" i="16"/>
  <c r="P678" i="16"/>
  <c r="U673" i="16" s="1"/>
  <c r="N678" i="16"/>
  <c r="AH677" i="16"/>
  <c r="X677" i="16"/>
  <c r="W677" i="16"/>
  <c r="V677" i="16"/>
  <c r="U677" i="16"/>
  <c r="T677" i="16"/>
  <c r="P677" i="16"/>
  <c r="U672" i="16" s="1"/>
  <c r="N677" i="16"/>
  <c r="AH676" i="16"/>
  <c r="X676" i="16"/>
  <c r="W676" i="16"/>
  <c r="V676" i="16"/>
  <c r="U676" i="16"/>
  <c r="P676" i="16"/>
  <c r="Q675" i="16" s="1"/>
  <c r="N676" i="16"/>
  <c r="AH675" i="16"/>
  <c r="X675" i="16"/>
  <c r="W675" i="16"/>
  <c r="V675" i="16"/>
  <c r="P675" i="16"/>
  <c r="R673" i="16" s="1"/>
  <c r="N675" i="16"/>
  <c r="AH674" i="16"/>
  <c r="X674" i="16"/>
  <c r="W674" i="16"/>
  <c r="P674" i="16"/>
  <c r="N674" i="16"/>
  <c r="AH673" i="16"/>
  <c r="X673" i="16"/>
  <c r="P673" i="16"/>
  <c r="S670" i="16" s="1"/>
  <c r="N673" i="16"/>
  <c r="AH672" i="16"/>
  <c r="P672" i="16"/>
  <c r="Q671" i="16" s="1"/>
  <c r="O672" i="16"/>
  <c r="AG672" i="16" s="1"/>
  <c r="N672" i="16"/>
  <c r="L672" i="16" s="1"/>
  <c r="AH671" i="16"/>
  <c r="P671" i="16"/>
  <c r="R669" i="16" s="1"/>
  <c r="N671" i="16"/>
  <c r="AH670" i="16"/>
  <c r="P670" i="16"/>
  <c r="W663" i="16" s="1"/>
  <c r="N670" i="16"/>
  <c r="AH669" i="16"/>
  <c r="P669" i="16"/>
  <c r="R667" i="16" s="1"/>
  <c r="N669" i="16"/>
  <c r="AH668" i="16"/>
  <c r="P668" i="16"/>
  <c r="T664" i="16" s="1"/>
  <c r="N668" i="16"/>
  <c r="AH667" i="16"/>
  <c r="P667" i="16"/>
  <c r="Q666" i="16" s="1"/>
  <c r="N667" i="16"/>
  <c r="AH666" i="16"/>
  <c r="P666" i="16"/>
  <c r="Q665" i="16" s="1"/>
  <c r="N666" i="16"/>
  <c r="AH665" i="16"/>
  <c r="P665" i="16"/>
  <c r="X657" i="16" s="1"/>
  <c r="N665" i="16"/>
  <c r="AH664" i="16"/>
  <c r="P664" i="16"/>
  <c r="Q663" i="16" s="1"/>
  <c r="N664" i="16"/>
  <c r="AH663" i="16"/>
  <c r="P663" i="16"/>
  <c r="N663" i="16"/>
  <c r="AH662" i="16"/>
  <c r="P662" i="16"/>
  <c r="Q661" i="16" s="1"/>
  <c r="N662" i="16"/>
  <c r="AH661" i="16"/>
  <c r="P661" i="16"/>
  <c r="Q660" i="16" s="1"/>
  <c r="N661" i="16"/>
  <c r="AH660" i="16"/>
  <c r="P660" i="16"/>
  <c r="T656" i="16" s="1"/>
  <c r="N660" i="16"/>
  <c r="L660" i="16" s="1"/>
  <c r="AH659" i="16"/>
  <c r="P659" i="16"/>
  <c r="X651" i="16" s="1"/>
  <c r="N659" i="16"/>
  <c r="AH658" i="16"/>
  <c r="P658" i="16"/>
  <c r="Q657" i="16" s="1"/>
  <c r="N658" i="16"/>
  <c r="AH657" i="16"/>
  <c r="P657" i="16"/>
  <c r="U652" i="16" s="1"/>
  <c r="N657" i="16"/>
  <c r="AH656" i="16"/>
  <c r="P656" i="16"/>
  <c r="T652" i="16" s="1"/>
  <c r="N656" i="16"/>
  <c r="AH655" i="16"/>
  <c r="P655" i="16"/>
  <c r="S652" i="16" s="1"/>
  <c r="N655" i="16"/>
  <c r="AH654" i="16"/>
  <c r="P654" i="16"/>
  <c r="W647" i="16" s="1"/>
  <c r="O654" i="16"/>
  <c r="AG654" i="16" s="1"/>
  <c r="N654" i="16"/>
  <c r="L654" i="16" s="1"/>
  <c r="AH653" i="16"/>
  <c r="P653" i="16"/>
  <c r="N653" i="16"/>
  <c r="AH652" i="16"/>
  <c r="P652" i="16"/>
  <c r="V646" i="16" s="1"/>
  <c r="N652" i="16"/>
  <c r="AH651" i="16"/>
  <c r="P651" i="16"/>
  <c r="N651" i="16"/>
  <c r="AH650" i="16"/>
  <c r="P650" i="16"/>
  <c r="V644" i="16" s="1"/>
  <c r="N650" i="16"/>
  <c r="AH649" i="16"/>
  <c r="P649" i="16"/>
  <c r="R647" i="16" s="1"/>
  <c r="N649" i="16"/>
  <c r="AH648" i="16"/>
  <c r="P648" i="16"/>
  <c r="S645" i="16" s="1"/>
  <c r="N648" i="16"/>
  <c r="AH647" i="16"/>
  <c r="P647" i="16"/>
  <c r="Q646" i="16" s="1"/>
  <c r="N647" i="16"/>
  <c r="AH646" i="16"/>
  <c r="P646" i="16"/>
  <c r="V640" i="16" s="1"/>
  <c r="N646" i="16"/>
  <c r="AH645" i="16"/>
  <c r="P645" i="16"/>
  <c r="N645" i="16"/>
  <c r="AH644" i="16"/>
  <c r="P644" i="16"/>
  <c r="S641" i="16" s="1"/>
  <c r="N644" i="16"/>
  <c r="AH643" i="16"/>
  <c r="P643" i="16"/>
  <c r="W636" i="16" s="1"/>
  <c r="N643" i="16"/>
  <c r="AH642" i="16"/>
  <c r="P642" i="16"/>
  <c r="S639" i="16" s="1"/>
  <c r="N642" i="16"/>
  <c r="AH641" i="16"/>
  <c r="P641" i="16"/>
  <c r="N641" i="16"/>
  <c r="AH640" i="16"/>
  <c r="X640" i="16"/>
  <c r="P640" i="16"/>
  <c r="Q639" i="16" s="1"/>
  <c r="O640" i="16"/>
  <c r="AG640" i="16" s="1"/>
  <c r="N640" i="16"/>
  <c r="L640" i="16" s="1"/>
  <c r="AH639" i="16"/>
  <c r="P639" i="16"/>
  <c r="S636" i="16" s="1"/>
  <c r="N639" i="16"/>
  <c r="AH638" i="16"/>
  <c r="P638" i="16"/>
  <c r="N638" i="16"/>
  <c r="AH637" i="16"/>
  <c r="P637" i="16"/>
  <c r="V631" i="16" s="1"/>
  <c r="N637" i="16"/>
  <c r="AH636" i="16"/>
  <c r="P636" i="16"/>
  <c r="Q635" i="16" s="1"/>
  <c r="N636" i="16"/>
  <c r="AH635" i="16"/>
  <c r="P635" i="16"/>
  <c r="R633" i="16" s="1"/>
  <c r="N635" i="16"/>
  <c r="AH634" i="16"/>
  <c r="P634" i="16"/>
  <c r="S631" i="16" s="1"/>
  <c r="N634" i="16"/>
  <c r="AH633" i="16"/>
  <c r="P633" i="16"/>
  <c r="N633" i="16"/>
  <c r="AH632" i="16"/>
  <c r="P632" i="16"/>
  <c r="R630" i="16" s="1"/>
  <c r="N632" i="16"/>
  <c r="AH631" i="16"/>
  <c r="P631" i="16"/>
  <c r="N631" i="16"/>
  <c r="AH630" i="16"/>
  <c r="P630" i="16"/>
  <c r="R628" i="16" s="1"/>
  <c r="N630" i="16"/>
  <c r="AH629" i="16"/>
  <c r="P629" i="16"/>
  <c r="R627" i="16" s="1"/>
  <c r="N629" i="16"/>
  <c r="AH628" i="16"/>
  <c r="P628" i="16"/>
  <c r="R626" i="16" s="1"/>
  <c r="N628" i="16"/>
  <c r="AH627" i="16"/>
  <c r="P627" i="16"/>
  <c r="V621" i="16" s="1"/>
  <c r="N627" i="16"/>
  <c r="AH626" i="16"/>
  <c r="P626" i="16"/>
  <c r="N626" i="16"/>
  <c r="AH625" i="16"/>
  <c r="P625" i="16"/>
  <c r="N625" i="16"/>
  <c r="AH624" i="16"/>
  <c r="P624" i="16"/>
  <c r="S621" i="16" s="1"/>
  <c r="N624" i="16"/>
  <c r="AH623" i="16"/>
  <c r="P623" i="16"/>
  <c r="N623" i="16"/>
  <c r="AH622" i="16"/>
  <c r="P622" i="16"/>
  <c r="N622" i="16"/>
  <c r="AH621" i="16"/>
  <c r="P621" i="16"/>
  <c r="Q620" i="16" s="1"/>
  <c r="N621" i="16"/>
  <c r="AH620" i="16"/>
  <c r="P620" i="16"/>
  <c r="N620" i="16"/>
  <c r="AH619" i="16"/>
  <c r="P619" i="16"/>
  <c r="R617" i="16" s="1"/>
  <c r="N619" i="16"/>
  <c r="AH618" i="16"/>
  <c r="P618" i="16"/>
  <c r="T614" i="16" s="1"/>
  <c r="O618" i="16"/>
  <c r="AG618" i="16" s="1"/>
  <c r="N618" i="16"/>
  <c r="L618" i="16" s="1"/>
  <c r="AH617" i="16"/>
  <c r="P617" i="16"/>
  <c r="Q616" i="16" s="1"/>
  <c r="N617" i="16"/>
  <c r="AH616" i="16"/>
  <c r="P616" i="16"/>
  <c r="U611" i="16" s="1"/>
  <c r="N616" i="16"/>
  <c r="L616" i="16" s="1"/>
  <c r="AH615" i="16"/>
  <c r="P615" i="16"/>
  <c r="U610" i="16" s="1"/>
  <c r="N615" i="16"/>
  <c r="AH614" i="16"/>
  <c r="P614" i="16"/>
  <c r="S611" i="16" s="1"/>
  <c r="N614" i="16"/>
  <c r="AH613" i="16"/>
  <c r="P613" i="16"/>
  <c r="T609" i="16" s="1"/>
  <c r="N613" i="16"/>
  <c r="AH612" i="16"/>
  <c r="P612" i="16"/>
  <c r="T608" i="16" s="1"/>
  <c r="N612" i="16"/>
  <c r="AH611" i="16"/>
  <c r="P611" i="16"/>
  <c r="T607" i="16" s="1"/>
  <c r="N611" i="16"/>
  <c r="AH610" i="16"/>
  <c r="P610" i="16"/>
  <c r="V604" i="16" s="1"/>
  <c r="N610" i="16"/>
  <c r="AH609" i="16"/>
  <c r="P609" i="16"/>
  <c r="V603" i="16" s="1"/>
  <c r="N609" i="16"/>
  <c r="AH608" i="16"/>
  <c r="P608" i="16"/>
  <c r="Q607" i="16" s="1"/>
  <c r="O608" i="16"/>
  <c r="AG608" i="16" s="1"/>
  <c r="N608" i="16"/>
  <c r="L608" i="16" s="1"/>
  <c r="AH607" i="16"/>
  <c r="P607" i="16"/>
  <c r="N607" i="16"/>
  <c r="AH606" i="16"/>
  <c r="P606" i="16"/>
  <c r="V600" i="16" s="1"/>
  <c r="N606" i="16"/>
  <c r="AH605" i="16"/>
  <c r="P605" i="16"/>
  <c r="N605" i="16"/>
  <c r="AH604" i="16"/>
  <c r="P604" i="16"/>
  <c r="R602" i="16" s="1"/>
  <c r="N604" i="16"/>
  <c r="L604" i="16" s="1"/>
  <c r="AH603" i="16"/>
  <c r="P603" i="16"/>
  <c r="Q602" i="16" s="1"/>
  <c r="N603" i="16"/>
  <c r="AH602" i="16"/>
  <c r="P602" i="16"/>
  <c r="Q601" i="16" s="1"/>
  <c r="N602" i="16"/>
  <c r="AH601" i="16"/>
  <c r="P601" i="16"/>
  <c r="W594" i="16" s="1"/>
  <c r="N601" i="16"/>
  <c r="AH600" i="16"/>
  <c r="P600" i="16"/>
  <c r="S597" i="16" s="1"/>
  <c r="N600" i="16"/>
  <c r="AH599" i="16"/>
  <c r="P599" i="16"/>
  <c r="Q598" i="16" s="1"/>
  <c r="N599" i="16"/>
  <c r="AH598" i="16"/>
  <c r="P598" i="16"/>
  <c r="R596" i="16" s="1"/>
  <c r="N598" i="16"/>
  <c r="AH597" i="16"/>
  <c r="P597" i="16"/>
  <c r="R595" i="16" s="1"/>
  <c r="N597" i="16"/>
  <c r="AH596" i="16"/>
  <c r="P596" i="16"/>
  <c r="T592" i="16" s="1"/>
  <c r="N596" i="16"/>
  <c r="AH595" i="16"/>
  <c r="P595" i="16"/>
  <c r="X587" i="16" s="1"/>
  <c r="N595" i="16"/>
  <c r="AH594" i="16"/>
  <c r="P594" i="16"/>
  <c r="W587" i="16" s="1"/>
  <c r="N594" i="16"/>
  <c r="L594" i="16" s="1"/>
  <c r="AH593" i="16"/>
  <c r="P593" i="16"/>
  <c r="R591" i="16" s="1"/>
  <c r="N593" i="16"/>
  <c r="AH592" i="16"/>
  <c r="P592" i="16"/>
  <c r="S589" i="16" s="1"/>
  <c r="O592" i="16"/>
  <c r="AG592" i="16" s="1"/>
  <c r="N592" i="16"/>
  <c r="L592" i="16" s="1"/>
  <c r="AH591" i="16"/>
  <c r="P591" i="16"/>
  <c r="S588" i="16" s="1"/>
  <c r="N591" i="16"/>
  <c r="AH590" i="16"/>
  <c r="P590" i="16"/>
  <c r="Q589" i="16" s="1"/>
  <c r="N590" i="16"/>
  <c r="AH589" i="16"/>
  <c r="P589" i="16"/>
  <c r="S586" i="16" s="1"/>
  <c r="N589" i="16"/>
  <c r="AH588" i="16"/>
  <c r="P588" i="16"/>
  <c r="S585" i="16" s="1"/>
  <c r="N588" i="16"/>
  <c r="L588" i="16" s="1"/>
  <c r="AH587" i="16"/>
  <c r="P587" i="16"/>
  <c r="W580" i="16" s="1"/>
  <c r="N587" i="16"/>
  <c r="AH586" i="16"/>
  <c r="P586" i="16"/>
  <c r="W579" i="16" s="1"/>
  <c r="N586" i="16"/>
  <c r="AH585" i="16"/>
  <c r="P585" i="16"/>
  <c r="Q584" i="16" s="1"/>
  <c r="N585" i="16"/>
  <c r="AH584" i="16"/>
  <c r="P584" i="16"/>
  <c r="R582" i="16" s="1"/>
  <c r="N584" i="16"/>
  <c r="L584" i="16" s="1"/>
  <c r="AH583" i="16"/>
  <c r="P583" i="16"/>
  <c r="N583" i="16"/>
  <c r="AH582" i="16"/>
  <c r="P582" i="16"/>
  <c r="Q581" i="16" s="1"/>
  <c r="N582" i="16"/>
  <c r="AH581" i="16"/>
  <c r="P581" i="16"/>
  <c r="N581" i="16"/>
  <c r="AH580" i="16"/>
  <c r="P580" i="16"/>
  <c r="N580" i="16"/>
  <c r="L580" i="16" s="1"/>
  <c r="AH579" i="16"/>
  <c r="P579" i="16"/>
  <c r="Q578" i="16" s="1"/>
  <c r="N579" i="16"/>
  <c r="AH578" i="16"/>
  <c r="P578" i="16"/>
  <c r="T574" i="16" s="1"/>
  <c r="N578" i="16"/>
  <c r="AH577" i="16"/>
  <c r="P577" i="16"/>
  <c r="N577" i="16"/>
  <c r="AH576" i="16"/>
  <c r="P576" i="16"/>
  <c r="R574" i="16" s="1"/>
  <c r="O576" i="16"/>
  <c r="AG576" i="16" s="1"/>
  <c r="N576" i="16"/>
  <c r="L576" i="16" s="1"/>
  <c r="AH575" i="16"/>
  <c r="P575" i="16"/>
  <c r="N575" i="16"/>
  <c r="AH574" i="16"/>
  <c r="P574" i="16"/>
  <c r="N574" i="16"/>
  <c r="AH573" i="16"/>
  <c r="P573" i="16"/>
  <c r="V567" i="16" s="1"/>
  <c r="N573" i="16"/>
  <c r="AH572" i="16"/>
  <c r="P572" i="16"/>
  <c r="O572" i="16"/>
  <c r="AG572" i="16" s="1"/>
  <c r="N572" i="16"/>
  <c r="L572" i="16" s="1"/>
  <c r="AH571" i="16"/>
  <c r="P571" i="16"/>
  <c r="R569" i="16" s="1"/>
  <c r="N571" i="16"/>
  <c r="AH570" i="16"/>
  <c r="P570" i="16"/>
  <c r="U565" i="16" s="1"/>
  <c r="N570" i="16"/>
  <c r="AH569" i="16"/>
  <c r="P569" i="16"/>
  <c r="U564" i="16" s="1"/>
  <c r="N569" i="16"/>
  <c r="AH568" i="16"/>
  <c r="P568" i="16"/>
  <c r="X560" i="16" s="1"/>
  <c r="N568" i="16"/>
  <c r="AH567" i="16"/>
  <c r="P567" i="16"/>
  <c r="R565" i="16" s="1"/>
  <c r="N567" i="16"/>
  <c r="AH566" i="16"/>
  <c r="P566" i="16"/>
  <c r="R564" i="16" s="1"/>
  <c r="N566" i="16"/>
  <c r="AH565" i="16"/>
  <c r="P565" i="16"/>
  <c r="T561" i="16" s="1"/>
  <c r="N565" i="16"/>
  <c r="AH564" i="16"/>
  <c r="P564" i="16"/>
  <c r="V558" i="16" s="1"/>
  <c r="N564" i="16"/>
  <c r="L564" i="16" s="1"/>
  <c r="AH563" i="16"/>
  <c r="P563" i="16"/>
  <c r="R561" i="16" s="1"/>
  <c r="N563" i="16"/>
  <c r="AH562" i="16"/>
  <c r="P562" i="16"/>
  <c r="S559" i="16" s="1"/>
  <c r="N562" i="16"/>
  <c r="AH561" i="16"/>
  <c r="P561" i="16"/>
  <c r="W554" i="16" s="1"/>
  <c r="N561" i="16"/>
  <c r="AH560" i="16"/>
  <c r="P560" i="16"/>
  <c r="R558" i="16" s="1"/>
  <c r="N560" i="16"/>
  <c r="AH559" i="16"/>
  <c r="P559" i="16"/>
  <c r="S556" i="16" s="1"/>
  <c r="N559" i="16"/>
  <c r="AH558" i="16"/>
  <c r="P558" i="16"/>
  <c r="U553" i="16" s="1"/>
  <c r="N558" i="16"/>
  <c r="AH557" i="16"/>
  <c r="P557" i="16"/>
  <c r="R555" i="16" s="1"/>
  <c r="N557" i="16"/>
  <c r="AH556" i="16"/>
  <c r="P556" i="16"/>
  <c r="S553" i="16" s="1"/>
  <c r="O556" i="16"/>
  <c r="AG556" i="16" s="1"/>
  <c r="N556" i="16"/>
  <c r="L556" i="16" s="1"/>
  <c r="AH555" i="16"/>
  <c r="P555" i="16"/>
  <c r="N555" i="16"/>
  <c r="AH554" i="16"/>
  <c r="P554" i="16"/>
  <c r="W547" i="16" s="1"/>
  <c r="N554" i="16"/>
  <c r="L554" i="16" s="1"/>
  <c r="AH553" i="16"/>
  <c r="P553" i="16"/>
  <c r="Q552" i="16" s="1"/>
  <c r="N553" i="16"/>
  <c r="AH552" i="16"/>
  <c r="P552" i="16"/>
  <c r="S549" i="16" s="1"/>
  <c r="O552" i="16"/>
  <c r="AG552" i="16" s="1"/>
  <c r="N552" i="16"/>
  <c r="L552" i="16" s="1"/>
  <c r="AH551" i="16"/>
  <c r="P551" i="16"/>
  <c r="Q550" i="16" s="1"/>
  <c r="N551" i="16"/>
  <c r="AH550" i="16"/>
  <c r="P550" i="16"/>
  <c r="W543" i="16" s="1"/>
  <c r="O550" i="16"/>
  <c r="AG550" i="16" s="1"/>
  <c r="N550" i="16"/>
  <c r="L550" i="16" s="1"/>
  <c r="AH549" i="16"/>
  <c r="P549" i="16"/>
  <c r="N549" i="16"/>
  <c r="AH548" i="16"/>
  <c r="P548" i="16"/>
  <c r="X540" i="16" s="1"/>
  <c r="N548" i="16"/>
  <c r="L548" i="16" s="1"/>
  <c r="AH547" i="16"/>
  <c r="P547" i="16"/>
  <c r="R545" i="16" s="1"/>
  <c r="N547" i="16"/>
  <c r="AH546" i="16"/>
  <c r="P546" i="16"/>
  <c r="U541" i="16" s="1"/>
  <c r="N546" i="16"/>
  <c r="AH545" i="16"/>
  <c r="P545" i="16"/>
  <c r="R543" i="16" s="1"/>
  <c r="N545" i="16"/>
  <c r="AH544" i="16"/>
  <c r="P544" i="16"/>
  <c r="Q543" i="16" s="1"/>
  <c r="N544" i="16"/>
  <c r="L544" i="16" s="1"/>
  <c r="AH543" i="16"/>
  <c r="P543" i="16"/>
  <c r="N543" i="16"/>
  <c r="AH542" i="16"/>
  <c r="P542" i="16"/>
  <c r="U537" i="16" s="1"/>
  <c r="N542" i="16"/>
  <c r="AH541" i="16"/>
  <c r="P541" i="16"/>
  <c r="R539" i="16" s="1"/>
  <c r="N541" i="16"/>
  <c r="AH540" i="16"/>
  <c r="P540" i="16"/>
  <c r="S537" i="16" s="1"/>
  <c r="N540" i="16"/>
  <c r="AH539" i="16"/>
  <c r="P539" i="16"/>
  <c r="R537" i="16" s="1"/>
  <c r="N539" i="16"/>
  <c r="AH538" i="16"/>
  <c r="P538" i="16"/>
  <c r="R536" i="16" s="1"/>
  <c r="N538" i="16"/>
  <c r="AH537" i="16"/>
  <c r="P537" i="16"/>
  <c r="V531" i="16" s="1"/>
  <c r="N537" i="16"/>
  <c r="AH536" i="16"/>
  <c r="P536" i="16"/>
  <c r="N536" i="16"/>
  <c r="AH535" i="16"/>
  <c r="P535" i="16"/>
  <c r="V529" i="16" s="1"/>
  <c r="N535" i="16"/>
  <c r="AH534" i="16"/>
  <c r="P534" i="16"/>
  <c r="R532" i="16" s="1"/>
  <c r="N534" i="16"/>
  <c r="AH533" i="16"/>
  <c r="P533" i="16"/>
  <c r="U528" i="16" s="1"/>
  <c r="N533" i="16"/>
  <c r="AH532" i="16"/>
  <c r="P532" i="16"/>
  <c r="N532" i="16"/>
  <c r="AH531" i="16"/>
  <c r="P531" i="16"/>
  <c r="S528" i="16" s="1"/>
  <c r="N531" i="16"/>
  <c r="AH530" i="16"/>
  <c r="P530" i="16"/>
  <c r="Q529" i="16" s="1"/>
  <c r="N530" i="16"/>
  <c r="AH529" i="16"/>
  <c r="P529" i="16"/>
  <c r="S526" i="16" s="1"/>
  <c r="N529" i="16"/>
  <c r="AH528" i="16"/>
  <c r="P528" i="16"/>
  <c r="V522" i="16" s="1"/>
  <c r="N528" i="16"/>
  <c r="AH527" i="16"/>
  <c r="P527" i="16"/>
  <c r="T523" i="16" s="1"/>
  <c r="N527" i="16"/>
  <c r="AH526" i="16"/>
  <c r="P526" i="16"/>
  <c r="N526" i="16"/>
  <c r="L526" i="16" s="1"/>
  <c r="AH525" i="16"/>
  <c r="P525" i="16"/>
  <c r="N525" i="16"/>
  <c r="AH524" i="16"/>
  <c r="P524" i="16"/>
  <c r="T520" i="16" s="1"/>
  <c r="N524" i="16"/>
  <c r="AH523" i="16"/>
  <c r="P523" i="16"/>
  <c r="R521" i="16" s="1"/>
  <c r="N523" i="16"/>
  <c r="AH522" i="16"/>
  <c r="P522" i="16"/>
  <c r="S519" i="16" s="1"/>
  <c r="N522" i="16"/>
  <c r="AH521" i="16"/>
  <c r="P521" i="16"/>
  <c r="Q520" i="16" s="1"/>
  <c r="N521" i="16"/>
  <c r="AH520" i="16"/>
  <c r="P520" i="16"/>
  <c r="U515" i="16" s="1"/>
  <c r="N520" i="16"/>
  <c r="AH519" i="16"/>
  <c r="P519" i="16"/>
  <c r="N519" i="16"/>
  <c r="AH518" i="16"/>
  <c r="P518" i="16"/>
  <c r="S515" i="16" s="1"/>
  <c r="N518" i="16"/>
  <c r="AH517" i="16"/>
  <c r="P517" i="16"/>
  <c r="N517" i="16"/>
  <c r="AH516" i="16"/>
  <c r="P516" i="16"/>
  <c r="U511" i="16" s="1"/>
  <c r="N516" i="16"/>
  <c r="AH515" i="16"/>
  <c r="P515" i="16"/>
  <c r="T511" i="16" s="1"/>
  <c r="N515" i="16"/>
  <c r="AH514" i="16"/>
  <c r="P514" i="16"/>
  <c r="N514" i="16"/>
  <c r="AH513" i="16"/>
  <c r="P513" i="16"/>
  <c r="N513" i="16"/>
  <c r="AH512" i="16"/>
  <c r="P512" i="16"/>
  <c r="S509" i="16" s="1"/>
  <c r="N512" i="16"/>
  <c r="AH511" i="16"/>
  <c r="P511" i="16"/>
  <c r="Q510" i="16" s="1"/>
  <c r="N511" i="16"/>
  <c r="AH510" i="16"/>
  <c r="X510" i="16"/>
  <c r="P510" i="16"/>
  <c r="N510" i="16"/>
  <c r="L510" i="16" s="1"/>
  <c r="AH509" i="16"/>
  <c r="P509" i="16"/>
  <c r="W502" i="16" s="1"/>
  <c r="N509" i="16"/>
  <c r="AH508" i="16"/>
  <c r="P508" i="16"/>
  <c r="Q507" i="16" s="1"/>
  <c r="N508" i="16"/>
  <c r="AH507" i="16"/>
  <c r="P507" i="16"/>
  <c r="N507" i="16"/>
  <c r="AH506" i="16"/>
  <c r="P506" i="16"/>
  <c r="R504" i="16" s="1"/>
  <c r="N506" i="16"/>
  <c r="AH505" i="16"/>
  <c r="P505" i="16"/>
  <c r="N505" i="16"/>
  <c r="AH504" i="16"/>
  <c r="P504" i="16"/>
  <c r="R502" i="16" s="1"/>
  <c r="N504" i="16"/>
  <c r="AH503" i="16"/>
  <c r="P503" i="16"/>
  <c r="V497" i="16" s="1"/>
  <c r="N503" i="16"/>
  <c r="AH502" i="16"/>
  <c r="P502" i="16"/>
  <c r="R500" i="16" s="1"/>
  <c r="N502" i="16"/>
  <c r="AH501" i="16"/>
  <c r="P501" i="16"/>
  <c r="N501" i="16"/>
  <c r="AH500" i="16"/>
  <c r="P500" i="16"/>
  <c r="U495" i="16" s="1"/>
  <c r="N500" i="16"/>
  <c r="AH499" i="16"/>
  <c r="P499" i="16"/>
  <c r="T495" i="16" s="1"/>
  <c r="N499" i="16"/>
  <c r="AH498" i="16"/>
  <c r="P498" i="16"/>
  <c r="T494" i="16" s="1"/>
  <c r="N498" i="16"/>
  <c r="AH497" i="16"/>
  <c r="P497" i="16"/>
  <c r="N497" i="16"/>
  <c r="AH496" i="16"/>
  <c r="P496" i="16"/>
  <c r="Q495" i="16" s="1"/>
  <c r="N496" i="16"/>
  <c r="AH495" i="16"/>
  <c r="P495" i="16"/>
  <c r="N495" i="16"/>
  <c r="AH494" i="16"/>
  <c r="P494" i="16"/>
  <c r="N494" i="16"/>
  <c r="AH493" i="16"/>
  <c r="P493" i="16"/>
  <c r="R491" i="16" s="1"/>
  <c r="N493" i="16"/>
  <c r="AH492" i="16"/>
  <c r="P492" i="16"/>
  <c r="T488" i="16" s="1"/>
  <c r="N492" i="16"/>
  <c r="AH491" i="16"/>
  <c r="P491" i="16"/>
  <c r="W484" i="16" s="1"/>
  <c r="N491" i="16"/>
  <c r="AH490" i="16"/>
  <c r="P490" i="16"/>
  <c r="R488" i="16" s="1"/>
  <c r="N490" i="16"/>
  <c r="AH489" i="16"/>
  <c r="P489" i="16"/>
  <c r="N489" i="16"/>
  <c r="AH488" i="16"/>
  <c r="P488" i="16"/>
  <c r="R486" i="16" s="1"/>
  <c r="N488" i="16"/>
  <c r="AH487" i="16"/>
  <c r="P487" i="16"/>
  <c r="T483" i="16" s="1"/>
  <c r="N487" i="16"/>
  <c r="AH486" i="16"/>
  <c r="P486" i="16"/>
  <c r="S483" i="16" s="1"/>
  <c r="N486" i="16"/>
  <c r="AH485" i="16"/>
  <c r="P485" i="16"/>
  <c r="N485" i="16"/>
  <c r="AH484" i="16"/>
  <c r="P484" i="16"/>
  <c r="V478" i="16" s="1"/>
  <c r="N484" i="16"/>
  <c r="AH483" i="16"/>
  <c r="P483" i="16"/>
  <c r="X475" i="16" s="1"/>
  <c r="N483" i="16"/>
  <c r="AH482" i="16"/>
  <c r="P482" i="16"/>
  <c r="V476" i="16" s="1"/>
  <c r="N482" i="16"/>
  <c r="AH481" i="16"/>
  <c r="P481" i="16"/>
  <c r="N481" i="16"/>
  <c r="L481" i="16" s="1"/>
  <c r="AH480" i="16"/>
  <c r="P480" i="16"/>
  <c r="N480" i="16"/>
  <c r="AH479" i="16"/>
  <c r="P479" i="16"/>
  <c r="R477" i="16" s="1"/>
  <c r="N479" i="16"/>
  <c r="AH478" i="16"/>
  <c r="P478" i="16"/>
  <c r="W471" i="16" s="1"/>
  <c r="N478" i="16"/>
  <c r="AH477" i="16"/>
  <c r="P477" i="16"/>
  <c r="N477" i="16"/>
  <c r="L477" i="16" s="1"/>
  <c r="AH476" i="16"/>
  <c r="P476" i="16"/>
  <c r="R474" i="16" s="1"/>
  <c r="N476" i="16"/>
  <c r="AH475" i="16"/>
  <c r="P475" i="16"/>
  <c r="X467" i="16" s="1"/>
  <c r="N475" i="16"/>
  <c r="AH474" i="16"/>
  <c r="P474" i="16"/>
  <c r="T470" i="16" s="1"/>
  <c r="N474" i="16"/>
  <c r="AH473" i="16"/>
  <c r="P473" i="16"/>
  <c r="S470" i="16" s="1"/>
  <c r="N473" i="16"/>
  <c r="AH472" i="16"/>
  <c r="P472" i="16"/>
  <c r="R470" i="16" s="1"/>
  <c r="N472" i="16"/>
  <c r="AH471" i="16"/>
  <c r="P471" i="16"/>
  <c r="T467" i="16" s="1"/>
  <c r="N471" i="16"/>
  <c r="AH470" i="16"/>
  <c r="P470" i="16"/>
  <c r="X462" i="16" s="1"/>
  <c r="N470" i="16"/>
  <c r="AH469" i="16"/>
  <c r="P469" i="16"/>
  <c r="N469" i="16"/>
  <c r="AH468" i="16"/>
  <c r="P468" i="16"/>
  <c r="R466" i="16" s="1"/>
  <c r="N468" i="16"/>
  <c r="AH467" i="16"/>
  <c r="P467" i="16"/>
  <c r="X459" i="16" s="1"/>
  <c r="N467" i="16"/>
  <c r="AH466" i="16"/>
  <c r="P466" i="16"/>
  <c r="T462" i="16" s="1"/>
  <c r="N466" i="16"/>
  <c r="AH465" i="16"/>
  <c r="P465" i="16"/>
  <c r="U460" i="16" s="1"/>
  <c r="N465" i="16"/>
  <c r="AH464" i="16"/>
  <c r="P464" i="16"/>
  <c r="Q463" i="16" s="1"/>
  <c r="N464" i="16"/>
  <c r="AH463" i="16"/>
  <c r="P463" i="16"/>
  <c r="T459" i="16" s="1"/>
  <c r="N463" i="16"/>
  <c r="AH462" i="16"/>
  <c r="P462" i="16"/>
  <c r="N462" i="16"/>
  <c r="AH461" i="16"/>
  <c r="P461" i="16"/>
  <c r="R459" i="16" s="1"/>
  <c r="N461" i="16"/>
  <c r="AH460" i="16"/>
  <c r="P460" i="16"/>
  <c r="N460" i="16"/>
  <c r="AH459" i="16"/>
  <c r="P459" i="16"/>
  <c r="Q458" i="16" s="1"/>
  <c r="N459" i="16"/>
  <c r="AH458" i="16"/>
  <c r="P458" i="16"/>
  <c r="W451" i="16" s="1"/>
  <c r="N458" i="16"/>
  <c r="AH457" i="16"/>
  <c r="P457" i="16"/>
  <c r="Q456" i="16" s="1"/>
  <c r="N457" i="16"/>
  <c r="AH456" i="16"/>
  <c r="P456" i="16"/>
  <c r="N456" i="16"/>
  <c r="AH455" i="16"/>
  <c r="P455" i="16"/>
  <c r="R453" i="16" s="1"/>
  <c r="N455" i="16"/>
  <c r="AH454" i="16"/>
  <c r="P454" i="16"/>
  <c r="N454" i="16"/>
  <c r="AH453" i="16"/>
  <c r="P453" i="16"/>
  <c r="R451" i="16" s="1"/>
  <c r="N453" i="16"/>
  <c r="AH452" i="16"/>
  <c r="P452" i="16"/>
  <c r="R450" i="16" s="1"/>
  <c r="N452" i="16"/>
  <c r="AH451" i="16"/>
  <c r="P451" i="16"/>
  <c r="U446" i="16" s="1"/>
  <c r="N451" i="16"/>
  <c r="AH450" i="16"/>
  <c r="P450" i="16"/>
  <c r="X442" i="16" s="1"/>
  <c r="N450" i="16"/>
  <c r="AH449" i="16"/>
  <c r="P449" i="16"/>
  <c r="N449" i="16"/>
  <c r="AH448" i="16"/>
  <c r="P448" i="16"/>
  <c r="N448" i="16"/>
  <c r="AH447" i="16"/>
  <c r="P447" i="16"/>
  <c r="N447" i="16"/>
  <c r="AH446" i="16"/>
  <c r="P446" i="16"/>
  <c r="N446" i="16"/>
  <c r="AH445" i="16"/>
  <c r="P445" i="16"/>
  <c r="W438" i="16" s="1"/>
  <c r="O445" i="16"/>
  <c r="AG445" i="16" s="1"/>
  <c r="N445" i="16"/>
  <c r="L445" i="16" s="1"/>
  <c r="AH444" i="16"/>
  <c r="P444" i="16"/>
  <c r="N444" i="16"/>
  <c r="AH443" i="16"/>
  <c r="P443" i="16"/>
  <c r="R441" i="16" s="1"/>
  <c r="N443" i="16"/>
  <c r="AH442" i="16"/>
  <c r="P442" i="16"/>
  <c r="N442" i="16"/>
  <c r="AH441" i="16"/>
  <c r="P441" i="16"/>
  <c r="S438" i="16" s="1"/>
  <c r="N441" i="16"/>
  <c r="AH440" i="16"/>
  <c r="P440" i="16"/>
  <c r="U435" i="16" s="1"/>
  <c r="N440" i="16"/>
  <c r="AH439" i="16"/>
  <c r="P439" i="16"/>
  <c r="T435" i="16" s="1"/>
  <c r="N439" i="16"/>
  <c r="AH438" i="16"/>
  <c r="P438" i="16"/>
  <c r="T434" i="16" s="1"/>
  <c r="N438" i="16"/>
  <c r="AH437" i="16"/>
  <c r="P437" i="16"/>
  <c r="Q436" i="16" s="1"/>
  <c r="N437" i="16"/>
  <c r="AH436" i="16"/>
  <c r="P436" i="16"/>
  <c r="N436" i="16"/>
  <c r="AH435" i="16"/>
  <c r="P435" i="16"/>
  <c r="N435" i="16"/>
  <c r="AH434" i="16"/>
  <c r="P434" i="16"/>
  <c r="Q433" i="16" s="1"/>
  <c r="N434" i="16"/>
  <c r="AH433" i="16"/>
  <c r="P433" i="16"/>
  <c r="N433" i="16"/>
  <c r="AH432" i="16"/>
  <c r="P432" i="16"/>
  <c r="N432" i="16"/>
  <c r="AH431" i="16"/>
  <c r="P431" i="16"/>
  <c r="U426" i="16" s="1"/>
  <c r="N431" i="16"/>
  <c r="AH430" i="16"/>
  <c r="P430" i="16"/>
  <c r="N430" i="16"/>
  <c r="AH429" i="16"/>
  <c r="P429" i="16"/>
  <c r="R427" i="16" s="1"/>
  <c r="N429" i="16"/>
  <c r="AH428" i="16"/>
  <c r="P428" i="16"/>
  <c r="W421" i="16" s="1"/>
  <c r="N428" i="16"/>
  <c r="AH427" i="16"/>
  <c r="P427" i="16"/>
  <c r="N427" i="16"/>
  <c r="AH426" i="16"/>
  <c r="P426" i="16"/>
  <c r="Q425" i="16" s="1"/>
  <c r="N426" i="16"/>
  <c r="L426" i="16" s="1"/>
  <c r="AH425" i="16"/>
  <c r="P425" i="16"/>
  <c r="R423" i="16" s="1"/>
  <c r="N425" i="16"/>
  <c r="AH424" i="16"/>
  <c r="P424" i="16"/>
  <c r="S421" i="16" s="1"/>
  <c r="N424" i="16"/>
  <c r="AH423" i="16"/>
  <c r="P423" i="16"/>
  <c r="N423" i="16"/>
  <c r="AH422" i="16"/>
  <c r="P422" i="16"/>
  <c r="W415" i="16" s="1"/>
  <c r="N422" i="16"/>
  <c r="AH421" i="16"/>
  <c r="P421" i="16"/>
  <c r="R419" i="16" s="1"/>
  <c r="N421" i="16"/>
  <c r="AH420" i="16"/>
  <c r="P420" i="16"/>
  <c r="W413" i="16" s="1"/>
  <c r="N420" i="16"/>
  <c r="AH419" i="16"/>
  <c r="P419" i="16"/>
  <c r="N419" i="16"/>
  <c r="AH418" i="16"/>
  <c r="P418" i="16"/>
  <c r="T414" i="16" s="1"/>
  <c r="O418" i="16"/>
  <c r="AG418" i="16" s="1"/>
  <c r="N418" i="16"/>
  <c r="L418" i="16" s="1"/>
  <c r="AH417" i="16"/>
  <c r="P417" i="16"/>
  <c r="R415" i="16" s="1"/>
  <c r="N417" i="16"/>
  <c r="L417" i="16" s="1"/>
  <c r="AH416" i="16"/>
  <c r="P416" i="16"/>
  <c r="S413" i="16" s="1"/>
  <c r="N416" i="16"/>
  <c r="AH415" i="16"/>
  <c r="P415" i="16"/>
  <c r="Q414" i="16" s="1"/>
  <c r="N415" i="16"/>
  <c r="AH414" i="16"/>
  <c r="P414" i="16"/>
  <c r="T410" i="16" s="1"/>
  <c r="N414" i="16"/>
  <c r="AH413" i="16"/>
  <c r="P413" i="16"/>
  <c r="N413" i="16"/>
  <c r="AH412" i="16"/>
  <c r="P412" i="16"/>
  <c r="W405" i="16" s="1"/>
  <c r="N412" i="16"/>
  <c r="AH411" i="16"/>
  <c r="P411" i="16"/>
  <c r="T407" i="16" s="1"/>
  <c r="N411" i="16"/>
  <c r="AH410" i="16"/>
  <c r="P410" i="16"/>
  <c r="R408" i="16" s="1"/>
  <c r="O410" i="16"/>
  <c r="AG410" i="16" s="1"/>
  <c r="N410" i="16"/>
  <c r="L410" i="16" s="1"/>
  <c r="AH409" i="16"/>
  <c r="P409" i="16"/>
  <c r="R407" i="16" s="1"/>
  <c r="N409" i="16"/>
  <c r="L409" i="16" s="1"/>
  <c r="AH408" i="16"/>
  <c r="P408" i="16"/>
  <c r="T404" i="16" s="1"/>
  <c r="N408" i="16"/>
  <c r="AH407" i="16"/>
  <c r="P407" i="16"/>
  <c r="V401" i="16" s="1"/>
  <c r="N407" i="16"/>
  <c r="AH406" i="16"/>
  <c r="P406" i="16"/>
  <c r="N406" i="16"/>
  <c r="AH405" i="16"/>
  <c r="P405" i="16"/>
  <c r="R403" i="16" s="1"/>
  <c r="N405" i="16"/>
  <c r="AH404" i="16"/>
  <c r="P404" i="16"/>
  <c r="N404" i="16"/>
  <c r="AH403" i="16"/>
  <c r="P403" i="16"/>
  <c r="S400" i="16" s="1"/>
  <c r="N403" i="16"/>
  <c r="AH402" i="16"/>
  <c r="P402" i="16"/>
  <c r="W395" i="16" s="1"/>
  <c r="N402" i="16"/>
  <c r="L402" i="16" s="1"/>
  <c r="AH401" i="16"/>
  <c r="P401" i="16"/>
  <c r="W394" i="16" s="1"/>
  <c r="O401" i="16"/>
  <c r="AG401" i="16" s="1"/>
  <c r="N401" i="16"/>
  <c r="L401" i="16" s="1"/>
  <c r="AH400" i="16"/>
  <c r="P400" i="16"/>
  <c r="N400" i="16"/>
  <c r="AH399" i="16"/>
  <c r="P399" i="16"/>
  <c r="N399" i="16"/>
  <c r="AH398" i="16"/>
  <c r="P398" i="16"/>
  <c r="O398" i="16"/>
  <c r="AG398" i="16" s="1"/>
  <c r="N398" i="16"/>
  <c r="L398" i="16" s="1"/>
  <c r="AH397" i="16"/>
  <c r="P397" i="16"/>
  <c r="N397" i="16"/>
  <c r="L397" i="16" s="1"/>
  <c r="AH396" i="16"/>
  <c r="P396" i="16"/>
  <c r="N396" i="16"/>
  <c r="AH395" i="16"/>
  <c r="P395" i="16"/>
  <c r="Q394" i="16" s="1"/>
  <c r="N395" i="16"/>
  <c r="AH394" i="16"/>
  <c r="P394" i="16"/>
  <c r="T390" i="16" s="1"/>
  <c r="O394" i="16"/>
  <c r="AG394" i="16" s="1"/>
  <c r="N394" i="16"/>
  <c r="L394" i="16" s="1"/>
  <c r="AH393" i="16"/>
  <c r="P393" i="16"/>
  <c r="N393" i="16"/>
  <c r="AH392" i="16"/>
  <c r="P392" i="16"/>
  <c r="S389" i="16" s="1"/>
  <c r="N392" i="16"/>
  <c r="AH391" i="16"/>
  <c r="P391" i="16"/>
  <c r="Q390" i="16" s="1"/>
  <c r="N391" i="16"/>
  <c r="AH390" i="16"/>
  <c r="P390" i="16"/>
  <c r="V384" i="16" s="1"/>
  <c r="O390" i="16"/>
  <c r="AG390" i="16" s="1"/>
  <c r="N390" i="16"/>
  <c r="L390" i="16" s="1"/>
  <c r="AH389" i="16"/>
  <c r="P389" i="16"/>
  <c r="Q388" i="16" s="1"/>
  <c r="N389" i="16"/>
  <c r="AH388" i="16"/>
  <c r="P388" i="16"/>
  <c r="N388" i="16"/>
  <c r="AH387" i="16"/>
  <c r="P387" i="16"/>
  <c r="X379" i="16" s="1"/>
  <c r="N387" i="16"/>
  <c r="AH386" i="16"/>
  <c r="P386" i="16"/>
  <c r="R384" i="16" s="1"/>
  <c r="N386" i="16"/>
  <c r="AH385" i="16"/>
  <c r="P385" i="16"/>
  <c r="N385" i="16"/>
  <c r="AH384" i="16"/>
  <c r="P384" i="16"/>
  <c r="V378" i="16" s="1"/>
  <c r="N384" i="16"/>
  <c r="AH383" i="16"/>
  <c r="P383" i="16"/>
  <c r="W376" i="16" s="1"/>
  <c r="O383" i="16"/>
  <c r="AG383" i="16" s="1"/>
  <c r="N383" i="16"/>
  <c r="L383" i="16" s="1"/>
  <c r="AH382" i="16"/>
  <c r="P382" i="16"/>
  <c r="N382" i="16"/>
  <c r="AH381" i="16"/>
  <c r="P381" i="16"/>
  <c r="X373" i="16" s="1"/>
  <c r="N381" i="16"/>
  <c r="AH380" i="16"/>
  <c r="P380" i="16"/>
  <c r="R378" i="16" s="1"/>
  <c r="N380" i="16"/>
  <c r="AH379" i="16"/>
  <c r="P379" i="16"/>
  <c r="N379" i="16"/>
  <c r="AH378" i="16"/>
  <c r="P378" i="16"/>
  <c r="N378" i="16"/>
  <c r="AH377" i="16"/>
  <c r="P377" i="16"/>
  <c r="V371" i="16" s="1"/>
  <c r="N377" i="16"/>
  <c r="AH376" i="16"/>
  <c r="P376" i="16"/>
  <c r="V370" i="16" s="1"/>
  <c r="N376" i="16"/>
  <c r="AH375" i="16"/>
  <c r="P375" i="16"/>
  <c r="T371" i="16" s="1"/>
  <c r="N375" i="16"/>
  <c r="AH374" i="16"/>
  <c r="P374" i="16"/>
  <c r="N374" i="16"/>
  <c r="L374" i="16" s="1"/>
  <c r="AH373" i="16"/>
  <c r="P373" i="16"/>
  <c r="O373" i="16"/>
  <c r="AG373" i="16" s="1"/>
  <c r="N373" i="16"/>
  <c r="L373" i="16" s="1"/>
  <c r="AH372" i="16"/>
  <c r="P372" i="16"/>
  <c r="S369" i="16" s="1"/>
  <c r="N372" i="16"/>
  <c r="AH371" i="16"/>
  <c r="P371" i="16"/>
  <c r="N371" i="16"/>
  <c r="AH370" i="16"/>
  <c r="P370" i="16"/>
  <c r="N370" i="16"/>
  <c r="AH369" i="16"/>
  <c r="P369" i="16"/>
  <c r="W362" i="16" s="1"/>
  <c r="N369" i="16"/>
  <c r="AH368" i="16"/>
  <c r="P368" i="16"/>
  <c r="W361" i="16" s="1"/>
  <c r="N368" i="16"/>
  <c r="AH367" i="16"/>
  <c r="P367" i="16"/>
  <c r="N367" i="16"/>
  <c r="AH366" i="16"/>
  <c r="P366" i="16"/>
  <c r="N366" i="16"/>
  <c r="AH365" i="16"/>
  <c r="P365" i="16"/>
  <c r="R363" i="16" s="1"/>
  <c r="N365" i="16"/>
  <c r="L365" i="16" s="1"/>
  <c r="AH364" i="16"/>
  <c r="P364" i="16"/>
  <c r="N364" i="16"/>
  <c r="AH363" i="16"/>
  <c r="P363" i="16"/>
  <c r="Q362" i="16" s="1"/>
  <c r="N363" i="16"/>
  <c r="AH362" i="16"/>
  <c r="P362" i="16"/>
  <c r="X354" i="16" s="1"/>
  <c r="N362" i="16"/>
  <c r="AH361" i="16"/>
  <c r="P361" i="16"/>
  <c r="R359" i="16" s="1"/>
  <c r="N361" i="16"/>
  <c r="AH360" i="16"/>
  <c r="P360" i="16"/>
  <c r="N360" i="16"/>
  <c r="AH359" i="16"/>
  <c r="P359" i="16"/>
  <c r="T355" i="16" s="1"/>
  <c r="N359" i="16"/>
  <c r="L359" i="16" s="1"/>
  <c r="AH358" i="16"/>
  <c r="P358" i="16"/>
  <c r="N358" i="16"/>
  <c r="AH357" i="16"/>
  <c r="P357" i="16"/>
  <c r="X349" i="16" s="1"/>
  <c r="N357" i="16"/>
  <c r="AH356" i="16"/>
  <c r="P356" i="16"/>
  <c r="N356" i="16"/>
  <c r="AH355" i="16"/>
  <c r="P355" i="16"/>
  <c r="N355" i="16"/>
  <c r="AH354" i="16"/>
  <c r="P354" i="16"/>
  <c r="T350" i="16" s="1"/>
  <c r="N354" i="16"/>
  <c r="AH353" i="16"/>
  <c r="P353" i="16"/>
  <c r="V347" i="16" s="1"/>
  <c r="N353" i="16"/>
  <c r="AH352" i="16"/>
  <c r="P352" i="16"/>
  <c r="N352" i="16"/>
  <c r="AH351" i="16"/>
  <c r="P351" i="16"/>
  <c r="T347" i="16" s="1"/>
  <c r="N351" i="16"/>
  <c r="AH350" i="16"/>
  <c r="P350" i="16"/>
  <c r="N350" i="16"/>
  <c r="AH349" i="16"/>
  <c r="P349" i="16"/>
  <c r="R347" i="16" s="1"/>
  <c r="N349" i="16"/>
  <c r="AH348" i="16"/>
  <c r="P348" i="16"/>
  <c r="N348" i="16"/>
  <c r="AH347" i="16"/>
  <c r="P347" i="16"/>
  <c r="R345" i="16" s="1"/>
  <c r="N347" i="16"/>
  <c r="AH346" i="16"/>
  <c r="P346" i="16"/>
  <c r="U341" i="16" s="1"/>
  <c r="N346" i="16"/>
  <c r="AH345" i="16"/>
  <c r="P345" i="16"/>
  <c r="T341" i="16" s="1"/>
  <c r="N345" i="16"/>
  <c r="AH344" i="16"/>
  <c r="P344" i="16"/>
  <c r="O344" i="16"/>
  <c r="AG344" i="16" s="1"/>
  <c r="N344" i="16"/>
  <c r="L344" i="16" s="1"/>
  <c r="AH343" i="16"/>
  <c r="P343" i="16"/>
  <c r="N343" i="16"/>
  <c r="L343" i="16" s="1"/>
  <c r="AH342" i="16"/>
  <c r="P342" i="16"/>
  <c r="V336" i="16" s="1"/>
  <c r="N342" i="16"/>
  <c r="AH341" i="16"/>
  <c r="P341" i="16"/>
  <c r="N341" i="16"/>
  <c r="AH340" i="16"/>
  <c r="P340" i="16"/>
  <c r="Q339" i="16" s="1"/>
  <c r="N340" i="16"/>
  <c r="AH339" i="16"/>
  <c r="P339" i="16"/>
  <c r="X331" i="16" s="1"/>
  <c r="N339" i="16"/>
  <c r="AH338" i="16"/>
  <c r="P338" i="16"/>
  <c r="N338" i="16"/>
  <c r="AH337" i="16"/>
  <c r="P337" i="16"/>
  <c r="R335" i="16" s="1"/>
  <c r="N337" i="16"/>
  <c r="AH336" i="16"/>
  <c r="P336" i="16"/>
  <c r="U331" i="16" s="1"/>
  <c r="N336" i="16"/>
  <c r="AH335" i="16"/>
  <c r="P335" i="16"/>
  <c r="N335" i="16"/>
  <c r="AH334" i="16"/>
  <c r="P334" i="16"/>
  <c r="X326" i="16" s="1"/>
  <c r="N334" i="16"/>
  <c r="AH333" i="16"/>
  <c r="P333" i="16"/>
  <c r="N333" i="16"/>
  <c r="AH332" i="16"/>
  <c r="P332" i="16"/>
  <c r="N332" i="16"/>
  <c r="L332" i="16" s="1"/>
  <c r="AH331" i="16"/>
  <c r="P331" i="16"/>
  <c r="O331" i="16"/>
  <c r="AG331" i="16" s="1"/>
  <c r="N331" i="16"/>
  <c r="L331" i="16" s="1"/>
  <c r="AH330" i="16"/>
  <c r="P330" i="16"/>
  <c r="U325" i="16" s="1"/>
  <c r="N330" i="16"/>
  <c r="AH329" i="16"/>
  <c r="P329" i="16"/>
  <c r="T325" i="16" s="1"/>
  <c r="N329" i="16"/>
  <c r="AH328" i="16"/>
  <c r="P328" i="16"/>
  <c r="S325" i="16" s="1"/>
  <c r="N328" i="16"/>
  <c r="AH327" i="16"/>
  <c r="P327" i="16"/>
  <c r="R325" i="16" s="1"/>
  <c r="O327" i="16"/>
  <c r="AG327" i="16" s="1"/>
  <c r="N327" i="16"/>
  <c r="L327" i="16" s="1"/>
  <c r="AH326" i="16"/>
  <c r="P326" i="16"/>
  <c r="R324" i="16" s="1"/>
  <c r="N326" i="16"/>
  <c r="AH325" i="16"/>
  <c r="P325" i="16"/>
  <c r="S322" i="16" s="1"/>
  <c r="N325" i="16"/>
  <c r="AH324" i="16"/>
  <c r="P324" i="16"/>
  <c r="T320" i="16" s="1"/>
  <c r="N324" i="16"/>
  <c r="L324" i="16" s="1"/>
  <c r="AH323" i="16"/>
  <c r="P323" i="16"/>
  <c r="N323" i="16"/>
  <c r="AH322" i="16"/>
  <c r="P322" i="16"/>
  <c r="N322" i="16"/>
  <c r="AH321" i="16"/>
  <c r="P321" i="16"/>
  <c r="X313" i="16" s="1"/>
  <c r="N321" i="16"/>
  <c r="AH320" i="16"/>
  <c r="P320" i="16"/>
  <c r="N320" i="16"/>
  <c r="AH319" i="16"/>
  <c r="P319" i="16"/>
  <c r="W312" i="16" s="1"/>
  <c r="N319" i="16"/>
  <c r="L319" i="16" s="1"/>
  <c r="AH318" i="16"/>
  <c r="P318" i="16"/>
  <c r="X310" i="16" s="1"/>
  <c r="N318" i="16"/>
  <c r="AH317" i="16"/>
  <c r="P317" i="16"/>
  <c r="X309" i="16" s="1"/>
  <c r="N317" i="16"/>
  <c r="AH316" i="16"/>
  <c r="P316" i="16"/>
  <c r="V310" i="16" s="1"/>
  <c r="N316" i="16"/>
  <c r="AH315" i="16"/>
  <c r="P315" i="16"/>
  <c r="N315" i="16"/>
  <c r="AH314" i="16"/>
  <c r="P314" i="16"/>
  <c r="W307" i="16" s="1"/>
  <c r="N314" i="16"/>
  <c r="AH313" i="16"/>
  <c r="P313" i="16"/>
  <c r="T309" i="16" s="1"/>
  <c r="N313" i="16"/>
  <c r="AH312" i="16"/>
  <c r="P312" i="16"/>
  <c r="S309" i="16" s="1"/>
  <c r="O312" i="16"/>
  <c r="AG312" i="16" s="1"/>
  <c r="N312" i="16"/>
  <c r="L312" i="16" s="1"/>
  <c r="AH311" i="16"/>
  <c r="P311" i="16"/>
  <c r="N311" i="16"/>
  <c r="AH310" i="16"/>
  <c r="P310" i="16"/>
  <c r="R308" i="16" s="1"/>
  <c r="N310" i="16"/>
  <c r="AH309" i="16"/>
  <c r="P309" i="16"/>
  <c r="V303" i="16" s="1"/>
  <c r="N309" i="16"/>
  <c r="AH308" i="16"/>
  <c r="P308" i="16"/>
  <c r="N308" i="16"/>
  <c r="AH307" i="16"/>
  <c r="P307" i="16"/>
  <c r="X299" i="16" s="1"/>
  <c r="O307" i="16"/>
  <c r="AG307" i="16" s="1"/>
  <c r="N307" i="16"/>
  <c r="L307" i="16" s="1"/>
  <c r="AH306" i="16"/>
  <c r="P306" i="16"/>
  <c r="N306" i="16"/>
  <c r="AH305" i="16"/>
  <c r="P305" i="16"/>
  <c r="T301" i="16" s="1"/>
  <c r="N305" i="16"/>
  <c r="AH304" i="16"/>
  <c r="P304" i="16"/>
  <c r="R302" i="16" s="1"/>
  <c r="N304" i="16"/>
  <c r="AH303" i="16"/>
  <c r="P303" i="16"/>
  <c r="N303" i="16"/>
  <c r="AH302" i="16"/>
  <c r="P302" i="16"/>
  <c r="S299" i="16" s="1"/>
  <c r="N302" i="16"/>
  <c r="AH301" i="16"/>
  <c r="P301" i="16"/>
  <c r="R299" i="16" s="1"/>
  <c r="N301" i="16"/>
  <c r="AH300" i="16"/>
  <c r="P300" i="16"/>
  <c r="R298" i="16" s="1"/>
  <c r="O300" i="16"/>
  <c r="AG300" i="16" s="1"/>
  <c r="N300" i="16"/>
  <c r="L300" i="16" s="1"/>
  <c r="AH299" i="16"/>
  <c r="P299" i="16"/>
  <c r="T295" i="16" s="1"/>
  <c r="N299" i="16"/>
  <c r="AH298" i="16"/>
  <c r="P298" i="16"/>
  <c r="W291" i="16" s="1"/>
  <c r="N298" i="16"/>
  <c r="AH297" i="16"/>
  <c r="P297" i="16"/>
  <c r="T293" i="16" s="1"/>
  <c r="N297" i="16"/>
  <c r="AH296" i="16"/>
  <c r="P296" i="16"/>
  <c r="O296" i="16"/>
  <c r="AG296" i="16" s="1"/>
  <c r="N296" i="16"/>
  <c r="L296" i="16" s="1"/>
  <c r="AH295" i="16"/>
  <c r="P295" i="16"/>
  <c r="R293" i="16" s="1"/>
  <c r="N295" i="16"/>
  <c r="AH294" i="16"/>
  <c r="P294" i="16"/>
  <c r="R292" i="16" s="1"/>
  <c r="N294" i="16"/>
  <c r="AH293" i="16"/>
  <c r="U293" i="16"/>
  <c r="P293" i="16"/>
  <c r="U288" i="16" s="1"/>
  <c r="N293" i="16"/>
  <c r="AH292" i="16"/>
  <c r="P292" i="16"/>
  <c r="X284" i="16" s="1"/>
  <c r="N292" i="16"/>
  <c r="AH291" i="16"/>
  <c r="P291" i="16"/>
  <c r="R289" i="16" s="1"/>
  <c r="N291" i="16"/>
  <c r="AH290" i="16"/>
  <c r="P290" i="16"/>
  <c r="S287" i="16" s="1"/>
  <c r="N290" i="16"/>
  <c r="AH289" i="16"/>
  <c r="P289" i="16"/>
  <c r="N289" i="16"/>
  <c r="AH288" i="16"/>
  <c r="P288" i="16"/>
  <c r="Q287" i="16" s="1"/>
  <c r="N288" i="16"/>
  <c r="AH287" i="16"/>
  <c r="P287" i="16"/>
  <c r="R285" i="16" s="1"/>
  <c r="N287" i="16"/>
  <c r="AH286" i="16"/>
  <c r="P286" i="16"/>
  <c r="U281" i="16" s="1"/>
  <c r="N286" i="16"/>
  <c r="AH285" i="16"/>
  <c r="P285" i="16"/>
  <c r="W278" i="16" s="1"/>
  <c r="N285" i="16"/>
  <c r="AH284" i="16"/>
  <c r="P284" i="16"/>
  <c r="T280" i="16" s="1"/>
  <c r="N284" i="16"/>
  <c r="AH283" i="16"/>
  <c r="P283" i="16"/>
  <c r="N283" i="16"/>
  <c r="AH282" i="16"/>
  <c r="P282" i="16"/>
  <c r="N282" i="16"/>
  <c r="AH281" i="16"/>
  <c r="P281" i="16"/>
  <c r="N281" i="16"/>
  <c r="AH280" i="16"/>
  <c r="P280" i="16"/>
  <c r="X272" i="16" s="1"/>
  <c r="N280" i="16"/>
  <c r="AH279" i="16"/>
  <c r="P279" i="16"/>
  <c r="N279" i="16"/>
  <c r="AH278" i="16"/>
  <c r="P278" i="16"/>
  <c r="N278" i="16"/>
  <c r="AH277" i="16"/>
  <c r="P277" i="16"/>
  <c r="N277" i="16"/>
  <c r="AH276" i="16"/>
  <c r="P276" i="16"/>
  <c r="N276" i="16"/>
  <c r="AH275" i="16"/>
  <c r="P275" i="16"/>
  <c r="Q274" i="16" s="1"/>
  <c r="N275" i="16"/>
  <c r="AH274" i="16"/>
  <c r="P274" i="16"/>
  <c r="N274" i="16"/>
  <c r="AH273" i="16"/>
  <c r="P273" i="16"/>
  <c r="N273" i="16"/>
  <c r="AH272" i="16"/>
  <c r="P272" i="16"/>
  <c r="Q271" i="16" s="1"/>
  <c r="N272" i="16"/>
  <c r="AH271" i="16"/>
  <c r="P271" i="16"/>
  <c r="N271" i="16"/>
  <c r="AH270" i="16"/>
  <c r="P270" i="16"/>
  <c r="T266" i="16" s="1"/>
  <c r="N270" i="16"/>
  <c r="AH269" i="16"/>
  <c r="P269" i="16"/>
  <c r="X261" i="16" s="1"/>
  <c r="N269" i="16"/>
  <c r="AH268" i="16"/>
  <c r="P268" i="16"/>
  <c r="N268" i="16"/>
  <c r="AH267" i="16"/>
  <c r="P267" i="16"/>
  <c r="Q266" i="16" s="1"/>
  <c r="N267" i="16"/>
  <c r="AH266" i="16"/>
  <c r="P266" i="16"/>
  <c r="V260" i="16" s="1"/>
  <c r="N266" i="16"/>
  <c r="AH265" i="16"/>
  <c r="P265" i="16"/>
  <c r="X257" i="16" s="1"/>
  <c r="N265" i="16"/>
  <c r="AH264" i="16"/>
  <c r="P264" i="16"/>
  <c r="U259" i="16" s="1"/>
  <c r="N264" i="16"/>
  <c r="AH263" i="16"/>
  <c r="P263" i="16"/>
  <c r="S260" i="16" s="1"/>
  <c r="N263" i="16"/>
  <c r="AH262" i="16"/>
  <c r="P262" i="16"/>
  <c r="W255" i="16" s="1"/>
  <c r="N262" i="16"/>
  <c r="AH261" i="16"/>
  <c r="P261" i="16"/>
  <c r="T257" i="16" s="1"/>
  <c r="N261" i="16"/>
  <c r="AH260" i="16"/>
  <c r="P260" i="16"/>
  <c r="N260" i="16"/>
  <c r="AH259" i="16"/>
  <c r="P259" i="16"/>
  <c r="R257" i="16" s="1"/>
  <c r="N259" i="16"/>
  <c r="AH258" i="16"/>
  <c r="P258" i="16"/>
  <c r="T254" i="16" s="1"/>
  <c r="N258" i="16"/>
  <c r="AH257" i="16"/>
  <c r="P257" i="16"/>
  <c r="S254" i="16" s="1"/>
  <c r="N257" i="16"/>
  <c r="AH256" i="16"/>
  <c r="P256" i="16"/>
  <c r="S253" i="16" s="1"/>
  <c r="N256" i="16"/>
  <c r="AH255" i="16"/>
  <c r="P255" i="16"/>
  <c r="Q254" i="16" s="1"/>
  <c r="N255" i="16"/>
  <c r="AH254" i="16"/>
  <c r="P254" i="16"/>
  <c r="N254" i="16"/>
  <c r="AH253" i="16"/>
  <c r="P253" i="16"/>
  <c r="V247" i="16" s="1"/>
  <c r="N253" i="16"/>
  <c r="AH252" i="16"/>
  <c r="P252" i="16"/>
  <c r="R250" i="16" s="1"/>
  <c r="N252" i="16"/>
  <c r="AH251" i="16"/>
  <c r="P251" i="16"/>
  <c r="R249" i="16" s="1"/>
  <c r="N251" i="16"/>
  <c r="AH250" i="16"/>
  <c r="P250" i="16"/>
  <c r="T246" i="16" s="1"/>
  <c r="O250" i="16"/>
  <c r="AG250" i="16" s="1"/>
  <c r="N250" i="16"/>
  <c r="L250" i="16" s="1"/>
  <c r="AH249" i="16"/>
  <c r="P249" i="16"/>
  <c r="N249" i="16"/>
  <c r="AH248" i="16"/>
  <c r="P248" i="16"/>
  <c r="W241" i="16" s="1"/>
  <c r="N248" i="16"/>
  <c r="AH247" i="16"/>
  <c r="P247" i="16"/>
  <c r="S244" i="16" s="1"/>
  <c r="N247" i="16"/>
  <c r="AH246" i="16"/>
  <c r="P246" i="16"/>
  <c r="N246" i="16"/>
  <c r="AH245" i="16"/>
  <c r="P245" i="16"/>
  <c r="N245" i="16"/>
  <c r="AH244" i="16"/>
  <c r="P244" i="16"/>
  <c r="S241" i="16" s="1"/>
  <c r="N244" i="16"/>
  <c r="AH243" i="16"/>
  <c r="P243" i="16"/>
  <c r="N243" i="16"/>
  <c r="AH242" i="16"/>
  <c r="P242" i="16"/>
  <c r="V236" i="16" s="1"/>
  <c r="N242" i="16"/>
  <c r="AH241" i="16"/>
  <c r="P241" i="16"/>
  <c r="R239" i="16" s="1"/>
  <c r="N241" i="16"/>
  <c r="AH240" i="16"/>
  <c r="P240" i="16"/>
  <c r="S237" i="16" s="1"/>
  <c r="N240" i="16"/>
  <c r="AH239" i="16"/>
  <c r="P239" i="16"/>
  <c r="Q238" i="16" s="1"/>
  <c r="N239" i="16"/>
  <c r="AH238" i="16"/>
  <c r="P238" i="16"/>
  <c r="R236" i="16" s="1"/>
  <c r="N238" i="16"/>
  <c r="AH237" i="16"/>
  <c r="P237" i="16"/>
  <c r="N237" i="16"/>
  <c r="AH236" i="16"/>
  <c r="P236" i="16"/>
  <c r="U231" i="16" s="1"/>
  <c r="N236" i="16"/>
  <c r="AH235" i="16"/>
  <c r="P235" i="16"/>
  <c r="N235" i="16"/>
  <c r="AH234" i="16"/>
  <c r="P234" i="16"/>
  <c r="T230" i="16" s="1"/>
  <c r="N234" i="16"/>
  <c r="AH233" i="16"/>
  <c r="P233" i="16"/>
  <c r="R231" i="16" s="1"/>
  <c r="N233" i="16"/>
  <c r="AH232" i="16"/>
  <c r="P232" i="16"/>
  <c r="T228" i="16" s="1"/>
  <c r="N232" i="16"/>
  <c r="AH231" i="16"/>
  <c r="P231" i="16"/>
  <c r="S228" i="16" s="1"/>
  <c r="N231" i="16"/>
  <c r="AH230" i="16"/>
  <c r="P230" i="16"/>
  <c r="R228" i="16" s="1"/>
  <c r="N230" i="16"/>
  <c r="AH229" i="16"/>
  <c r="P229" i="16"/>
  <c r="N229" i="16"/>
  <c r="AH228" i="16"/>
  <c r="P228" i="16"/>
  <c r="R226" i="16" s="1"/>
  <c r="N228" i="16"/>
  <c r="AH227" i="16"/>
  <c r="P227" i="16"/>
  <c r="N227" i="16"/>
  <c r="AH226" i="16"/>
  <c r="P226" i="16"/>
  <c r="W219" i="16" s="1"/>
  <c r="N226" i="16"/>
  <c r="AH225" i="16"/>
  <c r="P225" i="16"/>
  <c r="W218" i="16" s="1"/>
  <c r="N225" i="16"/>
  <c r="AH224" i="16"/>
  <c r="P224" i="16"/>
  <c r="N224" i="16"/>
  <c r="AH223" i="16"/>
  <c r="P223" i="16"/>
  <c r="N223" i="16"/>
  <c r="AH222" i="16"/>
  <c r="P222" i="16"/>
  <c r="N222" i="16"/>
  <c r="AH221" i="16"/>
  <c r="P221" i="16"/>
  <c r="N221" i="16"/>
  <c r="AH220" i="16"/>
  <c r="P220" i="16"/>
  <c r="S217" i="16" s="1"/>
  <c r="N220" i="16"/>
  <c r="AH219" i="16"/>
  <c r="P219" i="16"/>
  <c r="N219" i="16"/>
  <c r="AH218" i="16"/>
  <c r="P218" i="16"/>
  <c r="N218" i="16"/>
  <c r="L218" i="16" s="1"/>
  <c r="AH217" i="16"/>
  <c r="P217" i="16"/>
  <c r="W210" i="16" s="1"/>
  <c r="N217" i="16"/>
  <c r="AH216" i="16"/>
  <c r="P216" i="16"/>
  <c r="W209" i="16" s="1"/>
  <c r="N216" i="16"/>
  <c r="AH215" i="16"/>
  <c r="P215" i="16"/>
  <c r="S212" i="16" s="1"/>
  <c r="N215" i="16"/>
  <c r="AH214" i="16"/>
  <c r="P214" i="16"/>
  <c r="V208" i="16" s="1"/>
  <c r="N214" i="16"/>
  <c r="AH213" i="16"/>
  <c r="P213" i="16"/>
  <c r="S210" i="16" s="1"/>
  <c r="N213" i="16"/>
  <c r="AH212" i="16"/>
  <c r="P212" i="16"/>
  <c r="S209" i="16" s="1"/>
  <c r="N212" i="16"/>
  <c r="AH211" i="16"/>
  <c r="P211" i="16"/>
  <c r="N211" i="16"/>
  <c r="AH210" i="16"/>
  <c r="P210" i="16"/>
  <c r="S207" i="16" s="1"/>
  <c r="N210" i="16"/>
  <c r="AH209" i="16"/>
  <c r="P209" i="16"/>
  <c r="Q208" i="16" s="1"/>
  <c r="N209" i="16"/>
  <c r="AH208" i="16"/>
  <c r="P208" i="16"/>
  <c r="W201" i="16" s="1"/>
  <c r="N208" i="16"/>
  <c r="AH207" i="16"/>
  <c r="P207" i="16"/>
  <c r="N207" i="16"/>
  <c r="AH206" i="16"/>
  <c r="P206" i="16"/>
  <c r="R204" i="16" s="1"/>
  <c r="N206" i="16"/>
  <c r="AH205" i="16"/>
  <c r="P205" i="16"/>
  <c r="N205" i="16"/>
  <c r="AH204" i="16"/>
  <c r="P204" i="16"/>
  <c r="V198" i="16" s="1"/>
  <c r="N204" i="16"/>
  <c r="AH203" i="16"/>
  <c r="P203" i="16"/>
  <c r="N203" i="16"/>
  <c r="AH202" i="16"/>
  <c r="P202" i="16"/>
  <c r="S199" i="16" s="1"/>
  <c r="N202" i="16"/>
  <c r="AH201" i="16"/>
  <c r="P201" i="16"/>
  <c r="V195" i="16" s="1"/>
  <c r="N201" i="16"/>
  <c r="AH200" i="16"/>
  <c r="P200" i="16"/>
  <c r="O200" i="16"/>
  <c r="AG200" i="16" s="1"/>
  <c r="N200" i="16"/>
  <c r="L200" i="16" s="1"/>
  <c r="AH199" i="16"/>
  <c r="P199" i="16"/>
  <c r="S196" i="16" s="1"/>
  <c r="N199" i="16"/>
  <c r="AH198" i="16"/>
  <c r="P198" i="16"/>
  <c r="R196" i="16" s="1"/>
  <c r="N198" i="16"/>
  <c r="AH197" i="16"/>
  <c r="P197" i="16"/>
  <c r="N197" i="16"/>
  <c r="AH196" i="16"/>
  <c r="P196" i="16"/>
  <c r="T192" i="16" s="1"/>
  <c r="N196" i="16"/>
  <c r="AH195" i="16"/>
  <c r="P195" i="16"/>
  <c r="N195" i="16"/>
  <c r="AH194" i="16"/>
  <c r="P194" i="16"/>
  <c r="S191" i="16" s="1"/>
  <c r="N194" i="16"/>
  <c r="AH193" i="16"/>
  <c r="P193" i="16"/>
  <c r="V187" i="16" s="1"/>
  <c r="N193" i="16"/>
  <c r="AH192" i="16"/>
  <c r="P192" i="16"/>
  <c r="Q191" i="16" s="1"/>
  <c r="N192" i="16"/>
  <c r="AH191" i="16"/>
  <c r="P191" i="16"/>
  <c r="S188" i="16" s="1"/>
  <c r="N191" i="16"/>
  <c r="AH190" i="16"/>
  <c r="P190" i="16"/>
  <c r="T186" i="16" s="1"/>
  <c r="N190" i="16"/>
  <c r="AH189" i="16"/>
  <c r="P189" i="16"/>
  <c r="N189" i="16"/>
  <c r="AH188" i="16"/>
  <c r="P188" i="16"/>
  <c r="V182" i="16" s="1"/>
  <c r="N188" i="16"/>
  <c r="AH187" i="16"/>
  <c r="P187" i="16"/>
  <c r="Q186" i="16" s="1"/>
  <c r="N187" i="16"/>
  <c r="AH186" i="16"/>
  <c r="P186" i="16"/>
  <c r="U181" i="16" s="1"/>
  <c r="N186" i="16"/>
  <c r="AH185" i="16"/>
  <c r="P185" i="16"/>
  <c r="N185" i="16"/>
  <c r="AH184" i="16"/>
  <c r="P184" i="16"/>
  <c r="Q183" i="16" s="1"/>
  <c r="N184" i="16"/>
  <c r="AH183" i="16"/>
  <c r="P183" i="16"/>
  <c r="S180" i="16" s="1"/>
  <c r="N183" i="16"/>
  <c r="AH182" i="16"/>
  <c r="P182" i="16"/>
  <c r="W175" i="16" s="1"/>
  <c r="N182" i="16"/>
  <c r="AH181" i="16"/>
  <c r="P181" i="16"/>
  <c r="R179" i="16" s="1"/>
  <c r="N181" i="16"/>
  <c r="AH180" i="16"/>
  <c r="P180" i="16"/>
  <c r="R178" i="16" s="1"/>
  <c r="N180" i="16"/>
  <c r="AH179" i="16"/>
  <c r="P179" i="16"/>
  <c r="R177" i="16" s="1"/>
  <c r="N179" i="16"/>
  <c r="AH178" i="16"/>
  <c r="P178" i="16"/>
  <c r="N178" i="16"/>
  <c r="AH177" i="16"/>
  <c r="P177" i="16"/>
  <c r="V171" i="16" s="1"/>
  <c r="N177" i="16"/>
  <c r="AH176" i="16"/>
  <c r="P176" i="16"/>
  <c r="U171" i="16" s="1"/>
  <c r="N176" i="16"/>
  <c r="AH175" i="16"/>
  <c r="P175" i="16"/>
  <c r="N175" i="16"/>
  <c r="AH174" i="16"/>
  <c r="P174" i="16"/>
  <c r="N174" i="16"/>
  <c r="AH173" i="16"/>
  <c r="P173" i="16"/>
  <c r="R171" i="16" s="1"/>
  <c r="N173" i="16"/>
  <c r="AH172" i="16"/>
  <c r="P172" i="16"/>
  <c r="Q171" i="16" s="1"/>
  <c r="O172" i="16"/>
  <c r="AG172" i="16" s="1"/>
  <c r="N172" i="16"/>
  <c r="L172" i="16" s="1"/>
  <c r="AH171" i="16"/>
  <c r="P171" i="16"/>
  <c r="V165" i="16" s="1"/>
  <c r="N171" i="16"/>
  <c r="AH170" i="16"/>
  <c r="P170" i="16"/>
  <c r="W163" i="16" s="1"/>
  <c r="N170" i="16"/>
  <c r="AH169" i="16"/>
  <c r="P169" i="16"/>
  <c r="V163" i="16" s="1"/>
  <c r="N169" i="16"/>
  <c r="AH168" i="16"/>
  <c r="P168" i="16"/>
  <c r="Q167" i="16" s="1"/>
  <c r="N168" i="16"/>
  <c r="AH167" i="16"/>
  <c r="P167" i="16"/>
  <c r="S164" i="16" s="1"/>
  <c r="N167" i="16"/>
  <c r="AH166" i="16"/>
  <c r="P166" i="16"/>
  <c r="S163" i="16" s="1"/>
  <c r="N166" i="16"/>
  <c r="AH165" i="16"/>
  <c r="P165" i="16"/>
  <c r="S162" i="16" s="1"/>
  <c r="N165" i="16"/>
  <c r="AH164" i="16"/>
  <c r="P164" i="16"/>
  <c r="T160" i="16" s="1"/>
  <c r="N164" i="16"/>
  <c r="AH163" i="16"/>
  <c r="P163" i="16"/>
  <c r="R161" i="16" s="1"/>
  <c r="N163" i="16"/>
  <c r="AH162" i="16"/>
  <c r="P162" i="16"/>
  <c r="Q161" i="16" s="1"/>
  <c r="N162" i="16"/>
  <c r="L162" i="16" s="1"/>
  <c r="AH161" i="16"/>
  <c r="P161" i="16"/>
  <c r="X153" i="16" s="1"/>
  <c r="N161" i="16"/>
  <c r="AH160" i="16"/>
  <c r="P160" i="16"/>
  <c r="X152" i="16" s="1"/>
  <c r="N160" i="16"/>
  <c r="L160" i="16" s="1"/>
  <c r="AH159" i="16"/>
  <c r="P159" i="16"/>
  <c r="R157" i="16" s="1"/>
  <c r="N159" i="16"/>
  <c r="AH158" i="16"/>
  <c r="P158" i="16"/>
  <c r="N158" i="16"/>
  <c r="AH157" i="16"/>
  <c r="P157" i="16"/>
  <c r="Q156" i="16" s="1"/>
  <c r="N157" i="16"/>
  <c r="AH156" i="16"/>
  <c r="P156" i="16"/>
  <c r="V150" i="16" s="1"/>
  <c r="N156" i="16"/>
  <c r="AH155" i="16"/>
  <c r="P155" i="16"/>
  <c r="S152" i="16" s="1"/>
  <c r="N155" i="16"/>
  <c r="AH154" i="16"/>
  <c r="P154" i="16"/>
  <c r="X146" i="16" s="1"/>
  <c r="N154" i="16"/>
  <c r="AH153" i="16"/>
  <c r="P153" i="16"/>
  <c r="R151" i="16" s="1"/>
  <c r="N153" i="16"/>
  <c r="AH152" i="16"/>
  <c r="P152" i="16"/>
  <c r="Q151" i="16" s="1"/>
  <c r="N152" i="16"/>
  <c r="AH151" i="16"/>
  <c r="P151" i="16"/>
  <c r="S148" i="16" s="1"/>
  <c r="N151" i="16"/>
  <c r="AH150" i="16"/>
  <c r="P150" i="16"/>
  <c r="Q149" i="16" s="1"/>
  <c r="N150" i="16"/>
  <c r="AH149" i="16"/>
  <c r="P149" i="16"/>
  <c r="W142" i="16" s="1"/>
  <c r="N149" i="16"/>
  <c r="AH148" i="16"/>
  <c r="P148" i="16"/>
  <c r="Q147" i="16" s="1"/>
  <c r="N148" i="16"/>
  <c r="AH147" i="16"/>
  <c r="P147" i="16"/>
  <c r="V141" i="16" s="1"/>
  <c r="N147" i="16"/>
  <c r="AH146" i="16"/>
  <c r="P146" i="16"/>
  <c r="U141" i="16" s="1"/>
  <c r="N146" i="16"/>
  <c r="AH145" i="16"/>
  <c r="P145" i="16"/>
  <c r="S142" i="16" s="1"/>
  <c r="N145" i="16"/>
  <c r="AH144" i="16"/>
  <c r="P144" i="16"/>
  <c r="U139" i="16" s="1"/>
  <c r="N144" i="16"/>
  <c r="L144" i="16" s="1"/>
  <c r="AH143" i="16"/>
  <c r="P143" i="16"/>
  <c r="Q142" i="16" s="1"/>
  <c r="N143" i="16"/>
  <c r="AH142" i="16"/>
  <c r="P142" i="16"/>
  <c r="Q141" i="16" s="1"/>
  <c r="N142" i="16"/>
  <c r="AH141" i="16"/>
  <c r="P141" i="16"/>
  <c r="T137" i="16" s="1"/>
  <c r="N141" i="16"/>
  <c r="AH140" i="16"/>
  <c r="P140" i="16"/>
  <c r="N140" i="16"/>
  <c r="AH139" i="16"/>
  <c r="P139" i="16"/>
  <c r="Q138" i="16" s="1"/>
  <c r="N139" i="16"/>
  <c r="AH138" i="16"/>
  <c r="P138" i="16"/>
  <c r="Q137" i="16" s="1"/>
  <c r="O138" i="16"/>
  <c r="AG138" i="16" s="1"/>
  <c r="N138" i="16"/>
  <c r="L138" i="16" s="1"/>
  <c r="AH137" i="16"/>
  <c r="P137" i="16"/>
  <c r="N137" i="16"/>
  <c r="AH136" i="16"/>
  <c r="P136" i="16"/>
  <c r="X128" i="16" s="1"/>
  <c r="N136" i="16"/>
  <c r="AH135" i="16"/>
  <c r="P135" i="16"/>
  <c r="S132" i="16" s="1"/>
  <c r="N135" i="16"/>
  <c r="AH134" i="16"/>
  <c r="P134" i="16"/>
  <c r="T130" i="16" s="1"/>
  <c r="N134" i="16"/>
  <c r="AH133" i="16"/>
  <c r="P133" i="16"/>
  <c r="S130" i="16" s="1"/>
  <c r="N133" i="16"/>
  <c r="AH132" i="16"/>
  <c r="P132" i="16"/>
  <c r="N132" i="16"/>
  <c r="AH131" i="16"/>
  <c r="P131" i="16"/>
  <c r="N131" i="16"/>
  <c r="AH130" i="16"/>
  <c r="P130" i="16"/>
  <c r="W123" i="16" s="1"/>
  <c r="N130" i="16"/>
  <c r="AH129" i="16"/>
  <c r="P129" i="16"/>
  <c r="X121" i="16" s="1"/>
  <c r="N129" i="16"/>
  <c r="AH128" i="16"/>
  <c r="P128" i="16"/>
  <c r="S125" i="16" s="1"/>
  <c r="N128" i="16"/>
  <c r="AH127" i="16"/>
  <c r="P127" i="16"/>
  <c r="N127" i="16"/>
  <c r="AH126" i="16"/>
  <c r="P126" i="16"/>
  <c r="S123" i="16" s="1"/>
  <c r="N126" i="16"/>
  <c r="AH125" i="16"/>
  <c r="P125" i="16"/>
  <c r="Q124" i="16" s="1"/>
  <c r="N125" i="16"/>
  <c r="AH124" i="16"/>
  <c r="P124" i="16"/>
  <c r="X116" i="16" s="1"/>
  <c r="O124" i="16"/>
  <c r="AG124" i="16" s="1"/>
  <c r="N124" i="16"/>
  <c r="L124" i="16" s="1"/>
  <c r="AH123" i="16"/>
  <c r="P123" i="16"/>
  <c r="X115" i="16" s="1"/>
  <c r="N123" i="16"/>
  <c r="AH122" i="16"/>
  <c r="P122" i="16"/>
  <c r="U117" i="16" s="1"/>
  <c r="N122" i="16"/>
  <c r="AH121" i="16"/>
  <c r="P121" i="16"/>
  <c r="S118" i="16" s="1"/>
  <c r="N121" i="16"/>
  <c r="AH120" i="16"/>
  <c r="P120" i="16"/>
  <c r="T116" i="16" s="1"/>
  <c r="N120" i="16"/>
  <c r="AH119" i="16"/>
  <c r="P119" i="16"/>
  <c r="X111" i="16" s="1"/>
  <c r="N119" i="16"/>
  <c r="AH118" i="16"/>
  <c r="P118" i="16"/>
  <c r="Q117" i="16" s="1"/>
  <c r="N118" i="16"/>
  <c r="AH117" i="16"/>
  <c r="P117" i="16"/>
  <c r="N117" i="16"/>
  <c r="AH116" i="16"/>
  <c r="P116" i="16"/>
  <c r="R114" i="16" s="1"/>
  <c r="N116" i="16"/>
  <c r="AH115" i="16"/>
  <c r="P115" i="16"/>
  <c r="U110" i="16" s="1"/>
  <c r="N115" i="16"/>
  <c r="AH114" i="16"/>
  <c r="P114" i="16"/>
  <c r="V108" i="16" s="1"/>
  <c r="N114" i="16"/>
  <c r="L114" i="16" s="1"/>
  <c r="AH113" i="16"/>
  <c r="P113" i="16"/>
  <c r="Q112" i="16" s="1"/>
  <c r="N113" i="16"/>
  <c r="AH112" i="16"/>
  <c r="P112" i="16"/>
  <c r="W105" i="16" s="1"/>
  <c r="N112" i="16"/>
  <c r="AH111" i="16"/>
  <c r="P111" i="16"/>
  <c r="N111" i="16"/>
  <c r="AH110" i="16"/>
  <c r="P110" i="16"/>
  <c r="N110" i="16"/>
  <c r="AH109" i="16"/>
  <c r="P109" i="16"/>
  <c r="W102" i="16" s="1"/>
  <c r="N109" i="16"/>
  <c r="AH108" i="16"/>
  <c r="P108" i="16"/>
  <c r="Q107" i="16" s="1"/>
  <c r="N108" i="16"/>
  <c r="AH107" i="16"/>
  <c r="P107" i="16"/>
  <c r="R105" i="16" s="1"/>
  <c r="N107" i="16"/>
  <c r="AH106" i="16"/>
  <c r="P106" i="16"/>
  <c r="W99" i="16" s="1"/>
  <c r="N106" i="16"/>
  <c r="AH105" i="16"/>
  <c r="P105" i="16"/>
  <c r="X97" i="16" s="1"/>
  <c r="N105" i="16"/>
  <c r="AH104" i="16"/>
  <c r="P104" i="16"/>
  <c r="Q103" i="16" s="1"/>
  <c r="N104" i="16"/>
  <c r="AH103" i="16"/>
  <c r="P103" i="16"/>
  <c r="V97" i="16" s="1"/>
  <c r="N103" i="16"/>
  <c r="AH102" i="16"/>
  <c r="P102" i="16"/>
  <c r="N102" i="16"/>
  <c r="AH101" i="16"/>
  <c r="P101" i="16"/>
  <c r="X93" i="16" s="1"/>
  <c r="N101" i="16"/>
  <c r="AH100" i="16"/>
  <c r="P100" i="16"/>
  <c r="X92" i="16" s="1"/>
  <c r="N100" i="16"/>
  <c r="AH99" i="16"/>
  <c r="P99" i="16"/>
  <c r="R97" i="16" s="1"/>
  <c r="N99" i="16"/>
  <c r="AH98" i="16"/>
  <c r="P98" i="16"/>
  <c r="T94" i="16" s="1"/>
  <c r="N98" i="16"/>
  <c r="AH97" i="16"/>
  <c r="P97" i="16"/>
  <c r="N97" i="16"/>
  <c r="AH96" i="16"/>
  <c r="P96" i="16"/>
  <c r="N96" i="16"/>
  <c r="AH95" i="16"/>
  <c r="P95" i="16"/>
  <c r="V89" i="16" s="1"/>
  <c r="N95" i="16"/>
  <c r="AH94" i="16"/>
  <c r="P94" i="16"/>
  <c r="Q93" i="16" s="1"/>
  <c r="N94" i="16"/>
  <c r="AH93" i="16"/>
  <c r="P93" i="16"/>
  <c r="R91" i="16" s="1"/>
  <c r="N93" i="16"/>
  <c r="AH92" i="16"/>
  <c r="P92" i="16"/>
  <c r="X84" i="16" s="1"/>
  <c r="N92" i="16"/>
  <c r="AH91" i="16"/>
  <c r="P91" i="16"/>
  <c r="N91" i="16"/>
  <c r="AH90" i="16"/>
  <c r="P90" i="16"/>
  <c r="Q89" i="16" s="1"/>
  <c r="N90" i="16"/>
  <c r="AH89" i="16"/>
  <c r="P89" i="16"/>
  <c r="Q88" i="16" s="1"/>
  <c r="N89" i="16"/>
  <c r="AH88" i="16"/>
  <c r="P88" i="16"/>
  <c r="W81" i="16" s="1"/>
  <c r="N88" i="16"/>
  <c r="AH87" i="16"/>
  <c r="P87" i="16"/>
  <c r="V81" i="16" s="1"/>
  <c r="N87" i="16"/>
  <c r="AH86" i="16"/>
  <c r="P86" i="16"/>
  <c r="R84" i="16" s="1"/>
  <c r="N86" i="16"/>
  <c r="AH85" i="16"/>
  <c r="P85" i="16"/>
  <c r="T81" i="16" s="1"/>
  <c r="N85" i="16"/>
  <c r="AH84" i="16"/>
  <c r="P84" i="16"/>
  <c r="S81" i="16" s="1"/>
  <c r="N84" i="16"/>
  <c r="AH83" i="16"/>
  <c r="P83" i="16"/>
  <c r="R81" i="16" s="1"/>
  <c r="O83" i="16"/>
  <c r="AG83" i="16" s="1"/>
  <c r="N83" i="16"/>
  <c r="L83" i="16" s="1"/>
  <c r="AH82" i="16"/>
  <c r="P82" i="16"/>
  <c r="N82" i="16"/>
  <c r="AH81" i="16"/>
  <c r="P81" i="16"/>
  <c r="X73" i="16" s="1"/>
  <c r="N81" i="16"/>
  <c r="AH80" i="16"/>
  <c r="P80" i="16"/>
  <c r="R78" i="16" s="1"/>
  <c r="N80" i="16"/>
  <c r="AH79" i="16"/>
  <c r="P79" i="16"/>
  <c r="W72" i="16" s="1"/>
  <c r="N79" i="16"/>
  <c r="AH78" i="16"/>
  <c r="P78" i="16"/>
  <c r="X70" i="16" s="1"/>
  <c r="N78" i="16"/>
  <c r="AH77" i="16"/>
  <c r="P77" i="16"/>
  <c r="T73" i="16" s="1"/>
  <c r="N77" i="16"/>
  <c r="AH76" i="16"/>
  <c r="P76" i="16"/>
  <c r="V70" i="16" s="1"/>
  <c r="N76" i="16"/>
  <c r="AH75" i="16"/>
  <c r="P75" i="16"/>
  <c r="Q74" i="16" s="1"/>
  <c r="N75" i="16"/>
  <c r="AH74" i="16"/>
  <c r="P74" i="16"/>
  <c r="R72" i="16" s="1"/>
  <c r="N74" i="16"/>
  <c r="AH73" i="16"/>
  <c r="P73" i="16"/>
  <c r="N73" i="16"/>
  <c r="AH72" i="16"/>
  <c r="P72" i="16"/>
  <c r="Q71" i="16" s="1"/>
  <c r="N72" i="16"/>
  <c r="AH71" i="16"/>
  <c r="P71" i="16"/>
  <c r="T67" i="16" s="1"/>
  <c r="N71" i="16"/>
  <c r="AH70" i="16"/>
  <c r="P70" i="16"/>
  <c r="W63" i="16" s="1"/>
  <c r="N70" i="16"/>
  <c r="AH69" i="16"/>
  <c r="P69" i="16"/>
  <c r="U64" i="16" s="1"/>
  <c r="O69" i="16"/>
  <c r="AG69" i="16" s="1"/>
  <c r="N69" i="16"/>
  <c r="L69" i="16" s="1"/>
  <c r="AH68" i="16"/>
  <c r="P68" i="16"/>
  <c r="N68" i="16"/>
  <c r="AH67" i="16"/>
  <c r="P67" i="16"/>
  <c r="Q66" i="16" s="1"/>
  <c r="N67" i="16"/>
  <c r="AH66" i="16"/>
  <c r="P66" i="16"/>
  <c r="S63" i="16" s="1"/>
  <c r="N66" i="16"/>
  <c r="AH65" i="16"/>
  <c r="P65" i="16"/>
  <c r="R63" i="16" s="1"/>
  <c r="N65" i="16"/>
  <c r="AH64" i="16"/>
  <c r="P64" i="16"/>
  <c r="N64" i="16"/>
  <c r="AH63" i="16"/>
  <c r="P63" i="16"/>
  <c r="S60" i="16" s="1"/>
  <c r="N63" i="16"/>
  <c r="AH62" i="16"/>
  <c r="P62" i="16"/>
  <c r="Q61" i="16" s="1"/>
  <c r="N62" i="16"/>
  <c r="AH61" i="16"/>
  <c r="P61" i="16"/>
  <c r="W54" i="16" s="1"/>
  <c r="N61" i="16"/>
  <c r="AH60" i="16"/>
  <c r="P60" i="16"/>
  <c r="R58" i="16" s="1"/>
  <c r="N60" i="16"/>
  <c r="AH59" i="16"/>
  <c r="P59" i="16"/>
  <c r="Q58" i="16" s="1"/>
  <c r="N59" i="16"/>
  <c r="AH58" i="16"/>
  <c r="P58" i="16"/>
  <c r="Q57" i="16" s="1"/>
  <c r="N58" i="16"/>
  <c r="AH57" i="16"/>
  <c r="P57" i="16"/>
  <c r="S54" i="16" s="1"/>
  <c r="N57" i="16"/>
  <c r="AH56" i="16"/>
  <c r="P56" i="16"/>
  <c r="R54" i="16" s="1"/>
  <c r="N56" i="16"/>
  <c r="AH55" i="16"/>
  <c r="P55" i="16"/>
  <c r="W48" i="16" s="1"/>
  <c r="N55" i="16"/>
  <c r="AH54" i="16"/>
  <c r="P54" i="16"/>
  <c r="X46" i="16" s="1"/>
  <c r="N54" i="16"/>
  <c r="AH53" i="16"/>
  <c r="P53" i="16"/>
  <c r="R51" i="16" s="1"/>
  <c r="N53" i="16"/>
  <c r="AH52" i="16"/>
  <c r="P52" i="16"/>
  <c r="W45" i="16" s="1"/>
  <c r="N52" i="16"/>
  <c r="AH51" i="16"/>
  <c r="P51" i="16"/>
  <c r="V45" i="16" s="1"/>
  <c r="N51" i="16"/>
  <c r="AH50" i="16"/>
  <c r="P50" i="16"/>
  <c r="T46" i="16" s="1"/>
  <c r="N50" i="16"/>
  <c r="AH49" i="16"/>
  <c r="P49" i="16"/>
  <c r="T45" i="16" s="1"/>
  <c r="N49" i="16"/>
  <c r="AH48" i="16"/>
  <c r="P48" i="16"/>
  <c r="S45" i="16" s="1"/>
  <c r="N48" i="16"/>
  <c r="AH47" i="16"/>
  <c r="P47" i="16"/>
  <c r="X39" i="16" s="1"/>
  <c r="N47" i="16"/>
  <c r="AH46" i="16"/>
  <c r="P46" i="16"/>
  <c r="Q45" i="16" s="1"/>
  <c r="N46" i="16"/>
  <c r="AH45" i="16"/>
  <c r="P45" i="16"/>
  <c r="U40" i="16" s="1"/>
  <c r="N45" i="16"/>
  <c r="AH44" i="16"/>
  <c r="P44" i="16"/>
  <c r="T40" i="16" s="1"/>
  <c r="N44" i="16"/>
  <c r="AH43" i="16"/>
  <c r="P43" i="16"/>
  <c r="W36" i="16" s="1"/>
  <c r="N43" i="16"/>
  <c r="AH42" i="16"/>
  <c r="P42" i="16"/>
  <c r="Q41" i="16" s="1"/>
  <c r="N42" i="16"/>
  <c r="AH41" i="16"/>
  <c r="P41" i="16"/>
  <c r="Q40" i="16" s="1"/>
  <c r="N41" i="16"/>
  <c r="AH40" i="16"/>
  <c r="P40" i="16"/>
  <c r="Q39" i="16" s="1"/>
  <c r="N40" i="16"/>
  <c r="AH39" i="16"/>
  <c r="P39" i="16"/>
  <c r="Q38" i="16" s="1"/>
  <c r="N39" i="16"/>
  <c r="AH38" i="16"/>
  <c r="P38" i="16"/>
  <c r="T34" i="16" s="1"/>
  <c r="N38" i="16"/>
  <c r="AH37" i="16"/>
  <c r="P37" i="16"/>
  <c r="Q36" i="16" s="1"/>
  <c r="N37" i="16"/>
  <c r="AH36" i="16"/>
  <c r="P36" i="16"/>
  <c r="U31" i="16" s="1"/>
  <c r="N36" i="16"/>
  <c r="AH35" i="16"/>
  <c r="P35" i="16"/>
  <c r="Q34" i="16" s="1"/>
  <c r="N35" i="16"/>
  <c r="AH34" i="16"/>
  <c r="P34" i="16"/>
  <c r="Q33" i="16" s="1"/>
  <c r="N34" i="16"/>
  <c r="AH33" i="16"/>
  <c r="P33" i="16"/>
  <c r="R31" i="16" s="1"/>
  <c r="N33" i="16"/>
  <c r="AH32" i="16"/>
  <c r="P32" i="16"/>
  <c r="R30" i="16" s="1"/>
  <c r="N32" i="16"/>
  <c r="AH31" i="16"/>
  <c r="P31" i="16"/>
  <c r="Q30" i="16" s="1"/>
  <c r="N31" i="16"/>
  <c r="AH30" i="16"/>
  <c r="P30" i="16"/>
  <c r="R28" i="16" s="1"/>
  <c r="N30" i="16"/>
  <c r="AH29" i="16"/>
  <c r="P29" i="16"/>
  <c r="R27" i="16" s="1"/>
  <c r="O29" i="16"/>
  <c r="AG29" i="16" s="1"/>
  <c r="N29" i="16"/>
  <c r="L29" i="16" s="1"/>
  <c r="AH28" i="16"/>
  <c r="P28" i="16"/>
  <c r="S25" i="16" s="1"/>
  <c r="N28" i="16"/>
  <c r="AH27" i="16"/>
  <c r="P27" i="16"/>
  <c r="S24" i="16" s="1"/>
  <c r="N27" i="16"/>
  <c r="AH26" i="16"/>
  <c r="P26" i="16"/>
  <c r="Q25" i="16" s="1"/>
  <c r="N26" i="16"/>
  <c r="AH25" i="16"/>
  <c r="P25" i="16"/>
  <c r="R23" i="16" s="1"/>
  <c r="N25" i="16"/>
  <c r="AH24" i="16"/>
  <c r="P24" i="16"/>
  <c r="R22" i="16" s="1"/>
  <c r="N24" i="16"/>
  <c r="AH23" i="16"/>
  <c r="P23" i="16"/>
  <c r="Q22" i="16" s="1"/>
  <c r="N23" i="16"/>
  <c r="AH22" i="16"/>
  <c r="P22" i="16"/>
  <c r="U17" i="16" s="1"/>
  <c r="N22" i="16"/>
  <c r="AH21" i="16"/>
  <c r="P21" i="16"/>
  <c r="Q20" i="16" s="1"/>
  <c r="N21" i="16"/>
  <c r="AH20" i="16"/>
  <c r="P20" i="16"/>
  <c r="U15" i="16" s="1"/>
  <c r="N20" i="16"/>
  <c r="AH19" i="16"/>
  <c r="P19" i="16"/>
  <c r="Q18" i="16" s="1"/>
  <c r="N19" i="16"/>
  <c r="AH18" i="16"/>
  <c r="P18" i="16"/>
  <c r="Q17" i="16" s="1"/>
  <c r="N18" i="16"/>
  <c r="AH17" i="16"/>
  <c r="P17" i="16"/>
  <c r="X9" i="16" s="1"/>
  <c r="N17" i="16"/>
  <c r="AH16" i="16"/>
  <c r="P16" i="16"/>
  <c r="Q15" i="16" s="1"/>
  <c r="N16" i="16"/>
  <c r="AH15" i="16"/>
  <c r="P15" i="16"/>
  <c r="S12" i="16" s="1"/>
  <c r="N15" i="16"/>
  <c r="AH14" i="16"/>
  <c r="P14" i="16"/>
  <c r="Q13" i="16" s="1"/>
  <c r="N14" i="16"/>
  <c r="AH13" i="16"/>
  <c r="P13" i="16"/>
  <c r="T9" i="16" s="1"/>
  <c r="N13" i="16"/>
  <c r="L13" i="16" s="1"/>
  <c r="AH12" i="16"/>
  <c r="P12" i="16"/>
  <c r="R10" i="16" s="1"/>
  <c r="N12" i="16"/>
  <c r="AH11" i="16"/>
  <c r="P11" i="16"/>
  <c r="R9" i="16" s="1"/>
  <c r="N11" i="16"/>
  <c r="AH10" i="16"/>
  <c r="N10" i="16"/>
  <c r="AH9" i="16"/>
  <c r="Q9" i="16"/>
  <c r="N9" i="16"/>
  <c r="U539" i="16" l="1"/>
  <c r="X240" i="16"/>
  <c r="U599" i="16"/>
  <c r="W546" i="16"/>
  <c r="O12" i="16"/>
  <c r="AG12" i="16" s="1"/>
  <c r="L12" i="16"/>
  <c r="O57" i="16"/>
  <c r="AG57" i="16" s="1"/>
  <c r="L57" i="16"/>
  <c r="O78" i="16"/>
  <c r="AG78" i="16" s="1"/>
  <c r="L78" i="16"/>
  <c r="O352" i="16"/>
  <c r="AG352" i="16" s="1"/>
  <c r="L352" i="16"/>
  <c r="O411" i="16"/>
  <c r="AG411" i="16" s="1"/>
  <c r="L411" i="16"/>
  <c r="O421" i="16"/>
  <c r="AG421" i="16" s="1"/>
  <c r="L421" i="16"/>
  <c r="O436" i="16"/>
  <c r="AG436" i="16" s="1"/>
  <c r="L436" i="16"/>
  <c r="O462" i="16"/>
  <c r="AG462" i="16" s="1"/>
  <c r="L462" i="16"/>
  <c r="O519" i="16"/>
  <c r="AG519" i="16" s="1"/>
  <c r="L519" i="16"/>
  <c r="O626" i="16"/>
  <c r="AG626" i="16" s="1"/>
  <c r="L626" i="16"/>
  <c r="O9" i="16"/>
  <c r="AG9" i="16" s="1"/>
  <c r="L9" i="16"/>
  <c r="O17" i="16"/>
  <c r="AG17" i="16" s="1"/>
  <c r="L17" i="16"/>
  <c r="O25" i="16"/>
  <c r="AG25" i="16" s="1"/>
  <c r="L25" i="16"/>
  <c r="O30" i="16"/>
  <c r="AG30" i="16" s="1"/>
  <c r="L30" i="16"/>
  <c r="O38" i="16"/>
  <c r="AG38" i="16" s="1"/>
  <c r="L38" i="16"/>
  <c r="O46" i="16"/>
  <c r="AG46" i="16" s="1"/>
  <c r="L46" i="16"/>
  <c r="O54" i="16"/>
  <c r="AG54" i="16" s="1"/>
  <c r="L54" i="16"/>
  <c r="O62" i="16"/>
  <c r="AG62" i="16" s="1"/>
  <c r="L62" i="16"/>
  <c r="O75" i="16"/>
  <c r="AG75" i="16" s="1"/>
  <c r="L75" i="16"/>
  <c r="O88" i="16"/>
  <c r="AG88" i="16" s="1"/>
  <c r="L88" i="16"/>
  <c r="O96" i="16"/>
  <c r="AG96" i="16" s="1"/>
  <c r="L96" i="16"/>
  <c r="O104" i="16"/>
  <c r="AG104" i="16" s="1"/>
  <c r="L104" i="16"/>
  <c r="O112" i="16"/>
  <c r="AG112" i="16" s="1"/>
  <c r="L112" i="16"/>
  <c r="O117" i="16"/>
  <c r="AG117" i="16" s="1"/>
  <c r="L117" i="16"/>
  <c r="O130" i="16"/>
  <c r="AG130" i="16" s="1"/>
  <c r="L130" i="16"/>
  <c r="O143" i="16"/>
  <c r="AG143" i="16" s="1"/>
  <c r="L143" i="16"/>
  <c r="O148" i="16"/>
  <c r="AG148" i="16" s="1"/>
  <c r="L148" i="16"/>
  <c r="O156" i="16"/>
  <c r="AG156" i="16" s="1"/>
  <c r="L156" i="16"/>
  <c r="O161" i="16"/>
  <c r="AG161" i="16" s="1"/>
  <c r="L161" i="16"/>
  <c r="O166" i="16"/>
  <c r="AG166" i="16" s="1"/>
  <c r="L166" i="16"/>
  <c r="O179" i="16"/>
  <c r="AG179" i="16" s="1"/>
  <c r="L179" i="16"/>
  <c r="O187" i="16"/>
  <c r="AG187" i="16" s="1"/>
  <c r="L187" i="16"/>
  <c r="O195" i="16"/>
  <c r="AG195" i="16" s="1"/>
  <c r="L195" i="16"/>
  <c r="O208" i="16"/>
  <c r="AG208" i="16" s="1"/>
  <c r="L208" i="16"/>
  <c r="O216" i="16"/>
  <c r="AG216" i="16" s="1"/>
  <c r="L216" i="16"/>
  <c r="O221" i="16"/>
  <c r="AG221" i="16" s="1"/>
  <c r="L221" i="16"/>
  <c r="O229" i="16"/>
  <c r="AG229" i="16" s="1"/>
  <c r="L229" i="16"/>
  <c r="O237" i="16"/>
  <c r="AG237" i="16" s="1"/>
  <c r="L237" i="16"/>
  <c r="O242" i="16"/>
  <c r="AG242" i="16" s="1"/>
  <c r="L242" i="16"/>
  <c r="O255" i="16"/>
  <c r="AG255" i="16" s="1"/>
  <c r="L255" i="16"/>
  <c r="O263" i="16"/>
  <c r="AG263" i="16" s="1"/>
  <c r="L263" i="16"/>
  <c r="O271" i="16"/>
  <c r="AG271" i="16" s="1"/>
  <c r="L271" i="16"/>
  <c r="O279" i="16"/>
  <c r="AG279" i="16" s="1"/>
  <c r="L279" i="16"/>
  <c r="O292" i="16"/>
  <c r="AG292" i="16" s="1"/>
  <c r="L292" i="16"/>
  <c r="O317" i="16"/>
  <c r="AG317" i="16" s="1"/>
  <c r="L317" i="16"/>
  <c r="O322" i="16"/>
  <c r="AG322" i="16" s="1"/>
  <c r="L322" i="16"/>
  <c r="O334" i="16"/>
  <c r="AG334" i="16" s="1"/>
  <c r="L334" i="16"/>
  <c r="O342" i="16"/>
  <c r="AG342" i="16" s="1"/>
  <c r="L342" i="16"/>
  <c r="O349" i="16"/>
  <c r="AG349" i="16" s="1"/>
  <c r="L349" i="16"/>
  <c r="O357" i="16"/>
  <c r="AG357" i="16" s="1"/>
  <c r="L357" i="16"/>
  <c r="O362" i="16"/>
  <c r="AG362" i="16" s="1"/>
  <c r="L362" i="16"/>
  <c r="O367" i="16"/>
  <c r="AG367" i="16" s="1"/>
  <c r="L367" i="16"/>
  <c r="O377" i="16"/>
  <c r="AG377" i="16" s="1"/>
  <c r="L377" i="16"/>
  <c r="O387" i="16"/>
  <c r="AG387" i="16" s="1"/>
  <c r="L387" i="16"/>
  <c r="O406" i="16"/>
  <c r="AG406" i="16" s="1"/>
  <c r="L406" i="16"/>
  <c r="O416" i="16"/>
  <c r="AG416" i="16" s="1"/>
  <c r="L416" i="16"/>
  <c r="O428" i="16"/>
  <c r="AG428" i="16" s="1"/>
  <c r="L428" i="16"/>
  <c r="O433" i="16"/>
  <c r="AG433" i="16" s="1"/>
  <c r="L433" i="16"/>
  <c r="O438" i="16"/>
  <c r="AG438" i="16" s="1"/>
  <c r="L438" i="16"/>
  <c r="O451" i="16"/>
  <c r="AG451" i="16" s="1"/>
  <c r="L451" i="16"/>
  <c r="O459" i="16"/>
  <c r="AG459" i="16" s="1"/>
  <c r="L459" i="16"/>
  <c r="O467" i="16"/>
  <c r="AG467" i="16" s="1"/>
  <c r="L467" i="16"/>
  <c r="O475" i="16"/>
  <c r="AG475" i="16" s="1"/>
  <c r="L475" i="16"/>
  <c r="O480" i="16"/>
  <c r="AG480" i="16" s="1"/>
  <c r="L480" i="16"/>
  <c r="O485" i="16"/>
  <c r="AG485" i="16" s="1"/>
  <c r="L485" i="16"/>
  <c r="O490" i="16"/>
  <c r="AG490" i="16" s="1"/>
  <c r="L490" i="16"/>
  <c r="O498" i="16"/>
  <c r="AG498" i="16" s="1"/>
  <c r="L498" i="16"/>
  <c r="O506" i="16"/>
  <c r="AG506" i="16" s="1"/>
  <c r="L506" i="16"/>
  <c r="O516" i="16"/>
  <c r="AG516" i="16" s="1"/>
  <c r="L516" i="16"/>
  <c r="O524" i="16"/>
  <c r="AG524" i="16" s="1"/>
  <c r="L524" i="16"/>
  <c r="O529" i="16"/>
  <c r="AG529" i="16" s="1"/>
  <c r="L529" i="16"/>
  <c r="O537" i="16"/>
  <c r="AG537" i="16" s="1"/>
  <c r="L537" i="16"/>
  <c r="O542" i="16"/>
  <c r="AG542" i="16" s="1"/>
  <c r="L542" i="16"/>
  <c r="O549" i="16"/>
  <c r="AG549" i="16" s="1"/>
  <c r="L549" i="16"/>
  <c r="O561" i="16"/>
  <c r="AG561" i="16" s="1"/>
  <c r="L561" i="16"/>
  <c r="O566" i="16"/>
  <c r="AG566" i="16" s="1"/>
  <c r="L566" i="16"/>
  <c r="O581" i="16"/>
  <c r="AG581" i="16" s="1"/>
  <c r="L581" i="16"/>
  <c r="O586" i="16"/>
  <c r="AG586" i="16" s="1"/>
  <c r="L586" i="16"/>
  <c r="O591" i="16"/>
  <c r="AG591" i="16" s="1"/>
  <c r="L591" i="16"/>
  <c r="O593" i="16"/>
  <c r="AG593" i="16" s="1"/>
  <c r="L593" i="16"/>
  <c r="O598" i="16"/>
  <c r="AG598" i="16" s="1"/>
  <c r="L598" i="16"/>
  <c r="O603" i="16"/>
  <c r="AG603" i="16" s="1"/>
  <c r="L603" i="16"/>
  <c r="O613" i="16"/>
  <c r="AG613" i="16" s="1"/>
  <c r="L613" i="16"/>
  <c r="O623" i="16"/>
  <c r="AG623" i="16" s="1"/>
  <c r="L623" i="16"/>
  <c r="O631" i="16"/>
  <c r="AG631" i="16" s="1"/>
  <c r="L631" i="16"/>
  <c r="O639" i="16"/>
  <c r="AG639" i="16" s="1"/>
  <c r="L639" i="16"/>
  <c r="O641" i="16"/>
  <c r="AG641" i="16" s="1"/>
  <c r="L641" i="16"/>
  <c r="O649" i="16"/>
  <c r="AG649" i="16" s="1"/>
  <c r="L649" i="16"/>
  <c r="O667" i="16"/>
  <c r="AG667" i="16" s="1"/>
  <c r="L667" i="16"/>
  <c r="O125" i="16"/>
  <c r="AG125" i="16" s="1"/>
  <c r="L125" i="16"/>
  <c r="O232" i="16"/>
  <c r="AG232" i="16" s="1"/>
  <c r="L232" i="16"/>
  <c r="O392" i="16"/>
  <c r="AG392" i="16" s="1"/>
  <c r="L392" i="16"/>
  <c r="O431" i="16"/>
  <c r="AG431" i="16" s="1"/>
  <c r="L431" i="16"/>
  <c r="O470" i="16"/>
  <c r="AG470" i="16" s="1"/>
  <c r="L470" i="16"/>
  <c r="O493" i="16"/>
  <c r="AG493" i="16" s="1"/>
  <c r="L493" i="16"/>
  <c r="O574" i="16"/>
  <c r="AG574" i="16" s="1"/>
  <c r="L574" i="16"/>
  <c r="O652" i="16"/>
  <c r="AG652" i="16" s="1"/>
  <c r="L652" i="16"/>
  <c r="O677" i="16"/>
  <c r="AG677" i="16" s="1"/>
  <c r="L677" i="16"/>
  <c r="O15" i="16"/>
  <c r="AG15" i="16" s="1"/>
  <c r="L15" i="16"/>
  <c r="O23" i="16"/>
  <c r="AG23" i="16" s="1"/>
  <c r="L23" i="16"/>
  <c r="O36" i="16"/>
  <c r="AG36" i="16" s="1"/>
  <c r="L36" i="16"/>
  <c r="O44" i="16"/>
  <c r="AG44" i="16" s="1"/>
  <c r="L44" i="16"/>
  <c r="O52" i="16"/>
  <c r="AG52" i="16" s="1"/>
  <c r="L52" i="16"/>
  <c r="O60" i="16"/>
  <c r="AG60" i="16" s="1"/>
  <c r="L60" i="16"/>
  <c r="O68" i="16"/>
  <c r="AG68" i="16" s="1"/>
  <c r="L68" i="16"/>
  <c r="O73" i="16"/>
  <c r="AG73" i="16" s="1"/>
  <c r="L73" i="16"/>
  <c r="O81" i="16"/>
  <c r="AG81" i="16" s="1"/>
  <c r="L81" i="16"/>
  <c r="O86" i="16"/>
  <c r="AG86" i="16" s="1"/>
  <c r="L86" i="16"/>
  <c r="O94" i="16"/>
  <c r="AG94" i="16" s="1"/>
  <c r="L94" i="16"/>
  <c r="O102" i="16"/>
  <c r="AG102" i="16" s="1"/>
  <c r="L102" i="16"/>
  <c r="O110" i="16"/>
  <c r="AG110" i="16" s="1"/>
  <c r="L110" i="16"/>
  <c r="O115" i="16"/>
  <c r="AG115" i="16" s="1"/>
  <c r="L115" i="16"/>
  <c r="O123" i="16"/>
  <c r="AG123" i="16" s="1"/>
  <c r="L123" i="16"/>
  <c r="O128" i="16"/>
  <c r="AG128" i="16" s="1"/>
  <c r="L128" i="16"/>
  <c r="O136" i="16"/>
  <c r="AG136" i="16" s="1"/>
  <c r="L136" i="16"/>
  <c r="O141" i="16"/>
  <c r="AG141" i="16" s="1"/>
  <c r="L141" i="16"/>
  <c r="O146" i="16"/>
  <c r="AG146" i="16" s="1"/>
  <c r="L146" i="16"/>
  <c r="O154" i="16"/>
  <c r="AG154" i="16" s="1"/>
  <c r="L154" i="16"/>
  <c r="O164" i="16"/>
  <c r="AG164" i="16" s="1"/>
  <c r="L164" i="16"/>
  <c r="O177" i="16"/>
  <c r="AG177" i="16" s="1"/>
  <c r="L177" i="16"/>
  <c r="O185" i="16"/>
  <c r="AG185" i="16" s="1"/>
  <c r="L185" i="16"/>
  <c r="O193" i="16"/>
  <c r="AG193" i="16" s="1"/>
  <c r="L193" i="16"/>
  <c r="O206" i="16"/>
  <c r="AG206" i="16" s="1"/>
  <c r="L206" i="16"/>
  <c r="O214" i="16"/>
  <c r="AG214" i="16" s="1"/>
  <c r="L214" i="16"/>
  <c r="O219" i="16"/>
  <c r="AG219" i="16" s="1"/>
  <c r="L219" i="16"/>
  <c r="O227" i="16"/>
  <c r="AG227" i="16" s="1"/>
  <c r="L227" i="16"/>
  <c r="O235" i="16"/>
  <c r="AG235" i="16" s="1"/>
  <c r="L235" i="16"/>
  <c r="O248" i="16"/>
  <c r="AG248" i="16" s="1"/>
  <c r="L248" i="16"/>
  <c r="O253" i="16"/>
  <c r="AG253" i="16" s="1"/>
  <c r="L253" i="16"/>
  <c r="O261" i="16"/>
  <c r="AG261" i="16" s="1"/>
  <c r="L261" i="16"/>
  <c r="O269" i="16"/>
  <c r="AG269" i="16" s="1"/>
  <c r="L269" i="16"/>
  <c r="O277" i="16"/>
  <c r="AG277" i="16" s="1"/>
  <c r="L277" i="16"/>
  <c r="O285" i="16"/>
  <c r="AG285" i="16" s="1"/>
  <c r="L285" i="16"/>
  <c r="O290" i="16"/>
  <c r="AG290" i="16" s="1"/>
  <c r="L290" i="16"/>
  <c r="O295" i="16"/>
  <c r="AG295" i="16" s="1"/>
  <c r="L295" i="16"/>
  <c r="O305" i="16"/>
  <c r="AG305" i="16" s="1"/>
  <c r="L305" i="16"/>
  <c r="O310" i="16"/>
  <c r="AG310" i="16" s="1"/>
  <c r="L310" i="16"/>
  <c r="O315" i="16"/>
  <c r="AG315" i="16" s="1"/>
  <c r="L315" i="16"/>
  <c r="O320" i="16"/>
  <c r="AG320" i="16" s="1"/>
  <c r="L320" i="16"/>
  <c r="O325" i="16"/>
  <c r="AG325" i="16" s="1"/>
  <c r="L325" i="16"/>
  <c r="O330" i="16"/>
  <c r="AG330" i="16" s="1"/>
  <c r="L330" i="16"/>
  <c r="O332" i="16"/>
  <c r="AG332" i="16" s="1"/>
  <c r="O340" i="16"/>
  <c r="AG340" i="16" s="1"/>
  <c r="L340" i="16"/>
  <c r="O347" i="16"/>
  <c r="AG347" i="16" s="1"/>
  <c r="L347" i="16"/>
  <c r="O355" i="16"/>
  <c r="AG355" i="16" s="1"/>
  <c r="L355" i="16"/>
  <c r="O360" i="16"/>
  <c r="AG360" i="16" s="1"/>
  <c r="L360" i="16"/>
  <c r="O365" i="16"/>
  <c r="AG365" i="16" s="1"/>
  <c r="O375" i="16"/>
  <c r="AG375" i="16" s="1"/>
  <c r="L375" i="16"/>
  <c r="O385" i="16"/>
  <c r="AG385" i="16" s="1"/>
  <c r="L385" i="16"/>
  <c r="O397" i="16"/>
  <c r="AG397" i="16" s="1"/>
  <c r="O404" i="16"/>
  <c r="AG404" i="16" s="1"/>
  <c r="L404" i="16"/>
  <c r="O409" i="16"/>
  <c r="AG409" i="16" s="1"/>
  <c r="O414" i="16"/>
  <c r="AG414" i="16" s="1"/>
  <c r="L414" i="16"/>
  <c r="O424" i="16"/>
  <c r="AG424" i="16" s="1"/>
  <c r="L424" i="16"/>
  <c r="O426" i="16"/>
  <c r="AG426" i="16" s="1"/>
  <c r="O444" i="16"/>
  <c r="AG444" i="16" s="1"/>
  <c r="L444" i="16"/>
  <c r="O449" i="16"/>
  <c r="AG449" i="16" s="1"/>
  <c r="L449" i="16"/>
  <c r="O457" i="16"/>
  <c r="AG457" i="16" s="1"/>
  <c r="L457" i="16"/>
  <c r="O465" i="16"/>
  <c r="AG465" i="16" s="1"/>
  <c r="L465" i="16"/>
  <c r="O473" i="16"/>
  <c r="AG473" i="16" s="1"/>
  <c r="L473" i="16"/>
  <c r="O478" i="16"/>
  <c r="AG478" i="16" s="1"/>
  <c r="L478" i="16"/>
  <c r="O483" i="16"/>
  <c r="AG483" i="16" s="1"/>
  <c r="L483" i="16"/>
  <c r="O488" i="16"/>
  <c r="AG488" i="16" s="1"/>
  <c r="L488" i="16"/>
  <c r="O496" i="16"/>
  <c r="AG496" i="16" s="1"/>
  <c r="L496" i="16"/>
  <c r="O504" i="16"/>
  <c r="AG504" i="16" s="1"/>
  <c r="L504" i="16"/>
  <c r="O514" i="16"/>
  <c r="AG514" i="16" s="1"/>
  <c r="L514" i="16"/>
  <c r="O522" i="16"/>
  <c r="AG522" i="16" s="1"/>
  <c r="L522" i="16"/>
  <c r="O527" i="16"/>
  <c r="AG527" i="16" s="1"/>
  <c r="L527" i="16"/>
  <c r="O535" i="16"/>
  <c r="AG535" i="16" s="1"/>
  <c r="L535" i="16"/>
  <c r="O540" i="16"/>
  <c r="AG540" i="16" s="1"/>
  <c r="L540" i="16"/>
  <c r="O545" i="16"/>
  <c r="AG545" i="16" s="1"/>
  <c r="L545" i="16"/>
  <c r="O554" i="16"/>
  <c r="AG554" i="16" s="1"/>
  <c r="O559" i="16"/>
  <c r="AG559" i="16" s="1"/>
  <c r="L559" i="16"/>
  <c r="O564" i="16"/>
  <c r="AG564" i="16" s="1"/>
  <c r="O584" i="16"/>
  <c r="AG584" i="16" s="1"/>
  <c r="O589" i="16"/>
  <c r="AG589" i="16" s="1"/>
  <c r="L589" i="16"/>
  <c r="W591" i="16"/>
  <c r="O596" i="16"/>
  <c r="AG596" i="16" s="1"/>
  <c r="L596" i="16"/>
  <c r="O601" i="16"/>
  <c r="AG601" i="16" s="1"/>
  <c r="L601" i="16"/>
  <c r="O606" i="16"/>
  <c r="AG606" i="16" s="1"/>
  <c r="L606" i="16"/>
  <c r="O611" i="16"/>
  <c r="AG611" i="16" s="1"/>
  <c r="L611" i="16"/>
  <c r="O616" i="16"/>
  <c r="AG616" i="16" s="1"/>
  <c r="O621" i="16"/>
  <c r="AG621" i="16" s="1"/>
  <c r="L621" i="16"/>
  <c r="O629" i="16"/>
  <c r="AG629" i="16" s="1"/>
  <c r="L629" i="16"/>
  <c r="O637" i="16"/>
  <c r="AG637" i="16" s="1"/>
  <c r="L637" i="16"/>
  <c r="O647" i="16"/>
  <c r="AG647" i="16" s="1"/>
  <c r="L647" i="16"/>
  <c r="O665" i="16"/>
  <c r="AG665" i="16" s="1"/>
  <c r="L665" i="16"/>
  <c r="O676" i="16"/>
  <c r="AG676" i="16" s="1"/>
  <c r="L676" i="16"/>
  <c r="O679" i="16"/>
  <c r="AG679" i="16" s="1"/>
  <c r="L679" i="16"/>
  <c r="O28" i="16"/>
  <c r="AG28" i="16" s="1"/>
  <c r="L28" i="16"/>
  <c r="O174" i="16"/>
  <c r="AG174" i="16" s="1"/>
  <c r="L174" i="16"/>
  <c r="O370" i="16"/>
  <c r="AG370" i="16" s="1"/>
  <c r="L370" i="16"/>
  <c r="O446" i="16"/>
  <c r="AG446" i="16" s="1"/>
  <c r="L446" i="16"/>
  <c r="O547" i="16"/>
  <c r="AG547" i="16" s="1"/>
  <c r="L547" i="16"/>
  <c r="O670" i="16"/>
  <c r="AG670" i="16" s="1"/>
  <c r="L670" i="16"/>
  <c r="O26" i="16"/>
  <c r="AG26" i="16" s="1"/>
  <c r="L26" i="16"/>
  <c r="O31" i="16"/>
  <c r="AG31" i="16" s="1"/>
  <c r="L31" i="16"/>
  <c r="O39" i="16"/>
  <c r="AG39" i="16" s="1"/>
  <c r="L39" i="16"/>
  <c r="O47" i="16"/>
  <c r="AG47" i="16" s="1"/>
  <c r="L47" i="16"/>
  <c r="O55" i="16"/>
  <c r="AG55" i="16" s="1"/>
  <c r="L55" i="16"/>
  <c r="O63" i="16"/>
  <c r="AG63" i="16" s="1"/>
  <c r="L63" i="16"/>
  <c r="O76" i="16"/>
  <c r="AG76" i="16" s="1"/>
  <c r="L76" i="16"/>
  <c r="O89" i="16"/>
  <c r="AG89" i="16" s="1"/>
  <c r="L89" i="16"/>
  <c r="O97" i="16"/>
  <c r="AG97" i="16" s="1"/>
  <c r="L97" i="16"/>
  <c r="O105" i="16"/>
  <c r="AG105" i="16" s="1"/>
  <c r="L105" i="16"/>
  <c r="O113" i="16"/>
  <c r="AG113" i="16" s="1"/>
  <c r="L113" i="16"/>
  <c r="O118" i="16"/>
  <c r="AG118" i="16" s="1"/>
  <c r="L118" i="16"/>
  <c r="O131" i="16"/>
  <c r="AG131" i="16" s="1"/>
  <c r="L131" i="16"/>
  <c r="O149" i="16"/>
  <c r="AG149" i="16" s="1"/>
  <c r="L149" i="16"/>
  <c r="O157" i="16"/>
  <c r="AG157" i="16" s="1"/>
  <c r="L157" i="16"/>
  <c r="O167" i="16"/>
  <c r="AG167" i="16" s="1"/>
  <c r="L167" i="16"/>
  <c r="O180" i="16"/>
  <c r="AG180" i="16" s="1"/>
  <c r="L180" i="16"/>
  <c r="O188" i="16"/>
  <c r="AG188" i="16" s="1"/>
  <c r="L188" i="16"/>
  <c r="O196" i="16"/>
  <c r="AG196" i="16" s="1"/>
  <c r="L196" i="16"/>
  <c r="O201" i="16"/>
  <c r="AG201" i="16" s="1"/>
  <c r="L201" i="16"/>
  <c r="O209" i="16"/>
  <c r="AG209" i="16" s="1"/>
  <c r="L209" i="16"/>
  <c r="O217" i="16"/>
  <c r="AG217" i="16" s="1"/>
  <c r="L217" i="16"/>
  <c r="O222" i="16"/>
  <c r="AG222" i="16" s="1"/>
  <c r="L222" i="16"/>
  <c r="O230" i="16"/>
  <c r="AG230" i="16" s="1"/>
  <c r="L230" i="16"/>
  <c r="O238" i="16"/>
  <c r="AG238" i="16" s="1"/>
  <c r="L238" i="16"/>
  <c r="O243" i="16"/>
  <c r="AG243" i="16" s="1"/>
  <c r="L243" i="16"/>
  <c r="O256" i="16"/>
  <c r="AG256" i="16" s="1"/>
  <c r="L256" i="16"/>
  <c r="O264" i="16"/>
  <c r="AG264" i="16" s="1"/>
  <c r="L264" i="16"/>
  <c r="O272" i="16"/>
  <c r="AG272" i="16" s="1"/>
  <c r="L272" i="16"/>
  <c r="O280" i="16"/>
  <c r="AG280" i="16" s="1"/>
  <c r="L280" i="16"/>
  <c r="O293" i="16"/>
  <c r="AG293" i="16" s="1"/>
  <c r="L293" i="16"/>
  <c r="O318" i="16"/>
  <c r="AG318" i="16" s="1"/>
  <c r="L318" i="16"/>
  <c r="O323" i="16"/>
  <c r="AG323" i="16" s="1"/>
  <c r="L323" i="16"/>
  <c r="O335" i="16"/>
  <c r="AG335" i="16" s="1"/>
  <c r="L335" i="16"/>
  <c r="O350" i="16"/>
  <c r="AG350" i="16" s="1"/>
  <c r="L350" i="16"/>
  <c r="O358" i="16"/>
  <c r="AG358" i="16" s="1"/>
  <c r="L358" i="16"/>
  <c r="O363" i="16"/>
  <c r="AG363" i="16" s="1"/>
  <c r="L363" i="16"/>
  <c r="O368" i="16"/>
  <c r="AG368" i="16" s="1"/>
  <c r="L368" i="16"/>
  <c r="O378" i="16"/>
  <c r="AG378" i="16" s="1"/>
  <c r="L378" i="16"/>
  <c r="O388" i="16"/>
  <c r="AG388" i="16" s="1"/>
  <c r="L388" i="16"/>
  <c r="O395" i="16"/>
  <c r="AG395" i="16" s="1"/>
  <c r="L395" i="16"/>
  <c r="O407" i="16"/>
  <c r="AG407" i="16" s="1"/>
  <c r="L407" i="16"/>
  <c r="O419" i="16"/>
  <c r="AG419" i="16" s="1"/>
  <c r="L419" i="16"/>
  <c r="O429" i="16"/>
  <c r="AG429" i="16" s="1"/>
  <c r="L429" i="16"/>
  <c r="O434" i="16"/>
  <c r="AG434" i="16" s="1"/>
  <c r="L434" i="16"/>
  <c r="O439" i="16"/>
  <c r="AG439" i="16" s="1"/>
  <c r="L439" i="16"/>
  <c r="O452" i="16"/>
  <c r="AG452" i="16" s="1"/>
  <c r="L452" i="16"/>
  <c r="O460" i="16"/>
  <c r="AG460" i="16" s="1"/>
  <c r="L460" i="16"/>
  <c r="O468" i="16"/>
  <c r="AG468" i="16" s="1"/>
  <c r="L468" i="16"/>
  <c r="O476" i="16"/>
  <c r="AG476" i="16" s="1"/>
  <c r="L476" i="16"/>
  <c r="O486" i="16"/>
  <c r="AG486" i="16" s="1"/>
  <c r="L486" i="16"/>
  <c r="O491" i="16"/>
  <c r="AG491" i="16" s="1"/>
  <c r="L491" i="16"/>
  <c r="O499" i="16"/>
  <c r="AG499" i="16" s="1"/>
  <c r="L499" i="16"/>
  <c r="O507" i="16"/>
  <c r="AG507" i="16" s="1"/>
  <c r="L507" i="16"/>
  <c r="O517" i="16"/>
  <c r="AG517" i="16" s="1"/>
  <c r="L517" i="16"/>
  <c r="O525" i="16"/>
  <c r="AG525" i="16" s="1"/>
  <c r="L525" i="16"/>
  <c r="O530" i="16"/>
  <c r="AG530" i="16" s="1"/>
  <c r="L530" i="16"/>
  <c r="O538" i="16"/>
  <c r="AG538" i="16" s="1"/>
  <c r="L538" i="16"/>
  <c r="O543" i="16"/>
  <c r="AG543" i="16" s="1"/>
  <c r="L543" i="16"/>
  <c r="O562" i="16"/>
  <c r="AG562" i="16" s="1"/>
  <c r="L562" i="16"/>
  <c r="O567" i="16"/>
  <c r="AG567" i="16" s="1"/>
  <c r="L567" i="16"/>
  <c r="O577" i="16"/>
  <c r="AG577" i="16" s="1"/>
  <c r="L577" i="16"/>
  <c r="O582" i="16"/>
  <c r="AG582" i="16" s="1"/>
  <c r="L582" i="16"/>
  <c r="O587" i="16"/>
  <c r="AG587" i="16" s="1"/>
  <c r="L587" i="16"/>
  <c r="O599" i="16"/>
  <c r="AG599" i="16" s="1"/>
  <c r="L599" i="16"/>
  <c r="O614" i="16"/>
  <c r="AG614" i="16" s="1"/>
  <c r="L614" i="16"/>
  <c r="O624" i="16"/>
  <c r="AG624" i="16" s="1"/>
  <c r="L624" i="16"/>
  <c r="O632" i="16"/>
  <c r="AG632" i="16" s="1"/>
  <c r="L632" i="16"/>
  <c r="O642" i="16"/>
  <c r="AG642" i="16" s="1"/>
  <c r="L642" i="16"/>
  <c r="O650" i="16"/>
  <c r="AG650" i="16" s="1"/>
  <c r="L650" i="16"/>
  <c r="O655" i="16"/>
  <c r="AG655" i="16" s="1"/>
  <c r="L655" i="16"/>
  <c r="O660" i="16"/>
  <c r="AG660" i="16" s="1"/>
  <c r="O668" i="16"/>
  <c r="AG668" i="16" s="1"/>
  <c r="L668" i="16"/>
  <c r="O673" i="16"/>
  <c r="AG673" i="16" s="1"/>
  <c r="L673" i="16"/>
  <c r="O33" i="16"/>
  <c r="AG33" i="16" s="1"/>
  <c r="L33" i="16"/>
  <c r="O133" i="16"/>
  <c r="AG133" i="16" s="1"/>
  <c r="L133" i="16"/>
  <c r="O159" i="16"/>
  <c r="AG159" i="16" s="1"/>
  <c r="L159" i="16"/>
  <c r="O211" i="16"/>
  <c r="AG211" i="16" s="1"/>
  <c r="L211" i="16"/>
  <c r="O266" i="16"/>
  <c r="AG266" i="16" s="1"/>
  <c r="L266" i="16"/>
  <c r="O287" i="16"/>
  <c r="AG287" i="16" s="1"/>
  <c r="L287" i="16"/>
  <c r="O380" i="16"/>
  <c r="AG380" i="16" s="1"/>
  <c r="L380" i="16"/>
  <c r="O399" i="16"/>
  <c r="AG399" i="16" s="1"/>
  <c r="L399" i="16"/>
  <c r="O634" i="16"/>
  <c r="AG634" i="16" s="1"/>
  <c r="L634" i="16"/>
  <c r="O644" i="16"/>
  <c r="AG644" i="16" s="1"/>
  <c r="L644" i="16"/>
  <c r="O657" i="16"/>
  <c r="AG657" i="16" s="1"/>
  <c r="L657" i="16"/>
  <c r="O10" i="16"/>
  <c r="AG10" i="16" s="1"/>
  <c r="L10" i="16"/>
  <c r="O18" i="16"/>
  <c r="AG18" i="16" s="1"/>
  <c r="L18" i="16"/>
  <c r="O21" i="16"/>
  <c r="AG21" i="16" s="1"/>
  <c r="L21" i="16"/>
  <c r="O34" i="16"/>
  <c r="AG34" i="16" s="1"/>
  <c r="L34" i="16"/>
  <c r="O42" i="16"/>
  <c r="AG42" i="16" s="1"/>
  <c r="L42" i="16"/>
  <c r="O50" i="16"/>
  <c r="AG50" i="16" s="1"/>
  <c r="L50" i="16"/>
  <c r="O58" i="16"/>
  <c r="AG58" i="16" s="1"/>
  <c r="L58" i="16"/>
  <c r="O66" i="16"/>
  <c r="AG66" i="16" s="1"/>
  <c r="L66" i="16"/>
  <c r="O71" i="16"/>
  <c r="AG71" i="16" s="1"/>
  <c r="L71" i="16"/>
  <c r="O79" i="16"/>
  <c r="AG79" i="16" s="1"/>
  <c r="L79" i="16"/>
  <c r="O84" i="16"/>
  <c r="AG84" i="16" s="1"/>
  <c r="L84" i="16"/>
  <c r="O92" i="16"/>
  <c r="AG92" i="16" s="1"/>
  <c r="L92" i="16"/>
  <c r="O100" i="16"/>
  <c r="AG100" i="16" s="1"/>
  <c r="L100" i="16"/>
  <c r="O108" i="16"/>
  <c r="AG108" i="16" s="1"/>
  <c r="L108" i="16"/>
  <c r="O121" i="16"/>
  <c r="AG121" i="16" s="1"/>
  <c r="L121" i="16"/>
  <c r="O126" i="16"/>
  <c r="AG126" i="16" s="1"/>
  <c r="L126" i="16"/>
  <c r="O134" i="16"/>
  <c r="AG134" i="16" s="1"/>
  <c r="L134" i="16"/>
  <c r="O139" i="16"/>
  <c r="AG139" i="16" s="1"/>
  <c r="L139" i="16"/>
  <c r="O144" i="16"/>
  <c r="AG144" i="16" s="1"/>
  <c r="O152" i="16"/>
  <c r="AG152" i="16" s="1"/>
  <c r="L152" i="16"/>
  <c r="O162" i="16"/>
  <c r="AG162" i="16" s="1"/>
  <c r="O170" i="16"/>
  <c r="AG170" i="16" s="1"/>
  <c r="L170" i="16"/>
  <c r="O175" i="16"/>
  <c r="AG175" i="16" s="1"/>
  <c r="L175" i="16"/>
  <c r="O183" i="16"/>
  <c r="AG183" i="16" s="1"/>
  <c r="L183" i="16"/>
  <c r="O191" i="16"/>
  <c r="AG191" i="16" s="1"/>
  <c r="L191" i="16"/>
  <c r="O199" i="16"/>
  <c r="AG199" i="16" s="1"/>
  <c r="L199" i="16"/>
  <c r="O204" i="16"/>
  <c r="AG204" i="16" s="1"/>
  <c r="L204" i="16"/>
  <c r="O212" i="16"/>
  <c r="AG212" i="16" s="1"/>
  <c r="L212" i="16"/>
  <c r="O225" i="16"/>
  <c r="AG225" i="16" s="1"/>
  <c r="L225" i="16"/>
  <c r="O233" i="16"/>
  <c r="AG233" i="16" s="1"/>
  <c r="L233" i="16"/>
  <c r="O246" i="16"/>
  <c r="AG246" i="16" s="1"/>
  <c r="L246" i="16"/>
  <c r="O251" i="16"/>
  <c r="AG251" i="16" s="1"/>
  <c r="L251" i="16"/>
  <c r="O259" i="16"/>
  <c r="AG259" i="16" s="1"/>
  <c r="L259" i="16"/>
  <c r="O267" i="16"/>
  <c r="AG267" i="16" s="1"/>
  <c r="L267" i="16"/>
  <c r="O275" i="16"/>
  <c r="AG275" i="16" s="1"/>
  <c r="L275" i="16"/>
  <c r="O283" i="16"/>
  <c r="AG283" i="16" s="1"/>
  <c r="L283" i="16"/>
  <c r="O288" i="16"/>
  <c r="AG288" i="16" s="1"/>
  <c r="L288" i="16"/>
  <c r="O298" i="16"/>
  <c r="AG298" i="16" s="1"/>
  <c r="L298" i="16"/>
  <c r="O303" i="16"/>
  <c r="AG303" i="16" s="1"/>
  <c r="L303" i="16"/>
  <c r="O308" i="16"/>
  <c r="AG308" i="16" s="1"/>
  <c r="L308" i="16"/>
  <c r="O313" i="16"/>
  <c r="AG313" i="16" s="1"/>
  <c r="L313" i="16"/>
  <c r="O328" i="16"/>
  <c r="AG328" i="16" s="1"/>
  <c r="L328" i="16"/>
  <c r="O338" i="16"/>
  <c r="AG338" i="16" s="1"/>
  <c r="L338" i="16"/>
  <c r="O343" i="16"/>
  <c r="AG343" i="16" s="1"/>
  <c r="O345" i="16"/>
  <c r="AG345" i="16" s="1"/>
  <c r="L345" i="16"/>
  <c r="O353" i="16"/>
  <c r="AG353" i="16" s="1"/>
  <c r="L353" i="16"/>
  <c r="O371" i="16"/>
  <c r="AG371" i="16" s="1"/>
  <c r="L371" i="16"/>
  <c r="O381" i="16"/>
  <c r="AG381" i="16" s="1"/>
  <c r="L381" i="16"/>
  <c r="O393" i="16"/>
  <c r="AG393" i="16" s="1"/>
  <c r="L393" i="16"/>
  <c r="O400" i="16"/>
  <c r="AG400" i="16" s="1"/>
  <c r="L400" i="16"/>
  <c r="O402" i="16"/>
  <c r="AG402" i="16" s="1"/>
  <c r="O412" i="16"/>
  <c r="AG412" i="16" s="1"/>
  <c r="L412" i="16"/>
  <c r="O417" i="16"/>
  <c r="AG417" i="16" s="1"/>
  <c r="O422" i="16"/>
  <c r="AG422" i="16" s="1"/>
  <c r="L422" i="16"/>
  <c r="O432" i="16"/>
  <c r="AG432" i="16" s="1"/>
  <c r="L432" i="16"/>
  <c r="O442" i="16"/>
  <c r="AG442" i="16" s="1"/>
  <c r="L442" i="16"/>
  <c r="O447" i="16"/>
  <c r="AG447" i="16" s="1"/>
  <c r="L447" i="16"/>
  <c r="O455" i="16"/>
  <c r="AG455" i="16" s="1"/>
  <c r="L455" i="16"/>
  <c r="O463" i="16"/>
  <c r="AG463" i="16" s="1"/>
  <c r="L463" i="16"/>
  <c r="O471" i="16"/>
  <c r="AG471" i="16" s="1"/>
  <c r="L471" i="16"/>
  <c r="O481" i="16"/>
  <c r="AG481" i="16" s="1"/>
  <c r="O494" i="16"/>
  <c r="AG494" i="16" s="1"/>
  <c r="L494" i="16"/>
  <c r="O502" i="16"/>
  <c r="AG502" i="16" s="1"/>
  <c r="L502" i="16"/>
  <c r="O512" i="16"/>
  <c r="AG512" i="16" s="1"/>
  <c r="L512" i="16"/>
  <c r="O520" i="16"/>
  <c r="AG520" i="16" s="1"/>
  <c r="L520" i="16"/>
  <c r="O533" i="16"/>
  <c r="AG533" i="16" s="1"/>
  <c r="L533" i="16"/>
  <c r="O557" i="16"/>
  <c r="AG557" i="16" s="1"/>
  <c r="L557" i="16"/>
  <c r="O570" i="16"/>
  <c r="AG570" i="16" s="1"/>
  <c r="L570" i="16"/>
  <c r="O575" i="16"/>
  <c r="AG575" i="16" s="1"/>
  <c r="L575" i="16"/>
  <c r="O594" i="16"/>
  <c r="AG594" i="16" s="1"/>
  <c r="O604" i="16"/>
  <c r="AG604" i="16" s="1"/>
  <c r="O609" i="16"/>
  <c r="AG609" i="16" s="1"/>
  <c r="L609" i="16"/>
  <c r="O619" i="16"/>
  <c r="AG619" i="16" s="1"/>
  <c r="L619" i="16"/>
  <c r="O627" i="16"/>
  <c r="AG627" i="16" s="1"/>
  <c r="L627" i="16"/>
  <c r="O635" i="16"/>
  <c r="AG635" i="16" s="1"/>
  <c r="L635" i="16"/>
  <c r="O645" i="16"/>
  <c r="AG645" i="16" s="1"/>
  <c r="L645" i="16"/>
  <c r="O653" i="16"/>
  <c r="AG653" i="16" s="1"/>
  <c r="L653" i="16"/>
  <c r="O658" i="16"/>
  <c r="AG658" i="16" s="1"/>
  <c r="L658" i="16"/>
  <c r="O663" i="16"/>
  <c r="AG663" i="16" s="1"/>
  <c r="L663" i="16"/>
  <c r="O671" i="16"/>
  <c r="AG671" i="16" s="1"/>
  <c r="L671" i="16"/>
  <c r="O675" i="16"/>
  <c r="AG675" i="16" s="1"/>
  <c r="L675" i="16"/>
  <c r="O680" i="16"/>
  <c r="AG680" i="16" s="1"/>
  <c r="L680" i="16"/>
  <c r="O20" i="16"/>
  <c r="AG20" i="16" s="1"/>
  <c r="L20" i="16"/>
  <c r="O99" i="16"/>
  <c r="AG99" i="16" s="1"/>
  <c r="L99" i="16"/>
  <c r="O169" i="16"/>
  <c r="AG169" i="16" s="1"/>
  <c r="L169" i="16"/>
  <c r="O190" i="16"/>
  <c r="AG190" i="16" s="1"/>
  <c r="L190" i="16"/>
  <c r="O203" i="16"/>
  <c r="AG203" i="16" s="1"/>
  <c r="L203" i="16"/>
  <c r="O240" i="16"/>
  <c r="AG240" i="16" s="1"/>
  <c r="L240" i="16"/>
  <c r="O282" i="16"/>
  <c r="AG282" i="16" s="1"/>
  <c r="L282" i="16"/>
  <c r="O302" i="16"/>
  <c r="AG302" i="16" s="1"/>
  <c r="L302" i="16"/>
  <c r="O441" i="16"/>
  <c r="AG441" i="16" s="1"/>
  <c r="L441" i="16"/>
  <c r="O501" i="16"/>
  <c r="AG501" i="16" s="1"/>
  <c r="L501" i="16"/>
  <c r="O569" i="16"/>
  <c r="AG569" i="16" s="1"/>
  <c r="L569" i="16"/>
  <c r="O579" i="16"/>
  <c r="AG579" i="16" s="1"/>
  <c r="L579" i="16"/>
  <c r="O662" i="16"/>
  <c r="AG662" i="16" s="1"/>
  <c r="L662" i="16"/>
  <c r="O678" i="16"/>
  <c r="AG678" i="16" s="1"/>
  <c r="L678" i="16"/>
  <c r="O11" i="16"/>
  <c r="AG11" i="16" s="1"/>
  <c r="L11" i="16"/>
  <c r="O16" i="16"/>
  <c r="AG16" i="16" s="1"/>
  <c r="L16" i="16"/>
  <c r="O24" i="16"/>
  <c r="AG24" i="16" s="1"/>
  <c r="L24" i="16"/>
  <c r="O37" i="16"/>
  <c r="AG37" i="16" s="1"/>
  <c r="L37" i="16"/>
  <c r="O45" i="16"/>
  <c r="AG45" i="16" s="1"/>
  <c r="L45" i="16"/>
  <c r="O53" i="16"/>
  <c r="AG53" i="16" s="1"/>
  <c r="L53" i="16"/>
  <c r="O61" i="16"/>
  <c r="AG61" i="16" s="1"/>
  <c r="L61" i="16"/>
  <c r="O74" i="16"/>
  <c r="AG74" i="16" s="1"/>
  <c r="L74" i="16"/>
  <c r="O82" i="16"/>
  <c r="AG82" i="16" s="1"/>
  <c r="L82" i="16"/>
  <c r="O87" i="16"/>
  <c r="AG87" i="16" s="1"/>
  <c r="L87" i="16"/>
  <c r="O95" i="16"/>
  <c r="AG95" i="16" s="1"/>
  <c r="L95" i="16"/>
  <c r="O103" i="16"/>
  <c r="AG103" i="16" s="1"/>
  <c r="L103" i="16"/>
  <c r="O111" i="16"/>
  <c r="AG111" i="16" s="1"/>
  <c r="L111" i="16"/>
  <c r="O116" i="16"/>
  <c r="AG116" i="16" s="1"/>
  <c r="L116" i="16"/>
  <c r="O129" i="16"/>
  <c r="AG129" i="16" s="1"/>
  <c r="L129" i="16"/>
  <c r="O137" i="16"/>
  <c r="AG137" i="16" s="1"/>
  <c r="L137" i="16"/>
  <c r="O142" i="16"/>
  <c r="AG142" i="16" s="1"/>
  <c r="L142" i="16"/>
  <c r="O147" i="16"/>
  <c r="AG147" i="16" s="1"/>
  <c r="L147" i="16"/>
  <c r="O155" i="16"/>
  <c r="AG155" i="16" s="1"/>
  <c r="L155" i="16"/>
  <c r="O160" i="16"/>
  <c r="AG160" i="16" s="1"/>
  <c r="O165" i="16"/>
  <c r="AG165" i="16" s="1"/>
  <c r="L165" i="16"/>
  <c r="O178" i="16"/>
  <c r="AG178" i="16" s="1"/>
  <c r="L178" i="16"/>
  <c r="O186" i="16"/>
  <c r="AG186" i="16" s="1"/>
  <c r="L186" i="16"/>
  <c r="O194" i="16"/>
  <c r="AG194" i="16" s="1"/>
  <c r="L194" i="16"/>
  <c r="O207" i="16"/>
  <c r="AG207" i="16" s="1"/>
  <c r="L207" i="16"/>
  <c r="O215" i="16"/>
  <c r="AG215" i="16" s="1"/>
  <c r="L215" i="16"/>
  <c r="O220" i="16"/>
  <c r="AG220" i="16" s="1"/>
  <c r="L220" i="16"/>
  <c r="O228" i="16"/>
  <c r="AG228" i="16" s="1"/>
  <c r="L228" i="16"/>
  <c r="O236" i="16"/>
  <c r="AG236" i="16" s="1"/>
  <c r="L236" i="16"/>
  <c r="O241" i="16"/>
  <c r="AG241" i="16" s="1"/>
  <c r="L241" i="16"/>
  <c r="O249" i="16"/>
  <c r="AG249" i="16" s="1"/>
  <c r="L249" i="16"/>
  <c r="O254" i="16"/>
  <c r="AG254" i="16" s="1"/>
  <c r="L254" i="16"/>
  <c r="O262" i="16"/>
  <c r="AG262" i="16" s="1"/>
  <c r="L262" i="16"/>
  <c r="O270" i="16"/>
  <c r="AG270" i="16" s="1"/>
  <c r="L270" i="16"/>
  <c r="O278" i="16"/>
  <c r="AG278" i="16" s="1"/>
  <c r="L278" i="16"/>
  <c r="O286" i="16"/>
  <c r="AG286" i="16" s="1"/>
  <c r="L286" i="16"/>
  <c r="O291" i="16"/>
  <c r="AG291" i="16" s="1"/>
  <c r="L291" i="16"/>
  <c r="O306" i="16"/>
  <c r="AG306" i="16" s="1"/>
  <c r="L306" i="16"/>
  <c r="O311" i="16"/>
  <c r="AG311" i="16" s="1"/>
  <c r="L311" i="16"/>
  <c r="O316" i="16"/>
  <c r="AG316" i="16" s="1"/>
  <c r="L316" i="16"/>
  <c r="O321" i="16"/>
  <c r="AG321" i="16" s="1"/>
  <c r="L321" i="16"/>
  <c r="O326" i="16"/>
  <c r="AG326" i="16" s="1"/>
  <c r="L326" i="16"/>
  <c r="O333" i="16"/>
  <c r="AG333" i="16" s="1"/>
  <c r="L333" i="16"/>
  <c r="O341" i="16"/>
  <c r="AG341" i="16" s="1"/>
  <c r="L341" i="16"/>
  <c r="O348" i="16"/>
  <c r="AG348" i="16" s="1"/>
  <c r="L348" i="16"/>
  <c r="O356" i="16"/>
  <c r="AG356" i="16" s="1"/>
  <c r="L356" i="16"/>
  <c r="O361" i="16"/>
  <c r="AG361" i="16" s="1"/>
  <c r="L361" i="16"/>
  <c r="O366" i="16"/>
  <c r="AG366" i="16" s="1"/>
  <c r="L366" i="16"/>
  <c r="O376" i="16"/>
  <c r="AG376" i="16" s="1"/>
  <c r="L376" i="16"/>
  <c r="O386" i="16"/>
  <c r="AG386" i="16" s="1"/>
  <c r="L386" i="16"/>
  <c r="O405" i="16"/>
  <c r="AG405" i="16" s="1"/>
  <c r="L405" i="16"/>
  <c r="O415" i="16"/>
  <c r="AG415" i="16" s="1"/>
  <c r="L415" i="16"/>
  <c r="O427" i="16"/>
  <c r="AG427" i="16" s="1"/>
  <c r="L427" i="16"/>
  <c r="O437" i="16"/>
  <c r="AG437" i="16" s="1"/>
  <c r="L437" i="16"/>
  <c r="O450" i="16"/>
  <c r="AG450" i="16" s="1"/>
  <c r="L450" i="16"/>
  <c r="O458" i="16"/>
  <c r="AG458" i="16" s="1"/>
  <c r="L458" i="16"/>
  <c r="O466" i="16"/>
  <c r="AG466" i="16" s="1"/>
  <c r="L466" i="16"/>
  <c r="O474" i="16"/>
  <c r="AG474" i="16" s="1"/>
  <c r="L474" i="16"/>
  <c r="O479" i="16"/>
  <c r="AG479" i="16" s="1"/>
  <c r="L479" i="16"/>
  <c r="O484" i="16"/>
  <c r="AG484" i="16" s="1"/>
  <c r="L484" i="16"/>
  <c r="O489" i="16"/>
  <c r="AG489" i="16" s="1"/>
  <c r="L489" i="16"/>
  <c r="O497" i="16"/>
  <c r="AG497" i="16" s="1"/>
  <c r="L497" i="16"/>
  <c r="O505" i="16"/>
  <c r="AG505" i="16" s="1"/>
  <c r="L505" i="16"/>
  <c r="O510" i="16"/>
  <c r="AG510" i="16" s="1"/>
  <c r="O515" i="16"/>
  <c r="AG515" i="16" s="1"/>
  <c r="L515" i="16"/>
  <c r="O523" i="16"/>
  <c r="AG523" i="16" s="1"/>
  <c r="L523" i="16"/>
  <c r="O528" i="16"/>
  <c r="AG528" i="16" s="1"/>
  <c r="L528" i="16"/>
  <c r="O536" i="16"/>
  <c r="AG536" i="16" s="1"/>
  <c r="L536" i="16"/>
  <c r="O541" i="16"/>
  <c r="AG541" i="16" s="1"/>
  <c r="L541" i="16"/>
  <c r="O546" i="16"/>
  <c r="AG546" i="16" s="1"/>
  <c r="L546" i="16"/>
  <c r="O548" i="16"/>
  <c r="AG548" i="16" s="1"/>
  <c r="O555" i="16"/>
  <c r="AG555" i="16" s="1"/>
  <c r="L555" i="16"/>
  <c r="O560" i="16"/>
  <c r="AG560" i="16" s="1"/>
  <c r="L560" i="16"/>
  <c r="O565" i="16"/>
  <c r="AG565" i="16" s="1"/>
  <c r="L565" i="16"/>
  <c r="O580" i="16"/>
  <c r="AG580" i="16" s="1"/>
  <c r="O585" i="16"/>
  <c r="AG585" i="16" s="1"/>
  <c r="L585" i="16"/>
  <c r="O590" i="16"/>
  <c r="AG590" i="16" s="1"/>
  <c r="L590" i="16"/>
  <c r="O597" i="16"/>
  <c r="AG597" i="16" s="1"/>
  <c r="L597" i="16"/>
  <c r="O602" i="16"/>
  <c r="AG602" i="16" s="1"/>
  <c r="L602" i="16"/>
  <c r="O607" i="16"/>
  <c r="AG607" i="16" s="1"/>
  <c r="L607" i="16"/>
  <c r="O612" i="16"/>
  <c r="AG612" i="16" s="1"/>
  <c r="L612" i="16"/>
  <c r="O617" i="16"/>
  <c r="AG617" i="16" s="1"/>
  <c r="L617" i="16"/>
  <c r="O622" i="16"/>
  <c r="AG622" i="16" s="1"/>
  <c r="L622" i="16"/>
  <c r="O630" i="16"/>
  <c r="AG630" i="16" s="1"/>
  <c r="L630" i="16"/>
  <c r="O638" i="16"/>
  <c r="AG638" i="16" s="1"/>
  <c r="L638" i="16"/>
  <c r="O648" i="16"/>
  <c r="AG648" i="16" s="1"/>
  <c r="L648" i="16"/>
  <c r="O666" i="16"/>
  <c r="AG666" i="16" s="1"/>
  <c r="L666" i="16"/>
  <c r="O49" i="16"/>
  <c r="AG49" i="16" s="1"/>
  <c r="L49" i="16"/>
  <c r="O70" i="16"/>
  <c r="AG70" i="16" s="1"/>
  <c r="L70" i="16"/>
  <c r="O151" i="16"/>
  <c r="AG151" i="16" s="1"/>
  <c r="L151" i="16"/>
  <c r="O182" i="16"/>
  <c r="AG182" i="16" s="1"/>
  <c r="L182" i="16"/>
  <c r="O245" i="16"/>
  <c r="AG245" i="16" s="1"/>
  <c r="L245" i="16"/>
  <c r="O258" i="16"/>
  <c r="AG258" i="16" s="1"/>
  <c r="L258" i="16"/>
  <c r="O274" i="16"/>
  <c r="AG274" i="16" s="1"/>
  <c r="L274" i="16"/>
  <c r="O297" i="16"/>
  <c r="AG297" i="16" s="1"/>
  <c r="L297" i="16"/>
  <c r="O509" i="16"/>
  <c r="AG509" i="16" s="1"/>
  <c r="L509" i="16"/>
  <c r="O532" i="16"/>
  <c r="AG532" i="16" s="1"/>
  <c r="L532" i="16"/>
  <c r="O27" i="16"/>
  <c r="AG27" i="16" s="1"/>
  <c r="L27" i="16"/>
  <c r="O32" i="16"/>
  <c r="AG32" i="16" s="1"/>
  <c r="L32" i="16"/>
  <c r="O40" i="16"/>
  <c r="AG40" i="16" s="1"/>
  <c r="L40" i="16"/>
  <c r="O48" i="16"/>
  <c r="AG48" i="16" s="1"/>
  <c r="L48" i="16"/>
  <c r="O56" i="16"/>
  <c r="AG56" i="16" s="1"/>
  <c r="L56" i="16"/>
  <c r="O64" i="16"/>
  <c r="AG64" i="16" s="1"/>
  <c r="L64" i="16"/>
  <c r="O77" i="16"/>
  <c r="AG77" i="16" s="1"/>
  <c r="L77" i="16"/>
  <c r="O90" i="16"/>
  <c r="AG90" i="16" s="1"/>
  <c r="L90" i="16"/>
  <c r="O98" i="16"/>
  <c r="AG98" i="16" s="1"/>
  <c r="L98" i="16"/>
  <c r="O106" i="16"/>
  <c r="AG106" i="16" s="1"/>
  <c r="L106" i="16"/>
  <c r="O119" i="16"/>
  <c r="AG119" i="16" s="1"/>
  <c r="L119" i="16"/>
  <c r="O132" i="16"/>
  <c r="AG132" i="16" s="1"/>
  <c r="L132" i="16"/>
  <c r="O150" i="16"/>
  <c r="AG150" i="16" s="1"/>
  <c r="L150" i="16"/>
  <c r="O158" i="16"/>
  <c r="AG158" i="16" s="1"/>
  <c r="L158" i="16"/>
  <c r="O168" i="16"/>
  <c r="AG168" i="16" s="1"/>
  <c r="L168" i="16"/>
  <c r="O173" i="16"/>
  <c r="AG173" i="16" s="1"/>
  <c r="L173" i="16"/>
  <c r="O181" i="16"/>
  <c r="AG181" i="16" s="1"/>
  <c r="L181" i="16"/>
  <c r="O189" i="16"/>
  <c r="AG189" i="16" s="1"/>
  <c r="L189" i="16"/>
  <c r="O197" i="16"/>
  <c r="AG197" i="16" s="1"/>
  <c r="L197" i="16"/>
  <c r="O202" i="16"/>
  <c r="AG202" i="16" s="1"/>
  <c r="L202" i="16"/>
  <c r="O210" i="16"/>
  <c r="AG210" i="16" s="1"/>
  <c r="L210" i="16"/>
  <c r="O223" i="16"/>
  <c r="AG223" i="16" s="1"/>
  <c r="L223" i="16"/>
  <c r="O231" i="16"/>
  <c r="AG231" i="16" s="1"/>
  <c r="L231" i="16"/>
  <c r="O239" i="16"/>
  <c r="AG239" i="16" s="1"/>
  <c r="L239" i="16"/>
  <c r="O244" i="16"/>
  <c r="AG244" i="16" s="1"/>
  <c r="L244" i="16"/>
  <c r="O257" i="16"/>
  <c r="AG257" i="16" s="1"/>
  <c r="L257" i="16"/>
  <c r="O265" i="16"/>
  <c r="AG265" i="16" s="1"/>
  <c r="L265" i="16"/>
  <c r="O273" i="16"/>
  <c r="AG273" i="16" s="1"/>
  <c r="L273" i="16"/>
  <c r="O281" i="16"/>
  <c r="AG281" i="16" s="1"/>
  <c r="L281" i="16"/>
  <c r="O301" i="16"/>
  <c r="AG301" i="16" s="1"/>
  <c r="L301" i="16"/>
  <c r="O336" i="16"/>
  <c r="AG336" i="16" s="1"/>
  <c r="L336" i="16"/>
  <c r="O351" i="16"/>
  <c r="AG351" i="16" s="1"/>
  <c r="L351" i="16"/>
  <c r="O364" i="16"/>
  <c r="AG364" i="16" s="1"/>
  <c r="L364" i="16"/>
  <c r="O369" i="16"/>
  <c r="AG369" i="16" s="1"/>
  <c r="L369" i="16"/>
  <c r="O379" i="16"/>
  <c r="AG379" i="16" s="1"/>
  <c r="L379" i="16"/>
  <c r="O384" i="16"/>
  <c r="AG384" i="16" s="1"/>
  <c r="L384" i="16"/>
  <c r="O391" i="16"/>
  <c r="AG391" i="16" s="1"/>
  <c r="L391" i="16"/>
  <c r="O396" i="16"/>
  <c r="AG396" i="16" s="1"/>
  <c r="L396" i="16"/>
  <c r="O408" i="16"/>
  <c r="AG408" i="16" s="1"/>
  <c r="L408" i="16"/>
  <c r="O420" i="16"/>
  <c r="AG420" i="16" s="1"/>
  <c r="L420" i="16"/>
  <c r="O425" i="16"/>
  <c r="AG425" i="16" s="1"/>
  <c r="L425" i="16"/>
  <c r="O430" i="16"/>
  <c r="AG430" i="16" s="1"/>
  <c r="L430" i="16"/>
  <c r="O435" i="16"/>
  <c r="AG435" i="16" s="1"/>
  <c r="L435" i="16"/>
  <c r="O440" i="16"/>
  <c r="AG440" i="16" s="1"/>
  <c r="L440" i="16"/>
  <c r="O453" i="16"/>
  <c r="AG453" i="16" s="1"/>
  <c r="L453" i="16"/>
  <c r="O461" i="16"/>
  <c r="AG461" i="16" s="1"/>
  <c r="L461" i="16"/>
  <c r="O469" i="16"/>
  <c r="AG469" i="16" s="1"/>
  <c r="L469" i="16"/>
  <c r="O487" i="16"/>
  <c r="AG487" i="16" s="1"/>
  <c r="L487" i="16"/>
  <c r="O492" i="16"/>
  <c r="AG492" i="16" s="1"/>
  <c r="L492" i="16"/>
  <c r="O500" i="16"/>
  <c r="AG500" i="16" s="1"/>
  <c r="L500" i="16"/>
  <c r="O508" i="16"/>
  <c r="AG508" i="16" s="1"/>
  <c r="L508" i="16"/>
  <c r="O518" i="16"/>
  <c r="AG518" i="16" s="1"/>
  <c r="L518" i="16"/>
  <c r="O531" i="16"/>
  <c r="AG531" i="16" s="1"/>
  <c r="L531" i="16"/>
  <c r="O539" i="16"/>
  <c r="AG539" i="16" s="1"/>
  <c r="L539" i="16"/>
  <c r="O553" i="16"/>
  <c r="AG553" i="16" s="1"/>
  <c r="L553" i="16"/>
  <c r="O563" i="16"/>
  <c r="AG563" i="16" s="1"/>
  <c r="L563" i="16"/>
  <c r="O568" i="16"/>
  <c r="AG568" i="16" s="1"/>
  <c r="L568" i="16"/>
  <c r="O573" i="16"/>
  <c r="AG573" i="16" s="1"/>
  <c r="L573" i="16"/>
  <c r="O578" i="16"/>
  <c r="AG578" i="16" s="1"/>
  <c r="L578" i="16"/>
  <c r="O583" i="16"/>
  <c r="AG583" i="16" s="1"/>
  <c r="L583" i="16"/>
  <c r="O615" i="16"/>
  <c r="AG615" i="16" s="1"/>
  <c r="L615" i="16"/>
  <c r="O625" i="16"/>
  <c r="AG625" i="16" s="1"/>
  <c r="L625" i="16"/>
  <c r="O633" i="16"/>
  <c r="AG633" i="16" s="1"/>
  <c r="L633" i="16"/>
  <c r="O643" i="16"/>
  <c r="AG643" i="16" s="1"/>
  <c r="L643" i="16"/>
  <c r="O651" i="16"/>
  <c r="AG651" i="16" s="1"/>
  <c r="L651" i="16"/>
  <c r="O656" i="16"/>
  <c r="AG656" i="16" s="1"/>
  <c r="L656" i="16"/>
  <c r="O661" i="16"/>
  <c r="AG661" i="16" s="1"/>
  <c r="L661" i="16"/>
  <c r="O669" i="16"/>
  <c r="AG669" i="16" s="1"/>
  <c r="L669" i="16"/>
  <c r="O41" i="16"/>
  <c r="AG41" i="16" s="1"/>
  <c r="L41" i="16"/>
  <c r="O65" i="16"/>
  <c r="AG65" i="16" s="1"/>
  <c r="L65" i="16"/>
  <c r="O91" i="16"/>
  <c r="AG91" i="16" s="1"/>
  <c r="L91" i="16"/>
  <c r="O107" i="16"/>
  <c r="AG107" i="16" s="1"/>
  <c r="L107" i="16"/>
  <c r="O120" i="16"/>
  <c r="AG120" i="16" s="1"/>
  <c r="L120" i="16"/>
  <c r="O198" i="16"/>
  <c r="AG198" i="16" s="1"/>
  <c r="L198" i="16"/>
  <c r="O224" i="16"/>
  <c r="AG224" i="16" s="1"/>
  <c r="L224" i="16"/>
  <c r="O337" i="16"/>
  <c r="AG337" i="16" s="1"/>
  <c r="L337" i="16"/>
  <c r="O454" i="16"/>
  <c r="AG454" i="16" s="1"/>
  <c r="L454" i="16"/>
  <c r="O511" i="16"/>
  <c r="AG511" i="16" s="1"/>
  <c r="L511" i="16"/>
  <c r="O19" i="16"/>
  <c r="AG19" i="16" s="1"/>
  <c r="L19" i="16"/>
  <c r="O14" i="16"/>
  <c r="AG14" i="16" s="1"/>
  <c r="L14" i="16"/>
  <c r="O22" i="16"/>
  <c r="AG22" i="16" s="1"/>
  <c r="L22" i="16"/>
  <c r="O35" i="16"/>
  <c r="AG35" i="16" s="1"/>
  <c r="L35" i="16"/>
  <c r="O43" i="16"/>
  <c r="AG43" i="16" s="1"/>
  <c r="L43" i="16"/>
  <c r="O51" i="16"/>
  <c r="AG51" i="16" s="1"/>
  <c r="L51" i="16"/>
  <c r="O59" i="16"/>
  <c r="AG59" i="16" s="1"/>
  <c r="L59" i="16"/>
  <c r="O67" i="16"/>
  <c r="AG67" i="16" s="1"/>
  <c r="L67" i="16"/>
  <c r="O72" i="16"/>
  <c r="AG72" i="16" s="1"/>
  <c r="L72" i="16"/>
  <c r="O80" i="16"/>
  <c r="AG80" i="16" s="1"/>
  <c r="L80" i="16"/>
  <c r="O85" i="16"/>
  <c r="AG85" i="16" s="1"/>
  <c r="L85" i="16"/>
  <c r="O93" i="16"/>
  <c r="AG93" i="16" s="1"/>
  <c r="L93" i="16"/>
  <c r="O101" i="16"/>
  <c r="AG101" i="16" s="1"/>
  <c r="L101" i="16"/>
  <c r="O109" i="16"/>
  <c r="AG109" i="16" s="1"/>
  <c r="L109" i="16"/>
  <c r="O114" i="16"/>
  <c r="AG114" i="16" s="1"/>
  <c r="O122" i="16"/>
  <c r="AG122" i="16" s="1"/>
  <c r="L122" i="16"/>
  <c r="O127" i="16"/>
  <c r="AG127" i="16" s="1"/>
  <c r="L127" i="16"/>
  <c r="O135" i="16"/>
  <c r="AG135" i="16" s="1"/>
  <c r="L135" i="16"/>
  <c r="O140" i="16"/>
  <c r="AG140" i="16" s="1"/>
  <c r="L140" i="16"/>
  <c r="O145" i="16"/>
  <c r="AG145" i="16" s="1"/>
  <c r="L145" i="16"/>
  <c r="O153" i="16"/>
  <c r="AG153" i="16" s="1"/>
  <c r="L153" i="16"/>
  <c r="O163" i="16"/>
  <c r="AG163" i="16" s="1"/>
  <c r="L163" i="16"/>
  <c r="O171" i="16"/>
  <c r="AG171" i="16" s="1"/>
  <c r="L171" i="16"/>
  <c r="O176" i="16"/>
  <c r="AG176" i="16" s="1"/>
  <c r="L176" i="16"/>
  <c r="O184" i="16"/>
  <c r="AG184" i="16" s="1"/>
  <c r="L184" i="16"/>
  <c r="O192" i="16"/>
  <c r="AG192" i="16" s="1"/>
  <c r="L192" i="16"/>
  <c r="O205" i="16"/>
  <c r="AG205" i="16" s="1"/>
  <c r="L205" i="16"/>
  <c r="O213" i="16"/>
  <c r="AG213" i="16" s="1"/>
  <c r="L213" i="16"/>
  <c r="O218" i="16"/>
  <c r="AG218" i="16" s="1"/>
  <c r="O226" i="16"/>
  <c r="AG226" i="16" s="1"/>
  <c r="L226" i="16"/>
  <c r="O234" i="16"/>
  <c r="AG234" i="16" s="1"/>
  <c r="L234" i="16"/>
  <c r="O247" i="16"/>
  <c r="AG247" i="16" s="1"/>
  <c r="L247" i="16"/>
  <c r="O252" i="16"/>
  <c r="AG252" i="16" s="1"/>
  <c r="L252" i="16"/>
  <c r="O260" i="16"/>
  <c r="AG260" i="16" s="1"/>
  <c r="L260" i="16"/>
  <c r="O268" i="16"/>
  <c r="AG268" i="16" s="1"/>
  <c r="L268" i="16"/>
  <c r="O276" i="16"/>
  <c r="AG276" i="16" s="1"/>
  <c r="L276" i="16"/>
  <c r="O284" i="16"/>
  <c r="AG284" i="16" s="1"/>
  <c r="L284" i="16"/>
  <c r="O289" i="16"/>
  <c r="AG289" i="16" s="1"/>
  <c r="L289" i="16"/>
  <c r="O294" i="16"/>
  <c r="AG294" i="16" s="1"/>
  <c r="L294" i="16"/>
  <c r="O299" i="16"/>
  <c r="AG299" i="16" s="1"/>
  <c r="L299" i="16"/>
  <c r="O304" i="16"/>
  <c r="AG304" i="16" s="1"/>
  <c r="L304" i="16"/>
  <c r="O309" i="16"/>
  <c r="AG309" i="16" s="1"/>
  <c r="L309" i="16"/>
  <c r="O314" i="16"/>
  <c r="AG314" i="16" s="1"/>
  <c r="L314" i="16"/>
  <c r="O319" i="16"/>
  <c r="AG319" i="16" s="1"/>
  <c r="O324" i="16"/>
  <c r="AG324" i="16" s="1"/>
  <c r="O329" i="16"/>
  <c r="AG329" i="16" s="1"/>
  <c r="L329" i="16"/>
  <c r="O339" i="16"/>
  <c r="AG339" i="16" s="1"/>
  <c r="L339" i="16"/>
  <c r="O346" i="16"/>
  <c r="AG346" i="16" s="1"/>
  <c r="L346" i="16"/>
  <c r="O354" i="16"/>
  <c r="AG354" i="16" s="1"/>
  <c r="L354" i="16"/>
  <c r="O359" i="16"/>
  <c r="AG359" i="16" s="1"/>
  <c r="O372" i="16"/>
  <c r="AG372" i="16" s="1"/>
  <c r="L372" i="16"/>
  <c r="O374" i="16"/>
  <c r="AG374" i="16" s="1"/>
  <c r="O382" i="16"/>
  <c r="AG382" i="16" s="1"/>
  <c r="L382" i="16"/>
  <c r="O389" i="16"/>
  <c r="AG389" i="16" s="1"/>
  <c r="L389" i="16"/>
  <c r="O403" i="16"/>
  <c r="AG403" i="16" s="1"/>
  <c r="L403" i="16"/>
  <c r="O413" i="16"/>
  <c r="AG413" i="16" s="1"/>
  <c r="L413" i="16"/>
  <c r="O423" i="16"/>
  <c r="AG423" i="16" s="1"/>
  <c r="L423" i="16"/>
  <c r="O443" i="16"/>
  <c r="AG443" i="16" s="1"/>
  <c r="L443" i="16"/>
  <c r="O448" i="16"/>
  <c r="AG448" i="16" s="1"/>
  <c r="L448" i="16"/>
  <c r="O456" i="16"/>
  <c r="AG456" i="16" s="1"/>
  <c r="L456" i="16"/>
  <c r="O464" i="16"/>
  <c r="AG464" i="16" s="1"/>
  <c r="L464" i="16"/>
  <c r="O472" i="16"/>
  <c r="AG472" i="16" s="1"/>
  <c r="L472" i="16"/>
  <c r="O477" i="16"/>
  <c r="AG477" i="16" s="1"/>
  <c r="O482" i="16"/>
  <c r="AG482" i="16" s="1"/>
  <c r="L482" i="16"/>
  <c r="O495" i="16"/>
  <c r="AG495" i="16" s="1"/>
  <c r="L495" i="16"/>
  <c r="O503" i="16"/>
  <c r="AG503" i="16" s="1"/>
  <c r="L503" i="16"/>
  <c r="O513" i="16"/>
  <c r="AG513" i="16" s="1"/>
  <c r="L513" i="16"/>
  <c r="O521" i="16"/>
  <c r="AG521" i="16" s="1"/>
  <c r="L521" i="16"/>
  <c r="O526" i="16"/>
  <c r="AG526" i="16" s="1"/>
  <c r="O534" i="16"/>
  <c r="AG534" i="16" s="1"/>
  <c r="L534" i="16"/>
  <c r="O544" i="16"/>
  <c r="AG544" i="16" s="1"/>
  <c r="O551" i="16"/>
  <c r="AG551" i="16" s="1"/>
  <c r="L551" i="16"/>
  <c r="O558" i="16"/>
  <c r="AG558" i="16" s="1"/>
  <c r="L558" i="16"/>
  <c r="O571" i="16"/>
  <c r="AG571" i="16" s="1"/>
  <c r="L571" i="16"/>
  <c r="O588" i="16"/>
  <c r="AG588" i="16" s="1"/>
  <c r="O595" i="16"/>
  <c r="AG595" i="16" s="1"/>
  <c r="L595" i="16"/>
  <c r="O600" i="16"/>
  <c r="AG600" i="16" s="1"/>
  <c r="L600" i="16"/>
  <c r="O605" i="16"/>
  <c r="AG605" i="16" s="1"/>
  <c r="L605" i="16"/>
  <c r="O610" i="16"/>
  <c r="AG610" i="16" s="1"/>
  <c r="L610" i="16"/>
  <c r="O620" i="16"/>
  <c r="AG620" i="16" s="1"/>
  <c r="L620" i="16"/>
  <c r="O628" i="16"/>
  <c r="AG628" i="16" s="1"/>
  <c r="L628" i="16"/>
  <c r="O636" i="16"/>
  <c r="AG636" i="16" s="1"/>
  <c r="L636" i="16"/>
  <c r="O646" i="16"/>
  <c r="AG646" i="16" s="1"/>
  <c r="L646" i="16"/>
  <c r="O659" i="16"/>
  <c r="AG659" i="16" s="1"/>
  <c r="L659" i="16"/>
  <c r="O664" i="16"/>
  <c r="AG664" i="16" s="1"/>
  <c r="L664" i="16"/>
  <c r="O674" i="16"/>
  <c r="AG674" i="16" s="1"/>
  <c r="L674" i="16"/>
  <c r="V618" i="16"/>
  <c r="W654" i="16"/>
  <c r="W659" i="16"/>
  <c r="X590" i="16"/>
  <c r="V109" i="16"/>
  <c r="V592" i="16"/>
  <c r="U205" i="16"/>
  <c r="U466" i="16"/>
  <c r="U381" i="16"/>
  <c r="W305" i="16"/>
  <c r="W540" i="16"/>
  <c r="V547" i="16"/>
  <c r="R208" i="16"/>
  <c r="X178" i="16"/>
  <c r="V315" i="16"/>
  <c r="X96" i="16"/>
  <c r="V101" i="16"/>
  <c r="V155" i="16"/>
  <c r="T180" i="16"/>
  <c r="X286" i="16"/>
  <c r="W317" i="16"/>
  <c r="X339" i="16"/>
  <c r="V341" i="16"/>
  <c r="T343" i="16"/>
  <c r="W368" i="16"/>
  <c r="S461" i="16"/>
  <c r="U616" i="16"/>
  <c r="S618" i="16"/>
  <c r="T620" i="16"/>
  <c r="U494" i="16"/>
  <c r="W402" i="16"/>
  <c r="T56" i="16"/>
  <c r="V74" i="16"/>
  <c r="V92" i="16"/>
  <c r="Q316" i="16"/>
  <c r="W340" i="16"/>
  <c r="T460" i="16"/>
  <c r="R462" i="16"/>
  <c r="X537" i="16"/>
  <c r="S548" i="16"/>
  <c r="V550" i="16"/>
  <c r="W457" i="16"/>
  <c r="X297" i="16"/>
  <c r="T535" i="16"/>
  <c r="X562" i="16"/>
  <c r="V613" i="16"/>
  <c r="X659" i="16"/>
  <c r="X661" i="16"/>
  <c r="S666" i="16"/>
  <c r="V493" i="16"/>
  <c r="S531" i="16"/>
  <c r="V533" i="16"/>
  <c r="U560" i="16"/>
  <c r="W532" i="16"/>
  <c r="W17" i="16"/>
  <c r="Q498" i="16"/>
  <c r="W356" i="16"/>
  <c r="R143" i="16"/>
  <c r="W183" i="16"/>
  <c r="U207" i="16"/>
  <c r="T209" i="16"/>
  <c r="X236" i="16"/>
  <c r="R238" i="16"/>
  <c r="R284" i="16"/>
  <c r="T463" i="16"/>
  <c r="R485" i="16"/>
  <c r="U358" i="16"/>
  <c r="U201" i="16"/>
  <c r="W205" i="16"/>
  <c r="V234" i="16"/>
  <c r="T405" i="16"/>
  <c r="W417" i="16"/>
  <c r="X463" i="16"/>
  <c r="W485" i="16"/>
  <c r="S542" i="16"/>
  <c r="W612" i="16"/>
  <c r="R642" i="16"/>
  <c r="W668" i="16"/>
  <c r="T18" i="16"/>
  <c r="T75" i="16"/>
  <c r="R85" i="16"/>
  <c r="S112" i="16"/>
  <c r="W122" i="16"/>
  <c r="R124" i="16"/>
  <c r="V137" i="16"/>
  <c r="V139" i="16"/>
  <c r="X232" i="16"/>
  <c r="X536" i="16"/>
  <c r="W538" i="16"/>
  <c r="T564" i="16"/>
  <c r="T610" i="16"/>
  <c r="V650" i="16"/>
  <c r="V95" i="16"/>
  <c r="X355" i="16"/>
  <c r="V357" i="16"/>
  <c r="S388" i="16"/>
  <c r="V525" i="16"/>
  <c r="U93" i="16"/>
  <c r="X204" i="16"/>
  <c r="U225" i="16"/>
  <c r="W237" i="16"/>
  <c r="W244" i="16"/>
  <c r="U458" i="16"/>
  <c r="X484" i="16"/>
  <c r="S493" i="16"/>
  <c r="U558" i="16"/>
  <c r="U639" i="16"/>
  <c r="X653" i="16"/>
  <c r="W187" i="16"/>
  <c r="R210" i="16"/>
  <c r="U262" i="16"/>
  <c r="V295" i="16"/>
  <c r="Q297" i="16"/>
  <c r="Q304" i="16"/>
  <c r="T306" i="16"/>
  <c r="S372" i="16"/>
  <c r="W400" i="16"/>
  <c r="U404" i="16"/>
  <c r="W458" i="16"/>
  <c r="V641" i="16"/>
  <c r="O13" i="16"/>
  <c r="AG13" i="16" s="1"/>
  <c r="U38" i="16"/>
  <c r="R676" i="16"/>
  <c r="S173" i="16"/>
  <c r="X259" i="16"/>
  <c r="V261" i="16"/>
  <c r="S295" i="16"/>
  <c r="W422" i="16"/>
  <c r="V458" i="16"/>
  <c r="R463" i="16"/>
  <c r="X526" i="16"/>
  <c r="W551" i="16"/>
  <c r="W671" i="16"/>
  <c r="U440" i="16"/>
  <c r="S675" i="16"/>
  <c r="R64" i="16"/>
  <c r="X135" i="16"/>
  <c r="X160" i="16"/>
  <c r="V162" i="16"/>
  <c r="R167" i="16"/>
  <c r="T176" i="16"/>
  <c r="X185" i="16"/>
  <c r="R273" i="16"/>
  <c r="V311" i="16"/>
  <c r="U421" i="16"/>
  <c r="V453" i="16"/>
  <c r="X457" i="16"/>
  <c r="U462" i="16"/>
  <c r="R472" i="16"/>
  <c r="U487" i="16"/>
  <c r="T514" i="16"/>
  <c r="R516" i="16"/>
  <c r="W558" i="16"/>
  <c r="T599" i="16"/>
  <c r="V606" i="16"/>
  <c r="Q670" i="16"/>
  <c r="W173" i="16"/>
  <c r="U348" i="16"/>
  <c r="Q676" i="16"/>
  <c r="T401" i="16"/>
  <c r="V17" i="16"/>
  <c r="X29" i="16"/>
  <c r="R103" i="16"/>
  <c r="T151" i="16"/>
  <c r="T172" i="16"/>
  <c r="W260" i="16"/>
  <c r="W384" i="16"/>
  <c r="U386" i="16"/>
  <c r="W410" i="16"/>
  <c r="X421" i="16"/>
  <c r="T425" i="16"/>
  <c r="V451" i="16"/>
  <c r="V462" i="16"/>
  <c r="S484" i="16"/>
  <c r="T489" i="16"/>
  <c r="T527" i="16"/>
  <c r="R544" i="16"/>
  <c r="X670" i="16"/>
  <c r="W467" i="16"/>
  <c r="V512" i="16"/>
  <c r="V149" i="16"/>
  <c r="T287" i="16"/>
  <c r="T349" i="16"/>
  <c r="V459" i="16"/>
  <c r="W480" i="16"/>
  <c r="U482" i="16"/>
  <c r="W509" i="16"/>
  <c r="W268" i="16"/>
  <c r="R455" i="16"/>
  <c r="U32" i="16"/>
  <c r="X37" i="16"/>
  <c r="U140" i="16"/>
  <c r="Q154" i="16"/>
  <c r="Q179" i="16"/>
  <c r="R188" i="16"/>
  <c r="X267" i="16"/>
  <c r="S269" i="16"/>
  <c r="V279" i="16"/>
  <c r="T281" i="16"/>
  <c r="Q323" i="16"/>
  <c r="T332" i="16"/>
  <c r="X430" i="16"/>
  <c r="X456" i="16"/>
  <c r="V461" i="16"/>
  <c r="S464" i="16"/>
  <c r="Q486" i="16"/>
  <c r="W511" i="16"/>
  <c r="S513" i="16"/>
  <c r="T526" i="16"/>
  <c r="X532" i="16"/>
  <c r="X570" i="16"/>
  <c r="V572" i="16"/>
  <c r="W593" i="16"/>
  <c r="T342" i="16"/>
  <c r="R675" i="16"/>
  <c r="U245" i="16"/>
  <c r="R322" i="16"/>
  <c r="R465" i="16"/>
  <c r="X63" i="16"/>
  <c r="V65" i="16"/>
  <c r="Q205" i="16"/>
  <c r="X242" i="16"/>
  <c r="S259" i="16"/>
  <c r="R265" i="16"/>
  <c r="X279" i="16"/>
  <c r="U286" i="16"/>
  <c r="T290" i="16"/>
  <c r="W332" i="16"/>
  <c r="R373" i="16"/>
  <c r="R416" i="16"/>
  <c r="V420" i="16"/>
  <c r="R424" i="16"/>
  <c r="S428" i="16"/>
  <c r="X437" i="16"/>
  <c r="T471" i="16"/>
  <c r="W486" i="16"/>
  <c r="U513" i="16"/>
  <c r="V515" i="16"/>
  <c r="Q517" i="16"/>
  <c r="U526" i="16"/>
  <c r="R568" i="16"/>
  <c r="V598" i="16"/>
  <c r="S607" i="16"/>
  <c r="R332" i="16"/>
  <c r="X476" i="16"/>
  <c r="V39" i="16"/>
  <c r="X41" i="16"/>
  <c r="U44" i="16"/>
  <c r="X48" i="16"/>
  <c r="R60" i="16"/>
  <c r="W64" i="16"/>
  <c r="X68" i="16"/>
  <c r="Q70" i="16"/>
  <c r="W91" i="16"/>
  <c r="S95" i="16"/>
  <c r="R107" i="16"/>
  <c r="W118" i="16"/>
  <c r="X147" i="16"/>
  <c r="X149" i="16"/>
  <c r="X174" i="16"/>
  <c r="X176" i="16"/>
  <c r="V178" i="16"/>
  <c r="T188" i="16"/>
  <c r="V190" i="16"/>
  <c r="V192" i="16"/>
  <c r="V204" i="16"/>
  <c r="X205" i="16"/>
  <c r="U239" i="16"/>
  <c r="V251" i="16"/>
  <c r="T253" i="16"/>
  <c r="T286" i="16"/>
  <c r="X287" i="16"/>
  <c r="S291" i="16"/>
  <c r="X293" i="16"/>
  <c r="X304" i="16"/>
  <c r="Q311" i="16"/>
  <c r="S314" i="16"/>
  <c r="W373" i="16"/>
  <c r="X404" i="16"/>
  <c r="U412" i="16"/>
  <c r="Q416" i="16"/>
  <c r="T430" i="16"/>
  <c r="R432" i="16"/>
  <c r="R443" i="16"/>
  <c r="S465" i="16"/>
  <c r="W472" i="16"/>
  <c r="U474" i="16"/>
  <c r="S476" i="16"/>
  <c r="S485" i="16"/>
  <c r="S496" i="16"/>
  <c r="X498" i="16"/>
  <c r="X534" i="16"/>
  <c r="T538" i="16"/>
  <c r="U556" i="16"/>
  <c r="S563" i="16"/>
  <c r="U661" i="16"/>
  <c r="T169" i="16"/>
  <c r="W38" i="16"/>
  <c r="V40" i="16"/>
  <c r="U73" i="16"/>
  <c r="S77" i="16"/>
  <c r="X95" i="16"/>
  <c r="Q97" i="16"/>
  <c r="T99" i="16"/>
  <c r="X101" i="16"/>
  <c r="U121" i="16"/>
  <c r="Q125" i="16"/>
  <c r="V135" i="16"/>
  <c r="R199" i="16"/>
  <c r="T236" i="16"/>
  <c r="V280" i="16"/>
  <c r="T282" i="16"/>
  <c r="V306" i="16"/>
  <c r="T313" i="16"/>
  <c r="U316" i="16"/>
  <c r="S318" i="16"/>
  <c r="T453" i="16"/>
  <c r="S458" i="16"/>
  <c r="R469" i="16"/>
  <c r="Q478" i="16"/>
  <c r="R482" i="16"/>
  <c r="X553" i="16"/>
  <c r="X558" i="16"/>
  <c r="R586" i="16"/>
  <c r="U588" i="16"/>
  <c r="W595" i="16"/>
  <c r="T625" i="16"/>
  <c r="S627" i="16"/>
  <c r="W629" i="16"/>
  <c r="X656" i="16"/>
  <c r="V658" i="16"/>
  <c r="V19" i="16"/>
  <c r="T110" i="16"/>
  <c r="V203" i="16"/>
  <c r="S297" i="16"/>
  <c r="Q301" i="16"/>
  <c r="S310" i="16"/>
  <c r="U313" i="16"/>
  <c r="U322" i="16"/>
  <c r="U370" i="16"/>
  <c r="U385" i="16"/>
  <c r="S387" i="16"/>
  <c r="X393" i="16"/>
  <c r="W401" i="16"/>
  <c r="W409" i="16"/>
  <c r="X471" i="16"/>
  <c r="U546" i="16"/>
  <c r="V555" i="16"/>
  <c r="S562" i="16"/>
  <c r="R576" i="16"/>
  <c r="S582" i="16"/>
  <c r="S590" i="16"/>
  <c r="X668" i="16"/>
  <c r="X91" i="16"/>
  <c r="U47" i="16"/>
  <c r="U75" i="16"/>
  <c r="U11" i="16"/>
  <c r="R65" i="16"/>
  <c r="X106" i="16"/>
  <c r="X117" i="16"/>
  <c r="U150" i="16"/>
  <c r="S154" i="16"/>
  <c r="W177" i="16"/>
  <c r="T189" i="16"/>
  <c r="U193" i="16"/>
  <c r="W206" i="16"/>
  <c r="V238" i="16"/>
  <c r="T240" i="16"/>
  <c r="V242" i="16"/>
  <c r="V244" i="16"/>
  <c r="W250" i="16"/>
  <c r="S252" i="16"/>
  <c r="V288" i="16"/>
  <c r="X290" i="16"/>
  <c r="W294" i="16"/>
  <c r="U297" i="16"/>
  <c r="R305" i="16"/>
  <c r="W310" i="16"/>
  <c r="R315" i="16"/>
  <c r="T391" i="16"/>
  <c r="X409" i="16"/>
  <c r="T413" i="16"/>
  <c r="S455" i="16"/>
  <c r="R457" i="16"/>
  <c r="Q466" i="16"/>
  <c r="V473" i="16"/>
  <c r="T475" i="16"/>
  <c r="S489" i="16"/>
  <c r="Q491" i="16"/>
  <c r="R509" i="16"/>
  <c r="U529" i="16"/>
  <c r="X639" i="16"/>
  <c r="V660" i="16"/>
  <c r="V672" i="16"/>
  <c r="S131" i="16"/>
  <c r="W150" i="16"/>
  <c r="X168" i="16"/>
  <c r="V170" i="16"/>
  <c r="U329" i="16"/>
  <c r="Q440" i="16"/>
  <c r="U507" i="16"/>
  <c r="X619" i="16"/>
  <c r="U662" i="16"/>
  <c r="R540" i="16"/>
  <c r="T83" i="16"/>
  <c r="U98" i="16"/>
  <c r="Q102" i="16"/>
  <c r="U208" i="16"/>
  <c r="T224" i="16"/>
  <c r="X249" i="16"/>
  <c r="T296" i="16"/>
  <c r="U312" i="16"/>
  <c r="V321" i="16"/>
  <c r="W327" i="16"/>
  <c r="X367" i="16"/>
  <c r="V369" i="16"/>
  <c r="X382" i="16"/>
  <c r="X408" i="16"/>
  <c r="X460" i="16"/>
  <c r="V468" i="16"/>
  <c r="S479" i="16"/>
  <c r="U486" i="16"/>
  <c r="T505" i="16"/>
  <c r="V524" i="16"/>
  <c r="Q541" i="16"/>
  <c r="S543" i="16"/>
  <c r="W559" i="16"/>
  <c r="W566" i="16"/>
  <c r="X568" i="16"/>
  <c r="V579" i="16"/>
  <c r="U585" i="16"/>
  <c r="X594" i="16"/>
  <c r="V596" i="16"/>
  <c r="W607" i="16"/>
  <c r="T624" i="16"/>
  <c r="T626" i="16"/>
  <c r="V628" i="16"/>
  <c r="R14" i="16"/>
  <c r="V18" i="16"/>
  <c r="S46" i="16"/>
  <c r="V48" i="16"/>
  <c r="T50" i="16"/>
  <c r="W55" i="16"/>
  <c r="U62" i="16"/>
  <c r="S174" i="16"/>
  <c r="X184" i="16"/>
  <c r="V186" i="16"/>
  <c r="V196" i="16"/>
  <c r="T202" i="16"/>
  <c r="Q212" i="16"/>
  <c r="W233" i="16"/>
  <c r="R255" i="16"/>
  <c r="X319" i="16"/>
  <c r="W369" i="16"/>
  <c r="W450" i="16"/>
  <c r="S454" i="16"/>
  <c r="X543" i="16"/>
  <c r="X554" i="16"/>
  <c r="S558" i="16"/>
  <c r="W561" i="16"/>
  <c r="W564" i="16"/>
  <c r="X577" i="16"/>
  <c r="X581" i="16"/>
  <c r="U589" i="16"/>
  <c r="S616" i="16"/>
  <c r="W665" i="16"/>
  <c r="X148" i="16"/>
  <c r="Q49" i="16"/>
  <c r="W135" i="16"/>
  <c r="R33" i="16"/>
  <c r="U60" i="16"/>
  <c r="X25" i="16"/>
  <c r="S66" i="16"/>
  <c r="X77" i="16"/>
  <c r="Q79" i="16"/>
  <c r="X86" i="16"/>
  <c r="W88" i="16"/>
  <c r="W96" i="16"/>
  <c r="S106" i="16"/>
  <c r="S122" i="16"/>
  <c r="V128" i="16"/>
  <c r="T132" i="16"/>
  <c r="T134" i="16"/>
  <c r="R140" i="16"/>
  <c r="X202" i="16"/>
  <c r="W203" i="16"/>
  <c r="Q209" i="16"/>
  <c r="V246" i="16"/>
  <c r="T248" i="16"/>
  <c r="X244" i="16"/>
  <c r="W245" i="16"/>
  <c r="V270" i="16"/>
  <c r="W269" i="16"/>
  <c r="V216" i="16"/>
  <c r="T218" i="16"/>
  <c r="V13" i="16"/>
  <c r="V98" i="16"/>
  <c r="X156" i="16"/>
  <c r="Q172" i="16"/>
  <c r="V167" i="16"/>
  <c r="S226" i="16"/>
  <c r="T225" i="16"/>
  <c r="X221" i="16"/>
  <c r="Q228" i="16"/>
  <c r="U224" i="16"/>
  <c r="U228" i="16"/>
  <c r="W226" i="16"/>
  <c r="U244" i="16"/>
  <c r="W242" i="16"/>
  <c r="R279" i="16"/>
  <c r="Q280" i="16"/>
  <c r="X275" i="16"/>
  <c r="W276" i="16"/>
  <c r="U278" i="16"/>
  <c r="R346" i="16"/>
  <c r="S345" i="16"/>
  <c r="X340" i="16"/>
  <c r="S571" i="16"/>
  <c r="R572" i="16"/>
  <c r="X566" i="16"/>
  <c r="U569" i="16"/>
  <c r="R55" i="16"/>
  <c r="V59" i="16"/>
  <c r="R83" i="16"/>
  <c r="R34" i="16"/>
  <c r="S76" i="16"/>
  <c r="Q82" i="16"/>
  <c r="R136" i="16"/>
  <c r="S139" i="16"/>
  <c r="W166" i="16"/>
  <c r="S168" i="16"/>
  <c r="R218" i="16"/>
  <c r="V214" i="16"/>
  <c r="V227" i="16"/>
  <c r="T229" i="16"/>
  <c r="W653" i="16"/>
  <c r="U655" i="16"/>
  <c r="S22" i="16"/>
  <c r="T24" i="16"/>
  <c r="U30" i="16"/>
  <c r="R67" i="16"/>
  <c r="S73" i="16"/>
  <c r="Q78" i="16"/>
  <c r="W80" i="16"/>
  <c r="U82" i="16"/>
  <c r="V83" i="16"/>
  <c r="T85" i="16"/>
  <c r="R87" i="16"/>
  <c r="W127" i="16"/>
  <c r="U129" i="16"/>
  <c r="W131" i="16"/>
  <c r="Q133" i="16"/>
  <c r="V136" i="16"/>
  <c r="U168" i="16"/>
  <c r="R182" i="16"/>
  <c r="U186" i="16"/>
  <c r="Q195" i="16"/>
  <c r="R194" i="16"/>
  <c r="T206" i="16"/>
  <c r="Q370" i="16"/>
  <c r="V365" i="16"/>
  <c r="S368" i="16"/>
  <c r="V22" i="16"/>
  <c r="W43" i="16"/>
  <c r="U45" i="16"/>
  <c r="W71" i="16"/>
  <c r="W82" i="16"/>
  <c r="U109" i="16"/>
  <c r="S141" i="16"/>
  <c r="U145" i="16"/>
  <c r="Q163" i="16"/>
  <c r="S165" i="16"/>
  <c r="S170" i="16"/>
  <c r="V175" i="16"/>
  <c r="U195" i="16"/>
  <c r="W193" i="16"/>
  <c r="T205" i="16"/>
  <c r="T204" i="16"/>
  <c r="R206" i="16"/>
  <c r="S205" i="16"/>
  <c r="X200" i="16"/>
  <c r="U203" i="16"/>
  <c r="S213" i="16"/>
  <c r="U211" i="16"/>
  <c r="Q215" i="16"/>
  <c r="X208" i="16"/>
  <c r="R243" i="16"/>
  <c r="X237" i="16"/>
  <c r="T428" i="16"/>
  <c r="W425" i="16"/>
  <c r="S580" i="16"/>
  <c r="X575" i="16"/>
  <c r="Q658" i="16"/>
  <c r="R657" i="16"/>
  <c r="U654" i="16"/>
  <c r="W652" i="16"/>
  <c r="T655" i="16"/>
  <c r="X134" i="16"/>
  <c r="U137" i="16"/>
  <c r="Q202" i="16"/>
  <c r="W196" i="16"/>
  <c r="W107" i="16"/>
  <c r="Q113" i="16"/>
  <c r="W157" i="16"/>
  <c r="X163" i="16"/>
  <c r="R192" i="16"/>
  <c r="T190" i="16"/>
  <c r="U273" i="16"/>
  <c r="S275" i="16"/>
  <c r="R276" i="16"/>
  <c r="V335" i="16"/>
  <c r="S338" i="16"/>
  <c r="U336" i="16"/>
  <c r="T444" i="16"/>
  <c r="S445" i="16"/>
  <c r="W441" i="16"/>
  <c r="V442" i="16"/>
  <c r="X440" i="16"/>
  <c r="R501" i="16"/>
  <c r="U498" i="16"/>
  <c r="S533" i="16"/>
  <c r="W529" i="16"/>
  <c r="Q535" i="16"/>
  <c r="T532" i="16"/>
  <c r="V530" i="16"/>
  <c r="X528" i="16"/>
  <c r="R636" i="16"/>
  <c r="V632" i="16"/>
  <c r="S646" i="16"/>
  <c r="W642" i="16"/>
  <c r="Q648" i="16"/>
  <c r="V643" i="16"/>
  <c r="R663" i="16"/>
  <c r="W658" i="16"/>
  <c r="V659" i="16"/>
  <c r="U660" i="16"/>
  <c r="W58" i="16"/>
  <c r="S111" i="16"/>
  <c r="Q27" i="16"/>
  <c r="U29" i="16"/>
  <c r="T138" i="16"/>
  <c r="X165" i="16"/>
  <c r="S181" i="16"/>
  <c r="R212" i="16"/>
  <c r="U209" i="16"/>
  <c r="Q247" i="16"/>
  <c r="R246" i="16"/>
  <c r="U243" i="16"/>
  <c r="T244" i="16"/>
  <c r="R295" i="16"/>
  <c r="S294" i="16"/>
  <c r="V291" i="16"/>
  <c r="Q296" i="16"/>
  <c r="X289" i="16"/>
  <c r="U292" i="16"/>
  <c r="U417" i="16"/>
  <c r="R420" i="16"/>
  <c r="V416" i="16"/>
  <c r="X414" i="16"/>
  <c r="Q548" i="16"/>
  <c r="T545" i="16"/>
  <c r="X294" i="16"/>
  <c r="Q371" i="16"/>
  <c r="X387" i="16"/>
  <c r="U390" i="16"/>
  <c r="S392" i="16"/>
  <c r="X412" i="16"/>
  <c r="T484" i="16"/>
  <c r="W505" i="16"/>
  <c r="V528" i="16"/>
  <c r="Q536" i="16"/>
  <c r="R549" i="16"/>
  <c r="T552" i="16"/>
  <c r="S567" i="16"/>
  <c r="W572" i="16"/>
  <c r="U574" i="16"/>
  <c r="V583" i="16"/>
  <c r="Q588" i="16"/>
  <c r="S594" i="16"/>
  <c r="U606" i="16"/>
  <c r="T617" i="16"/>
  <c r="W620" i="16"/>
  <c r="W628" i="16"/>
  <c r="V634" i="16"/>
  <c r="R638" i="16"/>
  <c r="U656" i="16"/>
  <c r="R659" i="16"/>
  <c r="T663" i="16"/>
  <c r="R665" i="16"/>
  <c r="V184" i="16"/>
  <c r="Q189" i="16"/>
  <c r="X220" i="16"/>
  <c r="V222" i="16"/>
  <c r="X233" i="16"/>
  <c r="W249" i="16"/>
  <c r="U252" i="16"/>
  <c r="Q256" i="16"/>
  <c r="U270" i="16"/>
  <c r="R297" i="16"/>
  <c r="V301" i="16"/>
  <c r="T323" i="16"/>
  <c r="Q325" i="16"/>
  <c r="R338" i="16"/>
  <c r="T359" i="16"/>
  <c r="Q374" i="16"/>
  <c r="R389" i="16"/>
  <c r="U400" i="16"/>
  <c r="X401" i="16"/>
  <c r="S406" i="16"/>
  <c r="W408" i="16"/>
  <c r="U452" i="16"/>
  <c r="Q457" i="16"/>
  <c r="U459" i="16"/>
  <c r="Q462" i="16"/>
  <c r="Q464" i="16"/>
  <c r="Q487" i="16"/>
  <c r="R490" i="16"/>
  <c r="W499" i="16"/>
  <c r="X521" i="16"/>
  <c r="Q533" i="16"/>
  <c r="V536" i="16"/>
  <c r="S539" i="16"/>
  <c r="W549" i="16"/>
  <c r="T557" i="16"/>
  <c r="Q560" i="16"/>
  <c r="W571" i="16"/>
  <c r="W583" i="16"/>
  <c r="R588" i="16"/>
  <c r="Q596" i="16"/>
  <c r="V612" i="16"/>
  <c r="W617" i="16"/>
  <c r="X620" i="16"/>
  <c r="X632" i="16"/>
  <c r="X636" i="16"/>
  <c r="V638" i="16"/>
  <c r="U643" i="16"/>
  <c r="X663" i="16"/>
  <c r="X256" i="16"/>
  <c r="W265" i="16"/>
  <c r="S267" i="16"/>
  <c r="V292" i="16"/>
  <c r="T298" i="16"/>
  <c r="W329" i="16"/>
  <c r="R334" i="16"/>
  <c r="V374" i="16"/>
  <c r="R554" i="16"/>
  <c r="U563" i="16"/>
  <c r="R566" i="16"/>
  <c r="X591" i="16"/>
  <c r="W660" i="16"/>
  <c r="U667" i="16"/>
  <c r="S674" i="16"/>
  <c r="T260" i="16"/>
  <c r="U267" i="16"/>
  <c r="W292" i="16"/>
  <c r="T297" i="16"/>
  <c r="Q300" i="16"/>
  <c r="U305" i="16"/>
  <c r="V320" i="16"/>
  <c r="Q345" i="16"/>
  <c r="S405" i="16"/>
  <c r="V449" i="16"/>
  <c r="T454" i="16"/>
  <c r="T457" i="16"/>
  <c r="R461" i="16"/>
  <c r="S462" i="16"/>
  <c r="R489" i="16"/>
  <c r="X504" i="16"/>
  <c r="W530" i="16"/>
  <c r="R538" i="16"/>
  <c r="R587" i="16"/>
  <c r="V655" i="16"/>
  <c r="S431" i="16"/>
  <c r="X447" i="16"/>
  <c r="X449" i="16"/>
  <c r="T451" i="16"/>
  <c r="U456" i="16"/>
  <c r="U463" i="16"/>
  <c r="U469" i="16"/>
  <c r="R510" i="16"/>
  <c r="W527" i="16"/>
  <c r="R559" i="16"/>
  <c r="V562" i="16"/>
  <c r="U573" i="16"/>
  <c r="S575" i="16"/>
  <c r="W582" i="16"/>
  <c r="X616" i="16"/>
  <c r="V629" i="16"/>
  <c r="U642" i="16"/>
  <c r="V662" i="16"/>
  <c r="V671" i="16"/>
  <c r="S225" i="16"/>
  <c r="X264" i="16"/>
  <c r="T271" i="16"/>
  <c r="W273" i="16"/>
  <c r="U279" i="16"/>
  <c r="X302" i="16"/>
  <c r="V328" i="16"/>
  <c r="S333" i="16"/>
  <c r="S337" i="16"/>
  <c r="U342" i="16"/>
  <c r="T345" i="16"/>
  <c r="U367" i="16"/>
  <c r="S377" i="16"/>
  <c r="S383" i="16"/>
  <c r="T397" i="16"/>
  <c r="U410" i="16"/>
  <c r="S412" i="16"/>
  <c r="Q420" i="16"/>
  <c r="T433" i="16"/>
  <c r="X621" i="16"/>
  <c r="U185" i="16"/>
  <c r="W257" i="16"/>
  <c r="V266" i="16"/>
  <c r="T294" i="16"/>
  <c r="W295" i="16"/>
  <c r="S307" i="16"/>
  <c r="V330" i="16"/>
  <c r="W333" i="16"/>
  <c r="W339" i="16"/>
  <c r="X372" i="16"/>
  <c r="W377" i="16"/>
  <c r="X397" i="16"/>
  <c r="U402" i="16"/>
  <c r="T412" i="16"/>
  <c r="X413" i="16"/>
  <c r="T478" i="16"/>
  <c r="Q482" i="16"/>
  <c r="W495" i="16"/>
  <c r="U497" i="16"/>
  <c r="S534" i="16"/>
  <c r="V545" i="16"/>
  <c r="S550" i="16"/>
  <c r="S565" i="16"/>
  <c r="Q577" i="16"/>
  <c r="U584" i="16"/>
  <c r="X601" i="16"/>
  <c r="U657" i="16"/>
  <c r="V666" i="16"/>
  <c r="T668" i="16"/>
  <c r="U268" i="16"/>
  <c r="Q272" i="16"/>
  <c r="V267" i="16"/>
  <c r="T402" i="16"/>
  <c r="V400" i="16"/>
  <c r="R12" i="16"/>
  <c r="R17" i="16"/>
  <c r="W18" i="16"/>
  <c r="X27" i="16"/>
  <c r="X30" i="16"/>
  <c r="T41" i="16"/>
  <c r="V46" i="16"/>
  <c r="Q48" i="16"/>
  <c r="W49" i="16"/>
  <c r="S51" i="16"/>
  <c r="V56" i="16"/>
  <c r="S58" i="16"/>
  <c r="X61" i="16"/>
  <c r="Q68" i="16"/>
  <c r="W69" i="16"/>
  <c r="R74" i="16"/>
  <c r="W78" i="16"/>
  <c r="Q84" i="16"/>
  <c r="V93" i="16"/>
  <c r="R96" i="16"/>
  <c r="T97" i="16"/>
  <c r="V103" i="16"/>
  <c r="U107" i="16"/>
  <c r="X110" i="16"/>
  <c r="R116" i="16"/>
  <c r="V119" i="16"/>
  <c r="T122" i="16"/>
  <c r="V127" i="16"/>
  <c r="V132" i="16"/>
  <c r="R142" i="16"/>
  <c r="U152" i="16"/>
  <c r="Q159" i="16"/>
  <c r="R162" i="16"/>
  <c r="S161" i="16"/>
  <c r="U159" i="16"/>
  <c r="R271" i="16"/>
  <c r="X346" i="16"/>
  <c r="S351" i="16"/>
  <c r="R352" i="16"/>
  <c r="S408" i="16"/>
  <c r="X403" i="16"/>
  <c r="R409" i="16"/>
  <c r="U406" i="16"/>
  <c r="V405" i="16"/>
  <c r="Q410" i="16"/>
  <c r="V413" i="16"/>
  <c r="X411" i="16"/>
  <c r="Q441" i="16"/>
  <c r="V436" i="16"/>
  <c r="X434" i="16"/>
  <c r="U437" i="16"/>
  <c r="W435" i="16"/>
  <c r="T438" i="16"/>
  <c r="R313" i="16"/>
  <c r="W308" i="16"/>
  <c r="V309" i="16"/>
  <c r="S312" i="16"/>
  <c r="T311" i="16"/>
  <c r="U310" i="16"/>
  <c r="Q314" i="16"/>
  <c r="X307" i="16"/>
  <c r="R362" i="16"/>
  <c r="V358" i="16"/>
  <c r="U359" i="16"/>
  <c r="X356" i="16"/>
  <c r="Q363" i="16"/>
  <c r="T360" i="16"/>
  <c r="T497" i="16"/>
  <c r="Q500" i="16"/>
  <c r="W494" i="16"/>
  <c r="V495" i="16"/>
  <c r="U496" i="16"/>
  <c r="R499" i="16"/>
  <c r="U9" i="16"/>
  <c r="W12" i="16"/>
  <c r="R15" i="16"/>
  <c r="X20" i="16"/>
  <c r="R48" i="16"/>
  <c r="W51" i="16"/>
  <c r="W53" i="16"/>
  <c r="T58" i="16"/>
  <c r="V68" i="16"/>
  <c r="U71" i="16"/>
  <c r="U74" i="16"/>
  <c r="Q77" i="16"/>
  <c r="U80" i="16"/>
  <c r="X90" i="16"/>
  <c r="S96" i="16"/>
  <c r="S100" i="16"/>
  <c r="U113" i="16"/>
  <c r="W119" i="16"/>
  <c r="T121" i="16"/>
  <c r="R131" i="16"/>
  <c r="W149" i="16"/>
  <c r="Q155" i="16"/>
  <c r="X164" i="16"/>
  <c r="R180" i="16"/>
  <c r="V176" i="16"/>
  <c r="U177" i="16"/>
  <c r="Q181" i="16"/>
  <c r="S179" i="16"/>
  <c r="T178" i="16"/>
  <c r="R333" i="16"/>
  <c r="Q334" i="16"/>
  <c r="Q405" i="16"/>
  <c r="V152" i="16"/>
  <c r="S155" i="16"/>
  <c r="T154" i="16"/>
  <c r="X150" i="16"/>
  <c r="R156" i="16"/>
  <c r="W151" i="16"/>
  <c r="Q223" i="16"/>
  <c r="U219" i="16"/>
  <c r="X216" i="16"/>
  <c r="T220" i="16"/>
  <c r="W217" i="16"/>
  <c r="S221" i="16"/>
  <c r="V218" i="16"/>
  <c r="R350" i="16"/>
  <c r="V346" i="16"/>
  <c r="R365" i="16"/>
  <c r="U362" i="16"/>
  <c r="X359" i="16"/>
  <c r="T363" i="16"/>
  <c r="W360" i="16"/>
  <c r="Q422" i="16"/>
  <c r="W416" i="16"/>
  <c r="T465" i="16"/>
  <c r="U464" i="16"/>
  <c r="W462" i="16"/>
  <c r="S466" i="16"/>
  <c r="R467" i="16"/>
  <c r="Q468" i="16"/>
  <c r="V463" i="16"/>
  <c r="X461" i="16"/>
  <c r="W474" i="16"/>
  <c r="R479" i="16"/>
  <c r="T477" i="16"/>
  <c r="U476" i="16"/>
  <c r="Q488" i="16"/>
  <c r="U484" i="16"/>
  <c r="S486" i="16"/>
  <c r="R487" i="16"/>
  <c r="V483" i="16"/>
  <c r="T485" i="16"/>
  <c r="X481" i="16"/>
  <c r="W482" i="16"/>
  <c r="S115" i="16"/>
  <c r="S82" i="16"/>
  <c r="V112" i="16"/>
  <c r="T115" i="16"/>
  <c r="V138" i="16"/>
  <c r="T148" i="16"/>
  <c r="W155" i="16"/>
  <c r="S158" i="16"/>
  <c r="V166" i="16"/>
  <c r="R222" i="16"/>
  <c r="X246" i="16"/>
  <c r="T250" i="16"/>
  <c r="V248" i="16"/>
  <c r="Q264" i="16"/>
  <c r="U260" i="16"/>
  <c r="T261" i="16"/>
  <c r="S262" i="16"/>
  <c r="W258" i="16"/>
  <c r="V259" i="16"/>
  <c r="U309" i="16"/>
  <c r="V308" i="16"/>
  <c r="R312" i="16"/>
  <c r="S311" i="16"/>
  <c r="X306" i="16"/>
  <c r="R321" i="16"/>
  <c r="V317" i="16"/>
  <c r="T319" i="16"/>
  <c r="X315" i="16"/>
  <c r="S320" i="16"/>
  <c r="Q322" i="16"/>
  <c r="U394" i="16"/>
  <c r="Q398" i="16"/>
  <c r="W397" i="16"/>
  <c r="X396" i="16"/>
  <c r="S439" i="16"/>
  <c r="V143" i="16"/>
  <c r="S146" i="16"/>
  <c r="S156" i="16"/>
  <c r="R26" i="16"/>
  <c r="T10" i="16"/>
  <c r="V28" i="16"/>
  <c r="S31" i="16"/>
  <c r="W40" i="16"/>
  <c r="U57" i="16"/>
  <c r="W67" i="16"/>
  <c r="U99" i="16"/>
  <c r="W112" i="16"/>
  <c r="X118" i="16"/>
  <c r="W126" i="16"/>
  <c r="W141" i="16"/>
  <c r="V151" i="16"/>
  <c r="U154" i="16"/>
  <c r="Q157" i="16"/>
  <c r="X158" i="16"/>
  <c r="U155" i="16"/>
  <c r="T156" i="16"/>
  <c r="R158" i="16"/>
  <c r="Q173" i="16"/>
  <c r="T170" i="16"/>
  <c r="S171" i="16"/>
  <c r="R172" i="16"/>
  <c r="W167" i="16"/>
  <c r="V168" i="16"/>
  <c r="Q199" i="16"/>
  <c r="R198" i="16"/>
  <c r="T196" i="16"/>
  <c r="X192" i="16"/>
  <c r="V479" i="16"/>
  <c r="R483" i="16"/>
  <c r="U480" i="16"/>
  <c r="T481" i="16"/>
  <c r="X11" i="16"/>
  <c r="S14" i="16"/>
  <c r="S13" i="16"/>
  <c r="W21" i="16"/>
  <c r="V37" i="16"/>
  <c r="S42" i="16"/>
  <c r="V52" i="16"/>
  <c r="V54" i="16"/>
  <c r="W76" i="16"/>
  <c r="V79" i="16"/>
  <c r="T91" i="16"/>
  <c r="Q98" i="16"/>
  <c r="R101" i="16"/>
  <c r="W108" i="16"/>
  <c r="T111" i="16"/>
  <c r="V120" i="16"/>
  <c r="R123" i="16"/>
  <c r="X130" i="16"/>
  <c r="U133" i="16"/>
  <c r="W137" i="16"/>
  <c r="T140" i="16"/>
  <c r="Q143" i="16"/>
  <c r="R145" i="16"/>
  <c r="S144" i="16"/>
  <c r="U153" i="16"/>
  <c r="V154" i="16"/>
  <c r="S157" i="16"/>
  <c r="S160" i="16"/>
  <c r="X166" i="16"/>
  <c r="U169" i="16"/>
  <c r="Q170" i="16"/>
  <c r="R169" i="16"/>
  <c r="W164" i="16"/>
  <c r="T167" i="16"/>
  <c r="T339" i="16"/>
  <c r="S340" i="16"/>
  <c r="V337" i="16"/>
  <c r="Q342" i="16"/>
  <c r="W357" i="16"/>
  <c r="S361" i="16"/>
  <c r="Q429" i="16"/>
  <c r="R428" i="16"/>
  <c r="T426" i="16"/>
  <c r="W423" i="16"/>
  <c r="V424" i="16"/>
  <c r="U69" i="16"/>
  <c r="S159" i="16"/>
  <c r="R160" i="16"/>
  <c r="X154" i="16"/>
  <c r="T158" i="16"/>
  <c r="U157" i="16"/>
  <c r="U19" i="16"/>
  <c r="V10" i="16"/>
  <c r="U14" i="16"/>
  <c r="W10" i="16"/>
  <c r="T13" i="16"/>
  <c r="U23" i="16"/>
  <c r="S30" i="16"/>
  <c r="U33" i="16"/>
  <c r="S35" i="16"/>
  <c r="X42" i="16"/>
  <c r="Q46" i="16"/>
  <c r="X54" i="16"/>
  <c r="S59" i="16"/>
  <c r="T72" i="16"/>
  <c r="Q75" i="16"/>
  <c r="U94" i="16"/>
  <c r="X108" i="16"/>
  <c r="W111" i="16"/>
  <c r="T114" i="16"/>
  <c r="X136" i="16"/>
  <c r="R147" i="16"/>
  <c r="V157" i="16"/>
  <c r="S293" i="16"/>
  <c r="W289" i="16"/>
  <c r="V290" i="16"/>
  <c r="U291" i="16"/>
  <c r="W315" i="16"/>
  <c r="U317" i="16"/>
  <c r="X314" i="16"/>
  <c r="S319" i="16"/>
  <c r="Q321" i="16"/>
  <c r="V316" i="16"/>
  <c r="R329" i="16"/>
  <c r="V325" i="16"/>
  <c r="S166" i="16"/>
  <c r="X169" i="16"/>
  <c r="W174" i="16"/>
  <c r="S178" i="16"/>
  <c r="W185" i="16"/>
  <c r="X186" i="16"/>
  <c r="U191" i="16"/>
  <c r="R200" i="16"/>
  <c r="V206" i="16"/>
  <c r="U215" i="16"/>
  <c r="Q221" i="16"/>
  <c r="Q263" i="16"/>
  <c r="T268" i="16"/>
  <c r="X278" i="16"/>
  <c r="W286" i="16"/>
  <c r="W287" i="16"/>
  <c r="Q315" i="16"/>
  <c r="X328" i="16"/>
  <c r="S331" i="16"/>
  <c r="X332" i="16"/>
  <c r="U335" i="16"/>
  <c r="X338" i="16"/>
  <c r="S343" i="16"/>
  <c r="R344" i="16"/>
  <c r="Q360" i="16"/>
  <c r="Q364" i="16"/>
  <c r="W365" i="16"/>
  <c r="T367" i="16"/>
  <c r="X368" i="16"/>
  <c r="X376" i="16"/>
  <c r="X383" i="16"/>
  <c r="X399" i="16"/>
  <c r="X400" i="16"/>
  <c r="Q404" i="16"/>
  <c r="R405" i="16"/>
  <c r="Q406" i="16"/>
  <c r="W419" i="16"/>
  <c r="S423" i="16"/>
  <c r="V425" i="16"/>
  <c r="V428" i="16"/>
  <c r="Q430" i="16"/>
  <c r="X433" i="16"/>
  <c r="W431" i="16"/>
  <c r="R436" i="16"/>
  <c r="T439" i="16"/>
  <c r="Q442" i="16"/>
  <c r="X465" i="16"/>
  <c r="X466" i="16"/>
  <c r="Q469" i="16"/>
  <c r="U478" i="16"/>
  <c r="X472" i="16"/>
  <c r="T476" i="16"/>
  <c r="Q481" i="16"/>
  <c r="R518" i="16"/>
  <c r="Q624" i="16"/>
  <c r="V619" i="16"/>
  <c r="U620" i="16"/>
  <c r="T621" i="16"/>
  <c r="S622" i="16"/>
  <c r="R623" i="16"/>
  <c r="X617" i="16"/>
  <c r="W618" i="16"/>
  <c r="R674" i="16"/>
  <c r="U671" i="16"/>
  <c r="T672" i="16"/>
  <c r="V670" i="16"/>
  <c r="W669" i="16"/>
  <c r="S184" i="16"/>
  <c r="R190" i="16"/>
  <c r="T212" i="16"/>
  <c r="V228" i="16"/>
  <c r="U235" i="16"/>
  <c r="Q239" i="16"/>
  <c r="S242" i="16"/>
  <c r="V243" i="16"/>
  <c r="R247" i="16"/>
  <c r="S313" i="16"/>
  <c r="R314" i="16"/>
  <c r="R323" i="16"/>
  <c r="Q324" i="16"/>
  <c r="T344" i="16"/>
  <c r="W364" i="16"/>
  <c r="Q380" i="16"/>
  <c r="S404" i="16"/>
  <c r="W424" i="16"/>
  <c r="V439" i="16"/>
  <c r="V464" i="16"/>
  <c r="Q471" i="16"/>
  <c r="S469" i="16"/>
  <c r="U467" i="16"/>
  <c r="W476" i="16"/>
  <c r="U477" i="16"/>
  <c r="R480" i="16"/>
  <c r="Q673" i="16"/>
  <c r="V668" i="16"/>
  <c r="S671" i="16"/>
  <c r="U669" i="16"/>
  <c r="T670" i="16"/>
  <c r="X666" i="16"/>
  <c r="R153" i="16"/>
  <c r="V173" i="16"/>
  <c r="S177" i="16"/>
  <c r="S189" i="16"/>
  <c r="Q211" i="16"/>
  <c r="X212" i="16"/>
  <c r="R214" i="16"/>
  <c r="R220" i="16"/>
  <c r="W221" i="16"/>
  <c r="V224" i="16"/>
  <c r="Q227" i="16"/>
  <c r="R232" i="16"/>
  <c r="V235" i="16"/>
  <c r="U247" i="16"/>
  <c r="Q251" i="16"/>
  <c r="R262" i="16"/>
  <c r="R283" i="16"/>
  <c r="Q285" i="16"/>
  <c r="U321" i="16"/>
  <c r="T322" i="16"/>
  <c r="S323" i="16"/>
  <c r="S324" i="16"/>
  <c r="Q327" i="16"/>
  <c r="T330" i="16"/>
  <c r="U343" i="16"/>
  <c r="Q347" i="16"/>
  <c r="U360" i="16"/>
  <c r="V380" i="16"/>
  <c r="T403" i="16"/>
  <c r="T406" i="16"/>
  <c r="X423" i="16"/>
  <c r="T427" i="16"/>
  <c r="U438" i="16"/>
  <c r="R446" i="16"/>
  <c r="X464" i="16"/>
  <c r="Q473" i="16"/>
  <c r="S471" i="16"/>
  <c r="W475" i="16"/>
  <c r="V477" i="16"/>
  <c r="X623" i="16"/>
  <c r="R629" i="16"/>
  <c r="V625" i="16"/>
  <c r="U626" i="16"/>
  <c r="W667" i="16"/>
  <c r="S176" i="16"/>
  <c r="X277" i="16"/>
  <c r="U289" i="16"/>
  <c r="Q293" i="16"/>
  <c r="U311" i="16"/>
  <c r="T312" i="16"/>
  <c r="U314" i="16"/>
  <c r="T324" i="16"/>
  <c r="W341" i="16"/>
  <c r="V342" i="16"/>
  <c r="Q346" i="16"/>
  <c r="Q358" i="16"/>
  <c r="V385" i="16"/>
  <c r="W403" i="16"/>
  <c r="Q408" i="16"/>
  <c r="S414" i="16"/>
  <c r="T418" i="16"/>
  <c r="Q421" i="16"/>
  <c r="T422" i="16"/>
  <c r="T437" i="16"/>
  <c r="S452" i="16"/>
  <c r="W469" i="16"/>
  <c r="W493" i="16"/>
  <c r="S507" i="16"/>
  <c r="R508" i="16"/>
  <c r="Q509" i="16"/>
  <c r="X502" i="16"/>
  <c r="U512" i="16"/>
  <c r="T513" i="16"/>
  <c r="R607" i="16"/>
  <c r="S606" i="16"/>
  <c r="U604" i="16"/>
  <c r="W602" i="16"/>
  <c r="T605" i="16"/>
  <c r="T648" i="16"/>
  <c r="U187" i="16"/>
  <c r="V188" i="16"/>
  <c r="U189" i="16"/>
  <c r="Q192" i="16"/>
  <c r="Q193" i="16"/>
  <c r="V202" i="16"/>
  <c r="T208" i="16"/>
  <c r="U223" i="16"/>
  <c r="T241" i="16"/>
  <c r="S245" i="16"/>
  <c r="U246" i="16"/>
  <c r="S249" i="16"/>
  <c r="V304" i="16"/>
  <c r="W309" i="16"/>
  <c r="W318" i="16"/>
  <c r="V319" i="16"/>
  <c r="W320" i="16"/>
  <c r="W321" i="16"/>
  <c r="V322" i="16"/>
  <c r="U323" i="16"/>
  <c r="Q326" i="16"/>
  <c r="Q333" i="16"/>
  <c r="V334" i="16"/>
  <c r="T336" i="16"/>
  <c r="V340" i="16"/>
  <c r="X341" i="16"/>
  <c r="X351" i="16"/>
  <c r="V353" i="16"/>
  <c r="X363" i="16"/>
  <c r="U366" i="16"/>
  <c r="R379" i="16"/>
  <c r="T387" i="16"/>
  <c r="W398" i="16"/>
  <c r="S402" i="16"/>
  <c r="X418" i="16"/>
  <c r="T421" i="16"/>
  <c r="R429" i="16"/>
  <c r="R481" i="16"/>
  <c r="S480" i="16"/>
  <c r="T479" i="16"/>
  <c r="T529" i="16"/>
  <c r="S530" i="16"/>
  <c r="R531" i="16"/>
  <c r="X525" i="16"/>
  <c r="Q532" i="16"/>
  <c r="V527" i="16"/>
  <c r="V620" i="16"/>
  <c r="X618" i="16"/>
  <c r="Q625" i="16"/>
  <c r="W148" i="16"/>
  <c r="X172" i="16"/>
  <c r="U175" i="16"/>
  <c r="X188" i="16"/>
  <c r="W189" i="16"/>
  <c r="S193" i="16"/>
  <c r="V210" i="16"/>
  <c r="W234" i="16"/>
  <c r="T237" i="16"/>
  <c r="W238" i="16"/>
  <c r="T245" i="16"/>
  <c r="U250" i="16"/>
  <c r="T274" i="16"/>
  <c r="S282" i="16"/>
  <c r="X318" i="16"/>
  <c r="W319" i="16"/>
  <c r="X320" i="16"/>
  <c r="R326" i="16"/>
  <c r="S440" i="16"/>
  <c r="V437" i="16"/>
  <c r="S442" i="16"/>
  <c r="T441" i="16"/>
  <c r="Q477" i="16"/>
  <c r="S475" i="16"/>
  <c r="V472" i="16"/>
  <c r="T486" i="16"/>
  <c r="W483" i="16"/>
  <c r="Q508" i="16"/>
  <c r="V503" i="16"/>
  <c r="X501" i="16"/>
  <c r="S524" i="16"/>
  <c r="V521" i="16"/>
  <c r="X519" i="16"/>
  <c r="U522" i="16"/>
  <c r="R525" i="16"/>
  <c r="Q526" i="16"/>
  <c r="W520" i="16"/>
  <c r="X226" i="16"/>
  <c r="U229" i="16"/>
  <c r="S236" i="16"/>
  <c r="Q240" i="16"/>
  <c r="Q248" i="16"/>
  <c r="X417" i="16"/>
  <c r="U420" i="16"/>
  <c r="Q424" i="16"/>
  <c r="R468" i="16"/>
  <c r="T466" i="16"/>
  <c r="X512" i="16"/>
  <c r="T516" i="16"/>
  <c r="W513" i="16"/>
  <c r="Q519" i="16"/>
  <c r="V514" i="16"/>
  <c r="S517" i="16"/>
  <c r="R530" i="16"/>
  <c r="S529" i="16"/>
  <c r="S540" i="16"/>
  <c r="W536" i="16"/>
  <c r="T498" i="16"/>
  <c r="Q501" i="16"/>
  <c r="V510" i="16"/>
  <c r="X523" i="16"/>
  <c r="X529" i="16"/>
  <c r="R533" i="16"/>
  <c r="X539" i="16"/>
  <c r="S544" i="16"/>
  <c r="X545" i="16"/>
  <c r="U557" i="16"/>
  <c r="W563" i="16"/>
  <c r="V564" i="16"/>
  <c r="V565" i="16"/>
  <c r="Q569" i="16"/>
  <c r="U580" i="16"/>
  <c r="R583" i="16"/>
  <c r="V584" i="16"/>
  <c r="W596" i="16"/>
  <c r="X606" i="16"/>
  <c r="W610" i="16"/>
  <c r="Q613" i="16"/>
  <c r="W614" i="16"/>
  <c r="Q626" i="16"/>
  <c r="W627" i="16"/>
  <c r="T645" i="16"/>
  <c r="W657" i="16"/>
  <c r="X658" i="16"/>
  <c r="Q674" i="16"/>
  <c r="R542" i="16"/>
  <c r="U544" i="16"/>
  <c r="X549" i="16"/>
  <c r="Q561" i="16"/>
  <c r="S587" i="16"/>
  <c r="V588" i="16"/>
  <c r="S598" i="16"/>
  <c r="U609" i="16"/>
  <c r="R612" i="16"/>
  <c r="T613" i="16"/>
  <c r="S624" i="16"/>
  <c r="R625" i="16"/>
  <c r="U517" i="16"/>
  <c r="S568" i="16"/>
  <c r="X609" i="16"/>
  <c r="U612" i="16"/>
  <c r="T623" i="16"/>
  <c r="Q664" i="16"/>
  <c r="V665" i="16"/>
  <c r="R671" i="16"/>
  <c r="T673" i="16"/>
  <c r="U483" i="16"/>
  <c r="R506" i="16"/>
  <c r="S536" i="16"/>
  <c r="S541" i="16"/>
  <c r="U542" i="16"/>
  <c r="R547" i="16"/>
  <c r="U548" i="16"/>
  <c r="R551" i="16"/>
  <c r="V556" i="16"/>
  <c r="R560" i="16"/>
  <c r="Q567" i="16"/>
  <c r="V568" i="16"/>
  <c r="T586" i="16"/>
  <c r="X613" i="16"/>
  <c r="U622" i="16"/>
  <c r="V623" i="16"/>
  <c r="U624" i="16"/>
  <c r="U625" i="16"/>
  <c r="X626" i="16"/>
  <c r="Q629" i="16"/>
  <c r="Q633" i="16"/>
  <c r="X641" i="16"/>
  <c r="S644" i="16"/>
  <c r="W649" i="16"/>
  <c r="U651" i="16"/>
  <c r="R662" i="16"/>
  <c r="S663" i="16"/>
  <c r="R664" i="16"/>
  <c r="S668" i="16"/>
  <c r="U670" i="16"/>
  <c r="V500" i="16"/>
  <c r="U503" i="16"/>
  <c r="X508" i="16"/>
  <c r="Q521" i="16"/>
  <c r="R529" i="16"/>
  <c r="Q530" i="16"/>
  <c r="V541" i="16"/>
  <c r="W542" i="16"/>
  <c r="Q546" i="16"/>
  <c r="W555" i="16"/>
  <c r="X582" i="16"/>
  <c r="X586" i="16"/>
  <c r="T590" i="16"/>
  <c r="T594" i="16"/>
  <c r="T597" i="16"/>
  <c r="V608" i="16"/>
  <c r="V615" i="16"/>
  <c r="W622" i="16"/>
  <c r="W623" i="16"/>
  <c r="V624" i="16"/>
  <c r="Q628" i="16"/>
  <c r="T630" i="16"/>
  <c r="R632" i="16"/>
  <c r="T640" i="16"/>
  <c r="U644" i="16"/>
  <c r="S653" i="16"/>
  <c r="S661" i="16"/>
  <c r="S662" i="16"/>
  <c r="T671" i="16"/>
  <c r="U453" i="16"/>
  <c r="Q502" i="16"/>
  <c r="Q505" i="16"/>
  <c r="Q511" i="16"/>
  <c r="X513" i="16"/>
  <c r="W524" i="16"/>
  <c r="R534" i="16"/>
  <c r="W535" i="16"/>
  <c r="X541" i="16"/>
  <c r="Q545" i="16"/>
  <c r="S546" i="16"/>
  <c r="T558" i="16"/>
  <c r="R563" i="16"/>
  <c r="Q564" i="16"/>
  <c r="Q565" i="16"/>
  <c r="T566" i="16"/>
  <c r="T570" i="16"/>
  <c r="Q573" i="16"/>
  <c r="W578" i="16"/>
  <c r="T585" i="16"/>
  <c r="W590" i="16"/>
  <c r="U593" i="16"/>
  <c r="U597" i="16"/>
  <c r="V611" i="16"/>
  <c r="R619" i="16"/>
  <c r="W621" i="16"/>
  <c r="X622" i="16"/>
  <c r="U629" i="16"/>
  <c r="S632" i="16"/>
  <c r="W637" i="16"/>
  <c r="Q643" i="16"/>
  <c r="X654" i="16"/>
  <c r="S658" i="16"/>
  <c r="U659" i="16"/>
  <c r="T660" i="16"/>
  <c r="T661" i="16"/>
  <c r="T662" i="16"/>
  <c r="X664" i="16"/>
  <c r="X669" i="16"/>
  <c r="W670" i="16"/>
  <c r="R37" i="16"/>
  <c r="T47" i="16"/>
  <c r="S48" i="16"/>
  <c r="S88" i="16"/>
  <c r="V85" i="16"/>
  <c r="X83" i="16"/>
  <c r="T87" i="16"/>
  <c r="R109" i="16"/>
  <c r="U106" i="16"/>
  <c r="V105" i="16"/>
  <c r="W104" i="16"/>
  <c r="X103" i="16"/>
  <c r="Q110" i="16"/>
  <c r="T107" i="16"/>
  <c r="R125" i="16"/>
  <c r="W120" i="16"/>
  <c r="Q136" i="16"/>
  <c r="S134" i="16"/>
  <c r="T133" i="16"/>
  <c r="U132" i="16"/>
  <c r="V131" i="16"/>
  <c r="X129" i="16"/>
  <c r="T193" i="16"/>
  <c r="U192" i="16"/>
  <c r="X189" i="16"/>
  <c r="S194" i="16"/>
  <c r="W190" i="16"/>
  <c r="W254" i="16"/>
  <c r="S305" i="16"/>
  <c r="U303" i="16"/>
  <c r="X300" i="16"/>
  <c r="Q307" i="16"/>
  <c r="T304" i="16"/>
  <c r="W301" i="16"/>
  <c r="R306" i="16"/>
  <c r="U328" i="16"/>
  <c r="V327" i="16"/>
  <c r="W326" i="16"/>
  <c r="S347" i="16"/>
  <c r="V344" i="16"/>
  <c r="W343" i="16"/>
  <c r="Q349" i="16"/>
  <c r="X342" i="16"/>
  <c r="U345" i="16"/>
  <c r="R348" i="16"/>
  <c r="T346" i="16"/>
  <c r="R495" i="16"/>
  <c r="Q496" i="16"/>
  <c r="S494" i="16"/>
  <c r="U492" i="16"/>
  <c r="W490" i="16"/>
  <c r="S11" i="16"/>
  <c r="T12" i="16"/>
  <c r="T15" i="16"/>
  <c r="T17" i="16"/>
  <c r="S21" i="16"/>
  <c r="U22" i="16"/>
  <c r="W31" i="16"/>
  <c r="R32" i="16"/>
  <c r="X50" i="16"/>
  <c r="U56" i="16"/>
  <c r="Q60" i="16"/>
  <c r="W62" i="16"/>
  <c r="V63" i="16"/>
  <c r="T65" i="16"/>
  <c r="S68" i="16"/>
  <c r="U66" i="16"/>
  <c r="R76" i="16"/>
  <c r="S75" i="16"/>
  <c r="T74" i="16"/>
  <c r="V72" i="16"/>
  <c r="R89" i="16"/>
  <c r="S108" i="16"/>
  <c r="S117" i="16"/>
  <c r="R118" i="16"/>
  <c r="W113" i="16"/>
  <c r="V122" i="16"/>
  <c r="R126" i="16"/>
  <c r="Q127" i="16"/>
  <c r="S126" i="16"/>
  <c r="R127" i="16"/>
  <c r="V123" i="16"/>
  <c r="U124" i="16"/>
  <c r="U136" i="16"/>
  <c r="W134" i="16"/>
  <c r="X133" i="16"/>
  <c r="R139" i="16"/>
  <c r="S138" i="16"/>
  <c r="Q140" i="16"/>
  <c r="R163" i="16"/>
  <c r="W158" i="16"/>
  <c r="V159" i="16"/>
  <c r="W182" i="16"/>
  <c r="T185" i="16"/>
  <c r="Q196" i="16"/>
  <c r="S201" i="16"/>
  <c r="Q203" i="16"/>
  <c r="R202" i="16"/>
  <c r="X196" i="16"/>
  <c r="V219" i="16"/>
  <c r="T221" i="16"/>
  <c r="X217" i="16"/>
  <c r="Q231" i="16"/>
  <c r="S229" i="16"/>
  <c r="V226" i="16"/>
  <c r="R230" i="16"/>
  <c r="U227" i="16"/>
  <c r="W225" i="16"/>
  <c r="X224" i="16"/>
  <c r="S234" i="16"/>
  <c r="U232" i="16"/>
  <c r="V231" i="16"/>
  <c r="X229" i="16"/>
  <c r="R264" i="16"/>
  <c r="X258" i="16"/>
  <c r="W298" i="16"/>
  <c r="R303" i="16"/>
  <c r="S302" i="16"/>
  <c r="U300" i="16"/>
  <c r="V299" i="16"/>
  <c r="S326" i="16"/>
  <c r="Q343" i="16"/>
  <c r="W337" i="16"/>
  <c r="U374" i="16"/>
  <c r="V373" i="16"/>
  <c r="X371" i="16"/>
  <c r="S376" i="16"/>
  <c r="R377" i="16"/>
  <c r="T375" i="16"/>
  <c r="Q378" i="16"/>
  <c r="W372" i="16"/>
  <c r="T128" i="16"/>
  <c r="W125" i="16"/>
  <c r="V286" i="16"/>
  <c r="S289" i="16"/>
  <c r="R290" i="16"/>
  <c r="V21" i="16"/>
  <c r="Q28" i="16"/>
  <c r="X47" i="16"/>
  <c r="U55" i="16"/>
  <c r="S57" i="16"/>
  <c r="Q59" i="16"/>
  <c r="T88" i="16"/>
  <c r="V86" i="16"/>
  <c r="W85" i="16"/>
  <c r="R90" i="16"/>
  <c r="U87" i="16"/>
  <c r="Q91" i="16"/>
  <c r="S89" i="16"/>
  <c r="W90" i="16"/>
  <c r="T93" i="16"/>
  <c r="V91" i="16"/>
  <c r="Q101" i="16"/>
  <c r="V96" i="16"/>
  <c r="Q116" i="16"/>
  <c r="R115" i="16"/>
  <c r="T113" i="16"/>
  <c r="S114" i="16"/>
  <c r="W130" i="16"/>
  <c r="R129" i="16"/>
  <c r="S128" i="16"/>
  <c r="W124" i="16"/>
  <c r="V125" i="16"/>
  <c r="R137" i="16"/>
  <c r="T135" i="16"/>
  <c r="S136" i="16"/>
  <c r="U134" i="16"/>
  <c r="V133" i="16"/>
  <c r="W132" i="16"/>
  <c r="X131" i="16"/>
  <c r="S145" i="16"/>
  <c r="T144" i="16"/>
  <c r="U143" i="16"/>
  <c r="X140" i="16"/>
  <c r="S185" i="16"/>
  <c r="W181" i="16"/>
  <c r="Q187" i="16"/>
  <c r="R186" i="16"/>
  <c r="T184" i="16"/>
  <c r="R234" i="16"/>
  <c r="Q235" i="16"/>
  <c r="V230" i="16"/>
  <c r="X228" i="16"/>
  <c r="R240" i="16"/>
  <c r="U237" i="16"/>
  <c r="Q241" i="16"/>
  <c r="T238" i="16"/>
  <c r="X234" i="16"/>
  <c r="S239" i="16"/>
  <c r="W235" i="16"/>
  <c r="R251" i="16"/>
  <c r="U248" i="16"/>
  <c r="X245" i="16"/>
  <c r="Q252" i="16"/>
  <c r="S250" i="16"/>
  <c r="T249" i="16"/>
  <c r="V268" i="16"/>
  <c r="Q273" i="16"/>
  <c r="R272" i="16"/>
  <c r="X266" i="16"/>
  <c r="S271" i="16"/>
  <c r="U269" i="16"/>
  <c r="W267" i="16"/>
  <c r="R280" i="16"/>
  <c r="S279" i="16"/>
  <c r="T278" i="16"/>
  <c r="V276" i="16"/>
  <c r="X274" i="16"/>
  <c r="Q281" i="16"/>
  <c r="U277" i="16"/>
  <c r="W275" i="16"/>
  <c r="U304" i="16"/>
  <c r="S306" i="16"/>
  <c r="Q308" i="16"/>
  <c r="V314" i="16"/>
  <c r="X312" i="16"/>
  <c r="U315" i="16"/>
  <c r="W322" i="16"/>
  <c r="T333" i="16"/>
  <c r="U332" i="16"/>
  <c r="W330" i="16"/>
  <c r="Q336" i="16"/>
  <c r="S334" i="16"/>
  <c r="V331" i="16"/>
  <c r="X329" i="16"/>
  <c r="Q355" i="16"/>
  <c r="T352" i="16"/>
  <c r="R354" i="16"/>
  <c r="V350" i="16"/>
  <c r="S353" i="16"/>
  <c r="X348" i="16"/>
  <c r="W349" i="16"/>
  <c r="U16" i="16"/>
  <c r="S72" i="16"/>
  <c r="R73" i="16"/>
  <c r="U76" i="16"/>
  <c r="R79" i="16"/>
  <c r="V75" i="16"/>
  <c r="R135" i="16"/>
  <c r="U256" i="16"/>
  <c r="S258" i="16"/>
  <c r="X253" i="16"/>
  <c r="Q260" i="16"/>
  <c r="R259" i="16"/>
  <c r="V255" i="16"/>
  <c r="R275" i="16"/>
  <c r="X269" i="16"/>
  <c r="S274" i="16"/>
  <c r="T284" i="16"/>
  <c r="U283" i="16"/>
  <c r="R327" i="16"/>
  <c r="X321" i="16"/>
  <c r="Q328" i="16"/>
  <c r="U324" i="16"/>
  <c r="V323" i="16"/>
  <c r="X486" i="16"/>
  <c r="T490" i="16"/>
  <c r="V488" i="16"/>
  <c r="R492" i="16"/>
  <c r="V15" i="16"/>
  <c r="W9" i="16"/>
  <c r="U10" i="16"/>
  <c r="X12" i="16"/>
  <c r="R13" i="16"/>
  <c r="X13" i="16"/>
  <c r="Q14" i="16"/>
  <c r="W14" i="16"/>
  <c r="S16" i="16"/>
  <c r="S18" i="16"/>
  <c r="R19" i="16"/>
  <c r="R25" i="16"/>
  <c r="V32" i="16"/>
  <c r="Q37" i="16"/>
  <c r="R47" i="16"/>
  <c r="T49" i="16"/>
  <c r="X52" i="16"/>
  <c r="U53" i="16"/>
  <c r="R56" i="16"/>
  <c r="R61" i="16"/>
  <c r="R66" i="16"/>
  <c r="Q67" i="16"/>
  <c r="R69" i="16"/>
  <c r="Q76" i="16"/>
  <c r="R75" i="16"/>
  <c r="S74" i="16"/>
  <c r="U91" i="16"/>
  <c r="W89" i="16"/>
  <c r="T92" i="16"/>
  <c r="R108" i="16"/>
  <c r="Q109" i="16"/>
  <c r="S137" i="16"/>
  <c r="U135" i="16"/>
  <c r="T136" i="16"/>
  <c r="V134" i="16"/>
  <c r="W133" i="16"/>
  <c r="X132" i="16"/>
  <c r="Q139" i="16"/>
  <c r="R138" i="16"/>
  <c r="W143" i="16"/>
  <c r="X142" i="16"/>
  <c r="S147" i="16"/>
  <c r="T146" i="16"/>
  <c r="V144" i="16"/>
  <c r="R148" i="16"/>
  <c r="W147" i="16"/>
  <c r="U149" i="16"/>
  <c r="V160" i="16"/>
  <c r="W159" i="16"/>
  <c r="R164" i="16"/>
  <c r="U161" i="16"/>
  <c r="Q165" i="16"/>
  <c r="T162" i="16"/>
  <c r="S175" i="16"/>
  <c r="W171" i="16"/>
  <c r="X170" i="16"/>
  <c r="Q177" i="16"/>
  <c r="R176" i="16"/>
  <c r="T174" i="16"/>
  <c r="U173" i="16"/>
  <c r="X180" i="16"/>
  <c r="T200" i="16"/>
  <c r="W194" i="16"/>
  <c r="T197" i="16"/>
  <c r="S200" i="16"/>
  <c r="U198" i="16"/>
  <c r="T201" i="16"/>
  <c r="X197" i="16"/>
  <c r="V199" i="16"/>
  <c r="U202" i="16"/>
  <c r="S204" i="16"/>
  <c r="Q224" i="16"/>
  <c r="S223" i="16"/>
  <c r="U221" i="16"/>
  <c r="V220" i="16"/>
  <c r="Q225" i="16"/>
  <c r="R224" i="16"/>
  <c r="T222" i="16"/>
  <c r="X218" i="16"/>
  <c r="S233" i="16"/>
  <c r="T270" i="16"/>
  <c r="Q283" i="16"/>
  <c r="S281" i="16"/>
  <c r="W277" i="16"/>
  <c r="R282" i="16"/>
  <c r="V278" i="16"/>
  <c r="X276" i="16"/>
  <c r="V302" i="16"/>
  <c r="T302" i="16"/>
  <c r="V300" i="16"/>
  <c r="W299" i="16"/>
  <c r="Q305" i="16"/>
  <c r="R304" i="16"/>
  <c r="S327" i="16"/>
  <c r="Q384" i="16"/>
  <c r="X377" i="16"/>
  <c r="X126" i="16"/>
  <c r="R128" i="16"/>
  <c r="Q129" i="16"/>
  <c r="R132" i="16"/>
  <c r="S135" i="16"/>
  <c r="W138" i="16"/>
  <c r="W145" i="16"/>
  <c r="S149" i="16"/>
  <c r="R150" i="16"/>
  <c r="R166" i="16"/>
  <c r="Q201" i="16"/>
  <c r="Q207" i="16"/>
  <c r="Q219" i="16"/>
  <c r="Q232" i="16"/>
  <c r="U240" i="16"/>
  <c r="R242" i="16"/>
  <c r="Q243" i="16"/>
  <c r="R248" i="16"/>
  <c r="S251" i="16"/>
  <c r="S261" i="16"/>
  <c r="U280" i="16"/>
  <c r="Q284" i="16"/>
  <c r="W290" i="16"/>
  <c r="X291" i="16"/>
  <c r="R296" i="16"/>
  <c r="S298" i="16"/>
  <c r="Q303" i="16"/>
  <c r="T310" i="16"/>
  <c r="T318" i="16"/>
  <c r="R320" i="16"/>
  <c r="T331" i="16"/>
  <c r="S332" i="16"/>
  <c r="W338" i="16"/>
  <c r="Q350" i="16"/>
  <c r="R349" i="16"/>
  <c r="S348" i="16"/>
  <c r="U346" i="16"/>
  <c r="V345" i="16"/>
  <c r="X360" i="16"/>
  <c r="V362" i="16"/>
  <c r="T389" i="16"/>
  <c r="U388" i="16"/>
  <c r="U398" i="16"/>
  <c r="X395" i="16"/>
  <c r="S424" i="16"/>
  <c r="U422" i="16"/>
  <c r="Q426" i="16"/>
  <c r="V421" i="16"/>
  <c r="W420" i="16"/>
  <c r="R425" i="16"/>
  <c r="Q434" i="16"/>
  <c r="T431" i="16"/>
  <c r="W428" i="16"/>
  <c r="X427" i="16"/>
  <c r="R433" i="16"/>
  <c r="V429" i="16"/>
  <c r="S432" i="16"/>
  <c r="U430" i="16"/>
  <c r="T448" i="16"/>
  <c r="X444" i="16"/>
  <c r="U447" i="16"/>
  <c r="W445" i="16"/>
  <c r="U471" i="16"/>
  <c r="V470" i="16"/>
  <c r="R77" i="16"/>
  <c r="R82" i="16"/>
  <c r="Q83" i="16"/>
  <c r="V94" i="16"/>
  <c r="R102" i="16"/>
  <c r="U347" i="16"/>
  <c r="X344" i="16"/>
  <c r="S350" i="16"/>
  <c r="W346" i="16"/>
  <c r="Q352" i="16"/>
  <c r="R351" i="16"/>
  <c r="Q357" i="16"/>
  <c r="S355" i="16"/>
  <c r="W351" i="16"/>
  <c r="R356" i="16"/>
  <c r="S374" i="16"/>
  <c r="Q376" i="16"/>
  <c r="X369" i="16"/>
  <c r="Q381" i="16"/>
  <c r="R380" i="16"/>
  <c r="X428" i="16"/>
  <c r="S433" i="16"/>
  <c r="W429" i="16"/>
  <c r="T432" i="16"/>
  <c r="U444" i="16"/>
  <c r="X441" i="16"/>
  <c r="R447" i="16"/>
  <c r="T445" i="16"/>
  <c r="V443" i="16"/>
  <c r="W449" i="16"/>
  <c r="V450" i="16"/>
  <c r="Q576" i="16"/>
  <c r="S574" i="16"/>
  <c r="V571" i="16"/>
  <c r="W570" i="16"/>
  <c r="R575" i="16"/>
  <c r="T573" i="16"/>
  <c r="V73" i="16"/>
  <c r="X75" i="16"/>
  <c r="T84" i="16"/>
  <c r="V87" i="16"/>
  <c r="U90" i="16"/>
  <c r="W92" i="16"/>
  <c r="Q94" i="16"/>
  <c r="T95" i="16"/>
  <c r="Q99" i="16"/>
  <c r="R112" i="16"/>
  <c r="X144" i="16"/>
  <c r="V146" i="16"/>
  <c r="T153" i="16"/>
  <c r="R155" i="16"/>
  <c r="W161" i="16"/>
  <c r="T164" i="16"/>
  <c r="U165" i="16"/>
  <c r="U166" i="16"/>
  <c r="S167" i="16"/>
  <c r="R168" i="16"/>
  <c r="Q169" i="16"/>
  <c r="R174" i="16"/>
  <c r="Q175" i="16"/>
  <c r="Q244" i="16"/>
  <c r="R252" i="16"/>
  <c r="V258" i="16"/>
  <c r="T263" i="16"/>
  <c r="R270" i="16"/>
  <c r="X270" i="16"/>
  <c r="U296" i="16"/>
  <c r="U308" i="16"/>
  <c r="Q313" i="16"/>
  <c r="T321" i="16"/>
  <c r="V329" i="16"/>
  <c r="Q335" i="16"/>
  <c r="X343" i="16"/>
  <c r="W344" i="16"/>
  <c r="X345" i="16"/>
  <c r="W347" i="16"/>
  <c r="Q353" i="16"/>
  <c r="U349" i="16"/>
  <c r="V348" i="16"/>
  <c r="S364" i="16"/>
  <c r="Q366" i="16"/>
  <c r="V361" i="16"/>
  <c r="S366" i="16"/>
  <c r="X361" i="16"/>
  <c r="Q368" i="16"/>
  <c r="V363" i="16"/>
  <c r="W370" i="16"/>
  <c r="R370" i="16"/>
  <c r="V366" i="16"/>
  <c r="X364" i="16"/>
  <c r="W386" i="16"/>
  <c r="T415" i="16"/>
  <c r="W412" i="16"/>
  <c r="Q418" i="16"/>
  <c r="R417" i="16"/>
  <c r="S416" i="16"/>
  <c r="U414" i="16"/>
  <c r="Q448" i="16"/>
  <c r="S344" i="16"/>
  <c r="R369" i="16"/>
  <c r="U375" i="16"/>
  <c r="X378" i="16"/>
  <c r="Q379" i="16"/>
  <c r="U384" i="16"/>
  <c r="Q385" i="16"/>
  <c r="S403" i="16"/>
  <c r="R404" i="16"/>
  <c r="W404" i="16"/>
  <c r="V409" i="16"/>
  <c r="R413" i="16"/>
  <c r="X416" i="16"/>
  <c r="S419" i="16"/>
  <c r="S422" i="16"/>
  <c r="X422" i="16"/>
  <c r="U424" i="16"/>
  <c r="X426" i="16"/>
  <c r="S427" i="16"/>
  <c r="S429" i="16"/>
  <c r="U433" i="16"/>
  <c r="S435" i="16"/>
  <c r="X435" i="16"/>
  <c r="W436" i="16"/>
  <c r="R439" i="16"/>
  <c r="W446" i="16"/>
  <c r="U448" i="16"/>
  <c r="T449" i="16"/>
  <c r="S450" i="16"/>
  <c r="Q452" i="16"/>
  <c r="X455" i="16"/>
  <c r="S460" i="16"/>
  <c r="W466" i="16"/>
  <c r="T464" i="16"/>
  <c r="Q467" i="16"/>
  <c r="R473" i="16"/>
  <c r="S472" i="16"/>
  <c r="V469" i="16"/>
  <c r="R476" i="16"/>
  <c r="U473" i="16"/>
  <c r="V489" i="16"/>
  <c r="R493" i="16"/>
  <c r="T491" i="16"/>
  <c r="S504" i="16"/>
  <c r="Q506" i="16"/>
  <c r="R505" i="16"/>
  <c r="X499" i="16"/>
  <c r="S512" i="16"/>
  <c r="Q514" i="16"/>
  <c r="V509" i="16"/>
  <c r="W508" i="16"/>
  <c r="R513" i="16"/>
  <c r="U510" i="16"/>
  <c r="Q518" i="16"/>
  <c r="X511" i="16"/>
  <c r="R517" i="16"/>
  <c r="T554" i="16"/>
  <c r="V552" i="16"/>
  <c r="Q557" i="16"/>
  <c r="R556" i="16"/>
  <c r="S555" i="16"/>
  <c r="X550" i="16"/>
  <c r="R570" i="16"/>
  <c r="W565" i="16"/>
  <c r="Q571" i="16"/>
  <c r="X564" i="16"/>
  <c r="T568" i="16"/>
  <c r="U567" i="16"/>
  <c r="V566" i="16"/>
  <c r="R471" i="16"/>
  <c r="V467" i="16"/>
  <c r="Q492" i="16"/>
  <c r="V487" i="16"/>
  <c r="S490" i="16"/>
  <c r="U488" i="16"/>
  <c r="X544" i="16"/>
  <c r="Q551" i="16"/>
  <c r="T548" i="16"/>
  <c r="Q562" i="16"/>
  <c r="W556" i="16"/>
  <c r="S560" i="16"/>
  <c r="T559" i="16"/>
  <c r="V557" i="16"/>
  <c r="X555" i="16"/>
  <c r="U600" i="16"/>
  <c r="Q604" i="16"/>
  <c r="R603" i="16"/>
  <c r="V599" i="16"/>
  <c r="X597" i="16"/>
  <c r="W598" i="16"/>
  <c r="S602" i="16"/>
  <c r="T601" i="16"/>
  <c r="Q631" i="16"/>
  <c r="V626" i="16"/>
  <c r="S629" i="16"/>
  <c r="U627" i="16"/>
  <c r="W625" i="16"/>
  <c r="T628" i="16"/>
  <c r="S360" i="16"/>
  <c r="R361" i="16"/>
  <c r="W379" i="16"/>
  <c r="X398" i="16"/>
  <c r="W399" i="16"/>
  <c r="U401" i="16"/>
  <c r="X407" i="16"/>
  <c r="T411" i="16"/>
  <c r="T417" i="16"/>
  <c r="S418" i="16"/>
  <c r="X420" i="16"/>
  <c r="U425" i="16"/>
  <c r="S426" i="16"/>
  <c r="Q428" i="16"/>
  <c r="V432" i="16"/>
  <c r="U436" i="16"/>
  <c r="Q437" i="16"/>
  <c r="X445" i="16"/>
  <c r="V447" i="16"/>
  <c r="W456" i="16"/>
  <c r="W460" i="16"/>
  <c r="W461" i="16"/>
  <c r="W465" i="16"/>
  <c r="U468" i="16"/>
  <c r="X470" i="16"/>
  <c r="Q472" i="16"/>
  <c r="X485" i="16"/>
  <c r="X507" i="16"/>
  <c r="S569" i="16"/>
  <c r="V616" i="16"/>
  <c r="Q621" i="16"/>
  <c r="R620" i="16"/>
  <c r="S619" i="16"/>
  <c r="T618" i="16"/>
  <c r="U617" i="16"/>
  <c r="X614" i="16"/>
  <c r="W615" i="16"/>
  <c r="X624" i="16"/>
  <c r="X480" i="16"/>
  <c r="W481" i="16"/>
  <c r="V482" i="16"/>
  <c r="W492" i="16"/>
  <c r="X493" i="16"/>
  <c r="X494" i="16"/>
  <c r="X495" i="16"/>
  <c r="V496" i="16"/>
  <c r="R497" i="16"/>
  <c r="S498" i="16"/>
  <c r="S499" i="16"/>
  <c r="V502" i="16"/>
  <c r="W503" i="16"/>
  <c r="T504" i="16"/>
  <c r="U505" i="16"/>
  <c r="V506" i="16"/>
  <c r="R507" i="16"/>
  <c r="T508" i="16"/>
  <c r="T518" i="16"/>
  <c r="X522" i="16"/>
  <c r="X524" i="16"/>
  <c r="V526" i="16"/>
  <c r="U532" i="16"/>
  <c r="T533" i="16"/>
  <c r="R535" i="16"/>
  <c r="W537" i="16"/>
  <c r="V538" i="16"/>
  <c r="W539" i="16"/>
  <c r="T540" i="16"/>
  <c r="V543" i="16"/>
  <c r="T549" i="16"/>
  <c r="U561" i="16"/>
  <c r="S576" i="16"/>
  <c r="T588" i="16"/>
  <c r="U587" i="16"/>
  <c r="V586" i="16"/>
  <c r="S603" i="16"/>
  <c r="X598" i="16"/>
  <c r="U601" i="16"/>
  <c r="V607" i="16"/>
  <c r="R611" i="16"/>
  <c r="S610" i="16"/>
  <c r="Q612" i="16"/>
  <c r="U608" i="16"/>
  <c r="W606" i="16"/>
  <c r="Q614" i="16"/>
  <c r="R613" i="16"/>
  <c r="V609" i="16"/>
  <c r="X607" i="16"/>
  <c r="Q642" i="16"/>
  <c r="S640" i="16"/>
  <c r="U638" i="16"/>
  <c r="R651" i="16"/>
  <c r="T649" i="16"/>
  <c r="V647" i="16"/>
  <c r="X645" i="16"/>
  <c r="Q652" i="16"/>
  <c r="U648" i="16"/>
  <c r="W646" i="16"/>
  <c r="S650" i="16"/>
  <c r="X491" i="16"/>
  <c r="W501" i="16"/>
  <c r="W523" i="16"/>
  <c r="U525" i="16"/>
  <c r="S527" i="16"/>
  <c r="X527" i="16"/>
  <c r="R528" i="16"/>
  <c r="W569" i="16"/>
  <c r="V573" i="16"/>
  <c r="T575" i="16"/>
  <c r="Q592" i="16"/>
  <c r="W586" i="16"/>
  <c r="X585" i="16"/>
  <c r="X605" i="16"/>
  <c r="R608" i="16"/>
  <c r="Q609" i="16"/>
  <c r="T606" i="16"/>
  <c r="U605" i="16"/>
  <c r="X602" i="16"/>
  <c r="W603" i="16"/>
  <c r="Q611" i="16"/>
  <c r="S609" i="16"/>
  <c r="W605" i="16"/>
  <c r="U607" i="16"/>
  <c r="R610" i="16"/>
  <c r="X604" i="16"/>
  <c r="R655" i="16"/>
  <c r="S654" i="16"/>
  <c r="W650" i="16"/>
  <c r="Q656" i="16"/>
  <c r="T653" i="16"/>
  <c r="V651" i="16"/>
  <c r="X649" i="16"/>
  <c r="X571" i="16"/>
  <c r="R577" i="16"/>
  <c r="R593" i="16"/>
  <c r="S592" i="16"/>
  <c r="T591" i="16"/>
  <c r="Q594" i="16"/>
  <c r="U590" i="16"/>
  <c r="V589" i="16"/>
  <c r="W588" i="16"/>
  <c r="S593" i="16"/>
  <c r="R594" i="16"/>
  <c r="V590" i="16"/>
  <c r="W589" i="16"/>
  <c r="X588" i="16"/>
  <c r="Q595" i="16"/>
  <c r="S613" i="16"/>
  <c r="W609" i="16"/>
  <c r="Q615" i="16"/>
  <c r="V610" i="16"/>
  <c r="R624" i="16"/>
  <c r="W619" i="16"/>
  <c r="S623" i="16"/>
  <c r="T622" i="16"/>
  <c r="U621" i="16"/>
  <c r="R634" i="16"/>
  <c r="T632" i="16"/>
  <c r="U631" i="16"/>
  <c r="X628" i="16"/>
  <c r="S633" i="16"/>
  <c r="V630" i="16"/>
  <c r="T581" i="16"/>
  <c r="S591" i="16"/>
  <c r="R592" i="16"/>
  <c r="X592" i="16"/>
  <c r="Q593" i="16"/>
  <c r="U594" i="16"/>
  <c r="S596" i="16"/>
  <c r="X596" i="16"/>
  <c r="Q597" i="16"/>
  <c r="R598" i="16"/>
  <c r="Q599" i="16"/>
  <c r="R600" i="16"/>
  <c r="Q608" i="16"/>
  <c r="S614" i="16"/>
  <c r="R615" i="16"/>
  <c r="R654" i="16"/>
  <c r="Q655" i="16"/>
  <c r="R672" i="16"/>
  <c r="V594" i="16"/>
  <c r="S595" i="16"/>
  <c r="T596" i="16"/>
  <c r="R597" i="16"/>
  <c r="S599" i="16"/>
  <c r="S626" i="16"/>
  <c r="W633" i="16"/>
  <c r="T636" i="16"/>
  <c r="X648" i="16"/>
  <c r="V653" i="16"/>
  <c r="T657" i="16"/>
  <c r="T658" i="16"/>
  <c r="S659" i="16"/>
  <c r="S669" i="16"/>
  <c r="S672" i="16"/>
  <c r="S673" i="16"/>
  <c r="Q19" i="16"/>
  <c r="V26" i="16"/>
  <c r="Q92" i="16"/>
  <c r="U102" i="16"/>
  <c r="S104" i="16"/>
  <c r="S105" i="16"/>
  <c r="W114" i="16"/>
  <c r="R119" i="16"/>
  <c r="Q123" i="16"/>
  <c r="T120" i="16"/>
  <c r="V118" i="16"/>
  <c r="W117" i="16"/>
  <c r="Q184" i="16"/>
  <c r="T181" i="16"/>
  <c r="W178" i="16"/>
  <c r="U180" i="16"/>
  <c r="X177" i="16"/>
  <c r="S182" i="16"/>
  <c r="R183" i="16"/>
  <c r="V179" i="16"/>
  <c r="R217" i="16"/>
  <c r="T215" i="16"/>
  <c r="X211" i="16"/>
  <c r="Q218" i="16"/>
  <c r="S216" i="16"/>
  <c r="V213" i="16"/>
  <c r="W212" i="16"/>
  <c r="U306" i="16"/>
  <c r="W304" i="16"/>
  <c r="Q310" i="16"/>
  <c r="S308" i="16"/>
  <c r="V305" i="16"/>
  <c r="R309" i="16"/>
  <c r="X303" i="16"/>
  <c r="T307" i="16"/>
  <c r="T456" i="16"/>
  <c r="R458" i="16"/>
  <c r="X452" i="16"/>
  <c r="U455" i="16"/>
  <c r="W453" i="16"/>
  <c r="V454" i="16"/>
  <c r="R475" i="16"/>
  <c r="T473" i="16"/>
  <c r="V471" i="16"/>
  <c r="X469" i="16"/>
  <c r="Q476" i="16"/>
  <c r="U472" i="16"/>
  <c r="S474" i="16"/>
  <c r="W470" i="16"/>
  <c r="T676" i="16"/>
  <c r="U675" i="16"/>
  <c r="R678" i="16"/>
  <c r="W673" i="16"/>
  <c r="X672" i="16"/>
  <c r="S677" i="16"/>
  <c r="Q679" i="16"/>
  <c r="V674" i="16"/>
  <c r="S9" i="16"/>
  <c r="X10" i="16"/>
  <c r="R11" i="16"/>
  <c r="V11" i="16"/>
  <c r="Q12" i="16"/>
  <c r="U12" i="16"/>
  <c r="U13" i="16"/>
  <c r="V14" i="16"/>
  <c r="S15" i="16"/>
  <c r="W15" i="16"/>
  <c r="T16" i="16"/>
  <c r="S17" i="16"/>
  <c r="W19" i="16"/>
  <c r="R21" i="16"/>
  <c r="X23" i="16"/>
  <c r="W24" i="16"/>
  <c r="Q26" i="16"/>
  <c r="W28" i="16"/>
  <c r="V29" i="16"/>
  <c r="T30" i="16"/>
  <c r="Q31" i="16"/>
  <c r="Q32" i="16"/>
  <c r="V34" i="16"/>
  <c r="U35" i="16"/>
  <c r="U36" i="16"/>
  <c r="S37" i="16"/>
  <c r="W37" i="16"/>
  <c r="R38" i="16"/>
  <c r="V38" i="16"/>
  <c r="S39" i="16"/>
  <c r="W39" i="16"/>
  <c r="R40" i="16"/>
  <c r="S41" i="16"/>
  <c r="R42" i="16"/>
  <c r="Q43" i="16"/>
  <c r="X43" i="16"/>
  <c r="R44" i="16"/>
  <c r="X45" i="16"/>
  <c r="W46" i="16"/>
  <c r="U49" i="16"/>
  <c r="V50" i="16"/>
  <c r="U51" i="16"/>
  <c r="Q53" i="16"/>
  <c r="Q55" i="16"/>
  <c r="V55" i="16"/>
  <c r="T57" i="16"/>
  <c r="T59" i="16"/>
  <c r="V61" i="16"/>
  <c r="Q64" i="16"/>
  <c r="V64" i="16"/>
  <c r="T66" i="16"/>
  <c r="S67" i="16"/>
  <c r="R68" i="16"/>
  <c r="W73" i="16"/>
  <c r="T76" i="16"/>
  <c r="X81" i="16"/>
  <c r="V82" i="16"/>
  <c r="W83" i="16"/>
  <c r="U84" i="16"/>
  <c r="S85" i="16"/>
  <c r="S86" i="16"/>
  <c r="W86" i="16"/>
  <c r="S87" i="16"/>
  <c r="X87" i="16"/>
  <c r="U88" i="16"/>
  <c r="X89" i="16"/>
  <c r="Q90" i="16"/>
  <c r="S92" i="16"/>
  <c r="R93" i="16"/>
  <c r="W100" i="16"/>
  <c r="R99" i="16"/>
  <c r="U96" i="16"/>
  <c r="W94" i="16"/>
  <c r="V102" i="16"/>
  <c r="T103" i="16"/>
  <c r="T104" i="16"/>
  <c r="T102" i="16"/>
  <c r="R104" i="16"/>
  <c r="U101" i="16"/>
  <c r="Q111" i="16"/>
  <c r="X112" i="16"/>
  <c r="U119" i="16"/>
  <c r="S121" i="16"/>
  <c r="R122" i="16"/>
  <c r="S127" i="16"/>
  <c r="X122" i="16"/>
  <c r="T126" i="16"/>
  <c r="U131" i="16"/>
  <c r="R134" i="16"/>
  <c r="V130" i="16"/>
  <c r="W129" i="16"/>
  <c r="Q135" i="16"/>
  <c r="S133" i="16"/>
  <c r="U148" i="16"/>
  <c r="S150" i="16"/>
  <c r="V148" i="16"/>
  <c r="T150" i="16"/>
  <c r="Q153" i="16"/>
  <c r="R152" i="16"/>
  <c r="S151" i="16"/>
  <c r="R209" i="16"/>
  <c r="S208" i="16"/>
  <c r="V205" i="16"/>
  <c r="T214" i="16"/>
  <c r="Q217" i="16"/>
  <c r="S215" i="16"/>
  <c r="W211" i="16"/>
  <c r="R216" i="16"/>
  <c r="U213" i="16"/>
  <c r="V212" i="16"/>
  <c r="X210" i="16"/>
  <c r="Q222" i="16"/>
  <c r="V217" i="16"/>
  <c r="X215" i="16"/>
  <c r="R221" i="16"/>
  <c r="U218" i="16"/>
  <c r="S220" i="16"/>
  <c r="R233" i="16"/>
  <c r="T231" i="16"/>
  <c r="X227" i="16"/>
  <c r="Q234" i="16"/>
  <c r="S232" i="16"/>
  <c r="V229" i="16"/>
  <c r="U230" i="16"/>
  <c r="W228" i="16"/>
  <c r="R395" i="16"/>
  <c r="S394" i="16"/>
  <c r="W390" i="16"/>
  <c r="T393" i="16"/>
  <c r="X389" i="16"/>
  <c r="Q396" i="16"/>
  <c r="U392" i="16"/>
  <c r="Q21" i="16"/>
  <c r="R106" i="16"/>
  <c r="U103" i="16"/>
  <c r="W101" i="16"/>
  <c r="Q115" i="16"/>
  <c r="T112" i="16"/>
  <c r="U111" i="16"/>
  <c r="S113" i="16"/>
  <c r="Q122" i="16"/>
  <c r="R121" i="16"/>
  <c r="W116" i="16"/>
  <c r="T119" i="16"/>
  <c r="W11" i="16"/>
  <c r="V12" i="16"/>
  <c r="R18" i="16"/>
  <c r="S19" i="16"/>
  <c r="R20" i="16"/>
  <c r="S23" i="16"/>
  <c r="R24" i="16"/>
  <c r="X24" i="16"/>
  <c r="V25" i="16"/>
  <c r="X32" i="16"/>
  <c r="W34" i="16"/>
  <c r="W35" i="16"/>
  <c r="T37" i="16"/>
  <c r="S38" i="16"/>
  <c r="S43" i="16"/>
  <c r="Q50" i="16"/>
  <c r="Q69" i="16"/>
  <c r="R70" i="16"/>
  <c r="V84" i="16"/>
  <c r="X85" i="16"/>
  <c r="T86" i="16"/>
  <c r="R88" i="16"/>
  <c r="T89" i="16"/>
  <c r="S93" i="16"/>
  <c r="V90" i="16"/>
  <c r="Q95" i="16"/>
  <c r="Q96" i="16"/>
  <c r="S94" i="16"/>
  <c r="U92" i="16"/>
  <c r="W93" i="16"/>
  <c r="R98" i="16"/>
  <c r="S97" i="16"/>
  <c r="T96" i="16"/>
  <c r="U95" i="16"/>
  <c r="X100" i="16"/>
  <c r="S102" i="16"/>
  <c r="V99" i="16"/>
  <c r="U100" i="16"/>
  <c r="W98" i="16"/>
  <c r="Q106" i="16"/>
  <c r="Q118" i="16"/>
  <c r="V113" i="16"/>
  <c r="R117" i="16"/>
  <c r="S116" i="16"/>
  <c r="U115" i="16"/>
  <c r="V114" i="16"/>
  <c r="S143" i="16"/>
  <c r="V140" i="16"/>
  <c r="X138" i="16"/>
  <c r="T142" i="16"/>
  <c r="W139" i="16"/>
  <c r="Q152" i="16"/>
  <c r="T149" i="16"/>
  <c r="W146" i="16"/>
  <c r="V147" i="16"/>
  <c r="R207" i="16"/>
  <c r="U204" i="16"/>
  <c r="W202" i="16"/>
  <c r="S206" i="16"/>
  <c r="U212" i="16"/>
  <c r="X209" i="16"/>
  <c r="S214" i="16"/>
  <c r="R215" i="16"/>
  <c r="V211" i="16"/>
  <c r="Q216" i="16"/>
  <c r="T213" i="16"/>
  <c r="Q220" i="16"/>
  <c r="R219" i="16"/>
  <c r="W214" i="16"/>
  <c r="U216" i="16"/>
  <c r="X213" i="16"/>
  <c r="T217" i="16"/>
  <c r="S218" i="16"/>
  <c r="V215" i="16"/>
  <c r="S10" i="16"/>
  <c r="T36" i="16"/>
  <c r="R39" i="16"/>
  <c r="R86" i="16"/>
  <c r="W109" i="16"/>
  <c r="R110" i="16"/>
  <c r="S109" i="16"/>
  <c r="V106" i="16"/>
  <c r="T108" i="16"/>
  <c r="Q120" i="16"/>
  <c r="T117" i="16"/>
  <c r="V115" i="16"/>
  <c r="X113" i="16"/>
  <c r="S119" i="16"/>
  <c r="X114" i="16"/>
  <c r="Q121" i="16"/>
  <c r="R120" i="16"/>
  <c r="T118" i="16"/>
  <c r="Q174" i="16"/>
  <c r="V169" i="16"/>
  <c r="X167" i="16"/>
  <c r="R173" i="16"/>
  <c r="U170" i="16"/>
  <c r="Q259" i="16"/>
  <c r="U255" i="16"/>
  <c r="X252" i="16"/>
  <c r="R258" i="16"/>
  <c r="V254" i="16"/>
  <c r="S257" i="16"/>
  <c r="W253" i="16"/>
  <c r="T256" i="16"/>
  <c r="Q16" i="16"/>
  <c r="T27" i="16"/>
  <c r="S28" i="16"/>
  <c r="R29" i="16"/>
  <c r="W33" i="16"/>
  <c r="V36" i="16"/>
  <c r="T39" i="16"/>
  <c r="S40" i="16"/>
  <c r="V47" i="16"/>
  <c r="Q52" i="16"/>
  <c r="U65" i="16"/>
  <c r="V9" i="16"/>
  <c r="T11" i="16"/>
  <c r="W13" i="16"/>
  <c r="T14" i="16"/>
  <c r="X14" i="16"/>
  <c r="R16" i="16"/>
  <c r="V16" i="16"/>
  <c r="X18" i="16"/>
  <c r="V20" i="16"/>
  <c r="U21" i="16"/>
  <c r="T22" i="16"/>
  <c r="T23" i="16"/>
  <c r="W25" i="16"/>
  <c r="U26" i="16"/>
  <c r="V27" i="16"/>
  <c r="U28" i="16"/>
  <c r="T29" i="16"/>
  <c r="W30" i="16"/>
  <c r="T31" i="16"/>
  <c r="S32" i="16"/>
  <c r="R35" i="16"/>
  <c r="X36" i="16"/>
  <c r="U37" i="16"/>
  <c r="T38" i="16"/>
  <c r="X38" i="16"/>
  <c r="U39" i="16"/>
  <c r="U41" i="16"/>
  <c r="W42" i="16"/>
  <c r="V43" i="16"/>
  <c r="V44" i="16"/>
  <c r="U46" i="16"/>
  <c r="S47" i="16"/>
  <c r="W47" i="16"/>
  <c r="U48" i="16"/>
  <c r="R49" i="16"/>
  <c r="S50" i="16"/>
  <c r="R52" i="16"/>
  <c r="T54" i="16"/>
  <c r="S55" i="16"/>
  <c r="Q56" i="16"/>
  <c r="X57" i="16"/>
  <c r="R59" i="16"/>
  <c r="X59" i="16"/>
  <c r="W60" i="16"/>
  <c r="T63" i="16"/>
  <c r="S64" i="16"/>
  <c r="Q65" i="16"/>
  <c r="X66" i="16"/>
  <c r="U67" i="16"/>
  <c r="T68" i="16"/>
  <c r="X72" i="16"/>
  <c r="Q73" i="16"/>
  <c r="X79" i="16"/>
  <c r="X82" i="16"/>
  <c r="U83" i="16"/>
  <c r="S84" i="16"/>
  <c r="W84" i="16"/>
  <c r="U85" i="16"/>
  <c r="Q86" i="16"/>
  <c r="U86" i="16"/>
  <c r="Q87" i="16"/>
  <c r="X88" i="16"/>
  <c r="S90" i="16"/>
  <c r="R94" i="16"/>
  <c r="X94" i="16"/>
  <c r="R95" i="16"/>
  <c r="S98" i="16"/>
  <c r="S99" i="16"/>
  <c r="X99" i="16"/>
  <c r="Q100" i="16"/>
  <c r="T101" i="16"/>
  <c r="Q104" i="16"/>
  <c r="X104" i="16"/>
  <c r="Q108" i="16"/>
  <c r="T105" i="16"/>
  <c r="U104" i="16"/>
  <c r="S107" i="16"/>
  <c r="V104" i="16"/>
  <c r="X102" i="16"/>
  <c r="T106" i="16"/>
  <c r="U105" i="16"/>
  <c r="W103" i="16"/>
  <c r="V110" i="16"/>
  <c r="W115" i="16"/>
  <c r="V116" i="16"/>
  <c r="V117" i="16"/>
  <c r="Q119" i="16"/>
  <c r="S120" i="16"/>
  <c r="V124" i="16"/>
  <c r="U125" i="16"/>
  <c r="Q126" i="16"/>
  <c r="S124" i="16"/>
  <c r="V121" i="16"/>
  <c r="T123" i="16"/>
  <c r="X119" i="16"/>
  <c r="U123" i="16"/>
  <c r="T124" i="16"/>
  <c r="W121" i="16"/>
  <c r="X120" i="16"/>
  <c r="R130" i="16"/>
  <c r="V126" i="16"/>
  <c r="Q131" i="16"/>
  <c r="S129" i="16"/>
  <c r="U127" i="16"/>
  <c r="X124" i="16"/>
  <c r="U138" i="16"/>
  <c r="S140" i="16"/>
  <c r="R141" i="16"/>
  <c r="R144" i="16"/>
  <c r="Q145" i="16"/>
  <c r="X145" i="16"/>
  <c r="S153" i="16"/>
  <c r="U151" i="16"/>
  <c r="R154" i="16"/>
  <c r="T152" i="16"/>
  <c r="S172" i="16"/>
  <c r="Q176" i="16"/>
  <c r="T173" i="16"/>
  <c r="W170" i="16"/>
  <c r="R175" i="16"/>
  <c r="U172" i="16"/>
  <c r="V180" i="16"/>
  <c r="T182" i="16"/>
  <c r="S183" i="16"/>
  <c r="W179" i="16"/>
  <c r="Q185" i="16"/>
  <c r="R184" i="16"/>
  <c r="R193" i="16"/>
  <c r="S192" i="16"/>
  <c r="V189" i="16"/>
  <c r="X201" i="16"/>
  <c r="U214" i="16"/>
  <c r="Q268" i="16"/>
  <c r="U264" i="16"/>
  <c r="R267" i="16"/>
  <c r="S266" i="16"/>
  <c r="V263" i="16"/>
  <c r="T265" i="16"/>
  <c r="W262" i="16"/>
  <c r="R330" i="16"/>
  <c r="T328" i="16"/>
  <c r="U327" i="16"/>
  <c r="Q331" i="16"/>
  <c r="W325" i="16"/>
  <c r="S329" i="16"/>
  <c r="X324" i="16"/>
  <c r="V326" i="16"/>
  <c r="Q377" i="16"/>
  <c r="S375" i="16"/>
  <c r="T374" i="16"/>
  <c r="W371" i="16"/>
  <c r="X370" i="16"/>
  <c r="U373" i="16"/>
  <c r="V372" i="16"/>
  <c r="R376" i="16"/>
  <c r="S101" i="16"/>
  <c r="T100" i="16"/>
  <c r="W97" i="16"/>
  <c r="Q114" i="16"/>
  <c r="R113" i="16"/>
  <c r="X107" i="16"/>
  <c r="Q144" i="16"/>
  <c r="T141" i="16"/>
  <c r="X137" i="16"/>
  <c r="Q158" i="16"/>
  <c r="V153" i="16"/>
  <c r="X151" i="16"/>
  <c r="Q160" i="16"/>
  <c r="T157" i="16"/>
  <c r="W154" i="16"/>
  <c r="R159" i="16"/>
  <c r="U156" i="16"/>
  <c r="X162" i="16"/>
  <c r="Q164" i="16"/>
  <c r="T161" i="16"/>
  <c r="U160" i="16"/>
  <c r="X157" i="16"/>
  <c r="S169" i="16"/>
  <c r="U167" i="16"/>
  <c r="R170" i="16"/>
  <c r="T168" i="16"/>
  <c r="W165" i="16"/>
  <c r="W180" i="16"/>
  <c r="Q180" i="16"/>
  <c r="T177" i="16"/>
  <c r="U176" i="16"/>
  <c r="X173" i="16"/>
  <c r="V181" i="16"/>
  <c r="R191" i="16"/>
  <c r="U188" i="16"/>
  <c r="W186" i="16"/>
  <c r="S190" i="16"/>
  <c r="X194" i="16"/>
  <c r="U197" i="16"/>
  <c r="S195" i="16"/>
  <c r="W191" i="16"/>
  <c r="Q197" i="16"/>
  <c r="T194" i="16"/>
  <c r="X190" i="16"/>
  <c r="X195" i="16"/>
  <c r="R201" i="16"/>
  <c r="T199" i="16"/>
  <c r="V197" i="16"/>
  <c r="Q204" i="16"/>
  <c r="S202" i="16"/>
  <c r="U200" i="16"/>
  <c r="R203" i="16"/>
  <c r="W198" i="16"/>
  <c r="Q206" i="16"/>
  <c r="R205" i="16"/>
  <c r="V201" i="16"/>
  <c r="X199" i="16"/>
  <c r="S219" i="16"/>
  <c r="X214" i="16"/>
  <c r="U217" i="16"/>
  <c r="W215" i="16"/>
  <c r="W222" i="16"/>
  <c r="S227" i="16"/>
  <c r="W223" i="16"/>
  <c r="Q229" i="16"/>
  <c r="T226" i="16"/>
  <c r="X222" i="16"/>
  <c r="S243" i="16"/>
  <c r="W239" i="16"/>
  <c r="Q245" i="16"/>
  <c r="T242" i="16"/>
  <c r="X238" i="16"/>
  <c r="R244" i="16"/>
  <c r="U241" i="16"/>
  <c r="V240" i="16"/>
  <c r="Q257" i="16"/>
  <c r="W251" i="16"/>
  <c r="R256" i="16"/>
  <c r="U253" i="16"/>
  <c r="S255" i="16"/>
  <c r="V252" i="16"/>
  <c r="X250" i="16"/>
  <c r="Q450" i="16"/>
  <c r="V445" i="16"/>
  <c r="T447" i="16"/>
  <c r="W444" i="16"/>
  <c r="X443" i="16"/>
  <c r="R449" i="16"/>
  <c r="S448" i="16"/>
  <c r="R553" i="16"/>
  <c r="S552" i="16"/>
  <c r="V549" i="16"/>
  <c r="W548" i="16"/>
  <c r="U182" i="16"/>
  <c r="R185" i="16"/>
  <c r="T183" i="16"/>
  <c r="X179" i="16"/>
  <c r="Q188" i="16"/>
  <c r="S186" i="16"/>
  <c r="U184" i="16"/>
  <c r="X181" i="16"/>
  <c r="R187" i="16"/>
  <c r="Q190" i="16"/>
  <c r="R189" i="16"/>
  <c r="V185" i="16"/>
  <c r="X183" i="16"/>
  <c r="S203" i="16"/>
  <c r="X198" i="16"/>
  <c r="S211" i="16"/>
  <c r="W207" i="16"/>
  <c r="Q213" i="16"/>
  <c r="T210" i="16"/>
  <c r="X206" i="16"/>
  <c r="R227" i="16"/>
  <c r="V223" i="16"/>
  <c r="R266" i="16"/>
  <c r="S265" i="16"/>
  <c r="V262" i="16"/>
  <c r="W261" i="16"/>
  <c r="X260" i="16"/>
  <c r="Q267" i="16"/>
  <c r="T264" i="16"/>
  <c r="U263" i="16"/>
  <c r="R301" i="16"/>
  <c r="X295" i="16"/>
  <c r="Q312" i="16"/>
  <c r="R311" i="16"/>
  <c r="X305" i="16"/>
  <c r="V307" i="16"/>
  <c r="V367" i="16"/>
  <c r="S370" i="16"/>
  <c r="U368" i="16"/>
  <c r="T369" i="16"/>
  <c r="W366" i="16"/>
  <c r="X365" i="16"/>
  <c r="R371" i="16"/>
  <c r="Q372" i="16"/>
  <c r="V377" i="16"/>
  <c r="R381" i="16"/>
  <c r="S380" i="16"/>
  <c r="X375" i="16"/>
  <c r="Q382" i="16"/>
  <c r="T379" i="16"/>
  <c r="U378" i="16"/>
  <c r="T394" i="16"/>
  <c r="X390" i="16"/>
  <c r="R396" i="16"/>
  <c r="S395" i="16"/>
  <c r="V392" i="16"/>
  <c r="W391" i="16"/>
  <c r="Q397" i="16"/>
  <c r="S397" i="16"/>
  <c r="W393" i="16"/>
  <c r="T396" i="16"/>
  <c r="X392" i="16"/>
  <c r="Q128" i="16"/>
  <c r="T125" i="16"/>
  <c r="Q132" i="16"/>
  <c r="T129" i="16"/>
  <c r="U128" i="16"/>
  <c r="X125" i="16"/>
  <c r="R146" i="16"/>
  <c r="V142" i="16"/>
  <c r="Q148" i="16"/>
  <c r="T145" i="16"/>
  <c r="U144" i="16"/>
  <c r="X141" i="16"/>
  <c r="Q168" i="16"/>
  <c r="T165" i="16"/>
  <c r="W162" i="16"/>
  <c r="U164" i="16"/>
  <c r="X161" i="16"/>
  <c r="V164" i="16"/>
  <c r="T166" i="16"/>
  <c r="V183" i="16"/>
  <c r="S187" i="16"/>
  <c r="X182" i="16"/>
  <c r="R195" i="16"/>
  <c r="V191" i="16"/>
  <c r="W199" i="16"/>
  <c r="V200" i="16"/>
  <c r="Q200" i="16"/>
  <c r="U196" i="16"/>
  <c r="X193" i="16"/>
  <c r="S198" i="16"/>
  <c r="T198" i="16"/>
  <c r="W195" i="16"/>
  <c r="R211" i="16"/>
  <c r="V207" i="16"/>
  <c r="R223" i="16"/>
  <c r="U220" i="16"/>
  <c r="S222" i="16"/>
  <c r="R225" i="16"/>
  <c r="S224" i="16"/>
  <c r="V221" i="16"/>
  <c r="Q236" i="16"/>
  <c r="R235" i="16"/>
  <c r="W230" i="16"/>
  <c r="T233" i="16"/>
  <c r="S235" i="16"/>
  <c r="X230" i="16"/>
  <c r="U233" i="16"/>
  <c r="W231" i="16"/>
  <c r="Q237" i="16"/>
  <c r="T234" i="16"/>
  <c r="V232" i="16"/>
  <c r="R241" i="16"/>
  <c r="S240" i="16"/>
  <c r="V237" i="16"/>
  <c r="Q255" i="16"/>
  <c r="T252" i="16"/>
  <c r="V250" i="16"/>
  <c r="R254" i="16"/>
  <c r="X248" i="16"/>
  <c r="U251" i="16"/>
  <c r="Q261" i="16"/>
  <c r="T258" i="16"/>
  <c r="X254" i="16"/>
  <c r="R260" i="16"/>
  <c r="U257" i="16"/>
  <c r="V256" i="16"/>
  <c r="W263" i="16"/>
  <c r="U265" i="16"/>
  <c r="V264" i="16"/>
  <c r="X262" i="16"/>
  <c r="Q269" i="16"/>
  <c r="R268" i="16"/>
  <c r="R274" i="16"/>
  <c r="S273" i="16"/>
  <c r="Q275" i="16"/>
  <c r="T272" i="16"/>
  <c r="U271" i="16"/>
  <c r="X268" i="16"/>
  <c r="U275" i="16"/>
  <c r="Q279" i="16"/>
  <c r="S277" i="16"/>
  <c r="R278" i="16"/>
  <c r="T276" i="16"/>
  <c r="V274" i="16"/>
  <c r="R287" i="16"/>
  <c r="U284" i="16"/>
  <c r="S286" i="16"/>
  <c r="Q288" i="16"/>
  <c r="X281" i="16"/>
  <c r="T285" i="16"/>
  <c r="V283" i="16"/>
  <c r="W282" i="16"/>
  <c r="W306" i="16"/>
  <c r="Q317" i="16"/>
  <c r="T314" i="16"/>
  <c r="V312" i="16"/>
  <c r="W311" i="16"/>
  <c r="S315" i="16"/>
  <c r="R316" i="16"/>
  <c r="T315" i="16"/>
  <c r="Q318" i="16"/>
  <c r="S316" i="16"/>
  <c r="V313" i="16"/>
  <c r="X311" i="16"/>
  <c r="R317" i="16"/>
  <c r="Q337" i="16"/>
  <c r="T334" i="16"/>
  <c r="V332" i="16"/>
  <c r="S335" i="16"/>
  <c r="R336" i="16"/>
  <c r="W331" i="16"/>
  <c r="X330" i="16"/>
  <c r="U333" i="16"/>
  <c r="S352" i="16"/>
  <c r="V349" i="16"/>
  <c r="R353" i="16"/>
  <c r="Q354" i="16"/>
  <c r="Q361" i="16"/>
  <c r="U357" i="16"/>
  <c r="V356" i="16"/>
  <c r="T358" i="16"/>
  <c r="W355" i="16"/>
  <c r="R360" i="16"/>
  <c r="S359" i="16"/>
  <c r="U393" i="16"/>
  <c r="W389" i="16"/>
  <c r="X388" i="16"/>
  <c r="R411" i="16"/>
  <c r="S410" i="16"/>
  <c r="W406" i="16"/>
  <c r="Q412" i="16"/>
  <c r="U408" i="16"/>
  <c r="X405" i="16"/>
  <c r="T409" i="16"/>
  <c r="V417" i="16"/>
  <c r="X415" i="16"/>
  <c r="R421" i="16"/>
  <c r="T419" i="16"/>
  <c r="S420" i="16"/>
  <c r="U418" i="16"/>
  <c r="R445" i="16"/>
  <c r="V441" i="16"/>
  <c r="S444" i="16"/>
  <c r="T443" i="16"/>
  <c r="U442" i="16"/>
  <c r="W440" i="16"/>
  <c r="X439" i="16"/>
  <c r="Q446" i="16"/>
  <c r="Q461" i="16"/>
  <c r="U457" i="16"/>
  <c r="S459" i="16"/>
  <c r="X454" i="16"/>
  <c r="R460" i="16"/>
  <c r="T458" i="16"/>
  <c r="W455" i="16"/>
  <c r="V456" i="16"/>
  <c r="Q465" i="16"/>
  <c r="S463" i="16"/>
  <c r="U461" i="16"/>
  <c r="R464" i="16"/>
  <c r="W459" i="16"/>
  <c r="X458" i="16"/>
  <c r="V460" i="16"/>
  <c r="Q566" i="16"/>
  <c r="U562" i="16"/>
  <c r="S564" i="16"/>
  <c r="V561" i="16"/>
  <c r="X559" i="16"/>
  <c r="Q568" i="16"/>
  <c r="T565" i="16"/>
  <c r="R567" i="16"/>
  <c r="X561" i="16"/>
  <c r="V563" i="16"/>
  <c r="S566" i="16"/>
  <c r="W562" i="16"/>
  <c r="Q572" i="16"/>
  <c r="T569" i="16"/>
  <c r="U568" i="16"/>
  <c r="X565" i="16"/>
  <c r="R571" i="16"/>
  <c r="S570" i="16"/>
  <c r="Q276" i="16"/>
  <c r="U272" i="16"/>
  <c r="W270" i="16"/>
  <c r="S278" i="16"/>
  <c r="T277" i="16"/>
  <c r="W274" i="16"/>
  <c r="X273" i="16"/>
  <c r="Q282" i="16"/>
  <c r="R281" i="16"/>
  <c r="R286" i="16"/>
  <c r="S285" i="16"/>
  <c r="V282" i="16"/>
  <c r="W281" i="16"/>
  <c r="Q289" i="16"/>
  <c r="R288" i="16"/>
  <c r="Q295" i="16"/>
  <c r="T292" i="16"/>
  <c r="X288" i="16"/>
  <c r="Q299" i="16"/>
  <c r="U295" i="16"/>
  <c r="W293" i="16"/>
  <c r="X292" i="16"/>
  <c r="Q306" i="16"/>
  <c r="S304" i="16"/>
  <c r="W300" i="16"/>
  <c r="T305" i="16"/>
  <c r="W302" i="16"/>
  <c r="R318" i="16"/>
  <c r="T316" i="16"/>
  <c r="W313" i="16"/>
  <c r="Q319" i="16"/>
  <c r="R331" i="16"/>
  <c r="X325" i="16"/>
  <c r="Q332" i="16"/>
  <c r="T329" i="16"/>
  <c r="T335" i="16"/>
  <c r="Q338" i="16"/>
  <c r="S336" i="16"/>
  <c r="V333" i="16"/>
  <c r="R355" i="16"/>
  <c r="V351" i="16"/>
  <c r="S354" i="16"/>
  <c r="T353" i="16"/>
  <c r="Q369" i="16"/>
  <c r="S367" i="16"/>
  <c r="T366" i="16"/>
  <c r="W363" i="16"/>
  <c r="X362" i="16"/>
  <c r="U365" i="16"/>
  <c r="V364" i="16"/>
  <c r="S384" i="16"/>
  <c r="U382" i="16"/>
  <c r="R385" i="16"/>
  <c r="T383" i="16"/>
  <c r="R392" i="16"/>
  <c r="S391" i="16"/>
  <c r="W387" i="16"/>
  <c r="Q393" i="16"/>
  <c r="U389" i="16"/>
  <c r="V388" i="16"/>
  <c r="Q417" i="16"/>
  <c r="S415" i="16"/>
  <c r="V412" i="16"/>
  <c r="X410" i="16"/>
  <c r="U413" i="16"/>
  <c r="R431" i="16"/>
  <c r="U428" i="16"/>
  <c r="W426" i="16"/>
  <c r="T429" i="16"/>
  <c r="X425" i="16"/>
  <c r="R435" i="16"/>
  <c r="W430" i="16"/>
  <c r="S434" i="16"/>
  <c r="X429" i="16"/>
  <c r="X431" i="16"/>
  <c r="R437" i="16"/>
  <c r="S436" i="16"/>
  <c r="V433" i="16"/>
  <c r="W432" i="16"/>
  <c r="R444" i="16"/>
  <c r="S443" i="16"/>
  <c r="T442" i="16"/>
  <c r="U441" i="16"/>
  <c r="X438" i="16"/>
  <c r="R448" i="16"/>
  <c r="V444" i="16"/>
  <c r="Q449" i="16"/>
  <c r="T446" i="16"/>
  <c r="U445" i="16"/>
  <c r="S447" i="16"/>
  <c r="S451" i="16"/>
  <c r="X446" i="16"/>
  <c r="R452" i="16"/>
  <c r="T450" i="16"/>
  <c r="U449" i="16"/>
  <c r="V448" i="16"/>
  <c r="W447" i="16"/>
  <c r="Q470" i="16"/>
  <c r="S468" i="16"/>
  <c r="V465" i="16"/>
  <c r="W464" i="16"/>
  <c r="Q479" i="16"/>
  <c r="S477" i="16"/>
  <c r="U475" i="16"/>
  <c r="W473" i="16"/>
  <c r="R478" i="16"/>
  <c r="V474" i="16"/>
  <c r="Q522" i="16"/>
  <c r="U518" i="16"/>
  <c r="T519" i="16"/>
  <c r="X515" i="16"/>
  <c r="V517" i="16"/>
  <c r="S545" i="16"/>
  <c r="U543" i="16"/>
  <c r="R546" i="16"/>
  <c r="T544" i="16"/>
  <c r="W541" i="16"/>
  <c r="Q549" i="16"/>
  <c r="R548" i="16"/>
  <c r="S547" i="16"/>
  <c r="X542" i="16"/>
  <c r="T546" i="16"/>
  <c r="V544" i="16"/>
  <c r="R552" i="16"/>
  <c r="U549" i="16"/>
  <c r="Q553" i="16"/>
  <c r="S551" i="16"/>
  <c r="T550" i="16"/>
  <c r="V548" i="16"/>
  <c r="S554" i="16"/>
  <c r="W550" i="16"/>
  <c r="Q556" i="16"/>
  <c r="T553" i="16"/>
  <c r="Q563" i="16"/>
  <c r="W557" i="16"/>
  <c r="U559" i="16"/>
  <c r="X556" i="16"/>
  <c r="S561" i="16"/>
  <c r="T560" i="16"/>
  <c r="R562" i="16"/>
  <c r="T577" i="16"/>
  <c r="V575" i="16"/>
  <c r="X573" i="16"/>
  <c r="Q580" i="16"/>
  <c r="S578" i="16"/>
  <c r="U576" i="16"/>
  <c r="R579" i="16"/>
  <c r="W581" i="16"/>
  <c r="Q587" i="16"/>
  <c r="U583" i="16"/>
  <c r="T584" i="16"/>
  <c r="V582" i="16"/>
  <c r="W227" i="16"/>
  <c r="S230" i="16"/>
  <c r="S231" i="16"/>
  <c r="Q233" i="16"/>
  <c r="U234" i="16"/>
  <c r="R237" i="16"/>
  <c r="S238" i="16"/>
  <c r="V239" i="16"/>
  <c r="W243" i="16"/>
  <c r="V245" i="16"/>
  <c r="S246" i="16"/>
  <c r="W246" i="16"/>
  <c r="S247" i="16"/>
  <c r="W247" i="16"/>
  <c r="S248" i="16"/>
  <c r="Q249" i="16"/>
  <c r="U249" i="16"/>
  <c r="Q250" i="16"/>
  <c r="Q253" i="16"/>
  <c r="S263" i="16"/>
  <c r="U261" i="16"/>
  <c r="V271" i="16"/>
  <c r="T273" i="16"/>
  <c r="V275" i="16"/>
  <c r="Q277" i="16"/>
  <c r="R277" i="16"/>
  <c r="X271" i="16"/>
  <c r="T279" i="16"/>
  <c r="X280" i="16"/>
  <c r="X282" i="16"/>
  <c r="W283" i="16"/>
  <c r="V284" i="16"/>
  <c r="U285" i="16"/>
  <c r="S283" i="16"/>
  <c r="W279" i="16"/>
  <c r="Q290" i="16"/>
  <c r="X283" i="16"/>
  <c r="R291" i="16"/>
  <c r="V287" i="16"/>
  <c r="X285" i="16"/>
  <c r="V294" i="16"/>
  <c r="X296" i="16"/>
  <c r="U299" i="16"/>
  <c r="R300" i="16"/>
  <c r="V296" i="16"/>
  <c r="U302" i="16"/>
  <c r="Q309" i="16"/>
  <c r="W303" i="16"/>
  <c r="S317" i="16"/>
  <c r="R319" i="16"/>
  <c r="Q320" i="16"/>
  <c r="T317" i="16"/>
  <c r="W314" i="16"/>
  <c r="Q329" i="16"/>
  <c r="X322" i="16"/>
  <c r="T326" i="16"/>
  <c r="V324" i="16"/>
  <c r="W323" i="16"/>
  <c r="U334" i="16"/>
  <c r="R337" i="16"/>
  <c r="Q340" i="16"/>
  <c r="R339" i="16"/>
  <c r="T337" i="16"/>
  <c r="W334" i="16"/>
  <c r="U337" i="16"/>
  <c r="X334" i="16"/>
  <c r="Q341" i="16"/>
  <c r="W335" i="16"/>
  <c r="V338" i="16"/>
  <c r="X336" i="16"/>
  <c r="R342" i="16"/>
  <c r="T340" i="16"/>
  <c r="U339" i="16"/>
  <c r="W350" i="16"/>
  <c r="Q351" i="16"/>
  <c r="S349" i="16"/>
  <c r="W345" i="16"/>
  <c r="T348" i="16"/>
  <c r="U352" i="16"/>
  <c r="W352" i="16"/>
  <c r="R357" i="16"/>
  <c r="S356" i="16"/>
  <c r="R368" i="16"/>
  <c r="V381" i="16"/>
  <c r="Q386" i="16"/>
  <c r="X386" i="16"/>
  <c r="W382" i="16"/>
  <c r="T385" i="16"/>
  <c r="X384" i="16"/>
  <c r="W385" i="16"/>
  <c r="R391" i="16"/>
  <c r="S390" i="16"/>
  <c r="X385" i="16"/>
  <c r="Q392" i="16"/>
  <c r="R399" i="16"/>
  <c r="Q400" i="16"/>
  <c r="S398" i="16"/>
  <c r="R400" i="16"/>
  <c r="T398" i="16"/>
  <c r="Q401" i="16"/>
  <c r="S399" i="16"/>
  <c r="V396" i="16"/>
  <c r="X394" i="16"/>
  <c r="R401" i="16"/>
  <c r="T399" i="16"/>
  <c r="W396" i="16"/>
  <c r="V397" i="16"/>
  <c r="Q409" i="16"/>
  <c r="U405" i="16"/>
  <c r="V404" i="16"/>
  <c r="X402" i="16"/>
  <c r="R412" i="16"/>
  <c r="S411" i="16"/>
  <c r="V408" i="16"/>
  <c r="Q413" i="16"/>
  <c r="U409" i="16"/>
  <c r="W407" i="16"/>
  <c r="S430" i="16"/>
  <c r="U434" i="16"/>
  <c r="Q438" i="16"/>
  <c r="W439" i="16"/>
  <c r="S437" i="16"/>
  <c r="T436" i="16"/>
  <c r="W433" i="16"/>
  <c r="X432" i="16"/>
  <c r="Q439" i="16"/>
  <c r="V440" i="16"/>
  <c r="T440" i="16"/>
  <c r="W437" i="16"/>
  <c r="X436" i="16"/>
  <c r="U439" i="16"/>
  <c r="Q445" i="16"/>
  <c r="Q453" i="16"/>
  <c r="T452" i="16"/>
  <c r="Q455" i="16"/>
  <c r="X448" i="16"/>
  <c r="R454" i="16"/>
  <c r="S453" i="16"/>
  <c r="S495" i="16"/>
  <c r="U493" i="16"/>
  <c r="W491" i="16"/>
  <c r="R496" i="16"/>
  <c r="X490" i="16"/>
  <c r="V492" i="16"/>
  <c r="U499" i="16"/>
  <c r="X496" i="16"/>
  <c r="V498" i="16"/>
  <c r="W497" i="16"/>
  <c r="Q503" i="16"/>
  <c r="V507" i="16"/>
  <c r="X505" i="16"/>
  <c r="W506" i="16"/>
  <c r="Q516" i="16"/>
  <c r="S514" i="16"/>
  <c r="R515" i="16"/>
  <c r="V511" i="16"/>
  <c r="W510" i="16"/>
  <c r="X509" i="16"/>
  <c r="S520" i="16"/>
  <c r="V520" i="16"/>
  <c r="Q525" i="16"/>
  <c r="Q527" i="16"/>
  <c r="S525" i="16"/>
  <c r="R526" i="16"/>
  <c r="T524" i="16"/>
  <c r="U523" i="16"/>
  <c r="X520" i="16"/>
  <c r="W521" i="16"/>
  <c r="X546" i="16"/>
  <c r="Q547" i="16"/>
  <c r="V551" i="16"/>
  <c r="U552" i="16"/>
  <c r="S577" i="16"/>
  <c r="U575" i="16"/>
  <c r="W573" i="16"/>
  <c r="T576" i="16"/>
  <c r="V574" i="16"/>
  <c r="Q579" i="16"/>
  <c r="X572" i="16"/>
  <c r="X580" i="16"/>
  <c r="S581" i="16"/>
  <c r="U579" i="16"/>
  <c r="Q583" i="16"/>
  <c r="W577" i="16"/>
  <c r="V578" i="16"/>
  <c r="T580" i="16"/>
  <c r="X576" i="16"/>
  <c r="U147" i="16"/>
  <c r="W153" i="16"/>
  <c r="V156" i="16"/>
  <c r="V158" i="16"/>
  <c r="U163" i="16"/>
  <c r="W169" i="16"/>
  <c r="V172" i="16"/>
  <c r="V174" i="16"/>
  <c r="U179" i="16"/>
  <c r="U183" i="16"/>
  <c r="V194" i="16"/>
  <c r="S197" i="16"/>
  <c r="W197" i="16"/>
  <c r="U199" i="16"/>
  <c r="W213" i="16"/>
  <c r="T216" i="16"/>
  <c r="X225" i="16"/>
  <c r="W229" i="16"/>
  <c r="X231" i="16"/>
  <c r="T232" i="16"/>
  <c r="V233" i="16"/>
  <c r="U236" i="16"/>
  <c r="X241" i="16"/>
  <c r="X243" i="16"/>
  <c r="T247" i="16"/>
  <c r="X247" i="16"/>
  <c r="V249" i="16"/>
  <c r="R253" i="16"/>
  <c r="V253" i="16"/>
  <c r="S256" i="16"/>
  <c r="W259" i="16"/>
  <c r="T262" i="16"/>
  <c r="R263" i="16"/>
  <c r="Q265" i="16"/>
  <c r="W271" i="16"/>
  <c r="V272" i="16"/>
  <c r="S270" i="16"/>
  <c r="T269" i="16"/>
  <c r="W266" i="16"/>
  <c r="X265" i="16"/>
  <c r="U276" i="16"/>
  <c r="W284" i="16"/>
  <c r="W285" i="16"/>
  <c r="U287" i="16"/>
  <c r="T288" i="16"/>
  <c r="T289" i="16"/>
  <c r="S290" i="16"/>
  <c r="Q291" i="16"/>
  <c r="Q292" i="16"/>
  <c r="R294" i="16"/>
  <c r="W297" i="16"/>
  <c r="V298" i="16"/>
  <c r="Q298" i="16"/>
  <c r="U294" i="16"/>
  <c r="T300" i="16"/>
  <c r="S301" i="16"/>
  <c r="X301" i="16"/>
  <c r="T303" i="16"/>
  <c r="S303" i="16"/>
  <c r="U301" i="16"/>
  <c r="X298" i="16"/>
  <c r="R307" i="16"/>
  <c r="R310" i="16"/>
  <c r="T308" i="16"/>
  <c r="U307" i="16"/>
  <c r="S321" i="16"/>
  <c r="V318" i="16"/>
  <c r="X316" i="16"/>
  <c r="U319" i="16"/>
  <c r="R328" i="16"/>
  <c r="S330" i="16"/>
  <c r="U326" i="16"/>
  <c r="W324" i="16"/>
  <c r="X323" i="16"/>
  <c r="Q330" i="16"/>
  <c r="S328" i="16"/>
  <c r="T327" i="16"/>
  <c r="X333" i="16"/>
  <c r="T338" i="16"/>
  <c r="S339" i="16"/>
  <c r="R340" i="16"/>
  <c r="S341" i="16"/>
  <c r="R341" i="16"/>
  <c r="X335" i="16"/>
  <c r="U338" i="16"/>
  <c r="W336" i="16"/>
  <c r="S342" i="16"/>
  <c r="U340" i="16"/>
  <c r="V339" i="16"/>
  <c r="Q344" i="16"/>
  <c r="R343" i="16"/>
  <c r="X337" i="16"/>
  <c r="Q348" i="16"/>
  <c r="W342" i="16"/>
  <c r="S346" i="16"/>
  <c r="U344" i="16"/>
  <c r="V343" i="16"/>
  <c r="U354" i="16"/>
  <c r="Q356" i="16"/>
  <c r="T354" i="16"/>
  <c r="U353" i="16"/>
  <c r="V352" i="16"/>
  <c r="X350" i="16"/>
  <c r="V359" i="16"/>
  <c r="S362" i="16"/>
  <c r="T361" i="16"/>
  <c r="W380" i="16"/>
  <c r="V375" i="16"/>
  <c r="S378" i="16"/>
  <c r="U376" i="16"/>
  <c r="T377" i="16"/>
  <c r="W374" i="16"/>
  <c r="S382" i="16"/>
  <c r="V379" i="16"/>
  <c r="W378" i="16"/>
  <c r="S386" i="16"/>
  <c r="T388" i="16"/>
  <c r="W383" i="16"/>
  <c r="Q389" i="16"/>
  <c r="R388" i="16"/>
  <c r="T386" i="16"/>
  <c r="R393" i="16"/>
  <c r="V389" i="16"/>
  <c r="W388" i="16"/>
  <c r="U396" i="16"/>
  <c r="U397" i="16"/>
  <c r="S396" i="16"/>
  <c r="T395" i="16"/>
  <c r="W392" i="16"/>
  <c r="R397" i="16"/>
  <c r="V393" i="16"/>
  <c r="X391" i="16"/>
  <c r="Q402" i="16"/>
  <c r="X406" i="16"/>
  <c r="S407" i="16"/>
  <c r="W411" i="16"/>
  <c r="Q432" i="16"/>
  <c r="U432" i="16"/>
  <c r="U429" i="16"/>
  <c r="W427" i="16"/>
  <c r="V434" i="16"/>
  <c r="R438" i="16"/>
  <c r="R442" i="16"/>
  <c r="W443" i="16"/>
  <c r="U451" i="16"/>
  <c r="S456" i="16"/>
  <c r="U454" i="16"/>
  <c r="W452" i="16"/>
  <c r="T455" i="16"/>
  <c r="X451" i="16"/>
  <c r="Q484" i="16"/>
  <c r="S482" i="16"/>
  <c r="W478" i="16"/>
  <c r="X477" i="16"/>
  <c r="R484" i="16"/>
  <c r="T482" i="16"/>
  <c r="X478" i="16"/>
  <c r="Q485" i="16"/>
  <c r="V480" i="16"/>
  <c r="U481" i="16"/>
  <c r="W479" i="16"/>
  <c r="R494" i="16"/>
  <c r="T492" i="16"/>
  <c r="V490" i="16"/>
  <c r="X488" i="16"/>
  <c r="W489" i="16"/>
  <c r="U491" i="16"/>
  <c r="Q497" i="16"/>
  <c r="T500" i="16"/>
  <c r="S501" i="16"/>
  <c r="W516" i="16"/>
  <c r="R522" i="16"/>
  <c r="V518" i="16"/>
  <c r="Q523" i="16"/>
  <c r="S521" i="16"/>
  <c r="U519" i="16"/>
  <c r="W517" i="16"/>
  <c r="X516" i="16"/>
  <c r="Q537" i="16"/>
  <c r="S535" i="16"/>
  <c r="T534" i="16"/>
  <c r="V532" i="16"/>
  <c r="X530" i="16"/>
  <c r="U533" i="16"/>
  <c r="W531" i="16"/>
  <c r="Q539" i="16"/>
  <c r="T536" i="16"/>
  <c r="V534" i="16"/>
  <c r="W533" i="16"/>
  <c r="U535" i="16"/>
  <c r="X533" i="16"/>
  <c r="Q540" i="16"/>
  <c r="S538" i="16"/>
  <c r="V535" i="16"/>
  <c r="T537" i="16"/>
  <c r="U536" i="16"/>
  <c r="W534" i="16"/>
  <c r="V542" i="16"/>
  <c r="U545" i="16"/>
  <c r="W574" i="16"/>
  <c r="R578" i="16"/>
  <c r="X308" i="16"/>
  <c r="W316" i="16"/>
  <c r="X317" i="16"/>
  <c r="U318" i="16"/>
  <c r="U320" i="16"/>
  <c r="X327" i="16"/>
  <c r="W328" i="16"/>
  <c r="U330" i="16"/>
  <c r="U351" i="16"/>
  <c r="T368" i="16"/>
  <c r="T376" i="16"/>
  <c r="T382" i="16"/>
  <c r="W414" i="16"/>
  <c r="U416" i="16"/>
  <c r="W418" i="16"/>
  <c r="X419" i="16"/>
  <c r="T420" i="16"/>
  <c r="T423" i="16"/>
  <c r="X424" i="16"/>
  <c r="W434" i="16"/>
  <c r="V435" i="16"/>
  <c r="R440" i="16"/>
  <c r="Q444" i="16"/>
  <c r="Q447" i="16"/>
  <c r="U443" i="16"/>
  <c r="S446" i="16"/>
  <c r="W442" i="16"/>
  <c r="X450" i="16"/>
  <c r="V452" i="16"/>
  <c r="W454" i="16"/>
  <c r="Q454" i="16"/>
  <c r="U450" i="16"/>
  <c r="W448" i="16"/>
  <c r="R456" i="16"/>
  <c r="V457" i="16"/>
  <c r="T461" i="16"/>
  <c r="W468" i="16"/>
  <c r="T468" i="16"/>
  <c r="V466" i="16"/>
  <c r="T472" i="16"/>
  <c r="Q475" i="16"/>
  <c r="S473" i="16"/>
  <c r="X468" i="16"/>
  <c r="V475" i="16"/>
  <c r="X473" i="16"/>
  <c r="Q480" i="16"/>
  <c r="S478" i="16"/>
  <c r="W488" i="16"/>
  <c r="Q489" i="16"/>
  <c r="V484" i="16"/>
  <c r="X482" i="16"/>
  <c r="S487" i="16"/>
  <c r="U485" i="16"/>
  <c r="T487" i="16"/>
  <c r="V485" i="16"/>
  <c r="Q490" i="16"/>
  <c r="S488" i="16"/>
  <c r="X483" i="16"/>
  <c r="S500" i="16"/>
  <c r="T499" i="16"/>
  <c r="W496" i="16"/>
  <c r="T506" i="16"/>
  <c r="V504" i="16"/>
  <c r="W515" i="16"/>
  <c r="Q515" i="16"/>
  <c r="T512" i="16"/>
  <c r="R514" i="16"/>
  <c r="S532" i="16"/>
  <c r="U530" i="16"/>
  <c r="W528" i="16"/>
  <c r="Q544" i="16"/>
  <c r="T541" i="16"/>
  <c r="V539" i="16"/>
  <c r="U540" i="16"/>
  <c r="R550" i="16"/>
  <c r="U547" i="16"/>
  <c r="W545" i="16"/>
  <c r="V546" i="16"/>
  <c r="Q582" i="16"/>
  <c r="R581" i="16"/>
  <c r="V577" i="16"/>
  <c r="U578" i="16"/>
  <c r="Q619" i="16"/>
  <c r="U615" i="16"/>
  <c r="X612" i="16"/>
  <c r="R618" i="16"/>
  <c r="V614" i="16"/>
  <c r="W613" i="16"/>
  <c r="S617" i="16"/>
  <c r="Q632" i="16"/>
  <c r="T629" i="16"/>
  <c r="V627" i="16"/>
  <c r="X625" i="16"/>
  <c r="R631" i="16"/>
  <c r="W626" i="16"/>
  <c r="S630" i="16"/>
  <c r="U628" i="16"/>
  <c r="Q636" i="16"/>
  <c r="T633" i="16"/>
  <c r="U632" i="16"/>
  <c r="X629" i="16"/>
  <c r="R635" i="16"/>
  <c r="S634" i="16"/>
  <c r="W630" i="16"/>
  <c r="Q637" i="16"/>
  <c r="S635" i="16"/>
  <c r="W631" i="16"/>
  <c r="T634" i="16"/>
  <c r="X630" i="16"/>
  <c r="U633" i="16"/>
  <c r="Q649" i="16"/>
  <c r="R648" i="16"/>
  <c r="U645" i="16"/>
  <c r="W643" i="16"/>
  <c r="T646" i="16"/>
  <c r="S647" i="16"/>
  <c r="X642" i="16"/>
  <c r="W651" i="16"/>
  <c r="S655" i="16"/>
  <c r="U653" i="16"/>
  <c r="X650" i="16"/>
  <c r="Q460" i="16"/>
  <c r="V455" i="16"/>
  <c r="X453" i="16"/>
  <c r="S467" i="16"/>
  <c r="U465" i="16"/>
  <c r="W463" i="16"/>
  <c r="Q474" i="16"/>
  <c r="U470" i="16"/>
  <c r="T480" i="16"/>
  <c r="Q483" i="16"/>
  <c r="S481" i="16"/>
  <c r="U479" i="16"/>
  <c r="W477" i="16"/>
  <c r="Q493" i="16"/>
  <c r="S491" i="16"/>
  <c r="U489" i="16"/>
  <c r="W487" i="16"/>
  <c r="X487" i="16"/>
  <c r="Q494" i="16"/>
  <c r="S492" i="16"/>
  <c r="U490" i="16"/>
  <c r="R498" i="16"/>
  <c r="Q499" i="16"/>
  <c r="V494" i="16"/>
  <c r="S497" i="16"/>
  <c r="S511" i="16"/>
  <c r="W507" i="16"/>
  <c r="Q513" i="16"/>
  <c r="V508" i="16"/>
  <c r="X506" i="16"/>
  <c r="R520" i="16"/>
  <c r="V516" i="16"/>
  <c r="X514" i="16"/>
  <c r="Q531" i="16"/>
  <c r="T528" i="16"/>
  <c r="U527" i="16"/>
  <c r="W525" i="16"/>
  <c r="V540" i="16"/>
  <c r="T542" i="16"/>
  <c r="X538" i="16"/>
  <c r="S557" i="16"/>
  <c r="U555" i="16"/>
  <c r="V554" i="16"/>
  <c r="W553" i="16"/>
  <c r="X552" i="16"/>
  <c r="Q559" i="16"/>
  <c r="T556" i="16"/>
  <c r="U571" i="16"/>
  <c r="Q575" i="16"/>
  <c r="S573" i="16"/>
  <c r="V570" i="16"/>
  <c r="T572" i="16"/>
  <c r="R580" i="16"/>
  <c r="T578" i="16"/>
  <c r="V576" i="16"/>
  <c r="S579" i="16"/>
  <c r="X574" i="16"/>
  <c r="W575" i="16"/>
  <c r="U577" i="16"/>
  <c r="Q585" i="16"/>
  <c r="T582" i="16"/>
  <c r="V580" i="16"/>
  <c r="X578" i="16"/>
  <c r="R584" i="16"/>
  <c r="U581" i="16"/>
  <c r="S583" i="16"/>
  <c r="R585" i="16"/>
  <c r="S584" i="16"/>
  <c r="V581" i="16"/>
  <c r="T583" i="16"/>
  <c r="R599" i="16"/>
  <c r="Q600" i="16"/>
  <c r="U596" i="16"/>
  <c r="V595" i="16"/>
  <c r="X593" i="16"/>
  <c r="T616" i="16"/>
  <c r="T638" i="16"/>
  <c r="U637" i="16"/>
  <c r="Q641" i="16"/>
  <c r="R640" i="16"/>
  <c r="V636" i="16"/>
  <c r="W635" i="16"/>
  <c r="X634" i="16"/>
  <c r="Q644" i="16"/>
  <c r="S642" i="16"/>
  <c r="U640" i="16"/>
  <c r="R643" i="16"/>
  <c r="W638" i="16"/>
  <c r="T641" i="16"/>
  <c r="V639" i="16"/>
  <c r="X637" i="16"/>
  <c r="Q651" i="16"/>
  <c r="U647" i="16"/>
  <c r="X644" i="16"/>
  <c r="S649" i="16"/>
  <c r="R650" i="16"/>
  <c r="W645" i="16"/>
  <c r="V652" i="16"/>
  <c r="T654" i="16"/>
  <c r="R656" i="16"/>
  <c r="T469" i="16"/>
  <c r="T474" i="16"/>
  <c r="X474" i="16"/>
  <c r="X479" i="16"/>
  <c r="V481" i="16"/>
  <c r="V486" i="16"/>
  <c r="X489" i="16"/>
  <c r="V491" i="16"/>
  <c r="T493" i="16"/>
  <c r="X500" i="16"/>
  <c r="U501" i="16"/>
  <c r="T502" i="16"/>
  <c r="S503" i="16"/>
  <c r="U504" i="16"/>
  <c r="S505" i="16"/>
  <c r="S506" i="16"/>
  <c r="W514" i="16"/>
  <c r="W526" i="16"/>
  <c r="T530" i="16"/>
  <c r="U531" i="16"/>
  <c r="T543" i="16"/>
  <c r="Q555" i="16"/>
  <c r="U551" i="16"/>
  <c r="X548" i="16"/>
  <c r="R590" i="16"/>
  <c r="W585" i="16"/>
  <c r="X584" i="16"/>
  <c r="Q591" i="16"/>
  <c r="T593" i="16"/>
  <c r="V591" i="16"/>
  <c r="U592" i="16"/>
  <c r="X589" i="16"/>
  <c r="R601" i="16"/>
  <c r="S600" i="16"/>
  <c r="V597" i="16"/>
  <c r="Q640" i="16"/>
  <c r="U636" i="16"/>
  <c r="W634" i="16"/>
  <c r="S638" i="16"/>
  <c r="X633" i="16"/>
  <c r="R639" i="16"/>
  <c r="V635" i="16"/>
  <c r="T637" i="16"/>
  <c r="R649" i="16"/>
  <c r="S648" i="16"/>
  <c r="V645" i="16"/>
  <c r="W644" i="16"/>
  <c r="Q653" i="16"/>
  <c r="T650" i="16"/>
  <c r="X646" i="16"/>
  <c r="R652" i="16"/>
  <c r="U649" i="16"/>
  <c r="V648" i="16"/>
  <c r="S651" i="16"/>
  <c r="R666" i="16"/>
  <c r="U663" i="16"/>
  <c r="S665" i="16"/>
  <c r="W661" i="16"/>
  <c r="X660" i="16"/>
  <c r="T665" i="16"/>
  <c r="Q668" i="16"/>
  <c r="U664" i="16"/>
  <c r="W662" i="16"/>
  <c r="V663" i="16"/>
  <c r="R668" i="16"/>
  <c r="V664" i="16"/>
  <c r="X662" i="16"/>
  <c r="S667" i="16"/>
  <c r="U665" i="16"/>
  <c r="T666" i="16"/>
  <c r="R677" i="16"/>
  <c r="U674" i="16"/>
  <c r="S676" i="16"/>
  <c r="T675" i="16"/>
  <c r="X671" i="16"/>
  <c r="W672" i="16"/>
  <c r="T604" i="16"/>
  <c r="R606" i="16"/>
  <c r="W601" i="16"/>
  <c r="X600" i="16"/>
  <c r="U603" i="16"/>
  <c r="V602" i="16"/>
  <c r="S605" i="16"/>
  <c r="Q610" i="16"/>
  <c r="S608" i="16"/>
  <c r="V605" i="16"/>
  <c r="W604" i="16"/>
  <c r="R609" i="16"/>
  <c r="X603" i="16"/>
  <c r="R616" i="16"/>
  <c r="U613" i="16"/>
  <c r="W611" i="16"/>
  <c r="S615" i="16"/>
  <c r="X610" i="16"/>
  <c r="Q617" i="16"/>
  <c r="S643" i="16"/>
  <c r="X638" i="16"/>
  <c r="Q645" i="16"/>
  <c r="T642" i="16"/>
  <c r="U641" i="16"/>
  <c r="W639" i="16"/>
  <c r="R644" i="16"/>
  <c r="Q667" i="16"/>
  <c r="Q669" i="16"/>
  <c r="X557" i="16"/>
  <c r="V559" i="16"/>
  <c r="V560" i="16"/>
  <c r="T562" i="16"/>
  <c r="W567" i="16"/>
  <c r="X569" i="16"/>
  <c r="U572" i="16"/>
  <c r="V587" i="16"/>
  <c r="T589" i="16"/>
  <c r="U591" i="16"/>
  <c r="S601" i="16"/>
  <c r="T600" i="16"/>
  <c r="Q603" i="16"/>
  <c r="W597" i="16"/>
  <c r="Q605" i="16"/>
  <c r="T602" i="16"/>
  <c r="W599" i="16"/>
  <c r="R604" i="16"/>
  <c r="R614" i="16"/>
  <c r="T612" i="16"/>
  <c r="X608" i="16"/>
  <c r="Q627" i="16"/>
  <c r="V622" i="16"/>
  <c r="S625" i="16"/>
  <c r="U623" i="16"/>
  <c r="Q630" i="16"/>
  <c r="S628" i="16"/>
  <c r="R641" i="16"/>
  <c r="T639" i="16"/>
  <c r="V637" i="16"/>
  <c r="X635" i="16"/>
  <c r="Q659" i="16"/>
  <c r="X652" i="16"/>
  <c r="R658" i="16"/>
  <c r="S657" i="16"/>
  <c r="V654" i="16"/>
  <c r="Q672" i="16"/>
  <c r="T669" i="16"/>
  <c r="W666" i="16"/>
  <c r="X665" i="16"/>
  <c r="U668" i="16"/>
  <c r="R622" i="16"/>
  <c r="Q623" i="16"/>
  <c r="U619" i="16"/>
  <c r="Q647" i="16"/>
  <c r="W641" i="16"/>
  <c r="R646" i="16"/>
  <c r="T644" i="16"/>
  <c r="V642" i="16"/>
  <c r="R660" i="16"/>
  <c r="V656" i="16"/>
  <c r="W655" i="16"/>
  <c r="V667" i="16"/>
  <c r="Q677" i="16"/>
  <c r="T674" i="16"/>
  <c r="U595" i="16"/>
  <c r="T598" i="16"/>
  <c r="S612" i="16"/>
  <c r="U635" i="16"/>
  <c r="S637" i="16"/>
  <c r="R645" i="16"/>
  <c r="R670" i="16"/>
  <c r="Q11" i="16"/>
  <c r="Q23" i="16"/>
  <c r="X16" i="16"/>
  <c r="S26" i="16"/>
  <c r="S27" i="16"/>
  <c r="T26" i="16"/>
  <c r="U25" i="16"/>
  <c r="V24" i="16"/>
  <c r="W23" i="16"/>
  <c r="X22" i="16"/>
  <c r="Q10" i="16"/>
  <c r="S20" i="16"/>
  <c r="T19" i="16"/>
  <c r="U18" i="16"/>
  <c r="X15" i="16"/>
  <c r="U24" i="16"/>
  <c r="X21" i="16"/>
  <c r="T33" i="16"/>
  <c r="S34" i="16"/>
  <c r="V31" i="16"/>
  <c r="W16" i="16"/>
  <c r="T20" i="16"/>
  <c r="W22" i="16"/>
  <c r="V23" i="16"/>
  <c r="Q24" i="16"/>
  <c r="T21" i="16"/>
  <c r="U20" i="16"/>
  <c r="X17" i="16"/>
  <c r="T25" i="16"/>
  <c r="Q29" i="16"/>
  <c r="Q35" i="16"/>
  <c r="T32" i="16"/>
  <c r="S33" i="16"/>
  <c r="V30" i="16"/>
  <c r="W29" i="16"/>
  <c r="X28" i="16"/>
  <c r="W26" i="16"/>
  <c r="W20" i="16"/>
  <c r="X19" i="16"/>
  <c r="U27" i="16"/>
  <c r="T28" i="16"/>
  <c r="S29" i="16"/>
  <c r="X33" i="16"/>
  <c r="X34" i="16"/>
  <c r="R36" i="16"/>
  <c r="S36" i="16"/>
  <c r="T35" i="16"/>
  <c r="U34" i="16"/>
  <c r="V33" i="16"/>
  <c r="W32" i="16"/>
  <c r="X31" i="16"/>
  <c r="T42" i="16"/>
  <c r="R43" i="16"/>
  <c r="Q44" i="16"/>
  <c r="Q54" i="16"/>
  <c r="R53" i="16"/>
  <c r="S52" i="16"/>
  <c r="T51" i="16"/>
  <c r="U50" i="16"/>
  <c r="V49" i="16"/>
  <c r="T55" i="16"/>
  <c r="X55" i="16"/>
  <c r="R57" i="16"/>
  <c r="V57" i="16"/>
  <c r="Q62" i="16"/>
  <c r="S65" i="16"/>
  <c r="W65" i="16"/>
  <c r="S69" i="16"/>
  <c r="U72" i="16"/>
  <c r="V71" i="16"/>
  <c r="W70" i="16"/>
  <c r="X69" i="16"/>
  <c r="T77" i="16"/>
  <c r="S78" i="16"/>
  <c r="Q80" i="16"/>
  <c r="Q81" i="16"/>
  <c r="R80" i="16"/>
  <c r="S79" i="16"/>
  <c r="T78" i="16"/>
  <c r="U77" i="16"/>
  <c r="V76" i="16"/>
  <c r="W75" i="16"/>
  <c r="X74" i="16"/>
  <c r="T82" i="16"/>
  <c r="T90" i="16"/>
  <c r="T98" i="16"/>
  <c r="X98" i="16"/>
  <c r="R269" i="16"/>
  <c r="U266" i="16"/>
  <c r="W264" i="16"/>
  <c r="T267" i="16"/>
  <c r="Q270" i="16"/>
  <c r="S268" i="16"/>
  <c r="V265" i="16"/>
  <c r="W27" i="16"/>
  <c r="X26" i="16"/>
  <c r="V35" i="16"/>
  <c r="R45" i="16"/>
  <c r="U42" i="16"/>
  <c r="V41" i="16"/>
  <c r="S44" i="16"/>
  <c r="T43" i="16"/>
  <c r="U58" i="16"/>
  <c r="Q63" i="16"/>
  <c r="R62" i="16"/>
  <c r="S61" i="16"/>
  <c r="T60" i="16"/>
  <c r="U59" i="16"/>
  <c r="V58" i="16"/>
  <c r="W57" i="16"/>
  <c r="X56" i="16"/>
  <c r="T64" i="16"/>
  <c r="X64" i="16"/>
  <c r="V66" i="16"/>
  <c r="W74" i="16"/>
  <c r="W87" i="16"/>
  <c r="U89" i="16"/>
  <c r="R92" i="16"/>
  <c r="W95" i="16"/>
  <c r="U97" i="16"/>
  <c r="R100" i="16"/>
  <c r="V100" i="16"/>
  <c r="S103" i="16"/>
  <c r="Q105" i="16"/>
  <c r="U54" i="16"/>
  <c r="V53" i="16"/>
  <c r="W52" i="16"/>
  <c r="X51" i="16"/>
  <c r="Q72" i="16"/>
  <c r="R71" i="16"/>
  <c r="S70" i="16"/>
  <c r="T69" i="16"/>
  <c r="U68" i="16"/>
  <c r="V67" i="16"/>
  <c r="W66" i="16"/>
  <c r="X65" i="16"/>
  <c r="U81" i="16"/>
  <c r="V80" i="16"/>
  <c r="W79" i="16"/>
  <c r="X78" i="16"/>
  <c r="S56" i="16"/>
  <c r="W56" i="16"/>
  <c r="U63" i="16"/>
  <c r="V62" i="16"/>
  <c r="W61" i="16"/>
  <c r="X60" i="16"/>
  <c r="S83" i="16"/>
  <c r="Q85" i="16"/>
  <c r="V88" i="16"/>
  <c r="S91" i="16"/>
  <c r="V129" i="16"/>
  <c r="R133" i="16"/>
  <c r="U130" i="16"/>
  <c r="X127" i="16"/>
  <c r="Q134" i="16"/>
  <c r="T131" i="16"/>
  <c r="W128" i="16"/>
  <c r="V145" i="16"/>
  <c r="R149" i="16"/>
  <c r="U146" i="16"/>
  <c r="X143" i="16"/>
  <c r="Q150" i="16"/>
  <c r="T147" i="16"/>
  <c r="W144" i="16"/>
  <c r="V161" i="16"/>
  <c r="R165" i="16"/>
  <c r="U162" i="16"/>
  <c r="X159" i="16"/>
  <c r="Q166" i="16"/>
  <c r="T163" i="16"/>
  <c r="W160" i="16"/>
  <c r="V177" i="16"/>
  <c r="R181" i="16"/>
  <c r="U178" i="16"/>
  <c r="X175" i="16"/>
  <c r="Q182" i="16"/>
  <c r="T179" i="16"/>
  <c r="W176" i="16"/>
  <c r="V193" i="16"/>
  <c r="R197" i="16"/>
  <c r="U194" i="16"/>
  <c r="X191" i="16"/>
  <c r="Q198" i="16"/>
  <c r="T195" i="16"/>
  <c r="W192" i="16"/>
  <c r="V209" i="16"/>
  <c r="R213" i="16"/>
  <c r="U210" i="16"/>
  <c r="X207" i="16"/>
  <c r="Q214" i="16"/>
  <c r="T211" i="16"/>
  <c r="W208" i="16"/>
  <c r="V225" i="16"/>
  <c r="R229" i="16"/>
  <c r="U226" i="16"/>
  <c r="X223" i="16"/>
  <c r="Q230" i="16"/>
  <c r="T227" i="16"/>
  <c r="W224" i="16"/>
  <c r="V241" i="16"/>
  <c r="R245" i="16"/>
  <c r="U242" i="16"/>
  <c r="X239" i="16"/>
  <c r="Q246" i="16"/>
  <c r="T243" i="16"/>
  <c r="W240" i="16"/>
  <c r="V257" i="16"/>
  <c r="R261" i="16"/>
  <c r="U258" i="16"/>
  <c r="X255" i="16"/>
  <c r="Q262" i="16"/>
  <c r="T259" i="16"/>
  <c r="W256" i="16"/>
  <c r="X263" i="16"/>
  <c r="R386" i="16"/>
  <c r="V382" i="16"/>
  <c r="W381" i="16"/>
  <c r="X380" i="16"/>
  <c r="Q387" i="16"/>
  <c r="U383" i="16"/>
  <c r="R394" i="16"/>
  <c r="V390" i="16"/>
  <c r="Q395" i="16"/>
  <c r="U391" i="16"/>
  <c r="R402" i="16"/>
  <c r="V398" i="16"/>
  <c r="Q403" i="16"/>
  <c r="U399" i="16"/>
  <c r="R410" i="16"/>
  <c r="V406" i="16"/>
  <c r="Q411" i="16"/>
  <c r="U407" i="16"/>
  <c r="R418" i="16"/>
  <c r="V414" i="16"/>
  <c r="Q419" i="16"/>
  <c r="U415" i="16"/>
  <c r="R426" i="16"/>
  <c r="V422" i="16"/>
  <c r="Q427" i="16"/>
  <c r="U423" i="16"/>
  <c r="V569" i="16"/>
  <c r="R573" i="16"/>
  <c r="U570" i="16"/>
  <c r="X567" i="16"/>
  <c r="Q574" i="16"/>
  <c r="T571" i="16"/>
  <c r="W568" i="16"/>
  <c r="S572" i="16"/>
  <c r="R661" i="16"/>
  <c r="U658" i="16"/>
  <c r="W656" i="16"/>
  <c r="T659" i="16"/>
  <c r="Q662" i="16"/>
  <c r="S660" i="16"/>
  <c r="V657" i="16"/>
  <c r="X655" i="16"/>
  <c r="V273" i="16"/>
  <c r="S276" i="16"/>
  <c r="Q278" i="16"/>
  <c r="V281" i="16"/>
  <c r="S284" i="16"/>
  <c r="Q286" i="16"/>
  <c r="V289" i="16"/>
  <c r="S292" i="16"/>
  <c r="Q294" i="16"/>
  <c r="V297" i="16"/>
  <c r="S300" i="16"/>
  <c r="Q302" i="16"/>
  <c r="W359" i="16"/>
  <c r="X358" i="16"/>
  <c r="T362" i="16"/>
  <c r="U361" i="16"/>
  <c r="V360" i="16"/>
  <c r="S363" i="16"/>
  <c r="W367" i="16"/>
  <c r="T370" i="16"/>
  <c r="U369" i="16"/>
  <c r="V368" i="16"/>
  <c r="S371" i="16"/>
  <c r="W44" i="16"/>
  <c r="R46" i="16"/>
  <c r="Q47" i="16"/>
  <c r="T61" i="16"/>
  <c r="S62" i="16"/>
  <c r="T70" i="16"/>
  <c r="S71" i="16"/>
  <c r="V77" i="16"/>
  <c r="U78" i="16"/>
  <c r="T79" i="16"/>
  <c r="S80" i="16"/>
  <c r="X123" i="16"/>
  <c r="T127" i="16"/>
  <c r="Q130" i="16"/>
  <c r="W140" i="16"/>
  <c r="T143" i="16"/>
  <c r="Q146" i="16"/>
  <c r="W156" i="16"/>
  <c r="T159" i="16"/>
  <c r="Q162" i="16"/>
  <c r="W172" i="16"/>
  <c r="T175" i="16"/>
  <c r="Q178" i="16"/>
  <c r="W188" i="16"/>
  <c r="T191" i="16"/>
  <c r="Q194" i="16"/>
  <c r="W204" i="16"/>
  <c r="T207" i="16"/>
  <c r="Q210" i="16"/>
  <c r="W220" i="16"/>
  <c r="T223" i="16"/>
  <c r="Q226" i="16"/>
  <c r="W236" i="16"/>
  <c r="T239" i="16"/>
  <c r="Q242" i="16"/>
  <c r="W252" i="16"/>
  <c r="T255" i="16"/>
  <c r="Q258" i="16"/>
  <c r="T275" i="16"/>
  <c r="T283" i="16"/>
  <c r="T291" i="16"/>
  <c r="T299" i="16"/>
  <c r="R364" i="16"/>
  <c r="R372" i="16"/>
  <c r="W375" i="16"/>
  <c r="T378" i="16"/>
  <c r="U377" i="16"/>
  <c r="V376" i="16"/>
  <c r="S379" i="16"/>
  <c r="U379" i="16"/>
  <c r="R382" i="16"/>
  <c r="S381" i="16"/>
  <c r="T380" i="16"/>
  <c r="Q383" i="16"/>
  <c r="T384" i="16"/>
  <c r="S385" i="16"/>
  <c r="R390" i="16"/>
  <c r="V386" i="16"/>
  <c r="Q391" i="16"/>
  <c r="U387" i="16"/>
  <c r="T392" i="16"/>
  <c r="S393" i="16"/>
  <c r="R398" i="16"/>
  <c r="V394" i="16"/>
  <c r="Q399" i="16"/>
  <c r="U395" i="16"/>
  <c r="T400" i="16"/>
  <c r="S401" i="16"/>
  <c r="R406" i="16"/>
  <c r="V402" i="16"/>
  <c r="Q407" i="16"/>
  <c r="U403" i="16"/>
  <c r="T408" i="16"/>
  <c r="S409" i="16"/>
  <c r="R414" i="16"/>
  <c r="V410" i="16"/>
  <c r="Q415" i="16"/>
  <c r="U411" i="16"/>
  <c r="T416" i="16"/>
  <c r="S417" i="16"/>
  <c r="R422" i="16"/>
  <c r="V418" i="16"/>
  <c r="Q423" i="16"/>
  <c r="U419" i="16"/>
  <c r="T424" i="16"/>
  <c r="S425" i="16"/>
  <c r="R430" i="16"/>
  <c r="V426" i="16"/>
  <c r="Q431" i="16"/>
  <c r="U427" i="16"/>
  <c r="R41" i="16"/>
  <c r="Q42" i="16"/>
  <c r="T48" i="16"/>
  <c r="S49" i="16"/>
  <c r="R50" i="16"/>
  <c r="Q51" i="16"/>
  <c r="T52" i="16"/>
  <c r="S53" i="16"/>
  <c r="X35" i="16"/>
  <c r="X40" i="16"/>
  <c r="W41" i="16"/>
  <c r="V42" i="16"/>
  <c r="U43" i="16"/>
  <c r="T44" i="16"/>
  <c r="X44" i="16"/>
  <c r="X49" i="16"/>
  <c r="W50" i="16"/>
  <c r="V51" i="16"/>
  <c r="U52" i="16"/>
  <c r="T53" i="16"/>
  <c r="X53" i="16"/>
  <c r="X58" i="16"/>
  <c r="W59" i="16"/>
  <c r="V60" i="16"/>
  <c r="U61" i="16"/>
  <c r="T62" i="16"/>
  <c r="X62" i="16"/>
  <c r="X67" i="16"/>
  <c r="W68" i="16"/>
  <c r="V69" i="16"/>
  <c r="U70" i="16"/>
  <c r="T71" i="16"/>
  <c r="X71" i="16"/>
  <c r="X76" i="16"/>
  <c r="W77" i="16"/>
  <c r="V78" i="16"/>
  <c r="U79" i="16"/>
  <c r="T80" i="16"/>
  <c r="X80" i="16"/>
  <c r="X105" i="16"/>
  <c r="W106" i="16"/>
  <c r="V107" i="16"/>
  <c r="U108" i="16"/>
  <c r="T109" i="16"/>
  <c r="X109" i="16"/>
  <c r="S110" i="16"/>
  <c r="W110" i="16"/>
  <c r="R111" i="16"/>
  <c r="V111" i="16"/>
  <c r="U112" i="16"/>
  <c r="U114" i="16"/>
  <c r="U116" i="16"/>
  <c r="U118" i="16"/>
  <c r="U120" i="16"/>
  <c r="U122" i="16"/>
  <c r="U126" i="16"/>
  <c r="W136" i="16"/>
  <c r="T139" i="16"/>
  <c r="X139" i="16"/>
  <c r="U142" i="16"/>
  <c r="W152" i="16"/>
  <c r="T155" i="16"/>
  <c r="X155" i="16"/>
  <c r="U158" i="16"/>
  <c r="W168" i="16"/>
  <c r="T171" i="16"/>
  <c r="X171" i="16"/>
  <c r="U174" i="16"/>
  <c r="W184" i="16"/>
  <c r="T187" i="16"/>
  <c r="X187" i="16"/>
  <c r="U190" i="16"/>
  <c r="W200" i="16"/>
  <c r="T203" i="16"/>
  <c r="X203" i="16"/>
  <c r="U206" i="16"/>
  <c r="W216" i="16"/>
  <c r="T219" i="16"/>
  <c r="X219" i="16"/>
  <c r="U222" i="16"/>
  <c r="W232" i="16"/>
  <c r="T235" i="16"/>
  <c r="X235" i="16"/>
  <c r="U238" i="16"/>
  <c r="W248" i="16"/>
  <c r="T251" i="16"/>
  <c r="X251" i="16"/>
  <c r="U254" i="16"/>
  <c r="S264" i="16"/>
  <c r="V269" i="16"/>
  <c r="S272" i="16"/>
  <c r="W272" i="16"/>
  <c r="U274" i="16"/>
  <c r="V277" i="16"/>
  <c r="S280" i="16"/>
  <c r="W280" i="16"/>
  <c r="U282" i="16"/>
  <c r="V285" i="16"/>
  <c r="S288" i="16"/>
  <c r="W288" i="16"/>
  <c r="U290" i="16"/>
  <c r="V293" i="16"/>
  <c r="S296" i="16"/>
  <c r="W296" i="16"/>
  <c r="U298" i="16"/>
  <c r="X347" i="16"/>
  <c r="W348" i="16"/>
  <c r="U350" i="16"/>
  <c r="T351" i="16"/>
  <c r="Q359" i="16"/>
  <c r="R358" i="16"/>
  <c r="S357" i="16"/>
  <c r="T356" i="16"/>
  <c r="U355" i="16"/>
  <c r="V354" i="16"/>
  <c r="W353" i="16"/>
  <c r="X352" i="16"/>
  <c r="Q365" i="16"/>
  <c r="X366" i="16"/>
  <c r="U363" i="16"/>
  <c r="R366" i="16"/>
  <c r="S365" i="16"/>
  <c r="T364" i="16"/>
  <c r="Q367" i="16"/>
  <c r="Q373" i="16"/>
  <c r="X374" i="16"/>
  <c r="U371" i="16"/>
  <c r="R374" i="16"/>
  <c r="S373" i="16"/>
  <c r="T372" i="16"/>
  <c r="Q375" i="16"/>
  <c r="R434" i="16"/>
  <c r="V430" i="16"/>
  <c r="Q435" i="16"/>
  <c r="U431" i="16"/>
  <c r="X492" i="16"/>
  <c r="W512" i="16"/>
  <c r="T515" i="16"/>
  <c r="U514" i="16"/>
  <c r="V513" i="16"/>
  <c r="S516" i="16"/>
  <c r="V523" i="16"/>
  <c r="U520" i="16"/>
  <c r="S522" i="16"/>
  <c r="Q524" i="16"/>
  <c r="V519" i="16"/>
  <c r="W518" i="16"/>
  <c r="X517" i="16"/>
  <c r="R523" i="16"/>
  <c r="T521" i="16"/>
  <c r="T525" i="16"/>
  <c r="X353" i="16"/>
  <c r="W354" i="16"/>
  <c r="V355" i="16"/>
  <c r="U356" i="16"/>
  <c r="T357" i="16"/>
  <c r="X357" i="16"/>
  <c r="S358" i="16"/>
  <c r="W358" i="16"/>
  <c r="R367" i="16"/>
  <c r="R375" i="16"/>
  <c r="R383" i="16"/>
  <c r="V383" i="16"/>
  <c r="R387" i="16"/>
  <c r="V387" i="16"/>
  <c r="V391" i="16"/>
  <c r="V395" i="16"/>
  <c r="V399" i="16"/>
  <c r="V403" i="16"/>
  <c r="V407" i="16"/>
  <c r="V411" i="16"/>
  <c r="V415" i="16"/>
  <c r="V419" i="16"/>
  <c r="V423" i="16"/>
  <c r="V427" i="16"/>
  <c r="V431" i="16"/>
  <c r="V438" i="16"/>
  <c r="S441" i="16"/>
  <c r="Q443" i="16"/>
  <c r="V446" i="16"/>
  <c r="S449" i="16"/>
  <c r="Q451" i="16"/>
  <c r="S457" i="16"/>
  <c r="Q459" i="16"/>
  <c r="Q504" i="16"/>
  <c r="R503" i="16"/>
  <c r="S502" i="16"/>
  <c r="T501" i="16"/>
  <c r="U500" i="16"/>
  <c r="V499" i="16"/>
  <c r="W498" i="16"/>
  <c r="X497" i="16"/>
  <c r="W504" i="16"/>
  <c r="X503" i="16"/>
  <c r="T507" i="16"/>
  <c r="U506" i="16"/>
  <c r="V505" i="16"/>
  <c r="S508" i="16"/>
  <c r="U508" i="16"/>
  <c r="R511" i="16"/>
  <c r="S510" i="16"/>
  <c r="T509" i="16"/>
  <c r="Q512" i="16"/>
  <c r="Q528" i="16"/>
  <c r="W522" i="16"/>
  <c r="U524" i="16"/>
  <c r="U364" i="16"/>
  <c r="T365" i="16"/>
  <c r="U372" i="16"/>
  <c r="T373" i="16"/>
  <c r="U380" i="16"/>
  <c r="T381" i="16"/>
  <c r="X381" i="16"/>
  <c r="T496" i="16"/>
  <c r="R527" i="16"/>
  <c r="V601" i="16"/>
  <c r="R605" i="16"/>
  <c r="U602" i="16"/>
  <c r="X599" i="16"/>
  <c r="Q606" i="16"/>
  <c r="T603" i="16"/>
  <c r="W600" i="16"/>
  <c r="S604" i="16"/>
  <c r="S523" i="16"/>
  <c r="T522" i="16"/>
  <c r="U521" i="16"/>
  <c r="V617" i="16"/>
  <c r="R621" i="16"/>
  <c r="U618" i="16"/>
  <c r="X615" i="16"/>
  <c r="Q622" i="16"/>
  <c r="T619" i="16"/>
  <c r="W616" i="16"/>
  <c r="R512" i="16"/>
  <c r="T517" i="16"/>
  <c r="S518" i="16"/>
  <c r="R519" i="16"/>
  <c r="V537" i="16"/>
  <c r="R541" i="16"/>
  <c r="U538" i="16"/>
  <c r="Q542" i="16"/>
  <c r="T539" i="16"/>
  <c r="V585" i="16"/>
  <c r="R589" i="16"/>
  <c r="U586" i="16"/>
  <c r="X583" i="16"/>
  <c r="Q590" i="16"/>
  <c r="T587" i="16"/>
  <c r="W584" i="16"/>
  <c r="V633" i="16"/>
  <c r="R637" i="16"/>
  <c r="U634" i="16"/>
  <c r="X631" i="16"/>
  <c r="Q638" i="16"/>
  <c r="T635" i="16"/>
  <c r="W632" i="16"/>
  <c r="W500" i="16"/>
  <c r="V501" i="16"/>
  <c r="U502" i="16"/>
  <c r="T503" i="16"/>
  <c r="U509" i="16"/>
  <c r="T510" i="16"/>
  <c r="U516" i="16"/>
  <c r="X518" i="16"/>
  <c r="W519" i="16"/>
  <c r="R524" i="16"/>
  <c r="Q534" i="16"/>
  <c r="T531" i="16"/>
  <c r="X535" i="16"/>
  <c r="V553" i="16"/>
  <c r="R557" i="16"/>
  <c r="U554" i="16"/>
  <c r="X551" i="16"/>
  <c r="Q558" i="16"/>
  <c r="T555" i="16"/>
  <c r="W552" i="16"/>
  <c r="S620" i="16"/>
  <c r="V649" i="16"/>
  <c r="R653" i="16"/>
  <c r="U650" i="16"/>
  <c r="X647" i="16"/>
  <c r="Q654" i="16"/>
  <c r="T651" i="16"/>
  <c r="W648" i="16"/>
  <c r="V593" i="16"/>
  <c r="Q538" i="16"/>
  <c r="T551" i="16"/>
  <c r="Q554" i="16"/>
  <c r="T567" i="16"/>
  <c r="Q570" i="16"/>
  <c r="Q586" i="16"/>
  <c r="T615" i="16"/>
  <c r="Q618" i="16"/>
  <c r="T631" i="16"/>
  <c r="Q634" i="16"/>
  <c r="T647" i="16"/>
  <c r="Q650" i="16"/>
  <c r="T667" i="16"/>
  <c r="X667" i="16"/>
  <c r="X531" i="16"/>
  <c r="U534" i="16"/>
  <c r="W544" i="16"/>
  <c r="T547" i="16"/>
  <c r="X547" i="16"/>
  <c r="U550" i="16"/>
  <c r="W560" i="16"/>
  <c r="T563" i="16"/>
  <c r="X563" i="16"/>
  <c r="U566" i="16"/>
  <c r="W576" i="16"/>
  <c r="T579" i="16"/>
  <c r="X579" i="16"/>
  <c r="U582" i="16"/>
  <c r="W592" i="16"/>
  <c r="T595" i="16"/>
  <c r="X595" i="16"/>
  <c r="U598" i="16"/>
  <c r="W608" i="16"/>
  <c r="T611" i="16"/>
  <c r="X611" i="16"/>
  <c r="U614" i="16"/>
  <c r="W624" i="16"/>
  <c r="T627" i="16"/>
  <c r="X627" i="16"/>
  <c r="U630" i="16"/>
  <c r="W640" i="16"/>
  <c r="T643" i="16"/>
  <c r="X643" i="16"/>
  <c r="U646" i="16"/>
  <c r="S656" i="16"/>
  <c r="V661" i="16"/>
  <c r="S664" i="16"/>
  <c r="W664" i="16"/>
  <c r="U666" i="16"/>
  <c r="V669" i="16"/>
  <c r="V673" i="16"/>
  <c r="AL9" i="16" l="1" a="1"/>
  <c r="AL9" i="16" s="1"/>
  <c r="AE9" i="16" s="1"/>
  <c r="AL18" i="16" a="1"/>
  <c r="AN20" i="16" s="1"/>
  <c r="AL72" i="16" a="1"/>
  <c r="AL77" i="16" s="1"/>
  <c r="AL54" i="16" a="1"/>
  <c r="AN56" i="16" s="1"/>
  <c r="AL45" i="16" a="1"/>
  <c r="AM45" i="16" s="1"/>
  <c r="AD13" i="16" s="1"/>
  <c r="AL63" i="16" a="1"/>
  <c r="AM63" i="16" s="1"/>
  <c r="AD15" i="16" s="1"/>
  <c r="AL27" i="16" a="1"/>
  <c r="AM29" i="16" s="1"/>
  <c r="AL81" i="16" a="1"/>
  <c r="AM81" i="16" s="1"/>
  <c r="AD17" i="16" s="1"/>
  <c r="AL36" i="16" a="1"/>
  <c r="AO40" i="16" s="1"/>
  <c r="AL12" i="16" l="1"/>
  <c r="AO10" i="16"/>
  <c r="AP12" i="16"/>
  <c r="AN9" i="16"/>
  <c r="AC9" i="16" s="1"/>
  <c r="AP11" i="16"/>
  <c r="AN11" i="16"/>
  <c r="AO12" i="16"/>
  <c r="AN12" i="16"/>
  <c r="AP9" i="16"/>
  <c r="AF9" i="16" s="1"/>
  <c r="AN14" i="16"/>
  <c r="AP13" i="16"/>
  <c r="AM13" i="16"/>
  <c r="AL13" i="16"/>
  <c r="AM10" i="16"/>
  <c r="AL10" i="16"/>
  <c r="AM12" i="16"/>
  <c r="AM14" i="16"/>
  <c r="AO9" i="16"/>
  <c r="AB9" i="16" s="1"/>
  <c r="AN10" i="16"/>
  <c r="AO11" i="16"/>
  <c r="AO14" i="16"/>
  <c r="AL14" i="16"/>
  <c r="AM9" i="16"/>
  <c r="AD9" i="16" s="1"/>
  <c r="AM11" i="16"/>
  <c r="AP14" i="16"/>
  <c r="AP10" i="16"/>
  <c r="AN13" i="16"/>
  <c r="AL11" i="16"/>
  <c r="AA9" i="16" s="1"/>
  <c r="AO13" i="16"/>
  <c r="AN50" i="16"/>
  <c r="AL45" i="16"/>
  <c r="AE13" i="16" s="1"/>
  <c r="AN47" i="16"/>
  <c r="AL50" i="16"/>
  <c r="AO50" i="16"/>
  <c r="AL47" i="16"/>
  <c r="AA13" i="16" s="1"/>
  <c r="AP47" i="16"/>
  <c r="AM50" i="16"/>
  <c r="AP46" i="16"/>
  <c r="AO45" i="16"/>
  <c r="AB13" i="16" s="1"/>
  <c r="AN45" i="16"/>
  <c r="AC13" i="16" s="1"/>
  <c r="AP48" i="16"/>
  <c r="AO48" i="16"/>
  <c r="AM46" i="16"/>
  <c r="AN46" i="16"/>
  <c r="AP45" i="16"/>
  <c r="AF13" i="16" s="1"/>
  <c r="AP49" i="16"/>
  <c r="AO49" i="16"/>
  <c r="AM41" i="16"/>
  <c r="AL36" i="16"/>
  <c r="AE12" i="16" s="1"/>
  <c r="AL40" i="16"/>
  <c r="AN36" i="16"/>
  <c r="AC12" i="16" s="1"/>
  <c r="AO41" i="16"/>
  <c r="AM38" i="16"/>
  <c r="AL46" i="16"/>
  <c r="AL49" i="16"/>
  <c r="AL48" i="16"/>
  <c r="AP40" i="16"/>
  <c r="AO39" i="16"/>
  <c r="AN41" i="16"/>
  <c r="AL37" i="16"/>
  <c r="AN49" i="16"/>
  <c r="AM49" i="16"/>
  <c r="AN48" i="16"/>
  <c r="AP36" i="16"/>
  <c r="AF12" i="16" s="1"/>
  <c r="AP37" i="16"/>
  <c r="AL39" i="16"/>
  <c r="AO38" i="16"/>
  <c r="AM40" i="16"/>
  <c r="AL38" i="16"/>
  <c r="AA12" i="16" s="1"/>
  <c r="AO37" i="16"/>
  <c r="AP41" i="16"/>
  <c r="AO36" i="16"/>
  <c r="AB12" i="16" s="1"/>
  <c r="AN38" i="16"/>
  <c r="AN40" i="16"/>
  <c r="AM36" i="16"/>
  <c r="AD12" i="16" s="1"/>
  <c r="AN39" i="16"/>
  <c r="AM39" i="16"/>
  <c r="AP39" i="16"/>
  <c r="AP38" i="16"/>
  <c r="AM37" i="16"/>
  <c r="AL41" i="16"/>
  <c r="AN37" i="16"/>
  <c r="AO81" i="16"/>
  <c r="AB17" i="16" s="1"/>
  <c r="AL85" i="16"/>
  <c r="AO85" i="16"/>
  <c r="AN84" i="16"/>
  <c r="AN83" i="16"/>
  <c r="AM86" i="16"/>
  <c r="AP82" i="16"/>
  <c r="AN81" i="16"/>
  <c r="AC17" i="16" s="1"/>
  <c r="AO86" i="16"/>
  <c r="AP84" i="16"/>
  <c r="AL86" i="16"/>
  <c r="AL81" i="16"/>
  <c r="AE17" i="16" s="1"/>
  <c r="AO84" i="16"/>
  <c r="AM85" i="16"/>
  <c r="AM84" i="16"/>
  <c r="AM83" i="16"/>
  <c r="AO82" i="16"/>
  <c r="AM82" i="16"/>
  <c r="AP81" i="16"/>
  <c r="AF17" i="16" s="1"/>
  <c r="AN86" i="16"/>
  <c r="AP85" i="16"/>
  <c r="AN85" i="16"/>
  <c r="AL83" i="16"/>
  <c r="AA17" i="16" s="1"/>
  <c r="AO83" i="16"/>
  <c r="AP83" i="16"/>
  <c r="AL84" i="16"/>
  <c r="AL82" i="16"/>
  <c r="AP86" i="16"/>
  <c r="AN82" i="16"/>
  <c r="AM20" i="16"/>
  <c r="AN27" i="16"/>
  <c r="AC11" i="16" s="1"/>
  <c r="AP30" i="16"/>
  <c r="AM56" i="16"/>
  <c r="AO63" i="16"/>
  <c r="AB15" i="16" s="1"/>
  <c r="AO64" i="16"/>
  <c r="AP75" i="16"/>
  <c r="AL22" i="16"/>
  <c r="AL32" i="16"/>
  <c r="AL27" i="16"/>
  <c r="AE11" i="16" s="1"/>
  <c r="AL58" i="16"/>
  <c r="AL64" i="16"/>
  <c r="AP64" i="16"/>
  <c r="AM75" i="16"/>
  <c r="AN76" i="16"/>
  <c r="AO75" i="16"/>
  <c r="AM19" i="16"/>
  <c r="AN22" i="16"/>
  <c r="AM18" i="16"/>
  <c r="AD10" i="16" s="1"/>
  <c r="AM27" i="16"/>
  <c r="AD11" i="16" s="1"/>
  <c r="AO28" i="16"/>
  <c r="AP59" i="16"/>
  <c r="AO57" i="16"/>
  <c r="AM65" i="16"/>
  <c r="AL68" i="16"/>
  <c r="AM73" i="16"/>
  <c r="AO74" i="16"/>
  <c r="AN77" i="16"/>
  <c r="AM22" i="16"/>
  <c r="AN30" i="16"/>
  <c r="AP31" i="16"/>
  <c r="AL57" i="16"/>
  <c r="AM54" i="16"/>
  <c r="AD14" i="16" s="1"/>
  <c r="AN68" i="16"/>
  <c r="AN67" i="16"/>
  <c r="AM77" i="16"/>
  <c r="AL72" i="16"/>
  <c r="AE16" i="16" s="1"/>
  <c r="AM21" i="16"/>
  <c r="AN18" i="16"/>
  <c r="AC10" i="16" s="1"/>
  <c r="AO47" i="16"/>
  <c r="AM47" i="16"/>
  <c r="AM48" i="16"/>
  <c r="AN29" i="16"/>
  <c r="AN28" i="16"/>
  <c r="AO27" i="16"/>
  <c r="AB11" i="16" s="1"/>
  <c r="AL28" i="16"/>
  <c r="AO54" i="16"/>
  <c r="AB14" i="16" s="1"/>
  <c r="AM57" i="16"/>
  <c r="AP55" i="16"/>
  <c r="AN57" i="16"/>
  <c r="AP63" i="16"/>
  <c r="AF15" i="16" s="1"/>
  <c r="AO68" i="16"/>
  <c r="AN64" i="16"/>
  <c r="AL66" i="16"/>
  <c r="AL73" i="16"/>
  <c r="AN74" i="16"/>
  <c r="AL76" i="16"/>
  <c r="AP22" i="16"/>
  <c r="AP21" i="16"/>
  <c r="AM32" i="16"/>
  <c r="AP32" i="16"/>
  <c r="AM58" i="16"/>
  <c r="AP57" i="16"/>
  <c r="AM68" i="16"/>
  <c r="AP76" i="16"/>
  <c r="AN73" i="16"/>
  <c r="AN19" i="16"/>
  <c r="AN23" i="16"/>
  <c r="AL18" i="16"/>
  <c r="AE10" i="16" s="1"/>
  <c r="AP23" i="16"/>
  <c r="AO23" i="16"/>
  <c r="AL31" i="16"/>
  <c r="AO31" i="16"/>
  <c r="AO56" i="16"/>
  <c r="AO59" i="16"/>
  <c r="AO66" i="16"/>
  <c r="AN66" i="16"/>
  <c r="AN72" i="16"/>
  <c r="AC16" i="16" s="1"/>
  <c r="AO21" i="16"/>
  <c r="AO30" i="16"/>
  <c r="AM55" i="16"/>
  <c r="AL56" i="16"/>
  <c r="AA14" i="16" s="1"/>
  <c r="AL65" i="16"/>
  <c r="AA15" i="16" s="1"/>
  <c r="AM64" i="16"/>
  <c r="AO72" i="16"/>
  <c r="AB16" i="16" s="1"/>
  <c r="AL21" i="16"/>
  <c r="AP19" i="16"/>
  <c r="AN21" i="16"/>
  <c r="AM30" i="16"/>
  <c r="AL55" i="16"/>
  <c r="AM59" i="16"/>
  <c r="AP66" i="16"/>
  <c r="AP65" i="16"/>
  <c r="AM74" i="16"/>
  <c r="AP72" i="16"/>
  <c r="AF16" i="16" s="1"/>
  <c r="AO18" i="16"/>
  <c r="AB10" i="16" s="1"/>
  <c r="AL23" i="16"/>
  <c r="AO19" i="16"/>
  <c r="AL19" i="16"/>
  <c r="AP20" i="16"/>
  <c r="AM23" i="16"/>
  <c r="AP50" i="16"/>
  <c r="AO46" i="16"/>
  <c r="AP28" i="16"/>
  <c r="AL29" i="16"/>
  <c r="AA11" i="16" s="1"/>
  <c r="AO29" i="16"/>
  <c r="AM31" i="16"/>
  <c r="AO55" i="16"/>
  <c r="AN58" i="16"/>
  <c r="AL59" i="16"/>
  <c r="AN54" i="16"/>
  <c r="AC14" i="16" s="1"/>
  <c r="AL67" i="16"/>
  <c r="AM67" i="16"/>
  <c r="AO67" i="16"/>
  <c r="AL63" i="16"/>
  <c r="AE15" i="16" s="1"/>
  <c r="AM76" i="16"/>
  <c r="AO77" i="16"/>
  <c r="AP74" i="16"/>
  <c r="AL20" i="16"/>
  <c r="AA10" i="16" s="1"/>
  <c r="AP58" i="16"/>
  <c r="AL74" i="16"/>
  <c r="AA16" i="16" s="1"/>
  <c r="AO22" i="16"/>
  <c r="AL30" i="16"/>
  <c r="AN32" i="16"/>
  <c r="AM28" i="16"/>
  <c r="AP29" i="16"/>
  <c r="AP56" i="16"/>
  <c r="AO58" i="16"/>
  <c r="AN59" i="16"/>
  <c r="AL54" i="16"/>
  <c r="AE14" i="16" s="1"/>
  <c r="AO65" i="16"/>
  <c r="AM66" i="16"/>
  <c r="AP67" i="16"/>
  <c r="AO76" i="16"/>
  <c r="AL75" i="16"/>
  <c r="AM72" i="16"/>
  <c r="AD16" i="16" s="1"/>
  <c r="AP73" i="16"/>
  <c r="AO20" i="16"/>
  <c r="AP18" i="16"/>
  <c r="AF10" i="16" s="1"/>
  <c r="AP27" i="16"/>
  <c r="AF11" i="16" s="1"/>
  <c r="AO32" i="16"/>
  <c r="AN31" i="16"/>
  <c r="AN55" i="16"/>
  <c r="AP54" i="16"/>
  <c r="AF14" i="16" s="1"/>
  <c r="AN65" i="16"/>
  <c r="AP68" i="16"/>
  <c r="AN63" i="16"/>
  <c r="AC15" i="16" s="1"/>
  <c r="AP77" i="16"/>
  <c r="AO73" i="16"/>
  <c r="AN75" i="16"/>
  <c r="AA20" i="16" l="1"/>
  <c r="X4" i="16"/>
  <c r="W4" i="16" l="1"/>
  <c r="Y4" i="16"/>
  <c r="G5" i="16" s="1"/>
  <c r="N9" i="7"/>
  <c r="AE10" i="7" l="1"/>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3" i="7"/>
  <c r="AE334" i="7"/>
  <c r="AE335" i="7"/>
  <c r="AE336" i="7"/>
  <c r="AE337" i="7"/>
  <c r="AE338" i="7"/>
  <c r="AE339" i="7"/>
  <c r="AE340" i="7"/>
  <c r="AE341" i="7"/>
  <c r="AE342" i="7"/>
  <c r="AE343" i="7"/>
  <c r="AE344" i="7"/>
  <c r="AE345" i="7"/>
  <c r="AE346" i="7"/>
  <c r="AE347" i="7"/>
  <c r="AE348" i="7"/>
  <c r="AE349" i="7"/>
  <c r="AE350" i="7"/>
  <c r="AE351" i="7"/>
  <c r="AE352" i="7"/>
  <c r="AE353" i="7"/>
  <c r="AE354" i="7"/>
  <c r="AE355" i="7"/>
  <c r="AE356" i="7"/>
  <c r="AE357" i="7"/>
  <c r="AE358" i="7"/>
  <c r="AE359" i="7"/>
  <c r="AE360" i="7"/>
  <c r="AE361" i="7"/>
  <c r="AE362" i="7"/>
  <c r="AE363" i="7"/>
  <c r="AE364" i="7"/>
  <c r="AE365" i="7"/>
  <c r="AE366" i="7"/>
  <c r="AE367" i="7"/>
  <c r="AE368" i="7"/>
  <c r="AE369" i="7"/>
  <c r="AE370" i="7"/>
  <c r="AE371" i="7"/>
  <c r="AE372" i="7"/>
  <c r="AE373" i="7"/>
  <c r="AE374" i="7"/>
  <c r="AE375" i="7"/>
  <c r="AE376" i="7"/>
  <c r="AE377" i="7"/>
  <c r="AE378" i="7"/>
  <c r="AE379" i="7"/>
  <c r="AE380" i="7"/>
  <c r="AE381" i="7"/>
  <c r="AE382" i="7"/>
  <c r="AE383" i="7"/>
  <c r="AE384" i="7"/>
  <c r="AE385" i="7"/>
  <c r="AE386" i="7"/>
  <c r="AE387" i="7"/>
  <c r="AE388" i="7"/>
  <c r="AE389" i="7"/>
  <c r="AE390" i="7"/>
  <c r="AE391" i="7"/>
  <c r="AE392" i="7"/>
  <c r="AE393" i="7"/>
  <c r="AE394" i="7"/>
  <c r="AE395" i="7"/>
  <c r="AE396" i="7"/>
  <c r="AE397" i="7"/>
  <c r="AE398" i="7"/>
  <c r="AE399" i="7"/>
  <c r="AE400" i="7"/>
  <c r="AE401" i="7"/>
  <c r="AE402" i="7"/>
  <c r="AE403" i="7"/>
  <c r="AE404" i="7"/>
  <c r="AE405" i="7"/>
  <c r="AE406" i="7"/>
  <c r="AE407" i="7"/>
  <c r="AE408" i="7"/>
  <c r="AE409" i="7"/>
  <c r="AE410" i="7"/>
  <c r="AE411" i="7"/>
  <c r="AE412" i="7"/>
  <c r="AE413" i="7"/>
  <c r="AE414" i="7"/>
  <c r="AE415" i="7"/>
  <c r="AE416" i="7"/>
  <c r="AE417" i="7"/>
  <c r="AE418" i="7"/>
  <c r="AE419" i="7"/>
  <c r="AE420" i="7"/>
  <c r="AE421" i="7"/>
  <c r="AE422" i="7"/>
  <c r="AE423" i="7"/>
  <c r="AE424" i="7"/>
  <c r="AE425" i="7"/>
  <c r="AE426" i="7"/>
  <c r="AE427" i="7"/>
  <c r="AE428" i="7"/>
  <c r="AE429" i="7"/>
  <c r="AE430" i="7"/>
  <c r="AE431" i="7"/>
  <c r="AE432" i="7"/>
  <c r="AE433" i="7"/>
  <c r="AE434" i="7"/>
  <c r="AE435" i="7"/>
  <c r="AE436" i="7"/>
  <c r="AE437" i="7"/>
  <c r="AE438" i="7"/>
  <c r="AE439" i="7"/>
  <c r="AE440" i="7"/>
  <c r="AE441" i="7"/>
  <c r="AE442" i="7"/>
  <c r="AE443" i="7"/>
  <c r="AE444" i="7"/>
  <c r="AE445" i="7"/>
  <c r="AE446" i="7"/>
  <c r="AE447" i="7"/>
  <c r="AE448" i="7"/>
  <c r="AE449" i="7"/>
  <c r="AE450" i="7"/>
  <c r="AE451" i="7"/>
  <c r="AE452" i="7"/>
  <c r="AE453" i="7"/>
  <c r="AE454" i="7"/>
  <c r="AE455" i="7"/>
  <c r="AE456" i="7"/>
  <c r="AE457" i="7"/>
  <c r="AE458" i="7"/>
  <c r="AE459" i="7"/>
  <c r="AE460" i="7"/>
  <c r="AE461" i="7"/>
  <c r="AE462" i="7"/>
  <c r="AE463" i="7"/>
  <c r="AE464" i="7"/>
  <c r="AE465" i="7"/>
  <c r="AE466" i="7"/>
  <c r="AE467" i="7"/>
  <c r="AE468" i="7"/>
  <c r="AE469" i="7"/>
  <c r="AE470" i="7"/>
  <c r="AE471" i="7"/>
  <c r="AE472" i="7"/>
  <c r="AE473" i="7"/>
  <c r="AE474" i="7"/>
  <c r="AE475" i="7"/>
  <c r="AE476" i="7"/>
  <c r="AE477" i="7"/>
  <c r="AE478" i="7"/>
  <c r="AE479" i="7"/>
  <c r="AE480" i="7"/>
  <c r="AE481" i="7"/>
  <c r="AE482" i="7"/>
  <c r="AE483" i="7"/>
  <c r="AE484" i="7"/>
  <c r="AE485" i="7"/>
  <c r="AE486" i="7"/>
  <c r="AE487" i="7"/>
  <c r="AE488" i="7"/>
  <c r="AE489" i="7"/>
  <c r="AE490" i="7"/>
  <c r="AE491" i="7"/>
  <c r="AE492" i="7"/>
  <c r="AE493" i="7"/>
  <c r="AE494" i="7"/>
  <c r="AE495" i="7"/>
  <c r="AE496" i="7"/>
  <c r="AE497" i="7"/>
  <c r="AE498" i="7"/>
  <c r="AE499" i="7"/>
  <c r="AE500" i="7"/>
  <c r="AE501" i="7"/>
  <c r="AE502" i="7"/>
  <c r="AE503" i="7"/>
  <c r="AE504" i="7"/>
  <c r="AE505" i="7"/>
  <c r="AE506" i="7"/>
  <c r="AE507" i="7"/>
  <c r="AE508" i="7"/>
  <c r="AE509" i="7"/>
  <c r="AE510" i="7"/>
  <c r="AE511" i="7"/>
  <c r="AE512" i="7"/>
  <c r="AE513" i="7"/>
  <c r="AE514" i="7"/>
  <c r="AE515" i="7"/>
  <c r="AE516" i="7"/>
  <c r="AE517" i="7"/>
  <c r="AE518" i="7"/>
  <c r="AE519" i="7"/>
  <c r="AE520" i="7"/>
  <c r="AE521" i="7"/>
  <c r="AE522" i="7"/>
  <c r="AE523" i="7"/>
  <c r="AE524" i="7"/>
  <c r="AE525" i="7"/>
  <c r="AE526" i="7"/>
  <c r="AE527" i="7"/>
  <c r="AE528" i="7"/>
  <c r="AE529" i="7"/>
  <c r="AE530" i="7"/>
  <c r="AE531" i="7"/>
  <c r="AE532" i="7"/>
  <c r="AE533" i="7"/>
  <c r="AE534" i="7"/>
  <c r="AE535" i="7"/>
  <c r="AE536" i="7"/>
  <c r="AE537" i="7"/>
  <c r="AE538" i="7"/>
  <c r="AE539" i="7"/>
  <c r="AE540" i="7"/>
  <c r="AE541" i="7"/>
  <c r="AE542" i="7"/>
  <c r="AE543" i="7"/>
  <c r="AE544" i="7"/>
  <c r="AE545" i="7"/>
  <c r="AE546" i="7"/>
  <c r="AE547" i="7"/>
  <c r="AE548" i="7"/>
  <c r="AE549" i="7"/>
  <c r="AE550" i="7"/>
  <c r="AE551" i="7"/>
  <c r="AE552" i="7"/>
  <c r="AE553" i="7"/>
  <c r="AE554" i="7"/>
  <c r="AE555" i="7"/>
  <c r="AE556" i="7"/>
  <c r="AE557" i="7"/>
  <c r="AE558" i="7"/>
  <c r="AE559" i="7"/>
  <c r="AE560" i="7"/>
  <c r="AE561" i="7"/>
  <c r="AE562" i="7"/>
  <c r="AE563" i="7"/>
  <c r="AE564" i="7"/>
  <c r="AE565" i="7"/>
  <c r="AE566" i="7"/>
  <c r="AE567" i="7"/>
  <c r="AE568" i="7"/>
  <c r="AE569" i="7"/>
  <c r="AE570" i="7"/>
  <c r="AE571" i="7"/>
  <c r="AE572" i="7"/>
  <c r="AE573" i="7"/>
  <c r="AE574" i="7"/>
  <c r="AE575" i="7"/>
  <c r="AE576" i="7"/>
  <c r="AE577" i="7"/>
  <c r="AE578" i="7"/>
  <c r="AE579" i="7"/>
  <c r="AE580" i="7"/>
  <c r="AE581" i="7"/>
  <c r="AE582" i="7"/>
  <c r="AE583" i="7"/>
  <c r="AE584" i="7"/>
  <c r="AE585" i="7"/>
  <c r="AE586" i="7"/>
  <c r="AE587" i="7"/>
  <c r="AE588" i="7"/>
  <c r="AE589" i="7"/>
  <c r="AE590" i="7"/>
  <c r="AE591" i="7"/>
  <c r="AE592" i="7"/>
  <c r="AE593" i="7"/>
  <c r="AE594" i="7"/>
  <c r="AE595" i="7"/>
  <c r="AE596" i="7"/>
  <c r="AE597" i="7"/>
  <c r="AE598" i="7"/>
  <c r="AE599" i="7"/>
  <c r="AE600" i="7"/>
  <c r="AE601" i="7"/>
  <c r="AE602" i="7"/>
  <c r="AE603" i="7"/>
  <c r="AE604" i="7"/>
  <c r="AE605" i="7"/>
  <c r="AE606" i="7"/>
  <c r="AE607" i="7"/>
  <c r="AE608" i="7"/>
  <c r="AE609" i="7"/>
  <c r="AE610" i="7"/>
  <c r="AE611" i="7"/>
  <c r="AE612" i="7"/>
  <c r="AE613" i="7"/>
  <c r="AE614" i="7"/>
  <c r="AE615" i="7"/>
  <c r="AE616" i="7"/>
  <c r="AE617" i="7"/>
  <c r="AE618" i="7"/>
  <c r="AE619" i="7"/>
  <c r="AE620" i="7"/>
  <c r="AE621" i="7"/>
  <c r="AE622" i="7"/>
  <c r="AE623" i="7"/>
  <c r="AE624" i="7"/>
  <c r="AE625" i="7"/>
  <c r="AE626" i="7"/>
  <c r="AE627" i="7"/>
  <c r="AE628" i="7"/>
  <c r="AE629" i="7"/>
  <c r="AE630" i="7"/>
  <c r="AE631" i="7"/>
  <c r="AE632" i="7"/>
  <c r="AE633" i="7"/>
  <c r="AE634" i="7"/>
  <c r="AE635" i="7"/>
  <c r="AE636" i="7"/>
  <c r="AE637" i="7"/>
  <c r="AE638" i="7"/>
  <c r="AE639" i="7"/>
  <c r="AE640" i="7"/>
  <c r="AE641" i="7"/>
  <c r="AE642" i="7"/>
  <c r="AE643" i="7"/>
  <c r="AE644" i="7"/>
  <c r="AE645" i="7"/>
  <c r="AE646" i="7"/>
  <c r="AE647" i="7"/>
  <c r="AE648" i="7"/>
  <c r="AE649" i="7"/>
  <c r="AE650" i="7"/>
  <c r="AE651" i="7"/>
  <c r="AE652" i="7"/>
  <c r="AE653" i="7"/>
  <c r="AE654" i="7"/>
  <c r="AE655" i="7"/>
  <c r="AE656" i="7"/>
  <c r="AE657" i="7"/>
  <c r="AE658" i="7"/>
  <c r="AE659" i="7"/>
  <c r="AE660" i="7"/>
  <c r="AE661" i="7"/>
  <c r="AE662" i="7"/>
  <c r="AE663" i="7"/>
  <c r="AE664" i="7"/>
  <c r="AE665" i="7"/>
  <c r="AE666" i="7"/>
  <c r="AE667" i="7"/>
  <c r="AE668" i="7"/>
  <c r="AE669" i="7"/>
  <c r="AE670" i="7"/>
  <c r="AE671" i="7"/>
  <c r="AE672" i="7"/>
  <c r="AE673" i="7"/>
  <c r="AE674" i="7"/>
  <c r="AE675" i="7"/>
  <c r="AE676" i="7"/>
  <c r="AE677" i="7"/>
  <c r="AE678" i="7"/>
  <c r="AE679" i="7"/>
  <c r="AE680" i="7"/>
  <c r="AE9" i="7"/>
  <c r="W673" i="7" l="1"/>
  <c r="V674" i="7"/>
  <c r="W674" i="7"/>
  <c r="U675" i="7"/>
  <c r="V675" i="7"/>
  <c r="W675" i="7"/>
  <c r="T676" i="7"/>
  <c r="U676" i="7"/>
  <c r="V676" i="7"/>
  <c r="W676" i="7"/>
  <c r="S677" i="7"/>
  <c r="T677" i="7"/>
  <c r="U677" i="7"/>
  <c r="V677" i="7"/>
  <c r="W677" i="7"/>
  <c r="R678" i="7"/>
  <c r="S678" i="7"/>
  <c r="T678" i="7"/>
  <c r="U678" i="7"/>
  <c r="V678" i="7"/>
  <c r="W678" i="7"/>
  <c r="Q679" i="7"/>
  <c r="R679" i="7"/>
  <c r="S679" i="7"/>
  <c r="T679" i="7"/>
  <c r="U679" i="7"/>
  <c r="V679" i="7"/>
  <c r="W679" i="7"/>
  <c r="Q680" i="7"/>
  <c r="R680" i="7"/>
  <c r="S680" i="7"/>
  <c r="T680" i="7"/>
  <c r="U680" i="7"/>
  <c r="V680" i="7"/>
  <c r="W680" i="7"/>
  <c r="P680" i="7"/>
  <c r="N10" i="7" l="1"/>
  <c r="N11" i="7"/>
  <c r="P10" i="7" s="1"/>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503" i="7"/>
  <c r="N504" i="7"/>
  <c r="N505" i="7"/>
  <c r="N506" i="7"/>
  <c r="N507" i="7"/>
  <c r="N508" i="7"/>
  <c r="N509" i="7"/>
  <c r="N510" i="7"/>
  <c r="N511" i="7"/>
  <c r="N512" i="7"/>
  <c r="N513" i="7"/>
  <c r="N514" i="7"/>
  <c r="N515" i="7"/>
  <c r="N516" i="7"/>
  <c r="N517" i="7"/>
  <c r="N518" i="7"/>
  <c r="N519" i="7"/>
  <c r="N520" i="7"/>
  <c r="N521" i="7"/>
  <c r="N522" i="7"/>
  <c r="N523" i="7"/>
  <c r="N524" i="7"/>
  <c r="N525" i="7"/>
  <c r="N526" i="7"/>
  <c r="N527" i="7"/>
  <c r="N528" i="7"/>
  <c r="N529" i="7"/>
  <c r="N530" i="7"/>
  <c r="N531" i="7"/>
  <c r="N532" i="7"/>
  <c r="N533" i="7"/>
  <c r="N534" i="7"/>
  <c r="N535" i="7"/>
  <c r="N536" i="7"/>
  <c r="N537" i="7"/>
  <c r="N538" i="7"/>
  <c r="N539" i="7"/>
  <c r="N540" i="7"/>
  <c r="N541" i="7"/>
  <c r="N542" i="7"/>
  <c r="N543" i="7"/>
  <c r="N544" i="7"/>
  <c r="N545" i="7"/>
  <c r="N546" i="7"/>
  <c r="N547"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N625" i="7"/>
  <c r="N626" i="7"/>
  <c r="N627" i="7"/>
  <c r="N628" i="7"/>
  <c r="N629" i="7"/>
  <c r="N630" i="7"/>
  <c r="N631" i="7"/>
  <c r="N632" i="7"/>
  <c r="N633" i="7"/>
  <c r="N634" i="7"/>
  <c r="N635" i="7"/>
  <c r="N636" i="7"/>
  <c r="N637" i="7"/>
  <c r="N638" i="7"/>
  <c r="N639" i="7"/>
  <c r="N640" i="7"/>
  <c r="N641" i="7"/>
  <c r="N642" i="7"/>
  <c r="N643" i="7"/>
  <c r="N644" i="7"/>
  <c r="N645" i="7"/>
  <c r="N646" i="7"/>
  <c r="N647" i="7"/>
  <c r="N648" i="7"/>
  <c r="N649" i="7"/>
  <c r="N650" i="7"/>
  <c r="N651" i="7"/>
  <c r="N652" i="7"/>
  <c r="N653" i="7"/>
  <c r="N654" i="7"/>
  <c r="N655" i="7"/>
  <c r="N656" i="7"/>
  <c r="N657" i="7"/>
  <c r="N658" i="7"/>
  <c r="N659" i="7"/>
  <c r="N660" i="7"/>
  <c r="N661" i="7"/>
  <c r="N662" i="7"/>
  <c r="N663" i="7"/>
  <c r="N664" i="7"/>
  <c r="N665" i="7"/>
  <c r="N666" i="7"/>
  <c r="N667" i="7"/>
  <c r="N668" i="7"/>
  <c r="N669" i="7"/>
  <c r="N670" i="7"/>
  <c r="N671" i="7"/>
  <c r="N672" i="7"/>
  <c r="N673" i="7"/>
  <c r="N674" i="7"/>
  <c r="N675" i="7"/>
  <c r="N676" i="7"/>
  <c r="N677" i="7"/>
  <c r="N678" i="7"/>
  <c r="N679" i="7"/>
  <c r="N680" i="7"/>
  <c r="P9" i="7" l="1"/>
  <c r="W670" i="7"/>
  <c r="U672" i="7"/>
  <c r="V671" i="7"/>
  <c r="Q676" i="7"/>
  <c r="P677" i="7"/>
  <c r="R675" i="7"/>
  <c r="S674" i="7"/>
  <c r="T673" i="7"/>
  <c r="W662" i="7"/>
  <c r="U664" i="7"/>
  <c r="S666" i="7"/>
  <c r="Q668" i="7"/>
  <c r="V663" i="7"/>
  <c r="R667" i="7"/>
  <c r="P669" i="7"/>
  <c r="T665" i="7"/>
  <c r="W654" i="7"/>
  <c r="U656" i="7"/>
  <c r="S658" i="7"/>
  <c r="Q660" i="7"/>
  <c r="V655" i="7"/>
  <c r="R659" i="7"/>
  <c r="T657" i="7"/>
  <c r="P661" i="7"/>
  <c r="W646" i="7"/>
  <c r="U648" i="7"/>
  <c r="S650" i="7"/>
  <c r="Q652" i="7"/>
  <c r="T649" i="7"/>
  <c r="R651" i="7"/>
  <c r="V647" i="7"/>
  <c r="P653" i="7"/>
  <c r="W638" i="7"/>
  <c r="U640" i="7"/>
  <c r="S642" i="7"/>
  <c r="Q644" i="7"/>
  <c r="T641" i="7"/>
  <c r="V639" i="7"/>
  <c r="R643" i="7"/>
  <c r="P645" i="7"/>
  <c r="W634" i="7"/>
  <c r="U636" i="7"/>
  <c r="S638" i="7"/>
  <c r="Q640" i="7"/>
  <c r="V635" i="7"/>
  <c r="R639" i="7"/>
  <c r="T637" i="7"/>
  <c r="P641" i="7"/>
  <c r="W626" i="7"/>
  <c r="U628" i="7"/>
  <c r="S630" i="7"/>
  <c r="Q632" i="7"/>
  <c r="V627" i="7"/>
  <c r="R631" i="7"/>
  <c r="T629" i="7"/>
  <c r="P633" i="7"/>
  <c r="W618" i="7"/>
  <c r="U620" i="7"/>
  <c r="S622" i="7"/>
  <c r="Q624" i="7"/>
  <c r="V619" i="7"/>
  <c r="R623" i="7"/>
  <c r="P625" i="7"/>
  <c r="T621" i="7"/>
  <c r="W610" i="7"/>
  <c r="U612" i="7"/>
  <c r="S614" i="7"/>
  <c r="Q616" i="7"/>
  <c r="V611" i="7"/>
  <c r="R615" i="7"/>
  <c r="P617" i="7"/>
  <c r="T613" i="7"/>
  <c r="W606" i="7"/>
  <c r="U608" i="7"/>
  <c r="S610" i="7"/>
  <c r="Q612" i="7"/>
  <c r="T609" i="7"/>
  <c r="R611" i="7"/>
  <c r="P613" i="7"/>
  <c r="V607" i="7"/>
  <c r="W598" i="7"/>
  <c r="U600" i="7"/>
  <c r="S602" i="7"/>
  <c r="Q604" i="7"/>
  <c r="T601" i="7"/>
  <c r="V599" i="7"/>
  <c r="P605" i="7"/>
  <c r="R603" i="7"/>
  <c r="W590" i="7"/>
  <c r="U592" i="7"/>
  <c r="S594" i="7"/>
  <c r="Q596" i="7"/>
  <c r="T593" i="7"/>
  <c r="P597" i="7"/>
  <c r="R595" i="7"/>
  <c r="V591" i="7"/>
  <c r="W582" i="7"/>
  <c r="U584" i="7"/>
  <c r="S586" i="7"/>
  <c r="Q588" i="7"/>
  <c r="T585" i="7"/>
  <c r="P589" i="7"/>
  <c r="R587" i="7"/>
  <c r="V583" i="7"/>
  <c r="W578" i="7"/>
  <c r="U580" i="7"/>
  <c r="S582" i="7"/>
  <c r="Q584" i="7"/>
  <c r="V579" i="7"/>
  <c r="R583" i="7"/>
  <c r="T581" i="7"/>
  <c r="P585" i="7"/>
  <c r="W570" i="7"/>
  <c r="U572" i="7"/>
  <c r="S574" i="7"/>
  <c r="Q576" i="7"/>
  <c r="V571" i="7"/>
  <c r="R575" i="7"/>
  <c r="P577" i="7"/>
  <c r="T573" i="7"/>
  <c r="W562" i="7"/>
  <c r="U564" i="7"/>
  <c r="S566" i="7"/>
  <c r="Q568" i="7"/>
  <c r="V563" i="7"/>
  <c r="R567" i="7"/>
  <c r="P569" i="7"/>
  <c r="T565" i="7"/>
  <c r="W554" i="7"/>
  <c r="U556" i="7"/>
  <c r="S558" i="7"/>
  <c r="Q560" i="7"/>
  <c r="V555" i="7"/>
  <c r="R559" i="7"/>
  <c r="P561" i="7"/>
  <c r="T557" i="7"/>
  <c r="W546" i="7"/>
  <c r="U548" i="7"/>
  <c r="S550" i="7"/>
  <c r="Q552" i="7"/>
  <c r="V547" i="7"/>
  <c r="R551" i="7"/>
  <c r="T549" i="7"/>
  <c r="P553" i="7"/>
  <c r="W542" i="7"/>
  <c r="U544" i="7"/>
  <c r="S546" i="7"/>
  <c r="Q548" i="7"/>
  <c r="T545" i="7"/>
  <c r="P549" i="7"/>
  <c r="V543" i="7"/>
  <c r="R547" i="7"/>
  <c r="W534" i="7"/>
  <c r="U536" i="7"/>
  <c r="S538" i="7"/>
  <c r="Q540" i="7"/>
  <c r="T537" i="7"/>
  <c r="R539" i="7"/>
  <c r="V535" i="7"/>
  <c r="P541" i="7"/>
  <c r="W526" i="7"/>
  <c r="U528" i="7"/>
  <c r="S530" i="7"/>
  <c r="Q532" i="7"/>
  <c r="T529" i="7"/>
  <c r="R531" i="7"/>
  <c r="V527" i="7"/>
  <c r="P533" i="7"/>
  <c r="V670" i="7"/>
  <c r="T672" i="7"/>
  <c r="R674" i="7"/>
  <c r="W669" i="7"/>
  <c r="S673" i="7"/>
  <c r="P676" i="7"/>
  <c r="Q675" i="7"/>
  <c r="U671" i="7"/>
  <c r="V666" i="7"/>
  <c r="T668" i="7"/>
  <c r="R670" i="7"/>
  <c r="U667" i="7"/>
  <c r="Q671" i="7"/>
  <c r="P672" i="7"/>
  <c r="S669" i="7"/>
  <c r="W665" i="7"/>
  <c r="V662" i="7"/>
  <c r="T664" i="7"/>
  <c r="R666" i="7"/>
  <c r="Q667" i="7"/>
  <c r="W661" i="7"/>
  <c r="S665" i="7"/>
  <c r="P668" i="7"/>
  <c r="U663" i="7"/>
  <c r="V658" i="7"/>
  <c r="T660" i="7"/>
  <c r="R662" i="7"/>
  <c r="U659" i="7"/>
  <c r="Q663" i="7"/>
  <c r="P664" i="7"/>
  <c r="W657" i="7"/>
  <c r="S661" i="7"/>
  <c r="V654" i="7"/>
  <c r="T656" i="7"/>
  <c r="R658" i="7"/>
  <c r="Q659" i="7"/>
  <c r="W653" i="7"/>
  <c r="S657" i="7"/>
  <c r="P660" i="7"/>
  <c r="U655" i="7"/>
  <c r="V650" i="7"/>
  <c r="T652" i="7"/>
  <c r="R654" i="7"/>
  <c r="U651" i="7"/>
  <c r="Q655" i="7"/>
  <c r="P656" i="7"/>
  <c r="W649" i="7"/>
  <c r="S653" i="7"/>
  <c r="V646" i="7"/>
  <c r="T648" i="7"/>
  <c r="R650" i="7"/>
  <c r="W645" i="7"/>
  <c r="U647" i="7"/>
  <c r="P652" i="7"/>
  <c r="S649" i="7"/>
  <c r="Q651" i="7"/>
  <c r="V642" i="7"/>
  <c r="T644" i="7"/>
  <c r="R646" i="7"/>
  <c r="Q647" i="7"/>
  <c r="S645" i="7"/>
  <c r="P648" i="7"/>
  <c r="W641" i="7"/>
  <c r="U643" i="7"/>
  <c r="V638" i="7"/>
  <c r="T640" i="7"/>
  <c r="R642" i="7"/>
  <c r="W637" i="7"/>
  <c r="U639" i="7"/>
  <c r="S641" i="7"/>
  <c r="Q643" i="7"/>
  <c r="P644" i="7"/>
  <c r="V634" i="7"/>
  <c r="T636" i="7"/>
  <c r="R638" i="7"/>
  <c r="W633" i="7"/>
  <c r="P640" i="7"/>
  <c r="U635" i="7"/>
  <c r="S637" i="7"/>
  <c r="Q639" i="7"/>
  <c r="V630" i="7"/>
  <c r="T632" i="7"/>
  <c r="R634" i="7"/>
  <c r="S633" i="7"/>
  <c r="Q635" i="7"/>
  <c r="U631" i="7"/>
  <c r="P636" i="7"/>
  <c r="W629" i="7"/>
  <c r="V626" i="7"/>
  <c r="T628" i="7"/>
  <c r="R630" i="7"/>
  <c r="W625" i="7"/>
  <c r="U627" i="7"/>
  <c r="S629" i="7"/>
  <c r="P632" i="7"/>
  <c r="Q631" i="7"/>
  <c r="V622" i="7"/>
  <c r="T624" i="7"/>
  <c r="R626" i="7"/>
  <c r="U623" i="7"/>
  <c r="W621" i="7"/>
  <c r="Q627" i="7"/>
  <c r="P628" i="7"/>
  <c r="S625" i="7"/>
  <c r="V618" i="7"/>
  <c r="T620" i="7"/>
  <c r="R622" i="7"/>
  <c r="W617" i="7"/>
  <c r="S621" i="7"/>
  <c r="U619" i="7"/>
  <c r="P624" i="7"/>
  <c r="Q623" i="7"/>
  <c r="V614" i="7"/>
  <c r="T616" i="7"/>
  <c r="R618" i="7"/>
  <c r="U615" i="7"/>
  <c r="Q619" i="7"/>
  <c r="S617" i="7"/>
  <c r="P620" i="7"/>
  <c r="W613" i="7"/>
  <c r="V610" i="7"/>
  <c r="T612" i="7"/>
  <c r="R614" i="7"/>
  <c r="W609" i="7"/>
  <c r="S613" i="7"/>
  <c r="Q615" i="7"/>
  <c r="P616" i="7"/>
  <c r="U611" i="7"/>
  <c r="V606" i="7"/>
  <c r="T608" i="7"/>
  <c r="R610" i="7"/>
  <c r="U607" i="7"/>
  <c r="Q611" i="7"/>
  <c r="W605" i="7"/>
  <c r="P612" i="7"/>
  <c r="S609" i="7"/>
  <c r="V602" i="7"/>
  <c r="T604" i="7"/>
  <c r="R606" i="7"/>
  <c r="W601" i="7"/>
  <c r="S605" i="7"/>
  <c r="U603" i="7"/>
  <c r="P608" i="7"/>
  <c r="Q607" i="7"/>
  <c r="V598" i="7"/>
  <c r="T600" i="7"/>
  <c r="R602" i="7"/>
  <c r="U599" i="7"/>
  <c r="Q603" i="7"/>
  <c r="S601" i="7"/>
  <c r="P604" i="7"/>
  <c r="W597" i="7"/>
  <c r="V594" i="7"/>
  <c r="T596" i="7"/>
  <c r="R598" i="7"/>
  <c r="W593" i="7"/>
  <c r="S597" i="7"/>
  <c r="Q599" i="7"/>
  <c r="P600" i="7"/>
  <c r="U595" i="7"/>
  <c r="V590" i="7"/>
  <c r="T592" i="7"/>
  <c r="R594" i="7"/>
  <c r="U591" i="7"/>
  <c r="Q595" i="7"/>
  <c r="W589" i="7"/>
  <c r="P596" i="7"/>
  <c r="S593" i="7"/>
  <c r="V586" i="7"/>
  <c r="T588" i="7"/>
  <c r="R590" i="7"/>
  <c r="W585" i="7"/>
  <c r="S589" i="7"/>
  <c r="U587" i="7"/>
  <c r="P592" i="7"/>
  <c r="Q591" i="7"/>
  <c r="V582" i="7"/>
  <c r="T584" i="7"/>
  <c r="R586" i="7"/>
  <c r="U583" i="7"/>
  <c r="Q587" i="7"/>
  <c r="S585" i="7"/>
  <c r="P588" i="7"/>
  <c r="W581" i="7"/>
  <c r="V578" i="7"/>
  <c r="T580" i="7"/>
  <c r="R582" i="7"/>
  <c r="W577" i="7"/>
  <c r="S581" i="7"/>
  <c r="Q583" i="7"/>
  <c r="P584" i="7"/>
  <c r="U579" i="7"/>
  <c r="V574" i="7"/>
  <c r="T576" i="7"/>
  <c r="R578" i="7"/>
  <c r="U575" i="7"/>
  <c r="Q579" i="7"/>
  <c r="W573" i="7"/>
  <c r="P580" i="7"/>
  <c r="S577" i="7"/>
  <c r="V570" i="7"/>
  <c r="T572" i="7"/>
  <c r="R574" i="7"/>
  <c r="W569" i="7"/>
  <c r="S573" i="7"/>
  <c r="U571" i="7"/>
  <c r="P576" i="7"/>
  <c r="Q575" i="7"/>
  <c r="V566" i="7"/>
  <c r="T568" i="7"/>
  <c r="R570" i="7"/>
  <c r="U567" i="7"/>
  <c r="Q571" i="7"/>
  <c r="S569" i="7"/>
  <c r="P572" i="7"/>
  <c r="W565" i="7"/>
  <c r="V562" i="7"/>
  <c r="T564" i="7"/>
  <c r="R566" i="7"/>
  <c r="W561" i="7"/>
  <c r="S565" i="7"/>
  <c r="Q567" i="7"/>
  <c r="P568" i="7"/>
  <c r="U563" i="7"/>
  <c r="V558" i="7"/>
  <c r="T560" i="7"/>
  <c r="R562" i="7"/>
  <c r="U559" i="7"/>
  <c r="Q563" i="7"/>
  <c r="W557" i="7"/>
  <c r="P564" i="7"/>
  <c r="S561" i="7"/>
  <c r="V554" i="7"/>
  <c r="T556" i="7"/>
  <c r="R558" i="7"/>
  <c r="W553" i="7"/>
  <c r="S557" i="7"/>
  <c r="U555" i="7"/>
  <c r="P560" i="7"/>
  <c r="Q559" i="7"/>
  <c r="V550" i="7"/>
  <c r="T552" i="7"/>
  <c r="R554" i="7"/>
  <c r="U551" i="7"/>
  <c r="Q555" i="7"/>
  <c r="S553" i="7"/>
  <c r="W549" i="7"/>
  <c r="P556" i="7"/>
  <c r="V546" i="7"/>
  <c r="T548" i="7"/>
  <c r="R550" i="7"/>
  <c r="W545" i="7"/>
  <c r="S549" i="7"/>
  <c r="Q551" i="7"/>
  <c r="P552" i="7"/>
  <c r="U547" i="7"/>
  <c r="V542" i="7"/>
  <c r="T544" i="7"/>
  <c r="R546" i="7"/>
  <c r="U543" i="7"/>
  <c r="Q547" i="7"/>
  <c r="W541" i="7"/>
  <c r="S545" i="7"/>
  <c r="P548" i="7"/>
  <c r="V538" i="7"/>
  <c r="T540" i="7"/>
  <c r="R542" i="7"/>
  <c r="W537" i="7"/>
  <c r="S541" i="7"/>
  <c r="U539" i="7"/>
  <c r="P544" i="7"/>
  <c r="Q543" i="7"/>
  <c r="V534" i="7"/>
  <c r="T536" i="7"/>
  <c r="R538" i="7"/>
  <c r="U535" i="7"/>
  <c r="Q539" i="7"/>
  <c r="S537" i="7"/>
  <c r="P540" i="7"/>
  <c r="W533" i="7"/>
  <c r="V530" i="7"/>
  <c r="T532" i="7"/>
  <c r="R534" i="7"/>
  <c r="W529" i="7"/>
  <c r="S533" i="7"/>
  <c r="Q535" i="7"/>
  <c r="U531" i="7"/>
  <c r="P536" i="7"/>
  <c r="V526" i="7"/>
  <c r="T528" i="7"/>
  <c r="R530" i="7"/>
  <c r="U527" i="7"/>
  <c r="Q531" i="7"/>
  <c r="W525" i="7"/>
  <c r="P532" i="7"/>
  <c r="S529" i="7"/>
  <c r="V522" i="7"/>
  <c r="T524" i="7"/>
  <c r="R526" i="7"/>
  <c r="W521" i="7"/>
  <c r="S525" i="7"/>
  <c r="U523" i="7"/>
  <c r="Q527" i="7"/>
  <c r="P528" i="7"/>
  <c r="V518" i="7"/>
  <c r="T520" i="7"/>
  <c r="R522" i="7"/>
  <c r="U519" i="7"/>
  <c r="Q523" i="7"/>
  <c r="S521" i="7"/>
  <c r="W517" i="7"/>
  <c r="P524" i="7"/>
  <c r="V514" i="7"/>
  <c r="T516" i="7"/>
  <c r="R518" i="7"/>
  <c r="W513" i="7"/>
  <c r="S517" i="7"/>
  <c r="Q519" i="7"/>
  <c r="P520" i="7"/>
  <c r="U515" i="7"/>
  <c r="V510" i="7"/>
  <c r="T512" i="7"/>
  <c r="R514" i="7"/>
  <c r="U511" i="7"/>
  <c r="Q515" i="7"/>
  <c r="W509" i="7"/>
  <c r="S513" i="7"/>
  <c r="P516" i="7"/>
  <c r="V506" i="7"/>
  <c r="T508" i="7"/>
  <c r="R510" i="7"/>
  <c r="W505" i="7"/>
  <c r="S509" i="7"/>
  <c r="U507" i="7"/>
  <c r="P512" i="7"/>
  <c r="Q511" i="7"/>
  <c r="V502" i="7"/>
  <c r="T504" i="7"/>
  <c r="R506" i="7"/>
  <c r="U503" i="7"/>
  <c r="Q507" i="7"/>
  <c r="W501" i="7"/>
  <c r="P508" i="7"/>
  <c r="S505" i="7"/>
  <c r="V498" i="7"/>
  <c r="T500" i="7"/>
  <c r="R502" i="7"/>
  <c r="W497" i="7"/>
  <c r="S501" i="7"/>
  <c r="Q503" i="7"/>
  <c r="P504" i="7"/>
  <c r="U499" i="7"/>
  <c r="V494" i="7"/>
  <c r="T496" i="7"/>
  <c r="R498" i="7"/>
  <c r="U495" i="7"/>
  <c r="Q499" i="7"/>
  <c r="S497" i="7"/>
  <c r="W493" i="7"/>
  <c r="P500" i="7"/>
  <c r="V490" i="7"/>
  <c r="T492" i="7"/>
  <c r="R494" i="7"/>
  <c r="W489" i="7"/>
  <c r="S493" i="7"/>
  <c r="Q495" i="7"/>
  <c r="P496" i="7"/>
  <c r="U491" i="7"/>
  <c r="V486" i="7"/>
  <c r="T488" i="7"/>
  <c r="R490" i="7"/>
  <c r="U487" i="7"/>
  <c r="Q491" i="7"/>
  <c r="W485" i="7"/>
  <c r="S489" i="7"/>
  <c r="P492" i="7"/>
  <c r="V482" i="7"/>
  <c r="T484" i="7"/>
  <c r="R486" i="7"/>
  <c r="W481" i="7"/>
  <c r="S485" i="7"/>
  <c r="U483" i="7"/>
  <c r="Q487" i="7"/>
  <c r="P488" i="7"/>
  <c r="V478" i="7"/>
  <c r="T480" i="7"/>
  <c r="R482" i="7"/>
  <c r="U479" i="7"/>
  <c r="Q483" i="7"/>
  <c r="W477" i="7"/>
  <c r="P484" i="7"/>
  <c r="S481" i="7"/>
  <c r="V474" i="7"/>
  <c r="T476" i="7"/>
  <c r="R478" i="7"/>
  <c r="W473" i="7"/>
  <c r="S477" i="7"/>
  <c r="Q479" i="7"/>
  <c r="U475" i="7"/>
  <c r="P480" i="7"/>
  <c r="V470" i="7"/>
  <c r="T472" i="7"/>
  <c r="R474" i="7"/>
  <c r="U471" i="7"/>
  <c r="Q475" i="7"/>
  <c r="W469" i="7"/>
  <c r="P476" i="7"/>
  <c r="S473" i="7"/>
  <c r="V466" i="7"/>
  <c r="T468" i="7"/>
  <c r="R470" i="7"/>
  <c r="W465" i="7"/>
  <c r="S469" i="7"/>
  <c r="U467" i="7"/>
  <c r="Q471" i="7"/>
  <c r="P472" i="7"/>
  <c r="V462" i="7"/>
  <c r="T464" i="7"/>
  <c r="R466" i="7"/>
  <c r="U463" i="7"/>
  <c r="Q467" i="7"/>
  <c r="S465" i="7"/>
  <c r="W461" i="7"/>
  <c r="P468" i="7"/>
  <c r="U459" i="7"/>
  <c r="T460" i="7"/>
  <c r="R462" i="7"/>
  <c r="W457" i="7"/>
  <c r="S461" i="7"/>
  <c r="V458" i="7"/>
  <c r="P464" i="7"/>
  <c r="Q463" i="7"/>
  <c r="S457" i="7"/>
  <c r="R458" i="7"/>
  <c r="Q459" i="7"/>
  <c r="T456" i="7"/>
  <c r="W453" i="7"/>
  <c r="U455" i="7"/>
  <c r="V454" i="7"/>
  <c r="P460" i="7"/>
  <c r="Q455" i="7"/>
  <c r="W449" i="7"/>
  <c r="V450" i="7"/>
  <c r="S453" i="7"/>
  <c r="T452" i="7"/>
  <c r="R454" i="7"/>
  <c r="P456" i="7"/>
  <c r="U451" i="7"/>
  <c r="W445" i="7"/>
  <c r="V446" i="7"/>
  <c r="U447" i="7"/>
  <c r="T448" i="7"/>
  <c r="S449" i="7"/>
  <c r="Q451" i="7"/>
  <c r="R450" i="7"/>
  <c r="P452" i="7"/>
  <c r="U443" i="7"/>
  <c r="T444" i="7"/>
  <c r="S445" i="7"/>
  <c r="R446" i="7"/>
  <c r="V442" i="7"/>
  <c r="W441" i="7"/>
  <c r="Q447" i="7"/>
  <c r="P448" i="7"/>
  <c r="S441" i="7"/>
  <c r="R442" i="7"/>
  <c r="Q443" i="7"/>
  <c r="U439" i="7"/>
  <c r="V438" i="7"/>
  <c r="T440" i="7"/>
  <c r="W437" i="7"/>
  <c r="P444" i="7"/>
  <c r="Q439" i="7"/>
  <c r="W433" i="7"/>
  <c r="V434" i="7"/>
  <c r="R438" i="7"/>
  <c r="U435" i="7"/>
  <c r="S437" i="7"/>
  <c r="T436" i="7"/>
  <c r="P440" i="7"/>
  <c r="W429" i="7"/>
  <c r="V430" i="7"/>
  <c r="U431" i="7"/>
  <c r="T432" i="7"/>
  <c r="Q435" i="7"/>
  <c r="R434" i="7"/>
  <c r="S433" i="7"/>
  <c r="P436" i="7"/>
  <c r="U427" i="7"/>
  <c r="T428" i="7"/>
  <c r="S429" i="7"/>
  <c r="R430" i="7"/>
  <c r="W425" i="7"/>
  <c r="Q431" i="7"/>
  <c r="V426" i="7"/>
  <c r="P432" i="7"/>
  <c r="S425" i="7"/>
  <c r="R426" i="7"/>
  <c r="Q427" i="7"/>
  <c r="T424" i="7"/>
  <c r="W421" i="7"/>
  <c r="U423" i="7"/>
  <c r="P428" i="7"/>
  <c r="V422" i="7"/>
  <c r="Q423" i="7"/>
  <c r="W417" i="7"/>
  <c r="V418" i="7"/>
  <c r="S421" i="7"/>
  <c r="T420" i="7"/>
  <c r="R422" i="7"/>
  <c r="U419" i="7"/>
  <c r="P424" i="7"/>
  <c r="W413" i="7"/>
  <c r="V414" i="7"/>
  <c r="U415" i="7"/>
  <c r="T416" i="7"/>
  <c r="S417" i="7"/>
  <c r="Q419" i="7"/>
  <c r="R418" i="7"/>
  <c r="P420" i="7"/>
  <c r="U411" i="7"/>
  <c r="T412" i="7"/>
  <c r="S413" i="7"/>
  <c r="R414" i="7"/>
  <c r="V410" i="7"/>
  <c r="W409" i="7"/>
  <c r="Q415" i="7"/>
  <c r="P416" i="7"/>
  <c r="S409" i="7"/>
  <c r="R410" i="7"/>
  <c r="Q411" i="7"/>
  <c r="U407" i="7"/>
  <c r="V406" i="7"/>
  <c r="T408" i="7"/>
  <c r="W405" i="7"/>
  <c r="P412" i="7"/>
  <c r="Q407" i="7"/>
  <c r="W401" i="7"/>
  <c r="V402" i="7"/>
  <c r="R406" i="7"/>
  <c r="U403" i="7"/>
  <c r="S405" i="7"/>
  <c r="P408" i="7"/>
  <c r="T404" i="7"/>
  <c r="W397" i="7"/>
  <c r="V398" i="7"/>
  <c r="U399" i="7"/>
  <c r="T400" i="7"/>
  <c r="Q403" i="7"/>
  <c r="R402" i="7"/>
  <c r="S401" i="7"/>
  <c r="P404" i="7"/>
  <c r="U395" i="7"/>
  <c r="T396" i="7"/>
  <c r="S397" i="7"/>
  <c r="R398" i="7"/>
  <c r="W393" i="7"/>
  <c r="Q399" i="7"/>
  <c r="V394" i="7"/>
  <c r="P400" i="7"/>
  <c r="S393" i="7"/>
  <c r="R394" i="7"/>
  <c r="Q395" i="7"/>
  <c r="T392" i="7"/>
  <c r="W389" i="7"/>
  <c r="U391" i="7"/>
  <c r="P396" i="7"/>
  <c r="V390" i="7"/>
  <c r="Q391" i="7"/>
  <c r="W385" i="7"/>
  <c r="V386" i="7"/>
  <c r="S389" i="7"/>
  <c r="T388" i="7"/>
  <c r="R390" i="7"/>
  <c r="U387" i="7"/>
  <c r="P392" i="7"/>
  <c r="W381" i="7"/>
  <c r="V382" i="7"/>
  <c r="U383" i="7"/>
  <c r="T384" i="7"/>
  <c r="S385" i="7"/>
  <c r="Q387" i="7"/>
  <c r="R386" i="7"/>
  <c r="P388" i="7"/>
  <c r="U379" i="7"/>
  <c r="T380" i="7"/>
  <c r="S381" i="7"/>
  <c r="R382" i="7"/>
  <c r="V378" i="7"/>
  <c r="W377" i="7"/>
  <c r="Q383" i="7"/>
  <c r="P384" i="7"/>
  <c r="S377" i="7"/>
  <c r="R378" i="7"/>
  <c r="Q379" i="7"/>
  <c r="U375" i="7"/>
  <c r="V374" i="7"/>
  <c r="T376" i="7"/>
  <c r="W373" i="7"/>
  <c r="P380" i="7"/>
  <c r="Q375" i="7"/>
  <c r="W369" i="7"/>
  <c r="V370" i="7"/>
  <c r="R374" i="7"/>
  <c r="U371" i="7"/>
  <c r="S373" i="7"/>
  <c r="T372" i="7"/>
  <c r="P376" i="7"/>
  <c r="W365" i="7"/>
  <c r="V366" i="7"/>
  <c r="U367" i="7"/>
  <c r="T368" i="7"/>
  <c r="Q371" i="7"/>
  <c r="R370" i="7"/>
  <c r="S369" i="7"/>
  <c r="P372" i="7"/>
  <c r="V362" i="7"/>
  <c r="U363" i="7"/>
  <c r="T364" i="7"/>
  <c r="W361" i="7"/>
  <c r="S365" i="7"/>
  <c r="R366" i="7"/>
  <c r="Q367" i="7"/>
  <c r="P368" i="7"/>
  <c r="V358" i="7"/>
  <c r="T360" i="7"/>
  <c r="R362" i="7"/>
  <c r="U359" i="7"/>
  <c r="Q363" i="7"/>
  <c r="S361" i="7"/>
  <c r="W357" i="7"/>
  <c r="P364" i="7"/>
  <c r="V354" i="7"/>
  <c r="T356" i="7"/>
  <c r="R358" i="7"/>
  <c r="W353" i="7"/>
  <c r="S357" i="7"/>
  <c r="Q359" i="7"/>
  <c r="U355" i="7"/>
  <c r="P360" i="7"/>
  <c r="V350" i="7"/>
  <c r="T352" i="7"/>
  <c r="R354" i="7"/>
  <c r="U351" i="7"/>
  <c r="Q355" i="7"/>
  <c r="W349" i="7"/>
  <c r="S353" i="7"/>
  <c r="P356" i="7"/>
  <c r="V346" i="7"/>
  <c r="T348" i="7"/>
  <c r="R350" i="7"/>
  <c r="W345" i="7"/>
  <c r="S349" i="7"/>
  <c r="U347" i="7"/>
  <c r="Q351" i="7"/>
  <c r="P352" i="7"/>
  <c r="V342" i="7"/>
  <c r="T344" i="7"/>
  <c r="R346" i="7"/>
  <c r="U343" i="7"/>
  <c r="Q347" i="7"/>
  <c r="S345" i="7"/>
  <c r="W341" i="7"/>
  <c r="P348" i="7"/>
  <c r="V338" i="7"/>
  <c r="T340" i="7"/>
  <c r="R342" i="7"/>
  <c r="W337" i="7"/>
  <c r="S341" i="7"/>
  <c r="Q343" i="7"/>
  <c r="U339" i="7"/>
  <c r="P344" i="7"/>
  <c r="V334" i="7"/>
  <c r="T336" i="7"/>
  <c r="R338" i="7"/>
  <c r="U335" i="7"/>
  <c r="Q339" i="7"/>
  <c r="W333" i="7"/>
  <c r="S337" i="7"/>
  <c r="P340" i="7"/>
  <c r="V330" i="7"/>
  <c r="T332" i="7"/>
  <c r="R334" i="7"/>
  <c r="W329" i="7"/>
  <c r="S333" i="7"/>
  <c r="U331" i="7"/>
  <c r="Q335" i="7"/>
  <c r="P336" i="7"/>
  <c r="V326" i="7"/>
  <c r="T328" i="7"/>
  <c r="R330" i="7"/>
  <c r="U327" i="7"/>
  <c r="Q331" i="7"/>
  <c r="S329" i="7"/>
  <c r="W325" i="7"/>
  <c r="P332" i="7"/>
  <c r="V322" i="7"/>
  <c r="T324" i="7"/>
  <c r="R326" i="7"/>
  <c r="W321" i="7"/>
  <c r="S325" i="7"/>
  <c r="Q327" i="7"/>
  <c r="U323" i="7"/>
  <c r="P328" i="7"/>
  <c r="V318" i="7"/>
  <c r="T320" i="7"/>
  <c r="R322" i="7"/>
  <c r="U319" i="7"/>
  <c r="Q323" i="7"/>
  <c r="W317" i="7"/>
  <c r="S321" i="7"/>
  <c r="P324" i="7"/>
  <c r="W313" i="7"/>
  <c r="V314" i="7"/>
  <c r="T316" i="7"/>
  <c r="R318" i="7"/>
  <c r="S317" i="7"/>
  <c r="U315" i="7"/>
  <c r="Q319" i="7"/>
  <c r="P320" i="7"/>
  <c r="W309" i="7"/>
  <c r="U311" i="7"/>
  <c r="S313" i="7"/>
  <c r="T312" i="7"/>
  <c r="R314" i="7"/>
  <c r="V310" i="7"/>
  <c r="Q315" i="7"/>
  <c r="P316" i="7"/>
  <c r="W305" i="7"/>
  <c r="U307" i="7"/>
  <c r="S309" i="7"/>
  <c r="Q311" i="7"/>
  <c r="R310" i="7"/>
  <c r="T308" i="7"/>
  <c r="V306" i="7"/>
  <c r="P312" i="7"/>
  <c r="W301" i="7"/>
  <c r="U303" i="7"/>
  <c r="S305" i="7"/>
  <c r="Q307" i="7"/>
  <c r="V302" i="7"/>
  <c r="T304" i="7"/>
  <c r="R306" i="7"/>
  <c r="P308" i="7"/>
  <c r="W297" i="7"/>
  <c r="U299" i="7"/>
  <c r="S301" i="7"/>
  <c r="Q303" i="7"/>
  <c r="V298" i="7"/>
  <c r="T300" i="7"/>
  <c r="R302" i="7"/>
  <c r="P304" i="7"/>
  <c r="W293" i="7"/>
  <c r="U295" i="7"/>
  <c r="S297" i="7"/>
  <c r="Q299" i="7"/>
  <c r="T296" i="7"/>
  <c r="R298" i="7"/>
  <c r="V294" i="7"/>
  <c r="P300" i="7"/>
  <c r="W289" i="7"/>
  <c r="U291" i="7"/>
  <c r="S293" i="7"/>
  <c r="Q295" i="7"/>
  <c r="R294" i="7"/>
  <c r="V290" i="7"/>
  <c r="T292" i="7"/>
  <c r="P296" i="7"/>
  <c r="W285" i="7"/>
  <c r="U287" i="7"/>
  <c r="S289" i="7"/>
  <c r="Q291" i="7"/>
  <c r="V286" i="7"/>
  <c r="R290" i="7"/>
  <c r="T288" i="7"/>
  <c r="P292" i="7"/>
  <c r="W281" i="7"/>
  <c r="U283" i="7"/>
  <c r="S285" i="7"/>
  <c r="Q287" i="7"/>
  <c r="V282" i="7"/>
  <c r="T284" i="7"/>
  <c r="R286" i="7"/>
  <c r="P288" i="7"/>
  <c r="W277" i="7"/>
  <c r="U279" i="7"/>
  <c r="S281" i="7"/>
  <c r="Q283" i="7"/>
  <c r="T280" i="7"/>
  <c r="R282" i="7"/>
  <c r="V278" i="7"/>
  <c r="P284" i="7"/>
  <c r="W273" i="7"/>
  <c r="U275" i="7"/>
  <c r="S277" i="7"/>
  <c r="Q279" i="7"/>
  <c r="R278" i="7"/>
  <c r="T276" i="7"/>
  <c r="V274" i="7"/>
  <c r="P280" i="7"/>
  <c r="W269" i="7"/>
  <c r="U271" i="7"/>
  <c r="S273" i="7"/>
  <c r="Q275" i="7"/>
  <c r="V270" i="7"/>
  <c r="T272" i="7"/>
  <c r="R274" i="7"/>
  <c r="P276" i="7"/>
  <c r="W265" i="7"/>
  <c r="U267" i="7"/>
  <c r="S269" i="7"/>
  <c r="Q271" i="7"/>
  <c r="V266" i="7"/>
  <c r="T268" i="7"/>
  <c r="R270" i="7"/>
  <c r="P272" i="7"/>
  <c r="W261" i="7"/>
  <c r="U263" i="7"/>
  <c r="S265" i="7"/>
  <c r="Q267" i="7"/>
  <c r="T264" i="7"/>
  <c r="R266" i="7"/>
  <c r="V262" i="7"/>
  <c r="P268" i="7"/>
  <c r="W257" i="7"/>
  <c r="U259" i="7"/>
  <c r="S261" i="7"/>
  <c r="Q263" i="7"/>
  <c r="R262" i="7"/>
  <c r="V258" i="7"/>
  <c r="T260" i="7"/>
  <c r="P264" i="7"/>
  <c r="W253" i="7"/>
  <c r="U255" i="7"/>
  <c r="S257" i="7"/>
  <c r="Q259" i="7"/>
  <c r="V254" i="7"/>
  <c r="R258" i="7"/>
  <c r="T256" i="7"/>
  <c r="P260" i="7"/>
  <c r="W249" i="7"/>
  <c r="U251" i="7"/>
  <c r="S253" i="7"/>
  <c r="Q255" i="7"/>
  <c r="V250" i="7"/>
  <c r="T252" i="7"/>
  <c r="R254" i="7"/>
  <c r="P256" i="7"/>
  <c r="W245" i="7"/>
  <c r="U247" i="7"/>
  <c r="S249" i="7"/>
  <c r="Q251" i="7"/>
  <c r="T248" i="7"/>
  <c r="R250" i="7"/>
  <c r="V246" i="7"/>
  <c r="P252" i="7"/>
  <c r="W241" i="7"/>
  <c r="U243" i="7"/>
  <c r="S245" i="7"/>
  <c r="Q247" i="7"/>
  <c r="R246" i="7"/>
  <c r="V242" i="7"/>
  <c r="T244" i="7"/>
  <c r="P248" i="7"/>
  <c r="W237" i="7"/>
  <c r="U239" i="7"/>
  <c r="S241" i="7"/>
  <c r="Q243" i="7"/>
  <c r="V238" i="7"/>
  <c r="T240" i="7"/>
  <c r="R242" i="7"/>
  <c r="P244" i="7"/>
  <c r="W233" i="7"/>
  <c r="U235" i="7"/>
  <c r="S237" i="7"/>
  <c r="Q239" i="7"/>
  <c r="V234" i="7"/>
  <c r="T236" i="7"/>
  <c r="R238" i="7"/>
  <c r="P240" i="7"/>
  <c r="W229" i="7"/>
  <c r="U231" i="7"/>
  <c r="S233" i="7"/>
  <c r="Q235" i="7"/>
  <c r="T232" i="7"/>
  <c r="R234" i="7"/>
  <c r="V230" i="7"/>
  <c r="P236" i="7"/>
  <c r="W225" i="7"/>
  <c r="U227" i="7"/>
  <c r="S229" i="7"/>
  <c r="Q231" i="7"/>
  <c r="R230" i="7"/>
  <c r="V226" i="7"/>
  <c r="T228" i="7"/>
  <c r="P232" i="7"/>
  <c r="W221" i="7"/>
  <c r="U223" i="7"/>
  <c r="S225" i="7"/>
  <c r="Q227" i="7"/>
  <c r="V222" i="7"/>
  <c r="T224" i="7"/>
  <c r="R226" i="7"/>
  <c r="P228" i="7"/>
  <c r="W217" i="7"/>
  <c r="U219" i="7"/>
  <c r="S221" i="7"/>
  <c r="Q223" i="7"/>
  <c r="V218" i="7"/>
  <c r="T220" i="7"/>
  <c r="R222" i="7"/>
  <c r="P224" i="7"/>
  <c r="W213" i="7"/>
  <c r="U215" i="7"/>
  <c r="S217" i="7"/>
  <c r="Q219" i="7"/>
  <c r="T216" i="7"/>
  <c r="R218" i="7"/>
  <c r="V214" i="7"/>
  <c r="P220" i="7"/>
  <c r="W209" i="7"/>
  <c r="U211" i="7"/>
  <c r="S213" i="7"/>
  <c r="Q215" i="7"/>
  <c r="R214" i="7"/>
  <c r="V210" i="7"/>
  <c r="T212" i="7"/>
  <c r="P216" i="7"/>
  <c r="W205" i="7"/>
  <c r="U207" i="7"/>
  <c r="S209" i="7"/>
  <c r="Q211" i="7"/>
  <c r="V206" i="7"/>
  <c r="T208" i="7"/>
  <c r="R210" i="7"/>
  <c r="P212" i="7"/>
  <c r="W201" i="7"/>
  <c r="U203" i="7"/>
  <c r="S205" i="7"/>
  <c r="Q207" i="7"/>
  <c r="V202" i="7"/>
  <c r="T204" i="7"/>
  <c r="R206" i="7"/>
  <c r="P208" i="7"/>
  <c r="W197" i="7"/>
  <c r="U199" i="7"/>
  <c r="S201" i="7"/>
  <c r="Q203" i="7"/>
  <c r="T200" i="7"/>
  <c r="R202" i="7"/>
  <c r="V198" i="7"/>
  <c r="P204" i="7"/>
  <c r="W193" i="7"/>
  <c r="U195" i="7"/>
  <c r="S197" i="7"/>
  <c r="Q199" i="7"/>
  <c r="R198" i="7"/>
  <c r="V194" i="7"/>
  <c r="T196" i="7"/>
  <c r="P200" i="7"/>
  <c r="W189" i="7"/>
  <c r="U191" i="7"/>
  <c r="S193" i="7"/>
  <c r="Q195" i="7"/>
  <c r="V190" i="7"/>
  <c r="T192" i="7"/>
  <c r="R194" i="7"/>
  <c r="P196" i="7"/>
  <c r="W185" i="7"/>
  <c r="U187" i="7"/>
  <c r="S189" i="7"/>
  <c r="Q191" i="7"/>
  <c r="V186" i="7"/>
  <c r="T188" i="7"/>
  <c r="R190" i="7"/>
  <c r="P192" i="7"/>
  <c r="W181" i="7"/>
  <c r="U183" i="7"/>
  <c r="S185" i="7"/>
  <c r="Q187" i="7"/>
  <c r="T184" i="7"/>
  <c r="R186" i="7"/>
  <c r="V182" i="7"/>
  <c r="P188" i="7"/>
  <c r="W177" i="7"/>
  <c r="U179" i="7"/>
  <c r="S181" i="7"/>
  <c r="Q183" i="7"/>
  <c r="R182" i="7"/>
  <c r="V178" i="7"/>
  <c r="T180" i="7"/>
  <c r="P184" i="7"/>
  <c r="W173" i="7"/>
  <c r="U175" i="7"/>
  <c r="S177" i="7"/>
  <c r="Q179" i="7"/>
  <c r="V174" i="7"/>
  <c r="T176" i="7"/>
  <c r="R178" i="7"/>
  <c r="P180" i="7"/>
  <c r="W169" i="7"/>
  <c r="U171" i="7"/>
  <c r="S173" i="7"/>
  <c r="Q175" i="7"/>
  <c r="V170" i="7"/>
  <c r="T172" i="7"/>
  <c r="R174" i="7"/>
  <c r="P176" i="7"/>
  <c r="V166" i="7"/>
  <c r="S169" i="7"/>
  <c r="Q171" i="7"/>
  <c r="W165" i="7"/>
  <c r="T168" i="7"/>
  <c r="R170" i="7"/>
  <c r="U167" i="7"/>
  <c r="P172" i="7"/>
  <c r="V162" i="7"/>
  <c r="T164" i="7"/>
  <c r="R166" i="7"/>
  <c r="S165" i="7"/>
  <c r="Q167" i="7"/>
  <c r="U163" i="7"/>
  <c r="W161" i="7"/>
  <c r="P168" i="7"/>
  <c r="V158" i="7"/>
  <c r="T160" i="7"/>
  <c r="R162" i="7"/>
  <c r="W157" i="7"/>
  <c r="U159" i="7"/>
  <c r="S161" i="7"/>
  <c r="Q163" i="7"/>
  <c r="P164" i="7"/>
  <c r="V154" i="7"/>
  <c r="T156" i="7"/>
  <c r="R158" i="7"/>
  <c r="W153" i="7"/>
  <c r="S157" i="7"/>
  <c r="U155" i="7"/>
  <c r="Q159" i="7"/>
  <c r="P160" i="7"/>
  <c r="V150" i="7"/>
  <c r="T152" i="7"/>
  <c r="R154" i="7"/>
  <c r="U151" i="7"/>
  <c r="S153" i="7"/>
  <c r="Q155" i="7"/>
  <c r="W149" i="7"/>
  <c r="P156" i="7"/>
  <c r="V146" i="7"/>
  <c r="T148" i="7"/>
  <c r="R150" i="7"/>
  <c r="W145" i="7"/>
  <c r="U147" i="7"/>
  <c r="Q151" i="7"/>
  <c r="S149" i="7"/>
  <c r="P152" i="7"/>
  <c r="W141" i="7"/>
  <c r="T144" i="7"/>
  <c r="R146" i="7"/>
  <c r="V142" i="7"/>
  <c r="Q147" i="7"/>
  <c r="S145" i="7"/>
  <c r="U143" i="7"/>
  <c r="P148" i="7"/>
  <c r="W137" i="7"/>
  <c r="V138" i="7"/>
  <c r="U139" i="7"/>
  <c r="S141" i="7"/>
  <c r="T140" i="7"/>
  <c r="R142" i="7"/>
  <c r="Q143" i="7"/>
  <c r="P144" i="7"/>
  <c r="V134" i="7"/>
  <c r="U135" i="7"/>
  <c r="T136" i="7"/>
  <c r="S137" i="7"/>
  <c r="R138" i="7"/>
  <c r="Q139" i="7"/>
  <c r="W133" i="7"/>
  <c r="P140" i="7"/>
  <c r="T132" i="7"/>
  <c r="S133" i="7"/>
  <c r="R134" i="7"/>
  <c r="Q135" i="7"/>
  <c r="V130" i="7"/>
  <c r="W129" i="7"/>
  <c r="U131" i="7"/>
  <c r="P136" i="7"/>
  <c r="R130" i="7"/>
  <c r="Q131" i="7"/>
  <c r="W125" i="7"/>
  <c r="U127" i="7"/>
  <c r="V126" i="7"/>
  <c r="T128" i="7"/>
  <c r="S129" i="7"/>
  <c r="P132" i="7"/>
  <c r="W121" i="7"/>
  <c r="V122" i="7"/>
  <c r="U123" i="7"/>
  <c r="T124" i="7"/>
  <c r="R126" i="7"/>
  <c r="S125" i="7"/>
  <c r="Q127" i="7"/>
  <c r="P128" i="7"/>
  <c r="V118" i="7"/>
  <c r="U119" i="7"/>
  <c r="T120" i="7"/>
  <c r="S121" i="7"/>
  <c r="Q123" i="7"/>
  <c r="W117" i="7"/>
  <c r="R122" i="7"/>
  <c r="P124" i="7"/>
  <c r="T116" i="7"/>
  <c r="S117" i="7"/>
  <c r="R118" i="7"/>
  <c r="Q119" i="7"/>
  <c r="W113" i="7"/>
  <c r="V114" i="7"/>
  <c r="U115" i="7"/>
  <c r="P120" i="7"/>
  <c r="R114" i="7"/>
  <c r="Q115" i="7"/>
  <c r="W109" i="7"/>
  <c r="V110" i="7"/>
  <c r="T112" i="7"/>
  <c r="S113" i="7"/>
  <c r="U111" i="7"/>
  <c r="P116" i="7"/>
  <c r="W105" i="7"/>
  <c r="V106" i="7"/>
  <c r="U107" i="7"/>
  <c r="S109" i="7"/>
  <c r="T108" i="7"/>
  <c r="R110" i="7"/>
  <c r="Q111" i="7"/>
  <c r="P112" i="7"/>
  <c r="V102" i="7"/>
  <c r="U103" i="7"/>
  <c r="T104" i="7"/>
  <c r="S105" i="7"/>
  <c r="R106" i="7"/>
  <c r="W101" i="7"/>
  <c r="Q107" i="7"/>
  <c r="P108" i="7"/>
  <c r="T100" i="7"/>
  <c r="S101" i="7"/>
  <c r="R102" i="7"/>
  <c r="Q103" i="7"/>
  <c r="W97" i="7"/>
  <c r="U99" i="7"/>
  <c r="V98" i="7"/>
  <c r="P104" i="7"/>
  <c r="R98" i="7"/>
  <c r="Q99" i="7"/>
  <c r="W93" i="7"/>
  <c r="U95" i="7"/>
  <c r="T96" i="7"/>
  <c r="S97" i="7"/>
  <c r="V94" i="7"/>
  <c r="P100" i="7"/>
  <c r="W89" i="7"/>
  <c r="V90" i="7"/>
  <c r="U91" i="7"/>
  <c r="T92" i="7"/>
  <c r="R94" i="7"/>
  <c r="S93" i="7"/>
  <c r="Q95" i="7"/>
  <c r="P96" i="7"/>
  <c r="V86" i="7"/>
  <c r="U87" i="7"/>
  <c r="T88" i="7"/>
  <c r="S89" i="7"/>
  <c r="Q91" i="7"/>
  <c r="W85" i="7"/>
  <c r="R90" i="7"/>
  <c r="P92" i="7"/>
  <c r="T84" i="7"/>
  <c r="S85" i="7"/>
  <c r="R86" i="7"/>
  <c r="Q87" i="7"/>
  <c r="U83" i="7"/>
  <c r="W81" i="7"/>
  <c r="V82" i="7"/>
  <c r="P88" i="7"/>
  <c r="V78" i="7"/>
  <c r="T80" i="7"/>
  <c r="R82" i="7"/>
  <c r="Q83" i="7"/>
  <c r="S81" i="7"/>
  <c r="U79" i="7"/>
  <c r="W77" i="7"/>
  <c r="P84" i="7"/>
  <c r="V74" i="7"/>
  <c r="T76" i="7"/>
  <c r="R78" i="7"/>
  <c r="W73" i="7"/>
  <c r="Q79" i="7"/>
  <c r="S77" i="7"/>
  <c r="U75" i="7"/>
  <c r="P80" i="7"/>
  <c r="V70" i="7"/>
  <c r="T72" i="7"/>
  <c r="R74" i="7"/>
  <c r="U71" i="7"/>
  <c r="W69" i="7"/>
  <c r="Q75" i="7"/>
  <c r="S73" i="7"/>
  <c r="P76" i="7"/>
  <c r="V66" i="7"/>
  <c r="T68" i="7"/>
  <c r="R70" i="7"/>
  <c r="S69" i="7"/>
  <c r="W65" i="7"/>
  <c r="Q71" i="7"/>
  <c r="U67" i="7"/>
  <c r="P72" i="7"/>
  <c r="V62" i="7"/>
  <c r="T64" i="7"/>
  <c r="R66" i="7"/>
  <c r="Q67" i="7"/>
  <c r="W61" i="7"/>
  <c r="S65" i="7"/>
  <c r="U63" i="7"/>
  <c r="P68" i="7"/>
  <c r="V58" i="7"/>
  <c r="T60" i="7"/>
  <c r="R62" i="7"/>
  <c r="W57" i="7"/>
  <c r="Q63" i="7"/>
  <c r="S61" i="7"/>
  <c r="U59" i="7"/>
  <c r="P64" i="7"/>
  <c r="V54" i="7"/>
  <c r="T56" i="7"/>
  <c r="R58" i="7"/>
  <c r="S57" i="7"/>
  <c r="W53" i="7"/>
  <c r="U55" i="7"/>
  <c r="Q59" i="7"/>
  <c r="P60" i="7"/>
  <c r="V50" i="7"/>
  <c r="T52" i="7"/>
  <c r="R54" i="7"/>
  <c r="W49" i="7"/>
  <c r="U51" i="7"/>
  <c r="S53" i="7"/>
  <c r="Q55" i="7"/>
  <c r="P56" i="7"/>
  <c r="V46" i="7"/>
  <c r="T48" i="7"/>
  <c r="R50" i="7"/>
  <c r="S49" i="7"/>
  <c r="Q51" i="7"/>
  <c r="W45" i="7"/>
  <c r="U47" i="7"/>
  <c r="P52" i="7"/>
  <c r="V42" i="7"/>
  <c r="T44" i="7"/>
  <c r="R46" i="7"/>
  <c r="S45" i="7"/>
  <c r="Q47" i="7"/>
  <c r="U43" i="7"/>
  <c r="W41" i="7"/>
  <c r="P48" i="7"/>
  <c r="V38" i="7"/>
  <c r="T40" i="7"/>
  <c r="R42" i="7"/>
  <c r="W37" i="7"/>
  <c r="S41" i="7"/>
  <c r="Q43" i="7"/>
  <c r="U39" i="7"/>
  <c r="P44" i="7"/>
  <c r="V34" i="7"/>
  <c r="T36" i="7"/>
  <c r="R38" i="7"/>
  <c r="Q39" i="7"/>
  <c r="U35" i="7"/>
  <c r="S37" i="7"/>
  <c r="W33" i="7"/>
  <c r="P40" i="7"/>
  <c r="V30" i="7"/>
  <c r="T32" i="7"/>
  <c r="R34" i="7"/>
  <c r="U31" i="7"/>
  <c r="S33" i="7"/>
  <c r="Q35" i="7"/>
  <c r="W29" i="7"/>
  <c r="P36" i="7"/>
  <c r="V26" i="7"/>
  <c r="T28" i="7"/>
  <c r="R30" i="7"/>
  <c r="Q31" i="7"/>
  <c r="U27" i="7"/>
  <c r="S29" i="7"/>
  <c r="W25" i="7"/>
  <c r="P32" i="7"/>
  <c r="V22" i="7"/>
  <c r="T24" i="7"/>
  <c r="R26" i="7"/>
  <c r="Q27" i="7"/>
  <c r="S25" i="7"/>
  <c r="U23" i="7"/>
  <c r="W21" i="7"/>
  <c r="P28" i="7"/>
  <c r="V18" i="7"/>
  <c r="T20" i="7"/>
  <c r="R22" i="7"/>
  <c r="W17" i="7"/>
  <c r="U19" i="7"/>
  <c r="Q23" i="7"/>
  <c r="S21" i="7"/>
  <c r="P24" i="7"/>
  <c r="V14" i="7"/>
  <c r="T16" i="7"/>
  <c r="R18" i="7"/>
  <c r="S17" i="7"/>
  <c r="Q19" i="7"/>
  <c r="U15" i="7"/>
  <c r="W13" i="7"/>
  <c r="P20" i="7"/>
  <c r="V10" i="7"/>
  <c r="T12" i="7"/>
  <c r="R14" i="7"/>
  <c r="S13" i="7"/>
  <c r="Q15" i="7"/>
  <c r="U11" i="7"/>
  <c r="P16" i="7"/>
  <c r="R10" i="7"/>
  <c r="Q11" i="7"/>
  <c r="P12" i="7"/>
  <c r="V665" i="7"/>
  <c r="T667" i="7"/>
  <c r="R669" i="7"/>
  <c r="W664" i="7"/>
  <c r="S668" i="7"/>
  <c r="P671" i="7"/>
  <c r="U666" i="7"/>
  <c r="Q670" i="7"/>
  <c r="V657" i="7"/>
  <c r="T659" i="7"/>
  <c r="R661" i="7"/>
  <c r="W656" i="7"/>
  <c r="S660" i="7"/>
  <c r="P663" i="7"/>
  <c r="U658" i="7"/>
  <c r="Q662" i="7"/>
  <c r="V649" i="7"/>
  <c r="T651" i="7"/>
  <c r="R653" i="7"/>
  <c r="S652" i="7"/>
  <c r="P655" i="7"/>
  <c r="W648" i="7"/>
  <c r="U650" i="7"/>
  <c r="Q654" i="7"/>
  <c r="V637" i="7"/>
  <c r="T639" i="7"/>
  <c r="R641" i="7"/>
  <c r="W636" i="7"/>
  <c r="S640" i="7"/>
  <c r="P643" i="7"/>
  <c r="Q642" i="7"/>
  <c r="U638" i="7"/>
  <c r="V629" i="7"/>
  <c r="T631" i="7"/>
  <c r="R633" i="7"/>
  <c r="W628" i="7"/>
  <c r="S632" i="7"/>
  <c r="P635" i="7"/>
  <c r="Q634" i="7"/>
  <c r="U630" i="7"/>
  <c r="V621" i="7"/>
  <c r="T623" i="7"/>
  <c r="R625" i="7"/>
  <c r="W620" i="7"/>
  <c r="S624" i="7"/>
  <c r="P627" i="7"/>
  <c r="U622" i="7"/>
  <c r="Q626" i="7"/>
  <c r="V609" i="7"/>
  <c r="T611" i="7"/>
  <c r="R613" i="7"/>
  <c r="U610" i="7"/>
  <c r="Q614" i="7"/>
  <c r="P615" i="7"/>
  <c r="W608" i="7"/>
  <c r="S612" i="7"/>
  <c r="V601" i="7"/>
  <c r="T603" i="7"/>
  <c r="R605" i="7"/>
  <c r="U602" i="7"/>
  <c r="Q606" i="7"/>
  <c r="P607" i="7"/>
  <c r="S604" i="7"/>
  <c r="W600" i="7"/>
  <c r="V589" i="7"/>
  <c r="T591" i="7"/>
  <c r="R593" i="7"/>
  <c r="W588" i="7"/>
  <c r="S592" i="7"/>
  <c r="P595" i="7"/>
  <c r="Q594" i="7"/>
  <c r="U590" i="7"/>
  <c r="V581" i="7"/>
  <c r="T583" i="7"/>
  <c r="R585" i="7"/>
  <c r="W580" i="7"/>
  <c r="S584" i="7"/>
  <c r="P587" i="7"/>
  <c r="U582" i="7"/>
  <c r="Q586" i="7"/>
  <c r="V573" i="7"/>
  <c r="T575" i="7"/>
  <c r="R577" i="7"/>
  <c r="W572" i="7"/>
  <c r="S576" i="7"/>
  <c r="P579" i="7"/>
  <c r="U574" i="7"/>
  <c r="Q578" i="7"/>
  <c r="V561" i="7"/>
  <c r="T563" i="7"/>
  <c r="R565" i="7"/>
  <c r="U562" i="7"/>
  <c r="Q566" i="7"/>
  <c r="P567" i="7"/>
  <c r="S564" i="7"/>
  <c r="W560" i="7"/>
  <c r="V553" i="7"/>
  <c r="T555" i="7"/>
  <c r="R557" i="7"/>
  <c r="U554" i="7"/>
  <c r="Q558" i="7"/>
  <c r="P559" i="7"/>
  <c r="S556" i="7"/>
  <c r="W552" i="7"/>
  <c r="V545" i="7"/>
  <c r="T547" i="7"/>
  <c r="R549" i="7"/>
  <c r="U546" i="7"/>
  <c r="Q550" i="7"/>
  <c r="P551" i="7"/>
  <c r="W544" i="7"/>
  <c r="S548" i="7"/>
  <c r="V533" i="7"/>
  <c r="T535" i="7"/>
  <c r="R537" i="7"/>
  <c r="W532" i="7"/>
  <c r="S536" i="7"/>
  <c r="P539" i="7"/>
  <c r="U534" i="7"/>
  <c r="Q538" i="7"/>
  <c r="V525" i="7"/>
  <c r="T527" i="7"/>
  <c r="R529" i="7"/>
  <c r="W524" i="7"/>
  <c r="S528" i="7"/>
  <c r="P531" i="7"/>
  <c r="Q530" i="7"/>
  <c r="U526" i="7"/>
  <c r="V517" i="7"/>
  <c r="T519" i="7"/>
  <c r="R521" i="7"/>
  <c r="W516" i="7"/>
  <c r="S520" i="7"/>
  <c r="P523" i="7"/>
  <c r="U518" i="7"/>
  <c r="Q522" i="7"/>
  <c r="V513" i="7"/>
  <c r="T515" i="7"/>
  <c r="R517" i="7"/>
  <c r="U514" i="7"/>
  <c r="Q518" i="7"/>
  <c r="P519" i="7"/>
  <c r="W512" i="7"/>
  <c r="S516" i="7"/>
  <c r="V509" i="7"/>
  <c r="T511" i="7"/>
  <c r="R513" i="7"/>
  <c r="W508" i="7"/>
  <c r="S512" i="7"/>
  <c r="P515" i="7"/>
  <c r="Q514" i="7"/>
  <c r="U510" i="7"/>
  <c r="V505" i="7"/>
  <c r="T507" i="7"/>
  <c r="R509" i="7"/>
  <c r="U506" i="7"/>
  <c r="Q510" i="7"/>
  <c r="W504" i="7"/>
  <c r="S508" i="7"/>
  <c r="P511" i="7"/>
  <c r="V501" i="7"/>
  <c r="T503" i="7"/>
  <c r="R505" i="7"/>
  <c r="W500" i="7"/>
  <c r="S504" i="7"/>
  <c r="U502" i="7"/>
  <c r="Q506" i="7"/>
  <c r="P507" i="7"/>
  <c r="V497" i="7"/>
  <c r="T499" i="7"/>
  <c r="R501" i="7"/>
  <c r="U498" i="7"/>
  <c r="Q502" i="7"/>
  <c r="W496" i="7"/>
  <c r="S500" i="7"/>
  <c r="P503" i="7"/>
  <c r="V493" i="7"/>
  <c r="T495" i="7"/>
  <c r="R497" i="7"/>
  <c r="W492" i="7"/>
  <c r="S496" i="7"/>
  <c r="U494" i="7"/>
  <c r="Q498" i="7"/>
  <c r="P499" i="7"/>
  <c r="V489" i="7"/>
  <c r="T491" i="7"/>
  <c r="R493" i="7"/>
  <c r="U490" i="7"/>
  <c r="Q494" i="7"/>
  <c r="W488" i="7"/>
  <c r="S492" i="7"/>
  <c r="P495" i="7"/>
  <c r="V485" i="7"/>
  <c r="T487" i="7"/>
  <c r="R489" i="7"/>
  <c r="W484" i="7"/>
  <c r="S488" i="7"/>
  <c r="U486" i="7"/>
  <c r="Q490" i="7"/>
  <c r="P491" i="7"/>
  <c r="V481" i="7"/>
  <c r="T483" i="7"/>
  <c r="R485" i="7"/>
  <c r="U482" i="7"/>
  <c r="Q486" i="7"/>
  <c r="W480" i="7"/>
  <c r="S484" i="7"/>
  <c r="P487" i="7"/>
  <c r="V477" i="7"/>
  <c r="T479" i="7"/>
  <c r="R481" i="7"/>
  <c r="W476" i="7"/>
  <c r="S480" i="7"/>
  <c r="U478" i="7"/>
  <c r="Q482" i="7"/>
  <c r="P483" i="7"/>
  <c r="V473" i="7"/>
  <c r="T475" i="7"/>
  <c r="R477" i="7"/>
  <c r="U474" i="7"/>
  <c r="Q478" i="7"/>
  <c r="W472" i="7"/>
  <c r="S476" i="7"/>
  <c r="P479" i="7"/>
  <c r="V469" i="7"/>
  <c r="T471" i="7"/>
  <c r="R473" i="7"/>
  <c r="W468" i="7"/>
  <c r="S472" i="7"/>
  <c r="U470" i="7"/>
  <c r="Q474" i="7"/>
  <c r="P475" i="7"/>
  <c r="V465" i="7"/>
  <c r="T467" i="7"/>
  <c r="R469" i="7"/>
  <c r="U466" i="7"/>
  <c r="Q470" i="7"/>
  <c r="W464" i="7"/>
  <c r="S468" i="7"/>
  <c r="P471" i="7"/>
  <c r="V461" i="7"/>
  <c r="T463" i="7"/>
  <c r="R465" i="7"/>
  <c r="W460" i="7"/>
  <c r="S464" i="7"/>
  <c r="U462" i="7"/>
  <c r="Q466" i="7"/>
  <c r="P467" i="7"/>
  <c r="W456" i="7"/>
  <c r="U458" i="7"/>
  <c r="S460" i="7"/>
  <c r="R461" i="7"/>
  <c r="T459" i="7"/>
  <c r="Q462" i="7"/>
  <c r="P463" i="7"/>
  <c r="V457" i="7"/>
  <c r="W452" i="7"/>
  <c r="U454" i="7"/>
  <c r="S456" i="7"/>
  <c r="Q458" i="7"/>
  <c r="V453" i="7"/>
  <c r="T455" i="7"/>
  <c r="R457" i="7"/>
  <c r="P459" i="7"/>
  <c r="W448" i="7"/>
  <c r="U450" i="7"/>
  <c r="S452" i="7"/>
  <c r="Q454" i="7"/>
  <c r="V449" i="7"/>
  <c r="T451" i="7"/>
  <c r="P455" i="7"/>
  <c r="R453" i="7"/>
  <c r="W444" i="7"/>
  <c r="U446" i="7"/>
  <c r="S448" i="7"/>
  <c r="Q450" i="7"/>
  <c r="T447" i="7"/>
  <c r="R449" i="7"/>
  <c r="V445" i="7"/>
  <c r="P451" i="7"/>
  <c r="W440" i="7"/>
  <c r="U442" i="7"/>
  <c r="S444" i="7"/>
  <c r="Q446" i="7"/>
  <c r="R445" i="7"/>
  <c r="V441" i="7"/>
  <c r="T443" i="7"/>
  <c r="P447" i="7"/>
  <c r="W436" i="7"/>
  <c r="U438" i="7"/>
  <c r="S440" i="7"/>
  <c r="Q442" i="7"/>
  <c r="V437" i="7"/>
  <c r="R441" i="7"/>
  <c r="P443" i="7"/>
  <c r="T439" i="7"/>
  <c r="W432" i="7"/>
  <c r="U434" i="7"/>
  <c r="S436" i="7"/>
  <c r="Q438" i="7"/>
  <c r="V433" i="7"/>
  <c r="T435" i="7"/>
  <c r="R437" i="7"/>
  <c r="P439" i="7"/>
  <c r="W428" i="7"/>
  <c r="U430" i="7"/>
  <c r="S432" i="7"/>
  <c r="Q434" i="7"/>
  <c r="T431" i="7"/>
  <c r="R433" i="7"/>
  <c r="V429" i="7"/>
  <c r="P435" i="7"/>
  <c r="W424" i="7"/>
  <c r="U426" i="7"/>
  <c r="S428" i="7"/>
  <c r="Q430" i="7"/>
  <c r="R429" i="7"/>
  <c r="T427" i="7"/>
  <c r="P431" i="7"/>
  <c r="V425" i="7"/>
  <c r="W420" i="7"/>
  <c r="U422" i="7"/>
  <c r="S424" i="7"/>
  <c r="Q426" i="7"/>
  <c r="V421" i="7"/>
  <c r="T423" i="7"/>
  <c r="R425" i="7"/>
  <c r="P427" i="7"/>
  <c r="W416" i="7"/>
  <c r="U418" i="7"/>
  <c r="S420" i="7"/>
  <c r="Q422" i="7"/>
  <c r="V417" i="7"/>
  <c r="T419" i="7"/>
  <c r="P423" i="7"/>
  <c r="R421" i="7"/>
  <c r="W412" i="7"/>
  <c r="U414" i="7"/>
  <c r="S416" i="7"/>
  <c r="Q418" i="7"/>
  <c r="T415" i="7"/>
  <c r="R417" i="7"/>
  <c r="V413" i="7"/>
  <c r="P419" i="7"/>
  <c r="W408" i="7"/>
  <c r="U410" i="7"/>
  <c r="S412" i="7"/>
  <c r="Q414" i="7"/>
  <c r="R413" i="7"/>
  <c r="V409" i="7"/>
  <c r="T411" i="7"/>
  <c r="P415" i="7"/>
  <c r="W404" i="7"/>
  <c r="U406" i="7"/>
  <c r="S408" i="7"/>
  <c r="Q410" i="7"/>
  <c r="V405" i="7"/>
  <c r="R409" i="7"/>
  <c r="P411" i="7"/>
  <c r="T407" i="7"/>
  <c r="W400" i="7"/>
  <c r="U402" i="7"/>
  <c r="S404" i="7"/>
  <c r="Q406" i="7"/>
  <c r="V401" i="7"/>
  <c r="T403" i="7"/>
  <c r="R405" i="7"/>
  <c r="P407" i="7"/>
  <c r="W396" i="7"/>
  <c r="U398" i="7"/>
  <c r="S400" i="7"/>
  <c r="Q402" i="7"/>
  <c r="T399" i="7"/>
  <c r="R401" i="7"/>
  <c r="V397" i="7"/>
  <c r="P403" i="7"/>
  <c r="W392" i="7"/>
  <c r="U394" i="7"/>
  <c r="S396" i="7"/>
  <c r="Q398" i="7"/>
  <c r="R397" i="7"/>
  <c r="T395" i="7"/>
  <c r="V393" i="7"/>
  <c r="P399" i="7"/>
  <c r="W388" i="7"/>
  <c r="U390" i="7"/>
  <c r="S392" i="7"/>
  <c r="Q394" i="7"/>
  <c r="V389" i="7"/>
  <c r="T391" i="7"/>
  <c r="R393" i="7"/>
  <c r="P395" i="7"/>
  <c r="W384" i="7"/>
  <c r="U386" i="7"/>
  <c r="S388" i="7"/>
  <c r="Q390" i="7"/>
  <c r="V385" i="7"/>
  <c r="T387" i="7"/>
  <c r="P391" i="7"/>
  <c r="R389" i="7"/>
  <c r="W380" i="7"/>
  <c r="U382" i="7"/>
  <c r="S384" i="7"/>
  <c r="Q386" i="7"/>
  <c r="T383" i="7"/>
  <c r="R385" i="7"/>
  <c r="V381" i="7"/>
  <c r="P387" i="7"/>
  <c r="W376" i="7"/>
  <c r="U378" i="7"/>
  <c r="S380" i="7"/>
  <c r="Q382" i="7"/>
  <c r="R381" i="7"/>
  <c r="V377" i="7"/>
  <c r="T379" i="7"/>
  <c r="P383" i="7"/>
  <c r="W372" i="7"/>
  <c r="U374" i="7"/>
  <c r="S376" i="7"/>
  <c r="Q378" i="7"/>
  <c r="V373" i="7"/>
  <c r="R377" i="7"/>
  <c r="T375" i="7"/>
  <c r="P379" i="7"/>
  <c r="W368" i="7"/>
  <c r="U370" i="7"/>
  <c r="S372" i="7"/>
  <c r="Q374" i="7"/>
  <c r="V369" i="7"/>
  <c r="T371" i="7"/>
  <c r="R373" i="7"/>
  <c r="P375" i="7"/>
  <c r="W364" i="7"/>
  <c r="U366" i="7"/>
  <c r="S368" i="7"/>
  <c r="Q370" i="7"/>
  <c r="T367" i="7"/>
  <c r="R369" i="7"/>
  <c r="V365" i="7"/>
  <c r="P371" i="7"/>
  <c r="W360" i="7"/>
  <c r="U362" i="7"/>
  <c r="S364" i="7"/>
  <c r="Q366" i="7"/>
  <c r="V361" i="7"/>
  <c r="R365" i="7"/>
  <c r="T363" i="7"/>
  <c r="P367" i="7"/>
  <c r="W356" i="7"/>
  <c r="U358" i="7"/>
  <c r="S360" i="7"/>
  <c r="Q362" i="7"/>
  <c r="T359" i="7"/>
  <c r="V357" i="7"/>
  <c r="R361" i="7"/>
  <c r="P363" i="7"/>
  <c r="W352" i="7"/>
  <c r="U354" i="7"/>
  <c r="S356" i="7"/>
  <c r="Q358" i="7"/>
  <c r="V353" i="7"/>
  <c r="R357" i="7"/>
  <c r="T355" i="7"/>
  <c r="P359" i="7"/>
  <c r="W348" i="7"/>
  <c r="U350" i="7"/>
  <c r="S352" i="7"/>
  <c r="Q354" i="7"/>
  <c r="T351" i="7"/>
  <c r="R353" i="7"/>
  <c r="V349" i="7"/>
  <c r="P355" i="7"/>
  <c r="W344" i="7"/>
  <c r="U346" i="7"/>
  <c r="S348" i="7"/>
  <c r="Q350" i="7"/>
  <c r="V345" i="7"/>
  <c r="R349" i="7"/>
  <c r="T347" i="7"/>
  <c r="P351" i="7"/>
  <c r="W340" i="7"/>
  <c r="U342" i="7"/>
  <c r="S344" i="7"/>
  <c r="Q346" i="7"/>
  <c r="T343" i="7"/>
  <c r="V341" i="7"/>
  <c r="R345" i="7"/>
  <c r="P347" i="7"/>
  <c r="W336" i="7"/>
  <c r="U338" i="7"/>
  <c r="S340" i="7"/>
  <c r="Q342" i="7"/>
  <c r="V337" i="7"/>
  <c r="R341" i="7"/>
  <c r="T339" i="7"/>
  <c r="P343" i="7"/>
  <c r="W332" i="7"/>
  <c r="U334" i="7"/>
  <c r="S336" i="7"/>
  <c r="Q338" i="7"/>
  <c r="T335" i="7"/>
  <c r="R337" i="7"/>
  <c r="V333" i="7"/>
  <c r="P339" i="7"/>
  <c r="W328" i="7"/>
  <c r="U330" i="7"/>
  <c r="S332" i="7"/>
  <c r="Q334" i="7"/>
  <c r="V329" i="7"/>
  <c r="R333" i="7"/>
  <c r="T331" i="7"/>
  <c r="P335" i="7"/>
  <c r="W324" i="7"/>
  <c r="U326" i="7"/>
  <c r="S328" i="7"/>
  <c r="Q330" i="7"/>
  <c r="T327" i="7"/>
  <c r="V325" i="7"/>
  <c r="R329" i="7"/>
  <c r="P331" i="7"/>
  <c r="W320" i="7"/>
  <c r="U322" i="7"/>
  <c r="S324" i="7"/>
  <c r="Q326" i="7"/>
  <c r="V321" i="7"/>
  <c r="R325" i="7"/>
  <c r="T323" i="7"/>
  <c r="P327" i="7"/>
  <c r="W316" i="7"/>
  <c r="U318" i="7"/>
  <c r="S320" i="7"/>
  <c r="Q322" i="7"/>
  <c r="T319" i="7"/>
  <c r="R321" i="7"/>
  <c r="V317" i="7"/>
  <c r="P323" i="7"/>
  <c r="U314" i="7"/>
  <c r="S316" i="7"/>
  <c r="Q318" i="7"/>
  <c r="R317" i="7"/>
  <c r="V313" i="7"/>
  <c r="W312" i="7"/>
  <c r="T315" i="7"/>
  <c r="P319" i="7"/>
  <c r="R313" i="7"/>
  <c r="Q314" i="7"/>
  <c r="W308" i="7"/>
  <c r="U310" i="7"/>
  <c r="S312" i="7"/>
  <c r="T311" i="7"/>
  <c r="V309" i="7"/>
  <c r="P315" i="7"/>
  <c r="W304" i="7"/>
  <c r="V305" i="7"/>
  <c r="U306" i="7"/>
  <c r="T307" i="7"/>
  <c r="R309" i="7"/>
  <c r="Q310" i="7"/>
  <c r="S308" i="7"/>
  <c r="P311" i="7"/>
  <c r="V301" i="7"/>
  <c r="U302" i="7"/>
  <c r="T303" i="7"/>
  <c r="S304" i="7"/>
  <c r="Q306" i="7"/>
  <c r="W300" i="7"/>
  <c r="R305" i="7"/>
  <c r="P307" i="7"/>
  <c r="T299" i="7"/>
  <c r="S300" i="7"/>
  <c r="R301" i="7"/>
  <c r="Q302" i="7"/>
  <c r="W296" i="7"/>
  <c r="U298" i="7"/>
  <c r="V297" i="7"/>
  <c r="P303" i="7"/>
  <c r="R297" i="7"/>
  <c r="Q298" i="7"/>
  <c r="W292" i="7"/>
  <c r="V293" i="7"/>
  <c r="T295" i="7"/>
  <c r="S296" i="7"/>
  <c r="U294" i="7"/>
  <c r="P299" i="7"/>
  <c r="W288" i="7"/>
  <c r="V289" i="7"/>
  <c r="U290" i="7"/>
  <c r="S292" i="7"/>
  <c r="Q294" i="7"/>
  <c r="R293" i="7"/>
  <c r="T291" i="7"/>
  <c r="P295" i="7"/>
  <c r="V285" i="7"/>
  <c r="U286" i="7"/>
  <c r="T287" i="7"/>
  <c r="S288" i="7"/>
  <c r="R289" i="7"/>
  <c r="W284" i="7"/>
  <c r="Q290" i="7"/>
  <c r="P291" i="7"/>
  <c r="T283" i="7"/>
  <c r="S284" i="7"/>
  <c r="R285" i="7"/>
  <c r="Q286" i="7"/>
  <c r="V281" i="7"/>
  <c r="U282" i="7"/>
  <c r="W280" i="7"/>
  <c r="P287" i="7"/>
  <c r="R281" i="7"/>
  <c r="Q282" i="7"/>
  <c r="W276" i="7"/>
  <c r="U278" i="7"/>
  <c r="S280" i="7"/>
  <c r="T279" i="7"/>
  <c r="V277" i="7"/>
  <c r="P283" i="7"/>
  <c r="W272" i="7"/>
  <c r="V273" i="7"/>
  <c r="U274" i="7"/>
  <c r="T275" i="7"/>
  <c r="R277" i="7"/>
  <c r="Q278" i="7"/>
  <c r="S276" i="7"/>
  <c r="P279" i="7"/>
  <c r="V269" i="7"/>
  <c r="U270" i="7"/>
  <c r="T271" i="7"/>
  <c r="S272" i="7"/>
  <c r="Q274" i="7"/>
  <c r="W268" i="7"/>
  <c r="R273" i="7"/>
  <c r="P275" i="7"/>
  <c r="T267" i="7"/>
  <c r="S268" i="7"/>
  <c r="R269" i="7"/>
  <c r="Q270" i="7"/>
  <c r="W264" i="7"/>
  <c r="U266" i="7"/>
  <c r="V265" i="7"/>
  <c r="P271" i="7"/>
  <c r="R265" i="7"/>
  <c r="Q266" i="7"/>
  <c r="W260" i="7"/>
  <c r="V261" i="7"/>
  <c r="T263" i="7"/>
  <c r="S264" i="7"/>
  <c r="U262" i="7"/>
  <c r="P267" i="7"/>
  <c r="W256" i="7"/>
  <c r="V257" i="7"/>
  <c r="U258" i="7"/>
  <c r="S260" i="7"/>
  <c r="Q262" i="7"/>
  <c r="R261" i="7"/>
  <c r="T259" i="7"/>
  <c r="P263" i="7"/>
  <c r="V253" i="7"/>
  <c r="U254" i="7"/>
  <c r="T255" i="7"/>
  <c r="S256" i="7"/>
  <c r="R257" i="7"/>
  <c r="W252" i="7"/>
  <c r="Q258" i="7"/>
  <c r="P259" i="7"/>
  <c r="T251" i="7"/>
  <c r="S252" i="7"/>
  <c r="R253" i="7"/>
  <c r="Q254" i="7"/>
  <c r="V249" i="7"/>
  <c r="W248" i="7"/>
  <c r="U250" i="7"/>
  <c r="P255" i="7"/>
  <c r="R249" i="7"/>
  <c r="Q250" i="7"/>
  <c r="W244" i="7"/>
  <c r="U246" i="7"/>
  <c r="S248" i="7"/>
  <c r="V245" i="7"/>
  <c r="T247" i="7"/>
  <c r="P251" i="7"/>
  <c r="W240" i="7"/>
  <c r="V241" i="7"/>
  <c r="U242" i="7"/>
  <c r="T243" i="7"/>
  <c r="R245" i="7"/>
  <c r="S244" i="7"/>
  <c r="Q246" i="7"/>
  <c r="P247" i="7"/>
  <c r="V237" i="7"/>
  <c r="U238" i="7"/>
  <c r="T239" i="7"/>
  <c r="S240" i="7"/>
  <c r="Q242" i="7"/>
  <c r="R241" i="7"/>
  <c r="W236" i="7"/>
  <c r="P243" i="7"/>
  <c r="T235" i="7"/>
  <c r="S236" i="7"/>
  <c r="R237" i="7"/>
  <c r="Q238" i="7"/>
  <c r="W232" i="7"/>
  <c r="U234" i="7"/>
  <c r="V233" i="7"/>
  <c r="P239" i="7"/>
  <c r="R233" i="7"/>
  <c r="Q234" i="7"/>
  <c r="W228" i="7"/>
  <c r="V229" i="7"/>
  <c r="T231" i="7"/>
  <c r="U230" i="7"/>
  <c r="S232" i="7"/>
  <c r="P235" i="7"/>
  <c r="W224" i="7"/>
  <c r="V225" i="7"/>
  <c r="U226" i="7"/>
  <c r="S228" i="7"/>
  <c r="Q230" i="7"/>
  <c r="T227" i="7"/>
  <c r="R229" i="7"/>
  <c r="P231" i="7"/>
  <c r="V221" i="7"/>
  <c r="U222" i="7"/>
  <c r="T223" i="7"/>
  <c r="S224" i="7"/>
  <c r="R225" i="7"/>
  <c r="W220" i="7"/>
  <c r="Q226" i="7"/>
  <c r="P227" i="7"/>
  <c r="T219" i="7"/>
  <c r="S220" i="7"/>
  <c r="R221" i="7"/>
  <c r="Q222" i="7"/>
  <c r="V217" i="7"/>
  <c r="W216" i="7"/>
  <c r="U218" i="7"/>
  <c r="P223" i="7"/>
  <c r="R217" i="7"/>
  <c r="Q218" i="7"/>
  <c r="W212" i="7"/>
  <c r="U214" i="7"/>
  <c r="S216" i="7"/>
  <c r="V213" i="7"/>
  <c r="T215" i="7"/>
  <c r="P219" i="7"/>
  <c r="W208" i="7"/>
  <c r="V209" i="7"/>
  <c r="U210" i="7"/>
  <c r="T211" i="7"/>
  <c r="R213" i="7"/>
  <c r="S212" i="7"/>
  <c r="Q214" i="7"/>
  <c r="P215" i="7"/>
  <c r="V205" i="7"/>
  <c r="U206" i="7"/>
  <c r="T207" i="7"/>
  <c r="S208" i="7"/>
  <c r="Q210" i="7"/>
  <c r="R209" i="7"/>
  <c r="W204" i="7"/>
  <c r="P211" i="7"/>
  <c r="T203" i="7"/>
  <c r="S204" i="7"/>
  <c r="R205" i="7"/>
  <c r="Q206" i="7"/>
  <c r="W200" i="7"/>
  <c r="U202" i="7"/>
  <c r="V201" i="7"/>
  <c r="P207" i="7"/>
  <c r="R201" i="7"/>
  <c r="Q202" i="7"/>
  <c r="W196" i="7"/>
  <c r="V197" i="7"/>
  <c r="T199" i="7"/>
  <c r="U198" i="7"/>
  <c r="S200" i="7"/>
  <c r="P203" i="7"/>
  <c r="W192" i="7"/>
  <c r="V193" i="7"/>
  <c r="U194" i="7"/>
  <c r="S196" i="7"/>
  <c r="Q198" i="7"/>
  <c r="T195" i="7"/>
  <c r="R197" i="7"/>
  <c r="P199" i="7"/>
  <c r="V189" i="7"/>
  <c r="U190" i="7"/>
  <c r="T191" i="7"/>
  <c r="S192" i="7"/>
  <c r="R193" i="7"/>
  <c r="W188" i="7"/>
  <c r="Q194" i="7"/>
  <c r="P195" i="7"/>
  <c r="T187" i="7"/>
  <c r="S188" i="7"/>
  <c r="R189" i="7"/>
  <c r="Q190" i="7"/>
  <c r="V185" i="7"/>
  <c r="W184" i="7"/>
  <c r="U186" i="7"/>
  <c r="P191" i="7"/>
  <c r="R185" i="7"/>
  <c r="Q186" i="7"/>
  <c r="W180" i="7"/>
  <c r="U182" i="7"/>
  <c r="S184" i="7"/>
  <c r="V181" i="7"/>
  <c r="T183" i="7"/>
  <c r="P187" i="7"/>
  <c r="W176" i="7"/>
  <c r="V177" i="7"/>
  <c r="U178" i="7"/>
  <c r="T179" i="7"/>
  <c r="R181" i="7"/>
  <c r="S180" i="7"/>
  <c r="Q182" i="7"/>
  <c r="P183" i="7"/>
  <c r="V173" i="7"/>
  <c r="U174" i="7"/>
  <c r="T175" i="7"/>
  <c r="S176" i="7"/>
  <c r="Q178" i="7"/>
  <c r="R177" i="7"/>
  <c r="W172" i="7"/>
  <c r="P179" i="7"/>
  <c r="W168" i="7"/>
  <c r="T171" i="7"/>
  <c r="S172" i="7"/>
  <c r="R173" i="7"/>
  <c r="Q174" i="7"/>
  <c r="U170" i="7"/>
  <c r="V169" i="7"/>
  <c r="P175" i="7"/>
  <c r="W164" i="7"/>
  <c r="U166" i="7"/>
  <c r="S168" i="7"/>
  <c r="V165" i="7"/>
  <c r="R169" i="7"/>
  <c r="Q170" i="7"/>
  <c r="T167" i="7"/>
  <c r="P171" i="7"/>
  <c r="W160" i="7"/>
  <c r="U162" i="7"/>
  <c r="S164" i="7"/>
  <c r="Q166" i="7"/>
  <c r="T163" i="7"/>
  <c r="V161" i="7"/>
  <c r="R165" i="7"/>
  <c r="P167" i="7"/>
  <c r="W156" i="7"/>
  <c r="U158" i="7"/>
  <c r="S160" i="7"/>
  <c r="Q162" i="7"/>
  <c r="V157" i="7"/>
  <c r="R161" i="7"/>
  <c r="T159" i="7"/>
  <c r="P163" i="7"/>
  <c r="W152" i="7"/>
  <c r="U154" i="7"/>
  <c r="S156" i="7"/>
  <c r="Q158" i="7"/>
  <c r="T155" i="7"/>
  <c r="V153" i="7"/>
  <c r="R157" i="7"/>
  <c r="P159" i="7"/>
  <c r="W148" i="7"/>
  <c r="U150" i="7"/>
  <c r="S152" i="7"/>
  <c r="Q154" i="7"/>
  <c r="V149" i="7"/>
  <c r="R153" i="7"/>
  <c r="T151" i="7"/>
  <c r="P155" i="7"/>
  <c r="W144" i="7"/>
  <c r="U146" i="7"/>
  <c r="S148" i="7"/>
  <c r="Q150" i="7"/>
  <c r="T147" i="7"/>
  <c r="V145" i="7"/>
  <c r="R149" i="7"/>
  <c r="P151" i="7"/>
  <c r="V141" i="7"/>
  <c r="W140" i="7"/>
  <c r="S144" i="7"/>
  <c r="Q146" i="7"/>
  <c r="U142" i="7"/>
  <c r="R145" i="7"/>
  <c r="T143" i="7"/>
  <c r="P147" i="7"/>
  <c r="V137" i="7"/>
  <c r="T139" i="7"/>
  <c r="R141" i="7"/>
  <c r="U138" i="7"/>
  <c r="S140" i="7"/>
  <c r="W136" i="7"/>
  <c r="Q142" i="7"/>
  <c r="P143" i="7"/>
  <c r="V133" i="7"/>
  <c r="T135" i="7"/>
  <c r="R137" i="7"/>
  <c r="S136" i="7"/>
  <c r="Q138" i="7"/>
  <c r="W132" i="7"/>
  <c r="U134" i="7"/>
  <c r="P139" i="7"/>
  <c r="V129" i="7"/>
  <c r="T131" i="7"/>
  <c r="R133" i="7"/>
  <c r="Q134" i="7"/>
  <c r="W128" i="7"/>
  <c r="U130" i="7"/>
  <c r="S132" i="7"/>
  <c r="P135" i="7"/>
  <c r="V125" i="7"/>
  <c r="T127" i="7"/>
  <c r="R129" i="7"/>
  <c r="W124" i="7"/>
  <c r="U126" i="7"/>
  <c r="S128" i="7"/>
  <c r="Q130" i="7"/>
  <c r="P131" i="7"/>
  <c r="V121" i="7"/>
  <c r="T123" i="7"/>
  <c r="R125" i="7"/>
  <c r="U122" i="7"/>
  <c r="S124" i="7"/>
  <c r="Q126" i="7"/>
  <c r="W120" i="7"/>
  <c r="P127" i="7"/>
  <c r="V117" i="7"/>
  <c r="T119" i="7"/>
  <c r="R121" i="7"/>
  <c r="S120" i="7"/>
  <c r="Q122" i="7"/>
  <c r="W116" i="7"/>
  <c r="U118" i="7"/>
  <c r="P123" i="7"/>
  <c r="V113" i="7"/>
  <c r="T115" i="7"/>
  <c r="R117" i="7"/>
  <c r="Q118" i="7"/>
  <c r="W112" i="7"/>
  <c r="U114" i="7"/>
  <c r="S116" i="7"/>
  <c r="P119" i="7"/>
  <c r="V109" i="7"/>
  <c r="T111" i="7"/>
  <c r="R113" i="7"/>
  <c r="W108" i="7"/>
  <c r="U110" i="7"/>
  <c r="S112" i="7"/>
  <c r="Q114" i="7"/>
  <c r="P115" i="7"/>
  <c r="V105" i="7"/>
  <c r="T107" i="7"/>
  <c r="R109" i="7"/>
  <c r="U106" i="7"/>
  <c r="S108" i="7"/>
  <c r="Q110" i="7"/>
  <c r="W104" i="7"/>
  <c r="P111" i="7"/>
  <c r="V101" i="7"/>
  <c r="T103" i="7"/>
  <c r="R105" i="7"/>
  <c r="S104" i="7"/>
  <c r="Q106" i="7"/>
  <c r="W100" i="7"/>
  <c r="U102" i="7"/>
  <c r="P107" i="7"/>
  <c r="V97" i="7"/>
  <c r="T99" i="7"/>
  <c r="R101" i="7"/>
  <c r="Q102" i="7"/>
  <c r="W96" i="7"/>
  <c r="U98" i="7"/>
  <c r="S100" i="7"/>
  <c r="P103" i="7"/>
  <c r="V93" i="7"/>
  <c r="T95" i="7"/>
  <c r="R97" i="7"/>
  <c r="W92" i="7"/>
  <c r="U94" i="7"/>
  <c r="S96" i="7"/>
  <c r="Q98" i="7"/>
  <c r="P99" i="7"/>
  <c r="V89" i="7"/>
  <c r="T91" i="7"/>
  <c r="R93" i="7"/>
  <c r="U90" i="7"/>
  <c r="S92" i="7"/>
  <c r="Q94" i="7"/>
  <c r="W88" i="7"/>
  <c r="P95" i="7"/>
  <c r="V85" i="7"/>
  <c r="T87" i="7"/>
  <c r="R89" i="7"/>
  <c r="S88" i="7"/>
  <c r="Q90" i="7"/>
  <c r="W84" i="7"/>
  <c r="U86" i="7"/>
  <c r="P91" i="7"/>
  <c r="T83" i="7"/>
  <c r="R85" i="7"/>
  <c r="Q86" i="7"/>
  <c r="V81" i="7"/>
  <c r="W80" i="7"/>
  <c r="S84" i="7"/>
  <c r="U82" i="7"/>
  <c r="P87" i="7"/>
  <c r="W76" i="7"/>
  <c r="V77" i="7"/>
  <c r="R81" i="7"/>
  <c r="Q82" i="7"/>
  <c r="T79" i="7"/>
  <c r="S80" i="7"/>
  <c r="U78" i="7"/>
  <c r="P83" i="7"/>
  <c r="U74" i="7"/>
  <c r="T75" i="7"/>
  <c r="W72" i="7"/>
  <c r="R77" i="7"/>
  <c r="Q78" i="7"/>
  <c r="S76" i="7"/>
  <c r="V73" i="7"/>
  <c r="P79" i="7"/>
  <c r="S72" i="7"/>
  <c r="R73" i="7"/>
  <c r="W68" i="7"/>
  <c r="Q74" i="7"/>
  <c r="T71" i="7"/>
  <c r="U70" i="7"/>
  <c r="V69" i="7"/>
  <c r="P75" i="7"/>
  <c r="Q70" i="7"/>
  <c r="W64" i="7"/>
  <c r="R69" i="7"/>
  <c r="T67" i="7"/>
  <c r="V65" i="7"/>
  <c r="S68" i="7"/>
  <c r="U66" i="7"/>
  <c r="P71" i="7"/>
  <c r="W60" i="7"/>
  <c r="V61" i="7"/>
  <c r="R65" i="7"/>
  <c r="Q66" i="7"/>
  <c r="T63" i="7"/>
  <c r="U62" i="7"/>
  <c r="S64" i="7"/>
  <c r="P67" i="7"/>
  <c r="W56" i="7"/>
  <c r="V57" i="7"/>
  <c r="U58" i="7"/>
  <c r="T59" i="7"/>
  <c r="R61" i="7"/>
  <c r="Q62" i="7"/>
  <c r="S60" i="7"/>
  <c r="P63" i="7"/>
  <c r="W52" i="7"/>
  <c r="U54" i="7"/>
  <c r="S56" i="7"/>
  <c r="V53" i="7"/>
  <c r="R57" i="7"/>
  <c r="Q58" i="7"/>
  <c r="T55" i="7"/>
  <c r="P59" i="7"/>
  <c r="W48" i="7"/>
  <c r="U50" i="7"/>
  <c r="S52" i="7"/>
  <c r="Q54" i="7"/>
  <c r="T51" i="7"/>
  <c r="R53" i="7"/>
  <c r="V49" i="7"/>
  <c r="P55" i="7"/>
  <c r="W44" i="7"/>
  <c r="U46" i="7"/>
  <c r="S48" i="7"/>
  <c r="Q50" i="7"/>
  <c r="V45" i="7"/>
  <c r="R49" i="7"/>
  <c r="T47" i="7"/>
  <c r="P51" i="7"/>
  <c r="W40" i="7"/>
  <c r="U42" i="7"/>
  <c r="S44" i="7"/>
  <c r="Q46" i="7"/>
  <c r="T43" i="7"/>
  <c r="R45" i="7"/>
  <c r="V41" i="7"/>
  <c r="P47" i="7"/>
  <c r="W36" i="7"/>
  <c r="U38" i="7"/>
  <c r="S40" i="7"/>
  <c r="Q42" i="7"/>
  <c r="V37" i="7"/>
  <c r="R41" i="7"/>
  <c r="T39" i="7"/>
  <c r="P43" i="7"/>
  <c r="W32" i="7"/>
  <c r="U34" i="7"/>
  <c r="S36" i="7"/>
  <c r="Q38" i="7"/>
  <c r="T35" i="7"/>
  <c r="R37" i="7"/>
  <c r="V33" i="7"/>
  <c r="P39" i="7"/>
  <c r="W28" i="7"/>
  <c r="U30" i="7"/>
  <c r="S32" i="7"/>
  <c r="Q34" i="7"/>
  <c r="V29" i="7"/>
  <c r="R33" i="7"/>
  <c r="T31" i="7"/>
  <c r="P35" i="7"/>
  <c r="W24" i="7"/>
  <c r="U26" i="7"/>
  <c r="S28" i="7"/>
  <c r="Q30" i="7"/>
  <c r="T27" i="7"/>
  <c r="V25" i="7"/>
  <c r="R29" i="7"/>
  <c r="P31" i="7"/>
  <c r="W20" i="7"/>
  <c r="U22" i="7"/>
  <c r="S24" i="7"/>
  <c r="Q26" i="7"/>
  <c r="V21" i="7"/>
  <c r="R25" i="7"/>
  <c r="T23" i="7"/>
  <c r="P27" i="7"/>
  <c r="W16" i="7"/>
  <c r="U18" i="7"/>
  <c r="S20" i="7"/>
  <c r="Q22" i="7"/>
  <c r="T19" i="7"/>
  <c r="R21" i="7"/>
  <c r="V17" i="7"/>
  <c r="P23" i="7"/>
  <c r="W12" i="7"/>
  <c r="U14" i="7"/>
  <c r="S16" i="7"/>
  <c r="Q18" i="7"/>
  <c r="V13" i="7"/>
  <c r="R17" i="7"/>
  <c r="T15" i="7"/>
  <c r="P19" i="7"/>
  <c r="U10" i="7"/>
  <c r="S12" i="7"/>
  <c r="Q14" i="7"/>
  <c r="T11" i="7"/>
  <c r="R13" i="7"/>
  <c r="P15" i="7"/>
  <c r="Q10" i="7"/>
  <c r="P11" i="7"/>
  <c r="V673" i="7"/>
  <c r="W672" i="7"/>
  <c r="T675" i="7"/>
  <c r="R677" i="7"/>
  <c r="P679" i="7"/>
  <c r="S676" i="7"/>
  <c r="Q678" i="7"/>
  <c r="U674" i="7"/>
  <c r="V669" i="7"/>
  <c r="T671" i="7"/>
  <c r="R673" i="7"/>
  <c r="U670" i="7"/>
  <c r="Q674" i="7"/>
  <c r="P675" i="7"/>
  <c r="S672" i="7"/>
  <c r="W668" i="7"/>
  <c r="V661" i="7"/>
  <c r="T663" i="7"/>
  <c r="R665" i="7"/>
  <c r="U662" i="7"/>
  <c r="Q666" i="7"/>
  <c r="P667" i="7"/>
  <c r="W660" i="7"/>
  <c r="S664" i="7"/>
  <c r="V653" i="7"/>
  <c r="T655" i="7"/>
  <c r="R657" i="7"/>
  <c r="U654" i="7"/>
  <c r="Q658" i="7"/>
  <c r="P659" i="7"/>
  <c r="W652" i="7"/>
  <c r="S656" i="7"/>
  <c r="V645" i="7"/>
  <c r="T647" i="7"/>
  <c r="R649" i="7"/>
  <c r="W644" i="7"/>
  <c r="S648" i="7"/>
  <c r="Q650" i="7"/>
  <c r="P651" i="7"/>
  <c r="U646" i="7"/>
  <c r="V641" i="7"/>
  <c r="T643" i="7"/>
  <c r="R645" i="7"/>
  <c r="U642" i="7"/>
  <c r="Q646" i="7"/>
  <c r="W640" i="7"/>
  <c r="P647" i="7"/>
  <c r="S644" i="7"/>
  <c r="V633" i="7"/>
  <c r="T635" i="7"/>
  <c r="R637" i="7"/>
  <c r="U634" i="7"/>
  <c r="Q638" i="7"/>
  <c r="S636" i="7"/>
  <c r="P639" i="7"/>
  <c r="W632" i="7"/>
  <c r="V625" i="7"/>
  <c r="T627" i="7"/>
  <c r="R629" i="7"/>
  <c r="U626" i="7"/>
  <c r="Q630" i="7"/>
  <c r="P631" i="7"/>
  <c r="W624" i="7"/>
  <c r="S628" i="7"/>
  <c r="V617" i="7"/>
  <c r="T619" i="7"/>
  <c r="R621" i="7"/>
  <c r="U618" i="7"/>
  <c r="Q622" i="7"/>
  <c r="P623" i="7"/>
  <c r="S620" i="7"/>
  <c r="W616" i="7"/>
  <c r="V613" i="7"/>
  <c r="T615" i="7"/>
  <c r="R617" i="7"/>
  <c r="W612" i="7"/>
  <c r="S616" i="7"/>
  <c r="P619" i="7"/>
  <c r="U614" i="7"/>
  <c r="Q618" i="7"/>
  <c r="V605" i="7"/>
  <c r="T607" i="7"/>
  <c r="R609" i="7"/>
  <c r="W604" i="7"/>
  <c r="S608" i="7"/>
  <c r="P611" i="7"/>
  <c r="Q610" i="7"/>
  <c r="U606" i="7"/>
  <c r="V597" i="7"/>
  <c r="T599" i="7"/>
  <c r="R601" i="7"/>
  <c r="W596" i="7"/>
  <c r="S600" i="7"/>
  <c r="P603" i="7"/>
  <c r="U598" i="7"/>
  <c r="Q602" i="7"/>
  <c r="V593" i="7"/>
  <c r="T595" i="7"/>
  <c r="R597" i="7"/>
  <c r="U594" i="7"/>
  <c r="Q598" i="7"/>
  <c r="P599" i="7"/>
  <c r="W592" i="7"/>
  <c r="S596" i="7"/>
  <c r="V585" i="7"/>
  <c r="T587" i="7"/>
  <c r="R589" i="7"/>
  <c r="U586" i="7"/>
  <c r="Q590" i="7"/>
  <c r="P591" i="7"/>
  <c r="S588" i="7"/>
  <c r="W584" i="7"/>
  <c r="V577" i="7"/>
  <c r="T579" i="7"/>
  <c r="R581" i="7"/>
  <c r="U578" i="7"/>
  <c r="Q582" i="7"/>
  <c r="P583" i="7"/>
  <c r="W576" i="7"/>
  <c r="S580" i="7"/>
  <c r="V569" i="7"/>
  <c r="T571" i="7"/>
  <c r="R573" i="7"/>
  <c r="U570" i="7"/>
  <c r="Q574" i="7"/>
  <c r="P575" i="7"/>
  <c r="S572" i="7"/>
  <c r="W568" i="7"/>
  <c r="V565" i="7"/>
  <c r="T567" i="7"/>
  <c r="R569" i="7"/>
  <c r="W564" i="7"/>
  <c r="S568" i="7"/>
  <c r="P571" i="7"/>
  <c r="Q570" i="7"/>
  <c r="U566" i="7"/>
  <c r="V557" i="7"/>
  <c r="T559" i="7"/>
  <c r="R561" i="7"/>
  <c r="W556" i="7"/>
  <c r="S560" i="7"/>
  <c r="P563" i="7"/>
  <c r="U558" i="7"/>
  <c r="Q562" i="7"/>
  <c r="V549" i="7"/>
  <c r="T551" i="7"/>
  <c r="R553" i="7"/>
  <c r="W548" i="7"/>
  <c r="S552" i="7"/>
  <c r="P555" i="7"/>
  <c r="U550" i="7"/>
  <c r="Q554" i="7"/>
  <c r="V541" i="7"/>
  <c r="T543" i="7"/>
  <c r="R545" i="7"/>
  <c r="W540" i="7"/>
  <c r="S544" i="7"/>
  <c r="P547" i="7"/>
  <c r="U542" i="7"/>
  <c r="Q546" i="7"/>
  <c r="V537" i="7"/>
  <c r="T539" i="7"/>
  <c r="R541" i="7"/>
  <c r="U538" i="7"/>
  <c r="Q542" i="7"/>
  <c r="P543" i="7"/>
  <c r="S540" i="7"/>
  <c r="W536" i="7"/>
  <c r="V529" i="7"/>
  <c r="T531" i="7"/>
  <c r="R533" i="7"/>
  <c r="U530" i="7"/>
  <c r="Q534" i="7"/>
  <c r="P535" i="7"/>
  <c r="W528" i="7"/>
  <c r="S532" i="7"/>
  <c r="V521" i="7"/>
  <c r="T523" i="7"/>
  <c r="R525" i="7"/>
  <c r="U522" i="7"/>
  <c r="Q526" i="7"/>
  <c r="P527" i="7"/>
  <c r="S524" i="7"/>
  <c r="W520" i="7"/>
  <c r="W671" i="7"/>
  <c r="U673" i="7"/>
  <c r="S675" i="7"/>
  <c r="T674" i="7"/>
  <c r="R676" i="7"/>
  <c r="P678" i="7"/>
  <c r="V672" i="7"/>
  <c r="Q677" i="7"/>
  <c r="W667" i="7"/>
  <c r="U669" i="7"/>
  <c r="S671" i="7"/>
  <c r="Q673" i="7"/>
  <c r="T670" i="7"/>
  <c r="V668" i="7"/>
  <c r="R672" i="7"/>
  <c r="P674" i="7"/>
  <c r="W663" i="7"/>
  <c r="U665" i="7"/>
  <c r="S667" i="7"/>
  <c r="Q669" i="7"/>
  <c r="V664" i="7"/>
  <c r="T666" i="7"/>
  <c r="P670" i="7"/>
  <c r="R668" i="7"/>
  <c r="W659" i="7"/>
  <c r="U661" i="7"/>
  <c r="S663" i="7"/>
  <c r="Q665" i="7"/>
  <c r="T662" i="7"/>
  <c r="V660" i="7"/>
  <c r="R664" i="7"/>
  <c r="P666" i="7"/>
  <c r="W655" i="7"/>
  <c r="U657" i="7"/>
  <c r="S659" i="7"/>
  <c r="Q661" i="7"/>
  <c r="V656" i="7"/>
  <c r="T658" i="7"/>
  <c r="R660" i="7"/>
  <c r="P662" i="7"/>
  <c r="W651" i="7"/>
  <c r="U653" i="7"/>
  <c r="S655" i="7"/>
  <c r="Q657" i="7"/>
  <c r="T654" i="7"/>
  <c r="V652" i="7"/>
  <c r="R656" i="7"/>
  <c r="P658" i="7"/>
  <c r="W647" i="7"/>
  <c r="U649" i="7"/>
  <c r="S651" i="7"/>
  <c r="Q653" i="7"/>
  <c r="V648" i="7"/>
  <c r="R652" i="7"/>
  <c r="T650" i="7"/>
  <c r="P654" i="7"/>
  <c r="W643" i="7"/>
  <c r="U645" i="7"/>
  <c r="S647" i="7"/>
  <c r="Q649" i="7"/>
  <c r="R648" i="7"/>
  <c r="T646" i="7"/>
  <c r="P650" i="7"/>
  <c r="V644" i="7"/>
  <c r="W639" i="7"/>
  <c r="U641" i="7"/>
  <c r="S643" i="7"/>
  <c r="Q645" i="7"/>
  <c r="T642" i="7"/>
  <c r="R644" i="7"/>
  <c r="V640" i="7"/>
  <c r="P646" i="7"/>
  <c r="W635" i="7"/>
  <c r="U637" i="7"/>
  <c r="S639" i="7"/>
  <c r="Q641" i="7"/>
  <c r="V636" i="7"/>
  <c r="T638" i="7"/>
  <c r="R640" i="7"/>
  <c r="P642" i="7"/>
  <c r="W631" i="7"/>
  <c r="U633" i="7"/>
  <c r="S635" i="7"/>
  <c r="Q637" i="7"/>
  <c r="T634" i="7"/>
  <c r="V632" i="7"/>
  <c r="P638" i="7"/>
  <c r="R636" i="7"/>
  <c r="W627" i="7"/>
  <c r="U629" i="7"/>
  <c r="S631" i="7"/>
  <c r="Q633" i="7"/>
  <c r="V628" i="7"/>
  <c r="T630" i="7"/>
  <c r="R632" i="7"/>
  <c r="P634" i="7"/>
  <c r="W623" i="7"/>
  <c r="U625" i="7"/>
  <c r="S627" i="7"/>
  <c r="Q629" i="7"/>
  <c r="V624" i="7"/>
  <c r="T626" i="7"/>
  <c r="R628" i="7"/>
  <c r="P630" i="7"/>
  <c r="W619" i="7"/>
  <c r="U621" i="7"/>
  <c r="S623" i="7"/>
  <c r="Q625" i="7"/>
  <c r="T622" i="7"/>
  <c r="R624" i="7"/>
  <c r="V620" i="7"/>
  <c r="P626" i="7"/>
  <c r="W615" i="7"/>
  <c r="U617" i="7"/>
  <c r="S619" i="7"/>
  <c r="Q621" i="7"/>
  <c r="V616" i="7"/>
  <c r="R620" i="7"/>
  <c r="T618" i="7"/>
  <c r="P622" i="7"/>
  <c r="W611" i="7"/>
  <c r="U613" i="7"/>
  <c r="S615" i="7"/>
  <c r="Q617" i="7"/>
  <c r="T614" i="7"/>
  <c r="V612" i="7"/>
  <c r="R616" i="7"/>
  <c r="P618" i="7"/>
  <c r="W607" i="7"/>
  <c r="U609" i="7"/>
  <c r="S611" i="7"/>
  <c r="Q613" i="7"/>
  <c r="V608" i="7"/>
  <c r="R612" i="7"/>
  <c r="T610" i="7"/>
  <c r="P614" i="7"/>
  <c r="W603" i="7"/>
  <c r="U605" i="7"/>
  <c r="S607" i="7"/>
  <c r="Q609" i="7"/>
  <c r="T606" i="7"/>
  <c r="R608" i="7"/>
  <c r="V604" i="7"/>
  <c r="P610" i="7"/>
  <c r="W599" i="7"/>
  <c r="U601" i="7"/>
  <c r="S603" i="7"/>
  <c r="Q605" i="7"/>
  <c r="V600" i="7"/>
  <c r="R604" i="7"/>
  <c r="T602" i="7"/>
  <c r="P606" i="7"/>
  <c r="W595" i="7"/>
  <c r="U597" i="7"/>
  <c r="S599" i="7"/>
  <c r="Q601" i="7"/>
  <c r="T598" i="7"/>
  <c r="V596" i="7"/>
  <c r="R600" i="7"/>
  <c r="P602" i="7"/>
  <c r="W591" i="7"/>
  <c r="U593" i="7"/>
  <c r="S595" i="7"/>
  <c r="Q597" i="7"/>
  <c r="V592" i="7"/>
  <c r="R596" i="7"/>
  <c r="T594" i="7"/>
  <c r="P598" i="7"/>
  <c r="W587" i="7"/>
  <c r="U589" i="7"/>
  <c r="S591" i="7"/>
  <c r="Q593" i="7"/>
  <c r="T590" i="7"/>
  <c r="R592" i="7"/>
  <c r="V588" i="7"/>
  <c r="P594" i="7"/>
  <c r="W583" i="7"/>
  <c r="U585" i="7"/>
  <c r="S587" i="7"/>
  <c r="Q589" i="7"/>
  <c r="V584" i="7"/>
  <c r="R588" i="7"/>
  <c r="T586" i="7"/>
  <c r="P590" i="7"/>
  <c r="W579" i="7"/>
  <c r="U581" i="7"/>
  <c r="S583" i="7"/>
  <c r="Q585" i="7"/>
  <c r="T582" i="7"/>
  <c r="V580" i="7"/>
  <c r="R584" i="7"/>
  <c r="P586" i="7"/>
  <c r="W575" i="7"/>
  <c r="U577" i="7"/>
  <c r="S579" i="7"/>
  <c r="Q581" i="7"/>
  <c r="V576" i="7"/>
  <c r="R580" i="7"/>
  <c r="T578" i="7"/>
  <c r="P582" i="7"/>
  <c r="W571" i="7"/>
  <c r="U573" i="7"/>
  <c r="S575" i="7"/>
  <c r="Q577" i="7"/>
  <c r="T574" i="7"/>
  <c r="R576" i="7"/>
  <c r="V572" i="7"/>
  <c r="P578" i="7"/>
  <c r="W567" i="7"/>
  <c r="U569" i="7"/>
  <c r="S571" i="7"/>
  <c r="Q573" i="7"/>
  <c r="V568" i="7"/>
  <c r="R572" i="7"/>
  <c r="T570" i="7"/>
  <c r="P574" i="7"/>
  <c r="W563" i="7"/>
  <c r="U565" i="7"/>
  <c r="S567" i="7"/>
  <c r="Q569" i="7"/>
  <c r="T566" i="7"/>
  <c r="V564" i="7"/>
  <c r="R568" i="7"/>
  <c r="P570" i="7"/>
  <c r="W559" i="7"/>
  <c r="U561" i="7"/>
  <c r="S563" i="7"/>
  <c r="Q565" i="7"/>
  <c r="V560" i="7"/>
  <c r="R564" i="7"/>
  <c r="T562" i="7"/>
  <c r="P566" i="7"/>
  <c r="W555" i="7"/>
  <c r="U557" i="7"/>
  <c r="S559" i="7"/>
  <c r="Q561" i="7"/>
  <c r="T558" i="7"/>
  <c r="R560" i="7"/>
  <c r="V556" i="7"/>
  <c r="P562" i="7"/>
  <c r="W551" i="7"/>
  <c r="U553" i="7"/>
  <c r="S555" i="7"/>
  <c r="Q557" i="7"/>
  <c r="V552" i="7"/>
  <c r="R556" i="7"/>
  <c r="T554" i="7"/>
  <c r="P558" i="7"/>
  <c r="W547" i="7"/>
  <c r="U549" i="7"/>
  <c r="S551" i="7"/>
  <c r="Q553" i="7"/>
  <c r="T550" i="7"/>
  <c r="V548" i="7"/>
  <c r="R552" i="7"/>
  <c r="P554" i="7"/>
  <c r="W543" i="7"/>
  <c r="U545" i="7"/>
  <c r="S547" i="7"/>
  <c r="Q549" i="7"/>
  <c r="V544" i="7"/>
  <c r="R548" i="7"/>
  <c r="T546" i="7"/>
  <c r="P550" i="7"/>
  <c r="W539" i="7"/>
  <c r="U541" i="7"/>
  <c r="S543" i="7"/>
  <c r="Q545" i="7"/>
  <c r="T542" i="7"/>
  <c r="R544" i="7"/>
  <c r="V540" i="7"/>
  <c r="P546" i="7"/>
  <c r="W535" i="7"/>
  <c r="U537" i="7"/>
  <c r="S539" i="7"/>
  <c r="Q541" i="7"/>
  <c r="V536" i="7"/>
  <c r="R540" i="7"/>
  <c r="T538" i="7"/>
  <c r="P542" i="7"/>
  <c r="W531" i="7"/>
  <c r="U533" i="7"/>
  <c r="S535" i="7"/>
  <c r="Q537" i="7"/>
  <c r="T534" i="7"/>
  <c r="V532" i="7"/>
  <c r="R536" i="7"/>
  <c r="P538" i="7"/>
  <c r="W527" i="7"/>
  <c r="U529" i="7"/>
  <c r="S531" i="7"/>
  <c r="Q533" i="7"/>
  <c r="V528" i="7"/>
  <c r="R532" i="7"/>
  <c r="T530" i="7"/>
  <c r="P534" i="7"/>
  <c r="W523" i="7"/>
  <c r="U525" i="7"/>
  <c r="S527" i="7"/>
  <c r="Q529" i="7"/>
  <c r="T526" i="7"/>
  <c r="R528" i="7"/>
  <c r="V524" i="7"/>
  <c r="P530" i="7"/>
  <c r="W519" i="7"/>
  <c r="U521" i="7"/>
  <c r="S523" i="7"/>
  <c r="Q525" i="7"/>
  <c r="V520" i="7"/>
  <c r="R524" i="7"/>
  <c r="T522" i="7"/>
  <c r="P526" i="7"/>
  <c r="W515" i="7"/>
  <c r="U517" i="7"/>
  <c r="S519" i="7"/>
  <c r="Q521" i="7"/>
  <c r="T518" i="7"/>
  <c r="V516" i="7"/>
  <c r="R520" i="7"/>
  <c r="P522" i="7"/>
  <c r="W511" i="7"/>
  <c r="U513" i="7"/>
  <c r="S515" i="7"/>
  <c r="Q517" i="7"/>
  <c r="V512" i="7"/>
  <c r="R516" i="7"/>
  <c r="T514" i="7"/>
  <c r="P518" i="7"/>
  <c r="W507" i="7"/>
  <c r="U509" i="7"/>
  <c r="S511" i="7"/>
  <c r="Q513" i="7"/>
  <c r="T510" i="7"/>
  <c r="R512" i="7"/>
  <c r="V508" i="7"/>
  <c r="P514" i="7"/>
  <c r="W503" i="7"/>
  <c r="U505" i="7"/>
  <c r="S507" i="7"/>
  <c r="Q509" i="7"/>
  <c r="V504" i="7"/>
  <c r="R508" i="7"/>
  <c r="T506" i="7"/>
  <c r="P510" i="7"/>
  <c r="W499" i="7"/>
  <c r="U501" i="7"/>
  <c r="S503" i="7"/>
  <c r="Q505" i="7"/>
  <c r="T502" i="7"/>
  <c r="R504" i="7"/>
  <c r="V500" i="7"/>
  <c r="P506" i="7"/>
  <c r="W495" i="7"/>
  <c r="U497" i="7"/>
  <c r="S499" i="7"/>
  <c r="Q501" i="7"/>
  <c r="V496" i="7"/>
  <c r="R500" i="7"/>
  <c r="T498" i="7"/>
  <c r="P502" i="7"/>
  <c r="W491" i="7"/>
  <c r="U493" i="7"/>
  <c r="S495" i="7"/>
  <c r="Q497" i="7"/>
  <c r="T494" i="7"/>
  <c r="V492" i="7"/>
  <c r="R496" i="7"/>
  <c r="P498" i="7"/>
  <c r="W487" i="7"/>
  <c r="U489" i="7"/>
  <c r="S491" i="7"/>
  <c r="Q493" i="7"/>
  <c r="V488" i="7"/>
  <c r="R492" i="7"/>
  <c r="T490" i="7"/>
  <c r="P494" i="7"/>
  <c r="W483" i="7"/>
  <c r="U485" i="7"/>
  <c r="S487" i="7"/>
  <c r="Q489" i="7"/>
  <c r="T486" i="7"/>
  <c r="R488" i="7"/>
  <c r="V484" i="7"/>
  <c r="P490" i="7"/>
  <c r="W479" i="7"/>
  <c r="U481" i="7"/>
  <c r="S483" i="7"/>
  <c r="Q485" i="7"/>
  <c r="V480" i="7"/>
  <c r="R484" i="7"/>
  <c r="T482" i="7"/>
  <c r="P486" i="7"/>
  <c r="W475" i="7"/>
  <c r="U477" i="7"/>
  <c r="S479" i="7"/>
  <c r="Q481" i="7"/>
  <c r="T478" i="7"/>
  <c r="V476" i="7"/>
  <c r="R480" i="7"/>
  <c r="P482" i="7"/>
  <c r="W471" i="7"/>
  <c r="U473" i="7"/>
  <c r="S475" i="7"/>
  <c r="Q477" i="7"/>
  <c r="V472" i="7"/>
  <c r="R476" i="7"/>
  <c r="T474" i="7"/>
  <c r="P478" i="7"/>
  <c r="W467" i="7"/>
  <c r="U469" i="7"/>
  <c r="S471" i="7"/>
  <c r="Q473" i="7"/>
  <c r="T470" i="7"/>
  <c r="V468" i="7"/>
  <c r="R472" i="7"/>
  <c r="P474" i="7"/>
  <c r="W463" i="7"/>
  <c r="U465" i="7"/>
  <c r="S467" i="7"/>
  <c r="Q469" i="7"/>
  <c r="V464" i="7"/>
  <c r="R468" i="7"/>
  <c r="T466" i="7"/>
  <c r="P470" i="7"/>
  <c r="U461" i="7"/>
  <c r="S463" i="7"/>
  <c r="Q465" i="7"/>
  <c r="W459" i="7"/>
  <c r="T462" i="7"/>
  <c r="V460" i="7"/>
  <c r="R464" i="7"/>
  <c r="P466" i="7"/>
  <c r="W455" i="7"/>
  <c r="Q461" i="7"/>
  <c r="V456" i="7"/>
  <c r="U457" i="7"/>
  <c r="T458" i="7"/>
  <c r="R460" i="7"/>
  <c r="S459" i="7"/>
  <c r="P462" i="7"/>
  <c r="V452" i="7"/>
  <c r="U453" i="7"/>
  <c r="T454" i="7"/>
  <c r="S455" i="7"/>
  <c r="W451" i="7"/>
  <c r="Q457" i="7"/>
  <c r="R456" i="7"/>
  <c r="P458" i="7"/>
  <c r="T450" i="7"/>
  <c r="S451" i="7"/>
  <c r="R452" i="7"/>
  <c r="Q453" i="7"/>
  <c r="V448" i="7"/>
  <c r="W447" i="7"/>
  <c r="U449" i="7"/>
  <c r="P454" i="7"/>
  <c r="R448" i="7"/>
  <c r="Q449" i="7"/>
  <c r="W443" i="7"/>
  <c r="S447" i="7"/>
  <c r="V444" i="7"/>
  <c r="T446" i="7"/>
  <c r="U445" i="7"/>
  <c r="P450" i="7"/>
  <c r="W439" i="7"/>
  <c r="V440" i="7"/>
  <c r="U441" i="7"/>
  <c r="R444" i="7"/>
  <c r="S443" i="7"/>
  <c r="Q445" i="7"/>
  <c r="T442" i="7"/>
  <c r="P446" i="7"/>
  <c r="V436" i="7"/>
  <c r="U437" i="7"/>
  <c r="T438" i="7"/>
  <c r="S439" i="7"/>
  <c r="R440" i="7"/>
  <c r="W435" i="7"/>
  <c r="Q441" i="7"/>
  <c r="P442" i="7"/>
  <c r="T434" i="7"/>
  <c r="S435" i="7"/>
  <c r="R436" i="7"/>
  <c r="Q437" i="7"/>
  <c r="U433" i="7"/>
  <c r="V432" i="7"/>
  <c r="W431" i="7"/>
  <c r="P438" i="7"/>
  <c r="R432" i="7"/>
  <c r="Q433" i="7"/>
  <c r="W427" i="7"/>
  <c r="T430" i="7"/>
  <c r="U429" i="7"/>
  <c r="S431" i="7"/>
  <c r="V428" i="7"/>
  <c r="P434" i="7"/>
  <c r="W423" i="7"/>
  <c r="V424" i="7"/>
  <c r="U425" i="7"/>
  <c r="Q429" i="7"/>
  <c r="T426" i="7"/>
  <c r="R428" i="7"/>
  <c r="S427" i="7"/>
  <c r="P430" i="7"/>
  <c r="V420" i="7"/>
  <c r="U421" i="7"/>
  <c r="T422" i="7"/>
  <c r="S423" i="7"/>
  <c r="W419" i="7"/>
  <c r="Q425" i="7"/>
  <c r="R424" i="7"/>
  <c r="P426" i="7"/>
  <c r="T418" i="7"/>
  <c r="S419" i="7"/>
  <c r="R420" i="7"/>
  <c r="Q421" i="7"/>
  <c r="V416" i="7"/>
  <c r="W415" i="7"/>
  <c r="U417" i="7"/>
  <c r="P422" i="7"/>
  <c r="R416" i="7"/>
  <c r="Q417" i="7"/>
  <c r="W411" i="7"/>
  <c r="S415" i="7"/>
  <c r="V412" i="7"/>
  <c r="T414" i="7"/>
  <c r="U413" i="7"/>
  <c r="P418" i="7"/>
  <c r="W407" i="7"/>
  <c r="V408" i="7"/>
  <c r="U409" i="7"/>
  <c r="R412" i="7"/>
  <c r="S411" i="7"/>
  <c r="Q413" i="7"/>
  <c r="P414" i="7"/>
  <c r="T410" i="7"/>
  <c r="V404" i="7"/>
  <c r="U405" i="7"/>
  <c r="T406" i="7"/>
  <c r="S407" i="7"/>
  <c r="R408" i="7"/>
  <c r="W403" i="7"/>
  <c r="Q409" i="7"/>
  <c r="P410" i="7"/>
  <c r="T402" i="7"/>
  <c r="S403" i="7"/>
  <c r="R404" i="7"/>
  <c r="Q405" i="7"/>
  <c r="U401" i="7"/>
  <c r="V400" i="7"/>
  <c r="W399" i="7"/>
  <c r="P406" i="7"/>
  <c r="R400" i="7"/>
  <c r="Q401" i="7"/>
  <c r="W395" i="7"/>
  <c r="T398" i="7"/>
  <c r="U397" i="7"/>
  <c r="S399" i="7"/>
  <c r="V396" i="7"/>
  <c r="P402" i="7"/>
  <c r="W391" i="7"/>
  <c r="V392" i="7"/>
  <c r="U393" i="7"/>
  <c r="Q397" i="7"/>
  <c r="T394" i="7"/>
  <c r="R396" i="7"/>
  <c r="S395" i="7"/>
  <c r="P398" i="7"/>
  <c r="V388" i="7"/>
  <c r="U389" i="7"/>
  <c r="T390" i="7"/>
  <c r="S391" i="7"/>
  <c r="W387" i="7"/>
  <c r="Q393" i="7"/>
  <c r="R392" i="7"/>
  <c r="P394" i="7"/>
  <c r="T386" i="7"/>
  <c r="S387" i="7"/>
  <c r="R388" i="7"/>
  <c r="Q389" i="7"/>
  <c r="V384" i="7"/>
  <c r="W383" i="7"/>
  <c r="U385" i="7"/>
  <c r="P390" i="7"/>
  <c r="R384" i="7"/>
  <c r="Q385" i="7"/>
  <c r="W379" i="7"/>
  <c r="S383" i="7"/>
  <c r="V380" i="7"/>
  <c r="T382" i="7"/>
  <c r="U381" i="7"/>
  <c r="P386" i="7"/>
  <c r="W375" i="7"/>
  <c r="V376" i="7"/>
  <c r="U377" i="7"/>
  <c r="R380" i="7"/>
  <c r="S379" i="7"/>
  <c r="Q381" i="7"/>
  <c r="T378" i="7"/>
  <c r="P382" i="7"/>
  <c r="V372" i="7"/>
  <c r="U373" i="7"/>
  <c r="T374" i="7"/>
  <c r="S375" i="7"/>
  <c r="R376" i="7"/>
  <c r="W371" i="7"/>
  <c r="Q377" i="7"/>
  <c r="P378" i="7"/>
  <c r="T370" i="7"/>
  <c r="S371" i="7"/>
  <c r="R372" i="7"/>
  <c r="Q373" i="7"/>
  <c r="U369" i="7"/>
  <c r="V368" i="7"/>
  <c r="W367" i="7"/>
  <c r="P374" i="7"/>
  <c r="R368" i="7"/>
  <c r="Q369" i="7"/>
  <c r="W363" i="7"/>
  <c r="T366" i="7"/>
  <c r="U365" i="7"/>
  <c r="S367" i="7"/>
  <c r="V364" i="7"/>
  <c r="P370" i="7"/>
  <c r="W359" i="7"/>
  <c r="U361" i="7"/>
  <c r="V360" i="7"/>
  <c r="Q365" i="7"/>
  <c r="T362" i="7"/>
  <c r="R364" i="7"/>
  <c r="S363" i="7"/>
  <c r="P366" i="7"/>
  <c r="W355" i="7"/>
  <c r="U357" i="7"/>
  <c r="S359" i="7"/>
  <c r="Q361" i="7"/>
  <c r="T358" i="7"/>
  <c r="V356" i="7"/>
  <c r="R360" i="7"/>
  <c r="P362" i="7"/>
  <c r="W351" i="7"/>
  <c r="U353" i="7"/>
  <c r="S355" i="7"/>
  <c r="Q357" i="7"/>
  <c r="V352" i="7"/>
  <c r="R356" i="7"/>
  <c r="T354" i="7"/>
  <c r="P358" i="7"/>
  <c r="W347" i="7"/>
  <c r="U349" i="7"/>
  <c r="S351" i="7"/>
  <c r="Q353" i="7"/>
  <c r="T350" i="7"/>
  <c r="R352" i="7"/>
  <c r="V348" i="7"/>
  <c r="P354" i="7"/>
  <c r="W343" i="7"/>
  <c r="U345" i="7"/>
  <c r="S347" i="7"/>
  <c r="Q349" i="7"/>
  <c r="V344" i="7"/>
  <c r="R348" i="7"/>
  <c r="T346" i="7"/>
  <c r="P350" i="7"/>
  <c r="W339" i="7"/>
  <c r="U341" i="7"/>
  <c r="S343" i="7"/>
  <c r="Q345" i="7"/>
  <c r="T342" i="7"/>
  <c r="V340" i="7"/>
  <c r="R344" i="7"/>
  <c r="P346" i="7"/>
  <c r="W335" i="7"/>
  <c r="U337" i="7"/>
  <c r="S339" i="7"/>
  <c r="Q341" i="7"/>
  <c r="V336" i="7"/>
  <c r="R340" i="7"/>
  <c r="T338" i="7"/>
  <c r="P342" i="7"/>
  <c r="W331" i="7"/>
  <c r="U333" i="7"/>
  <c r="S335" i="7"/>
  <c r="Q337" i="7"/>
  <c r="T334" i="7"/>
  <c r="R336" i="7"/>
  <c r="V332" i="7"/>
  <c r="P338" i="7"/>
  <c r="W327" i="7"/>
  <c r="U329" i="7"/>
  <c r="S331" i="7"/>
  <c r="Q333" i="7"/>
  <c r="V328" i="7"/>
  <c r="R332" i="7"/>
  <c r="T330" i="7"/>
  <c r="P334" i="7"/>
  <c r="W323" i="7"/>
  <c r="U325" i="7"/>
  <c r="S327" i="7"/>
  <c r="Q329" i="7"/>
  <c r="T326" i="7"/>
  <c r="V324" i="7"/>
  <c r="R328" i="7"/>
  <c r="P330" i="7"/>
  <c r="W319" i="7"/>
  <c r="U321" i="7"/>
  <c r="S323" i="7"/>
  <c r="Q325" i="7"/>
  <c r="V320" i="7"/>
  <c r="R324" i="7"/>
  <c r="T322" i="7"/>
  <c r="P326" i="7"/>
  <c r="W315" i="7"/>
  <c r="U317" i="7"/>
  <c r="S319" i="7"/>
  <c r="Q321" i="7"/>
  <c r="T318" i="7"/>
  <c r="R320" i="7"/>
  <c r="V316" i="7"/>
  <c r="P322" i="7"/>
  <c r="V312" i="7"/>
  <c r="W311" i="7"/>
  <c r="S315" i="7"/>
  <c r="Q317" i="7"/>
  <c r="U313" i="7"/>
  <c r="R316" i="7"/>
  <c r="T314" i="7"/>
  <c r="P318" i="7"/>
  <c r="V308" i="7"/>
  <c r="T310" i="7"/>
  <c r="R312" i="7"/>
  <c r="W307" i="7"/>
  <c r="U309" i="7"/>
  <c r="Q313" i="7"/>
  <c r="S311" i="7"/>
  <c r="P314" i="7"/>
  <c r="V304" i="7"/>
  <c r="T306" i="7"/>
  <c r="R308" i="7"/>
  <c r="U305" i="7"/>
  <c r="S307" i="7"/>
  <c r="Q309" i="7"/>
  <c r="W303" i="7"/>
  <c r="P310" i="7"/>
  <c r="V300" i="7"/>
  <c r="T302" i="7"/>
  <c r="R304" i="7"/>
  <c r="S303" i="7"/>
  <c r="Q305" i="7"/>
  <c r="W299" i="7"/>
  <c r="U301" i="7"/>
  <c r="P306" i="7"/>
  <c r="V296" i="7"/>
  <c r="T298" i="7"/>
  <c r="R300" i="7"/>
  <c r="Q301" i="7"/>
  <c r="W295" i="7"/>
  <c r="S299" i="7"/>
  <c r="U297" i="7"/>
  <c r="P302" i="7"/>
  <c r="V292" i="7"/>
  <c r="T294" i="7"/>
  <c r="R296" i="7"/>
  <c r="W291" i="7"/>
  <c r="U293" i="7"/>
  <c r="S295" i="7"/>
  <c r="Q297" i="7"/>
  <c r="P298" i="7"/>
  <c r="V288" i="7"/>
  <c r="T290" i="7"/>
  <c r="R292" i="7"/>
  <c r="U289" i="7"/>
  <c r="S291" i="7"/>
  <c r="W287" i="7"/>
  <c r="Q293" i="7"/>
  <c r="P294" i="7"/>
  <c r="V284" i="7"/>
  <c r="T286" i="7"/>
  <c r="R288" i="7"/>
  <c r="S287" i="7"/>
  <c r="Q289" i="7"/>
  <c r="U285" i="7"/>
  <c r="W283" i="7"/>
  <c r="P290" i="7"/>
  <c r="V280" i="7"/>
  <c r="T282" i="7"/>
  <c r="R284" i="7"/>
  <c r="Q285" i="7"/>
  <c r="W279" i="7"/>
  <c r="U281" i="7"/>
  <c r="S283" i="7"/>
  <c r="P286" i="7"/>
  <c r="V276" i="7"/>
  <c r="T278" i="7"/>
  <c r="R280" i="7"/>
  <c r="W275" i="7"/>
  <c r="U277" i="7"/>
  <c r="Q281" i="7"/>
  <c r="S279" i="7"/>
  <c r="P282" i="7"/>
  <c r="V272" i="7"/>
  <c r="T274" i="7"/>
  <c r="R276" i="7"/>
  <c r="U273" i="7"/>
  <c r="S275" i="7"/>
  <c r="Q277" i="7"/>
  <c r="W271" i="7"/>
  <c r="P278" i="7"/>
  <c r="V268" i="7"/>
  <c r="T270" i="7"/>
  <c r="R272" i="7"/>
  <c r="S271" i="7"/>
  <c r="Q273" i="7"/>
  <c r="W267" i="7"/>
  <c r="U269" i="7"/>
  <c r="P274" i="7"/>
  <c r="V264" i="7"/>
  <c r="T266" i="7"/>
  <c r="R268" i="7"/>
  <c r="Q269" i="7"/>
  <c r="W263" i="7"/>
  <c r="S267" i="7"/>
  <c r="U265" i="7"/>
  <c r="P270" i="7"/>
  <c r="V260" i="7"/>
  <c r="T262" i="7"/>
  <c r="R264" i="7"/>
  <c r="W259" i="7"/>
  <c r="U261" i="7"/>
  <c r="S263" i="7"/>
  <c r="Q265" i="7"/>
  <c r="P266" i="7"/>
  <c r="V256" i="7"/>
  <c r="T258" i="7"/>
  <c r="R260" i="7"/>
  <c r="U257" i="7"/>
  <c r="S259" i="7"/>
  <c r="W255" i="7"/>
  <c r="Q261" i="7"/>
  <c r="P262" i="7"/>
  <c r="V252" i="7"/>
  <c r="T254" i="7"/>
  <c r="R256" i="7"/>
  <c r="S255" i="7"/>
  <c r="Q257" i="7"/>
  <c r="U253" i="7"/>
  <c r="W251" i="7"/>
  <c r="P258" i="7"/>
  <c r="V248" i="7"/>
  <c r="T250" i="7"/>
  <c r="R252" i="7"/>
  <c r="Q253" i="7"/>
  <c r="W247" i="7"/>
  <c r="U249" i="7"/>
  <c r="S251" i="7"/>
  <c r="P254" i="7"/>
  <c r="V244" i="7"/>
  <c r="T246" i="7"/>
  <c r="R248" i="7"/>
  <c r="W243" i="7"/>
  <c r="U245" i="7"/>
  <c r="S247" i="7"/>
  <c r="Q249" i="7"/>
  <c r="P250" i="7"/>
  <c r="V240" i="7"/>
  <c r="T242" i="7"/>
  <c r="R244" i="7"/>
  <c r="U241" i="7"/>
  <c r="S243" i="7"/>
  <c r="Q245" i="7"/>
  <c r="W239" i="7"/>
  <c r="P246" i="7"/>
  <c r="V236" i="7"/>
  <c r="T238" i="7"/>
  <c r="R240" i="7"/>
  <c r="S239" i="7"/>
  <c r="Q241" i="7"/>
  <c r="W235" i="7"/>
  <c r="U237" i="7"/>
  <c r="P242" i="7"/>
  <c r="V232" i="7"/>
  <c r="T234" i="7"/>
  <c r="R236" i="7"/>
  <c r="Q237" i="7"/>
  <c r="W231" i="7"/>
  <c r="U233" i="7"/>
  <c r="S235" i="7"/>
  <c r="P238" i="7"/>
  <c r="V228" i="7"/>
  <c r="T230" i="7"/>
  <c r="R232" i="7"/>
  <c r="W227" i="7"/>
  <c r="U229" i="7"/>
  <c r="S231" i="7"/>
  <c r="Q233" i="7"/>
  <c r="P234" i="7"/>
  <c r="V224" i="7"/>
  <c r="T226" i="7"/>
  <c r="R228" i="7"/>
  <c r="U225" i="7"/>
  <c r="S227" i="7"/>
  <c r="W223" i="7"/>
  <c r="Q229" i="7"/>
  <c r="P230" i="7"/>
  <c r="V220" i="7"/>
  <c r="T222" i="7"/>
  <c r="R224" i="7"/>
  <c r="S223" i="7"/>
  <c r="Q225" i="7"/>
  <c r="W219" i="7"/>
  <c r="U221" i="7"/>
  <c r="P226" i="7"/>
  <c r="V216" i="7"/>
  <c r="T218" i="7"/>
  <c r="R220" i="7"/>
  <c r="Q221" i="7"/>
  <c r="W215" i="7"/>
  <c r="U217" i="7"/>
  <c r="S219" i="7"/>
  <c r="P222" i="7"/>
  <c r="V212" i="7"/>
  <c r="T214" i="7"/>
  <c r="R216" i="7"/>
  <c r="W211" i="7"/>
  <c r="U213" i="7"/>
  <c r="S215" i="7"/>
  <c r="Q217" i="7"/>
  <c r="P218" i="7"/>
  <c r="V208" i="7"/>
  <c r="T210" i="7"/>
  <c r="R212" i="7"/>
  <c r="U209" i="7"/>
  <c r="S211" i="7"/>
  <c r="Q213" i="7"/>
  <c r="W207" i="7"/>
  <c r="P214" i="7"/>
  <c r="V204" i="7"/>
  <c r="T206" i="7"/>
  <c r="R208" i="7"/>
  <c r="S207" i="7"/>
  <c r="Q209" i="7"/>
  <c r="W203" i="7"/>
  <c r="U205" i="7"/>
  <c r="P210" i="7"/>
  <c r="V200" i="7"/>
  <c r="T202" i="7"/>
  <c r="R204" i="7"/>
  <c r="Q205" i="7"/>
  <c r="W199" i="7"/>
  <c r="U201" i="7"/>
  <c r="S203" i="7"/>
  <c r="P206" i="7"/>
  <c r="V196" i="7"/>
  <c r="T198" i="7"/>
  <c r="R200" i="7"/>
  <c r="W195" i="7"/>
  <c r="U197" i="7"/>
  <c r="S199" i="7"/>
  <c r="Q201" i="7"/>
  <c r="P202" i="7"/>
  <c r="V192" i="7"/>
  <c r="T194" i="7"/>
  <c r="R196" i="7"/>
  <c r="U193" i="7"/>
  <c r="S195" i="7"/>
  <c r="W191" i="7"/>
  <c r="Q197" i="7"/>
  <c r="P198" i="7"/>
  <c r="V188" i="7"/>
  <c r="T190" i="7"/>
  <c r="R192" i="7"/>
  <c r="S191" i="7"/>
  <c r="Q193" i="7"/>
  <c r="W187" i="7"/>
  <c r="U189" i="7"/>
  <c r="P194" i="7"/>
  <c r="V184" i="7"/>
  <c r="T186" i="7"/>
  <c r="R188" i="7"/>
  <c r="Q189" i="7"/>
  <c r="W183" i="7"/>
  <c r="U185" i="7"/>
  <c r="S187" i="7"/>
  <c r="P190" i="7"/>
  <c r="V180" i="7"/>
  <c r="T182" i="7"/>
  <c r="R184" i="7"/>
  <c r="W179" i="7"/>
  <c r="U181" i="7"/>
  <c r="S183" i="7"/>
  <c r="Q185" i="7"/>
  <c r="P186" i="7"/>
  <c r="V176" i="7"/>
  <c r="T178" i="7"/>
  <c r="R180" i="7"/>
  <c r="U177" i="7"/>
  <c r="S179" i="7"/>
  <c r="Q181" i="7"/>
  <c r="W175" i="7"/>
  <c r="P182" i="7"/>
  <c r="V172" i="7"/>
  <c r="T174" i="7"/>
  <c r="R176" i="7"/>
  <c r="S175" i="7"/>
  <c r="Q177" i="7"/>
  <c r="W171" i="7"/>
  <c r="U173" i="7"/>
  <c r="P178" i="7"/>
  <c r="W167" i="7"/>
  <c r="T170" i="7"/>
  <c r="R172" i="7"/>
  <c r="Q173" i="7"/>
  <c r="V168" i="7"/>
  <c r="U169" i="7"/>
  <c r="S171" i="7"/>
  <c r="P174" i="7"/>
  <c r="W163" i="7"/>
  <c r="U165" i="7"/>
  <c r="S167" i="7"/>
  <c r="R168" i="7"/>
  <c r="T166" i="7"/>
  <c r="Q169" i="7"/>
  <c r="V164" i="7"/>
  <c r="P170" i="7"/>
  <c r="W159" i="7"/>
  <c r="U161" i="7"/>
  <c r="S163" i="7"/>
  <c r="Q165" i="7"/>
  <c r="V160" i="7"/>
  <c r="T162" i="7"/>
  <c r="R164" i="7"/>
  <c r="P166" i="7"/>
  <c r="W155" i="7"/>
  <c r="U157" i="7"/>
  <c r="S159" i="7"/>
  <c r="Q161" i="7"/>
  <c r="V156" i="7"/>
  <c r="R160" i="7"/>
  <c r="T158" i="7"/>
  <c r="P162" i="7"/>
  <c r="W151" i="7"/>
  <c r="U153" i="7"/>
  <c r="S155" i="7"/>
  <c r="Q157" i="7"/>
  <c r="R156" i="7"/>
  <c r="T154" i="7"/>
  <c r="V152" i="7"/>
  <c r="P158" i="7"/>
  <c r="W147" i="7"/>
  <c r="U149" i="7"/>
  <c r="S151" i="7"/>
  <c r="Q153" i="7"/>
  <c r="V148" i="7"/>
  <c r="T150" i="7"/>
  <c r="R152" i="7"/>
  <c r="P154" i="7"/>
  <c r="W143" i="7"/>
  <c r="U145" i="7"/>
  <c r="S147" i="7"/>
  <c r="Q149" i="7"/>
  <c r="V144" i="7"/>
  <c r="R148" i="7"/>
  <c r="T146" i="7"/>
  <c r="P150" i="7"/>
  <c r="U141" i="7"/>
  <c r="T142" i="7"/>
  <c r="S143" i="7"/>
  <c r="Q145" i="7"/>
  <c r="R144" i="7"/>
  <c r="V140" i="7"/>
  <c r="W139" i="7"/>
  <c r="P146" i="7"/>
  <c r="S139" i="7"/>
  <c r="R140" i="7"/>
  <c r="Q141" i="7"/>
  <c r="V136" i="7"/>
  <c r="T138" i="7"/>
  <c r="U137" i="7"/>
  <c r="W135" i="7"/>
  <c r="P142" i="7"/>
  <c r="Q137" i="7"/>
  <c r="W131" i="7"/>
  <c r="V132" i="7"/>
  <c r="U133" i="7"/>
  <c r="T134" i="7"/>
  <c r="R136" i="7"/>
  <c r="S135" i="7"/>
  <c r="P138" i="7"/>
  <c r="W127" i="7"/>
  <c r="V128" i="7"/>
  <c r="U129" i="7"/>
  <c r="T130" i="7"/>
  <c r="R132" i="7"/>
  <c r="Q133" i="7"/>
  <c r="S131" i="7"/>
  <c r="P134" i="7"/>
  <c r="U125" i="7"/>
  <c r="T126" i="7"/>
  <c r="S127" i="7"/>
  <c r="R128" i="7"/>
  <c r="Q129" i="7"/>
  <c r="W123" i="7"/>
  <c r="V124" i="7"/>
  <c r="P130" i="7"/>
  <c r="S123" i="7"/>
  <c r="R124" i="7"/>
  <c r="Q125" i="7"/>
  <c r="W119" i="7"/>
  <c r="V120" i="7"/>
  <c r="T122" i="7"/>
  <c r="U121" i="7"/>
  <c r="P126" i="7"/>
  <c r="Q121" i="7"/>
  <c r="W115" i="7"/>
  <c r="V116" i="7"/>
  <c r="T118" i="7"/>
  <c r="R120" i="7"/>
  <c r="U117" i="7"/>
  <c r="S119" i="7"/>
  <c r="P122" i="7"/>
  <c r="W111" i="7"/>
  <c r="V112" i="7"/>
  <c r="U113" i="7"/>
  <c r="T114" i="7"/>
  <c r="S115" i="7"/>
  <c r="R116" i="7"/>
  <c r="Q117" i="7"/>
  <c r="P118" i="7"/>
  <c r="U109" i="7"/>
  <c r="T110" i="7"/>
  <c r="S111" i="7"/>
  <c r="R112" i="7"/>
  <c r="W107" i="7"/>
  <c r="V108" i="7"/>
  <c r="Q113" i="7"/>
  <c r="P114" i="7"/>
  <c r="S107" i="7"/>
  <c r="R108" i="7"/>
  <c r="Q109" i="7"/>
  <c r="V104" i="7"/>
  <c r="W103" i="7"/>
  <c r="U105" i="7"/>
  <c r="T106" i="7"/>
  <c r="P110" i="7"/>
  <c r="Q105" i="7"/>
  <c r="W99" i="7"/>
  <c r="V100" i="7"/>
  <c r="U101" i="7"/>
  <c r="T102" i="7"/>
  <c r="R104" i="7"/>
  <c r="S103" i="7"/>
  <c r="P106" i="7"/>
  <c r="W95" i="7"/>
  <c r="V96" i="7"/>
  <c r="U97" i="7"/>
  <c r="T98" i="7"/>
  <c r="R100" i="7"/>
  <c r="Q101" i="7"/>
  <c r="S99" i="7"/>
  <c r="P102" i="7"/>
  <c r="U93" i="7"/>
  <c r="T94" i="7"/>
  <c r="S95" i="7"/>
  <c r="R96" i="7"/>
  <c r="Q97" i="7"/>
  <c r="W91" i="7"/>
  <c r="V92" i="7"/>
  <c r="P98" i="7"/>
  <c r="S91" i="7"/>
  <c r="R92" i="7"/>
  <c r="Q93" i="7"/>
  <c r="W87" i="7"/>
  <c r="U89" i="7"/>
  <c r="V88" i="7"/>
  <c r="T90" i="7"/>
  <c r="P94" i="7"/>
  <c r="Q89" i="7"/>
  <c r="W83" i="7"/>
  <c r="V84" i="7"/>
  <c r="T86" i="7"/>
  <c r="U85" i="7"/>
  <c r="S87" i="7"/>
  <c r="R88" i="7"/>
  <c r="P90" i="7"/>
  <c r="W79" i="7"/>
  <c r="U81" i="7"/>
  <c r="V80" i="7"/>
  <c r="T82" i="7"/>
  <c r="S83" i="7"/>
  <c r="R84" i="7"/>
  <c r="Q85" i="7"/>
  <c r="P86" i="7"/>
  <c r="W75" i="7"/>
  <c r="U77" i="7"/>
  <c r="S79" i="7"/>
  <c r="Q81" i="7"/>
  <c r="T78" i="7"/>
  <c r="R80" i="7"/>
  <c r="V76" i="7"/>
  <c r="P82" i="7"/>
  <c r="W71" i="7"/>
  <c r="U73" i="7"/>
  <c r="S75" i="7"/>
  <c r="Q77" i="7"/>
  <c r="R76" i="7"/>
  <c r="V72" i="7"/>
  <c r="T74" i="7"/>
  <c r="P78" i="7"/>
  <c r="W67" i="7"/>
  <c r="U69" i="7"/>
  <c r="S71" i="7"/>
  <c r="Q73" i="7"/>
  <c r="R72" i="7"/>
  <c r="T70" i="7"/>
  <c r="V68" i="7"/>
  <c r="P74" i="7"/>
  <c r="W63" i="7"/>
  <c r="U65" i="7"/>
  <c r="S67" i="7"/>
  <c r="Q69" i="7"/>
  <c r="V64" i="7"/>
  <c r="R68" i="7"/>
  <c r="T66" i="7"/>
  <c r="P70" i="7"/>
  <c r="W59" i="7"/>
  <c r="U61" i="7"/>
  <c r="S63" i="7"/>
  <c r="Q65" i="7"/>
  <c r="T62" i="7"/>
  <c r="V60" i="7"/>
  <c r="R64" i="7"/>
  <c r="P66" i="7"/>
  <c r="W55" i="7"/>
  <c r="U57" i="7"/>
  <c r="S59" i="7"/>
  <c r="Q61" i="7"/>
  <c r="R60" i="7"/>
  <c r="V56" i="7"/>
  <c r="T58" i="7"/>
  <c r="P62" i="7"/>
  <c r="W51" i="7"/>
  <c r="U53" i="7"/>
  <c r="S55" i="7"/>
  <c r="Q57" i="7"/>
  <c r="T54" i="7"/>
  <c r="R56" i="7"/>
  <c r="V52" i="7"/>
  <c r="P58" i="7"/>
  <c r="W47" i="7"/>
  <c r="U49" i="7"/>
  <c r="S51" i="7"/>
  <c r="Q53" i="7"/>
  <c r="R52" i="7"/>
  <c r="T50" i="7"/>
  <c r="V48" i="7"/>
  <c r="P54" i="7"/>
  <c r="W43" i="7"/>
  <c r="U45" i="7"/>
  <c r="S47" i="7"/>
  <c r="Q49" i="7"/>
  <c r="R48" i="7"/>
  <c r="V44" i="7"/>
  <c r="T46" i="7"/>
  <c r="P50" i="7"/>
  <c r="W39" i="7"/>
  <c r="U41" i="7"/>
  <c r="S43" i="7"/>
  <c r="Q45" i="7"/>
  <c r="V40" i="7"/>
  <c r="T42" i="7"/>
  <c r="R44" i="7"/>
  <c r="P46" i="7"/>
  <c r="W35" i="7"/>
  <c r="U37" i="7"/>
  <c r="S39" i="7"/>
  <c r="Q41" i="7"/>
  <c r="R40" i="7"/>
  <c r="T38" i="7"/>
  <c r="V36" i="7"/>
  <c r="P42" i="7"/>
  <c r="W31" i="7"/>
  <c r="U33" i="7"/>
  <c r="S35" i="7"/>
  <c r="Q37" i="7"/>
  <c r="R36" i="7"/>
  <c r="V32" i="7"/>
  <c r="T34" i="7"/>
  <c r="P38" i="7"/>
  <c r="W27" i="7"/>
  <c r="U29" i="7"/>
  <c r="S31" i="7"/>
  <c r="Q33" i="7"/>
  <c r="V28" i="7"/>
  <c r="R32" i="7"/>
  <c r="T30" i="7"/>
  <c r="P34" i="7"/>
  <c r="W23" i="7"/>
  <c r="U25" i="7"/>
  <c r="S27" i="7"/>
  <c r="Q29" i="7"/>
  <c r="V24" i="7"/>
  <c r="R28" i="7"/>
  <c r="T26" i="7"/>
  <c r="P30" i="7"/>
  <c r="W19" i="7"/>
  <c r="U21" i="7"/>
  <c r="S23" i="7"/>
  <c r="Q25" i="7"/>
  <c r="T22" i="7"/>
  <c r="R24" i="7"/>
  <c r="V20" i="7"/>
  <c r="P26" i="7"/>
  <c r="W15" i="7"/>
  <c r="U17" i="7"/>
  <c r="S19" i="7"/>
  <c r="Q21" i="7"/>
  <c r="V16" i="7"/>
  <c r="T18" i="7"/>
  <c r="R20" i="7"/>
  <c r="P22" i="7"/>
  <c r="W11" i="7"/>
  <c r="U13" i="7"/>
  <c r="S15" i="7"/>
  <c r="Q17" i="7"/>
  <c r="V12" i="7"/>
  <c r="T14" i="7"/>
  <c r="R16" i="7"/>
  <c r="P18" i="7"/>
  <c r="S11" i="7"/>
  <c r="Q13" i="7"/>
  <c r="T10" i="7"/>
  <c r="R12" i="7"/>
  <c r="P14" i="7"/>
  <c r="W666" i="7"/>
  <c r="U668" i="7"/>
  <c r="S670" i="7"/>
  <c r="Q672" i="7"/>
  <c r="T669" i="7"/>
  <c r="V667" i="7"/>
  <c r="R671" i="7"/>
  <c r="P673" i="7"/>
  <c r="W658" i="7"/>
  <c r="U660" i="7"/>
  <c r="S662" i="7"/>
  <c r="Q664" i="7"/>
  <c r="T661" i="7"/>
  <c r="V659" i="7"/>
  <c r="R663" i="7"/>
  <c r="P665" i="7"/>
  <c r="W650" i="7"/>
  <c r="U652" i="7"/>
  <c r="S654" i="7"/>
  <c r="Q656" i="7"/>
  <c r="T653" i="7"/>
  <c r="P657" i="7"/>
  <c r="V651" i="7"/>
  <c r="R655" i="7"/>
  <c r="W642" i="7"/>
  <c r="U644" i="7"/>
  <c r="S646" i="7"/>
  <c r="Q648" i="7"/>
  <c r="V643" i="7"/>
  <c r="R647" i="7"/>
  <c r="T645" i="7"/>
  <c r="P649" i="7"/>
  <c r="W630" i="7"/>
  <c r="U632" i="7"/>
  <c r="S634" i="7"/>
  <c r="Q636" i="7"/>
  <c r="T633" i="7"/>
  <c r="V631" i="7"/>
  <c r="P637" i="7"/>
  <c r="R635" i="7"/>
  <c r="W622" i="7"/>
  <c r="U624" i="7"/>
  <c r="S626" i="7"/>
  <c r="Q628" i="7"/>
  <c r="T625" i="7"/>
  <c r="R627" i="7"/>
  <c r="P629" i="7"/>
  <c r="V623" i="7"/>
  <c r="W614" i="7"/>
  <c r="U616" i="7"/>
  <c r="S618" i="7"/>
  <c r="Q620" i="7"/>
  <c r="T617" i="7"/>
  <c r="V615" i="7"/>
  <c r="P621" i="7"/>
  <c r="R619" i="7"/>
  <c r="W602" i="7"/>
  <c r="U604" i="7"/>
  <c r="S606" i="7"/>
  <c r="Q608" i="7"/>
  <c r="V603" i="7"/>
  <c r="R607" i="7"/>
  <c r="P609" i="7"/>
  <c r="T605" i="7"/>
  <c r="W594" i="7"/>
  <c r="U596" i="7"/>
  <c r="S598" i="7"/>
  <c r="Q600" i="7"/>
  <c r="V595" i="7"/>
  <c r="R599" i="7"/>
  <c r="T597" i="7"/>
  <c r="P601" i="7"/>
  <c r="W586" i="7"/>
  <c r="U588" i="7"/>
  <c r="S590" i="7"/>
  <c r="Q592" i="7"/>
  <c r="V587" i="7"/>
  <c r="R591" i="7"/>
  <c r="P593" i="7"/>
  <c r="T589" i="7"/>
  <c r="W574" i="7"/>
  <c r="U576" i="7"/>
  <c r="S578" i="7"/>
  <c r="Q580" i="7"/>
  <c r="T577" i="7"/>
  <c r="V575" i="7"/>
  <c r="R579" i="7"/>
  <c r="P581" i="7"/>
  <c r="W566" i="7"/>
  <c r="U568" i="7"/>
  <c r="S570" i="7"/>
  <c r="Q572" i="7"/>
  <c r="T569" i="7"/>
  <c r="V567" i="7"/>
  <c r="P573" i="7"/>
  <c r="R571" i="7"/>
  <c r="W558" i="7"/>
  <c r="U560" i="7"/>
  <c r="S562" i="7"/>
  <c r="Q564" i="7"/>
  <c r="T561" i="7"/>
  <c r="V559" i="7"/>
  <c r="R563" i="7"/>
  <c r="P565" i="7"/>
  <c r="W550" i="7"/>
  <c r="U552" i="7"/>
  <c r="S554" i="7"/>
  <c r="Q556" i="7"/>
  <c r="T553" i="7"/>
  <c r="P557" i="7"/>
  <c r="R555" i="7"/>
  <c r="V551" i="7"/>
  <c r="W538" i="7"/>
  <c r="U540" i="7"/>
  <c r="S542" i="7"/>
  <c r="Q544" i="7"/>
  <c r="V539" i="7"/>
  <c r="R543" i="7"/>
  <c r="P545" i="7"/>
  <c r="T541" i="7"/>
  <c r="W530" i="7"/>
  <c r="U532" i="7"/>
  <c r="S534" i="7"/>
  <c r="Q536" i="7"/>
  <c r="V531" i="7"/>
  <c r="R535" i="7"/>
  <c r="P537" i="7"/>
  <c r="T533" i="7"/>
  <c r="W522" i="7"/>
  <c r="U524" i="7"/>
  <c r="S526" i="7"/>
  <c r="Q528" i="7"/>
  <c r="V523" i="7"/>
  <c r="R527" i="7"/>
  <c r="P529" i="7"/>
  <c r="T525" i="7"/>
  <c r="W518" i="7"/>
  <c r="U520" i="7"/>
  <c r="S522" i="7"/>
  <c r="Q524" i="7"/>
  <c r="T521" i="7"/>
  <c r="P525" i="7"/>
  <c r="R523" i="7"/>
  <c r="V519" i="7"/>
  <c r="W514" i="7"/>
  <c r="U516" i="7"/>
  <c r="S518" i="7"/>
  <c r="Q520" i="7"/>
  <c r="V515" i="7"/>
  <c r="R519" i="7"/>
  <c r="T517" i="7"/>
  <c r="P521" i="7"/>
  <c r="W510" i="7"/>
  <c r="U512" i="7"/>
  <c r="S514" i="7"/>
  <c r="Q516" i="7"/>
  <c r="T513" i="7"/>
  <c r="P517" i="7"/>
  <c r="R515" i="7"/>
  <c r="V511" i="7"/>
  <c r="W506" i="7"/>
  <c r="U508" i="7"/>
  <c r="S510" i="7"/>
  <c r="Q512" i="7"/>
  <c r="V507" i="7"/>
  <c r="R511" i="7"/>
  <c r="T509" i="7"/>
  <c r="P513" i="7"/>
  <c r="W502" i="7"/>
  <c r="U504" i="7"/>
  <c r="S506" i="7"/>
  <c r="Q508" i="7"/>
  <c r="T505" i="7"/>
  <c r="V503" i="7"/>
  <c r="R507" i="7"/>
  <c r="P509" i="7"/>
  <c r="W498" i="7"/>
  <c r="U500" i="7"/>
  <c r="S502" i="7"/>
  <c r="Q504" i="7"/>
  <c r="V499" i="7"/>
  <c r="R503" i="7"/>
  <c r="T501" i="7"/>
  <c r="P505" i="7"/>
  <c r="W494" i="7"/>
  <c r="U496" i="7"/>
  <c r="S498" i="7"/>
  <c r="Q500" i="7"/>
  <c r="T497" i="7"/>
  <c r="V495" i="7"/>
  <c r="R499" i="7"/>
  <c r="P501" i="7"/>
  <c r="W490" i="7"/>
  <c r="U492" i="7"/>
  <c r="S494" i="7"/>
  <c r="Q496" i="7"/>
  <c r="V491" i="7"/>
  <c r="R495" i="7"/>
  <c r="T493" i="7"/>
  <c r="P497" i="7"/>
  <c r="W486" i="7"/>
  <c r="U488" i="7"/>
  <c r="S490" i="7"/>
  <c r="Q492" i="7"/>
  <c r="T489" i="7"/>
  <c r="V487" i="7"/>
  <c r="R491" i="7"/>
  <c r="P493" i="7"/>
  <c r="W482" i="7"/>
  <c r="U484" i="7"/>
  <c r="S486" i="7"/>
  <c r="Q488" i="7"/>
  <c r="V483" i="7"/>
  <c r="R487" i="7"/>
  <c r="T485" i="7"/>
  <c r="P489" i="7"/>
  <c r="W478" i="7"/>
  <c r="U480" i="7"/>
  <c r="S482" i="7"/>
  <c r="Q484" i="7"/>
  <c r="T481" i="7"/>
  <c r="V479" i="7"/>
  <c r="R483" i="7"/>
  <c r="P485" i="7"/>
  <c r="W474" i="7"/>
  <c r="U476" i="7"/>
  <c r="S478" i="7"/>
  <c r="Q480" i="7"/>
  <c r="V475" i="7"/>
  <c r="R479" i="7"/>
  <c r="T477" i="7"/>
  <c r="P481" i="7"/>
  <c r="W470" i="7"/>
  <c r="U472" i="7"/>
  <c r="S474" i="7"/>
  <c r="Q476" i="7"/>
  <c r="T473" i="7"/>
  <c r="V471" i="7"/>
  <c r="R475" i="7"/>
  <c r="P477" i="7"/>
  <c r="W466" i="7"/>
  <c r="U468" i="7"/>
  <c r="S470" i="7"/>
  <c r="Q472" i="7"/>
  <c r="V467" i="7"/>
  <c r="R471" i="7"/>
  <c r="T469" i="7"/>
  <c r="P473" i="7"/>
  <c r="W462" i="7"/>
  <c r="U464" i="7"/>
  <c r="S466" i="7"/>
  <c r="Q468" i="7"/>
  <c r="T465" i="7"/>
  <c r="V463" i="7"/>
  <c r="R467" i="7"/>
  <c r="P469" i="7"/>
  <c r="V459" i="7"/>
  <c r="W458" i="7"/>
  <c r="U460" i="7"/>
  <c r="S462" i="7"/>
  <c r="Q464" i="7"/>
  <c r="R463" i="7"/>
  <c r="T461" i="7"/>
  <c r="P465" i="7"/>
  <c r="V455" i="7"/>
  <c r="T457" i="7"/>
  <c r="R459" i="7"/>
  <c r="U456" i="7"/>
  <c r="S458" i="7"/>
  <c r="W454" i="7"/>
  <c r="Q460" i="7"/>
  <c r="P461" i="7"/>
  <c r="V451" i="7"/>
  <c r="T453" i="7"/>
  <c r="R455" i="7"/>
  <c r="S454" i="7"/>
  <c r="Q456" i="7"/>
  <c r="W450" i="7"/>
  <c r="U452" i="7"/>
  <c r="P457" i="7"/>
  <c r="V447" i="7"/>
  <c r="T449" i="7"/>
  <c r="R451" i="7"/>
  <c r="Q452" i="7"/>
  <c r="W446" i="7"/>
  <c r="S450" i="7"/>
  <c r="U448" i="7"/>
  <c r="P453" i="7"/>
  <c r="V443" i="7"/>
  <c r="T445" i="7"/>
  <c r="R447" i="7"/>
  <c r="W442" i="7"/>
  <c r="U444" i="7"/>
  <c r="S446" i="7"/>
  <c r="Q448" i="7"/>
  <c r="P449" i="7"/>
  <c r="V439" i="7"/>
  <c r="T441" i="7"/>
  <c r="R443" i="7"/>
  <c r="U440" i="7"/>
  <c r="S442" i="7"/>
  <c r="W438" i="7"/>
  <c r="P445" i="7"/>
  <c r="Q444" i="7"/>
  <c r="V435" i="7"/>
  <c r="T437" i="7"/>
  <c r="R439" i="7"/>
  <c r="S438" i="7"/>
  <c r="Q440" i="7"/>
  <c r="U436" i="7"/>
  <c r="W434" i="7"/>
  <c r="P441" i="7"/>
  <c r="V431" i="7"/>
  <c r="T433" i="7"/>
  <c r="R435" i="7"/>
  <c r="Q436" i="7"/>
  <c r="W430" i="7"/>
  <c r="U432" i="7"/>
  <c r="S434" i="7"/>
  <c r="P437" i="7"/>
  <c r="V427" i="7"/>
  <c r="T429" i="7"/>
  <c r="R431" i="7"/>
  <c r="W426" i="7"/>
  <c r="U428" i="7"/>
  <c r="Q432" i="7"/>
  <c r="S430" i="7"/>
  <c r="P433" i="7"/>
  <c r="V423" i="7"/>
  <c r="T425" i="7"/>
  <c r="R427" i="7"/>
  <c r="U424" i="7"/>
  <c r="S426" i="7"/>
  <c r="W422" i="7"/>
  <c r="Q428" i="7"/>
  <c r="P429" i="7"/>
  <c r="V419" i="7"/>
  <c r="T421" i="7"/>
  <c r="R423" i="7"/>
  <c r="S422" i="7"/>
  <c r="Q424" i="7"/>
  <c r="W418" i="7"/>
  <c r="U420" i="7"/>
  <c r="P425" i="7"/>
  <c r="V415" i="7"/>
  <c r="T417" i="7"/>
  <c r="R419" i="7"/>
  <c r="Q420" i="7"/>
  <c r="W414" i="7"/>
  <c r="S418" i="7"/>
  <c r="U416" i="7"/>
  <c r="P421" i="7"/>
  <c r="V411" i="7"/>
  <c r="T413" i="7"/>
  <c r="R415" i="7"/>
  <c r="W410" i="7"/>
  <c r="U412" i="7"/>
  <c r="S414" i="7"/>
  <c r="Q416" i="7"/>
  <c r="P417" i="7"/>
  <c r="V407" i="7"/>
  <c r="T409" i="7"/>
  <c r="R411" i="7"/>
  <c r="U408" i="7"/>
  <c r="S410" i="7"/>
  <c r="W406" i="7"/>
  <c r="Q412" i="7"/>
  <c r="P413" i="7"/>
  <c r="V403" i="7"/>
  <c r="T405" i="7"/>
  <c r="R407" i="7"/>
  <c r="S406" i="7"/>
  <c r="Q408" i="7"/>
  <c r="U404" i="7"/>
  <c r="W402" i="7"/>
  <c r="P409" i="7"/>
  <c r="V399" i="7"/>
  <c r="T401" i="7"/>
  <c r="R403" i="7"/>
  <c r="Q404" i="7"/>
  <c r="W398" i="7"/>
  <c r="U400" i="7"/>
  <c r="S402" i="7"/>
  <c r="P405" i="7"/>
  <c r="V395" i="7"/>
  <c r="T397" i="7"/>
  <c r="R399" i="7"/>
  <c r="W394" i="7"/>
  <c r="U396" i="7"/>
  <c r="Q400" i="7"/>
  <c r="P401" i="7"/>
  <c r="S398" i="7"/>
  <c r="V391" i="7"/>
  <c r="T393" i="7"/>
  <c r="R395" i="7"/>
  <c r="U392" i="7"/>
  <c r="S394" i="7"/>
  <c r="W390" i="7"/>
  <c r="Q396" i="7"/>
  <c r="P397" i="7"/>
  <c r="V387" i="7"/>
  <c r="T389" i="7"/>
  <c r="R391" i="7"/>
  <c r="S390" i="7"/>
  <c r="Q392" i="7"/>
  <c r="W386" i="7"/>
  <c r="U388" i="7"/>
  <c r="P393" i="7"/>
  <c r="V383" i="7"/>
  <c r="T385" i="7"/>
  <c r="R387" i="7"/>
  <c r="Q388" i="7"/>
  <c r="W382" i="7"/>
  <c r="S386" i="7"/>
  <c r="U384" i="7"/>
  <c r="P389" i="7"/>
  <c r="V379" i="7"/>
  <c r="T381" i="7"/>
  <c r="R383" i="7"/>
  <c r="W378" i="7"/>
  <c r="U380" i="7"/>
  <c r="S382" i="7"/>
  <c r="Q384" i="7"/>
  <c r="P385" i="7"/>
  <c r="V375" i="7"/>
  <c r="T377" i="7"/>
  <c r="R379" i="7"/>
  <c r="U376" i="7"/>
  <c r="S378" i="7"/>
  <c r="W374" i="7"/>
  <c r="Q380" i="7"/>
  <c r="P381" i="7"/>
  <c r="V371" i="7"/>
  <c r="T373" i="7"/>
  <c r="R375" i="7"/>
  <c r="S374" i="7"/>
  <c r="Q376" i="7"/>
  <c r="U372" i="7"/>
  <c r="W370" i="7"/>
  <c r="P377" i="7"/>
  <c r="V367" i="7"/>
  <c r="T369" i="7"/>
  <c r="R371" i="7"/>
  <c r="Q372" i="7"/>
  <c r="W366" i="7"/>
  <c r="U368" i="7"/>
  <c r="S370" i="7"/>
  <c r="P373" i="7"/>
  <c r="V363" i="7"/>
  <c r="T365" i="7"/>
  <c r="R367" i="7"/>
  <c r="W362" i="7"/>
  <c r="U364" i="7"/>
  <c r="Q368" i="7"/>
  <c r="S366" i="7"/>
  <c r="P369" i="7"/>
  <c r="V359" i="7"/>
  <c r="T361" i="7"/>
  <c r="R363" i="7"/>
  <c r="U360" i="7"/>
  <c r="S362" i="7"/>
  <c r="Q364" i="7"/>
  <c r="W358" i="7"/>
  <c r="P365" i="7"/>
  <c r="V355" i="7"/>
  <c r="T357" i="7"/>
  <c r="R359" i="7"/>
  <c r="W354" i="7"/>
  <c r="S358" i="7"/>
  <c r="Q360" i="7"/>
  <c r="U356" i="7"/>
  <c r="P361" i="7"/>
  <c r="V351" i="7"/>
  <c r="T353" i="7"/>
  <c r="R355" i="7"/>
  <c r="U352" i="7"/>
  <c r="Q356" i="7"/>
  <c r="W350" i="7"/>
  <c r="S354" i="7"/>
  <c r="P357" i="7"/>
  <c r="V347" i="7"/>
  <c r="T349" i="7"/>
  <c r="R351" i="7"/>
  <c r="W346" i="7"/>
  <c r="S350" i="7"/>
  <c r="U348" i="7"/>
  <c r="Q352" i="7"/>
  <c r="P353" i="7"/>
  <c r="V343" i="7"/>
  <c r="T345" i="7"/>
  <c r="R347" i="7"/>
  <c r="U344" i="7"/>
  <c r="Q348" i="7"/>
  <c r="S346" i="7"/>
  <c r="W342" i="7"/>
  <c r="P349" i="7"/>
  <c r="V339" i="7"/>
  <c r="T341" i="7"/>
  <c r="R343" i="7"/>
  <c r="W338" i="7"/>
  <c r="S342" i="7"/>
  <c r="Q344" i="7"/>
  <c r="U340" i="7"/>
  <c r="P345" i="7"/>
  <c r="V335" i="7"/>
  <c r="T337" i="7"/>
  <c r="R339" i="7"/>
  <c r="U336" i="7"/>
  <c r="Q340" i="7"/>
  <c r="W334" i="7"/>
  <c r="S338" i="7"/>
  <c r="P341" i="7"/>
  <c r="V331" i="7"/>
  <c r="T333" i="7"/>
  <c r="R335" i="7"/>
  <c r="W330" i="7"/>
  <c r="S334" i="7"/>
  <c r="U332" i="7"/>
  <c r="Q336" i="7"/>
  <c r="P337" i="7"/>
  <c r="V327" i="7"/>
  <c r="T329" i="7"/>
  <c r="R331" i="7"/>
  <c r="U328" i="7"/>
  <c r="Q332" i="7"/>
  <c r="S330" i="7"/>
  <c r="W326" i="7"/>
  <c r="P333" i="7"/>
  <c r="V323" i="7"/>
  <c r="T325" i="7"/>
  <c r="R327" i="7"/>
  <c r="W322" i="7"/>
  <c r="S326" i="7"/>
  <c r="Q328" i="7"/>
  <c r="U324" i="7"/>
  <c r="P329" i="7"/>
  <c r="V319" i="7"/>
  <c r="T321" i="7"/>
  <c r="R323" i="7"/>
  <c r="U320" i="7"/>
  <c r="Q324" i="7"/>
  <c r="W318" i="7"/>
  <c r="S322" i="7"/>
  <c r="P325" i="7"/>
  <c r="V315" i="7"/>
  <c r="T317" i="7"/>
  <c r="R319" i="7"/>
  <c r="W314" i="7"/>
  <c r="S318" i="7"/>
  <c r="U316" i="7"/>
  <c r="Q320" i="7"/>
  <c r="P321" i="7"/>
  <c r="W310" i="7"/>
  <c r="V311" i="7"/>
  <c r="R315" i="7"/>
  <c r="U312" i="7"/>
  <c r="T313" i="7"/>
  <c r="Q316" i="7"/>
  <c r="S314" i="7"/>
  <c r="P317" i="7"/>
  <c r="U308" i="7"/>
  <c r="T309" i="7"/>
  <c r="S310" i="7"/>
  <c r="R311" i="7"/>
  <c r="Q312" i="7"/>
  <c r="V307" i="7"/>
  <c r="W306" i="7"/>
  <c r="P313" i="7"/>
  <c r="S306" i="7"/>
  <c r="R307" i="7"/>
  <c r="Q308" i="7"/>
  <c r="W302" i="7"/>
  <c r="U304" i="7"/>
  <c r="T305" i="7"/>
  <c r="V303" i="7"/>
  <c r="P309" i="7"/>
  <c r="Q304" i="7"/>
  <c r="W298" i="7"/>
  <c r="V299" i="7"/>
  <c r="T301" i="7"/>
  <c r="R303" i="7"/>
  <c r="S302" i="7"/>
  <c r="U300" i="7"/>
  <c r="P305" i="7"/>
  <c r="W294" i="7"/>
  <c r="V295" i="7"/>
  <c r="U296" i="7"/>
  <c r="T297" i="7"/>
  <c r="S298" i="7"/>
  <c r="Q300" i="7"/>
  <c r="R299" i="7"/>
  <c r="P301" i="7"/>
  <c r="U292" i="7"/>
  <c r="T293" i="7"/>
  <c r="S294" i="7"/>
  <c r="R295" i="7"/>
  <c r="W290" i="7"/>
  <c r="V291" i="7"/>
  <c r="Q296" i="7"/>
  <c r="P297" i="7"/>
  <c r="S290" i="7"/>
  <c r="R291" i="7"/>
  <c r="Q292" i="7"/>
  <c r="V287" i="7"/>
  <c r="T289" i="7"/>
  <c r="U288" i="7"/>
  <c r="W286" i="7"/>
  <c r="P293" i="7"/>
  <c r="Q288" i="7"/>
  <c r="W282" i="7"/>
  <c r="V283" i="7"/>
  <c r="U284" i="7"/>
  <c r="S286" i="7"/>
  <c r="R287" i="7"/>
  <c r="T285" i="7"/>
  <c r="P289" i="7"/>
  <c r="W278" i="7"/>
  <c r="V279" i="7"/>
  <c r="U280" i="7"/>
  <c r="T281" i="7"/>
  <c r="R283" i="7"/>
  <c r="Q284" i="7"/>
  <c r="S282" i="7"/>
  <c r="P285" i="7"/>
  <c r="U276" i="7"/>
  <c r="T277" i="7"/>
  <c r="S278" i="7"/>
  <c r="R279" i="7"/>
  <c r="Q280" i="7"/>
  <c r="V275" i="7"/>
  <c r="W274" i="7"/>
  <c r="P281" i="7"/>
  <c r="S274" i="7"/>
  <c r="R275" i="7"/>
  <c r="Q276" i="7"/>
  <c r="W270" i="7"/>
  <c r="U272" i="7"/>
  <c r="T273" i="7"/>
  <c r="V271" i="7"/>
  <c r="P277" i="7"/>
  <c r="Q272" i="7"/>
  <c r="W266" i="7"/>
  <c r="V267" i="7"/>
  <c r="T269" i="7"/>
  <c r="R271" i="7"/>
  <c r="S270" i="7"/>
  <c r="U268" i="7"/>
  <c r="P273" i="7"/>
  <c r="W262" i="7"/>
  <c r="V263" i="7"/>
  <c r="U264" i="7"/>
  <c r="T265" i="7"/>
  <c r="S266" i="7"/>
  <c r="Q268" i="7"/>
  <c r="R267" i="7"/>
  <c r="P269" i="7"/>
  <c r="U260" i="7"/>
  <c r="T261" i="7"/>
  <c r="S262" i="7"/>
  <c r="R263" i="7"/>
  <c r="W258" i="7"/>
  <c r="V259" i="7"/>
  <c r="Q264" i="7"/>
  <c r="P265" i="7"/>
  <c r="S258" i="7"/>
  <c r="R259" i="7"/>
  <c r="Q260" i="7"/>
  <c r="V255" i="7"/>
  <c r="T257" i="7"/>
  <c r="U256" i="7"/>
  <c r="W254" i="7"/>
  <c r="P261" i="7"/>
  <c r="Q256" i="7"/>
  <c r="W250" i="7"/>
  <c r="V251" i="7"/>
  <c r="U252" i="7"/>
  <c r="S254" i="7"/>
  <c r="R255" i="7"/>
  <c r="T253" i="7"/>
  <c r="P257" i="7"/>
  <c r="W246" i="7"/>
  <c r="V247" i="7"/>
  <c r="U248" i="7"/>
  <c r="T249" i="7"/>
  <c r="R251" i="7"/>
  <c r="Q252" i="7"/>
  <c r="S250" i="7"/>
  <c r="P253" i="7"/>
  <c r="U244" i="7"/>
  <c r="T245" i="7"/>
  <c r="S246" i="7"/>
  <c r="R247" i="7"/>
  <c r="Q248" i="7"/>
  <c r="V243" i="7"/>
  <c r="W242" i="7"/>
  <c r="P249" i="7"/>
  <c r="S242" i="7"/>
  <c r="R243" i="7"/>
  <c r="Q244" i="7"/>
  <c r="W238" i="7"/>
  <c r="U240" i="7"/>
  <c r="V239" i="7"/>
  <c r="T241" i="7"/>
  <c r="P245" i="7"/>
  <c r="Q240" i="7"/>
  <c r="W234" i="7"/>
  <c r="V235" i="7"/>
  <c r="T237" i="7"/>
  <c r="R239" i="7"/>
  <c r="U236" i="7"/>
  <c r="S238" i="7"/>
  <c r="P241" i="7"/>
  <c r="W230" i="7"/>
  <c r="V231" i="7"/>
  <c r="U232" i="7"/>
  <c r="T233" i="7"/>
  <c r="S234" i="7"/>
  <c r="Q236" i="7"/>
  <c r="R235" i="7"/>
  <c r="P237" i="7"/>
  <c r="U228" i="7"/>
  <c r="T229" i="7"/>
  <c r="S230" i="7"/>
  <c r="R231" i="7"/>
  <c r="W226" i="7"/>
  <c r="Q232" i="7"/>
  <c r="V227" i="7"/>
  <c r="P233" i="7"/>
  <c r="S226" i="7"/>
  <c r="R227" i="7"/>
  <c r="Q228" i="7"/>
  <c r="V223" i="7"/>
  <c r="T225" i="7"/>
  <c r="W222" i="7"/>
  <c r="U224" i="7"/>
  <c r="P229" i="7"/>
  <c r="Q224" i="7"/>
  <c r="W218" i="7"/>
  <c r="V219" i="7"/>
  <c r="U220" i="7"/>
  <c r="S222" i="7"/>
  <c r="T221" i="7"/>
  <c r="R223" i="7"/>
  <c r="P225" i="7"/>
  <c r="W214" i="7"/>
  <c r="V215" i="7"/>
  <c r="U216" i="7"/>
  <c r="T217" i="7"/>
  <c r="R219" i="7"/>
  <c r="S218" i="7"/>
  <c r="Q220" i="7"/>
  <c r="P221" i="7"/>
  <c r="U212" i="7"/>
  <c r="T213" i="7"/>
  <c r="S214" i="7"/>
  <c r="R215" i="7"/>
  <c r="Q216" i="7"/>
  <c r="V211" i="7"/>
  <c r="W210" i="7"/>
  <c r="P217" i="7"/>
  <c r="S210" i="7"/>
  <c r="R211" i="7"/>
  <c r="Q212" i="7"/>
  <c r="W206" i="7"/>
  <c r="U208" i="7"/>
  <c r="V207" i="7"/>
  <c r="T209" i="7"/>
  <c r="P213" i="7"/>
  <c r="Q208" i="7"/>
  <c r="W202" i="7"/>
  <c r="V203" i="7"/>
  <c r="T205" i="7"/>
  <c r="R207" i="7"/>
  <c r="U204" i="7"/>
  <c r="S206" i="7"/>
  <c r="P209" i="7"/>
  <c r="W198" i="7"/>
  <c r="V199" i="7"/>
  <c r="U200" i="7"/>
  <c r="T201" i="7"/>
  <c r="S202" i="7"/>
  <c r="Q204" i="7"/>
  <c r="R203" i="7"/>
  <c r="P205" i="7"/>
  <c r="U196" i="7"/>
  <c r="T197" i="7"/>
  <c r="S198" i="7"/>
  <c r="R199" i="7"/>
  <c r="W194" i="7"/>
  <c r="Q200" i="7"/>
  <c r="V195" i="7"/>
  <c r="P201" i="7"/>
  <c r="S194" i="7"/>
  <c r="R195" i="7"/>
  <c r="Q196" i="7"/>
  <c r="V191" i="7"/>
  <c r="T193" i="7"/>
  <c r="W190" i="7"/>
  <c r="U192" i="7"/>
  <c r="P197" i="7"/>
  <c r="Q192" i="7"/>
  <c r="W186" i="7"/>
  <c r="V187" i="7"/>
  <c r="U188" i="7"/>
  <c r="S190" i="7"/>
  <c r="T189" i="7"/>
  <c r="R191" i="7"/>
  <c r="P193" i="7"/>
  <c r="W182" i="7"/>
  <c r="V183" i="7"/>
  <c r="U184" i="7"/>
  <c r="T185" i="7"/>
  <c r="R187" i="7"/>
  <c r="S186" i="7"/>
  <c r="Q188" i="7"/>
  <c r="P189" i="7"/>
  <c r="U180" i="7"/>
  <c r="T181" i="7"/>
  <c r="S182" i="7"/>
  <c r="R183" i="7"/>
  <c r="Q184" i="7"/>
  <c r="V179" i="7"/>
  <c r="W178" i="7"/>
  <c r="P185" i="7"/>
  <c r="S178" i="7"/>
  <c r="R179" i="7"/>
  <c r="Q180" i="7"/>
  <c r="W174" i="7"/>
  <c r="U176" i="7"/>
  <c r="V175" i="7"/>
  <c r="T177" i="7"/>
  <c r="P181" i="7"/>
  <c r="Q176" i="7"/>
  <c r="W170" i="7"/>
  <c r="V171" i="7"/>
  <c r="T173" i="7"/>
  <c r="R175" i="7"/>
  <c r="U172" i="7"/>
  <c r="S174" i="7"/>
  <c r="P177" i="7"/>
  <c r="V167" i="7"/>
  <c r="W166" i="7"/>
  <c r="U168" i="7"/>
  <c r="T169" i="7"/>
  <c r="S170" i="7"/>
  <c r="Q172" i="7"/>
  <c r="R171" i="7"/>
  <c r="P173" i="7"/>
  <c r="V163" i="7"/>
  <c r="T165" i="7"/>
  <c r="R167" i="7"/>
  <c r="U164" i="7"/>
  <c r="W162" i="7"/>
  <c r="S166" i="7"/>
  <c r="Q168" i="7"/>
  <c r="P169" i="7"/>
  <c r="V159" i="7"/>
  <c r="T161" i="7"/>
  <c r="R163" i="7"/>
  <c r="W158" i="7"/>
  <c r="S162" i="7"/>
  <c r="Q164" i="7"/>
  <c r="U160" i="7"/>
  <c r="P165" i="7"/>
  <c r="V155" i="7"/>
  <c r="T157" i="7"/>
  <c r="R159" i="7"/>
  <c r="U156" i="7"/>
  <c r="Q160" i="7"/>
  <c r="W154" i="7"/>
  <c r="S158" i="7"/>
  <c r="P161" i="7"/>
  <c r="V151" i="7"/>
  <c r="T153" i="7"/>
  <c r="R155" i="7"/>
  <c r="W150" i="7"/>
  <c r="S154" i="7"/>
  <c r="U152" i="7"/>
  <c r="Q156" i="7"/>
  <c r="P157" i="7"/>
  <c r="V147" i="7"/>
  <c r="T149" i="7"/>
  <c r="R151" i="7"/>
  <c r="U148" i="7"/>
  <c r="Q152" i="7"/>
  <c r="S150" i="7"/>
  <c r="W146" i="7"/>
  <c r="P153" i="7"/>
  <c r="W142" i="7"/>
  <c r="V143" i="7"/>
  <c r="T145" i="7"/>
  <c r="R147" i="7"/>
  <c r="S146" i="7"/>
  <c r="U144" i="7"/>
  <c r="Q148" i="7"/>
  <c r="P149" i="7"/>
  <c r="W138" i="7"/>
  <c r="U140" i="7"/>
  <c r="S142" i="7"/>
  <c r="R143" i="7"/>
  <c r="V139" i="7"/>
  <c r="Q144" i="7"/>
  <c r="T141" i="7"/>
  <c r="P145" i="7"/>
  <c r="W134" i="7"/>
  <c r="U136" i="7"/>
  <c r="S138" i="7"/>
  <c r="Q140" i="7"/>
  <c r="V135" i="7"/>
  <c r="T137" i="7"/>
  <c r="R139" i="7"/>
  <c r="P141" i="7"/>
  <c r="W130" i="7"/>
  <c r="U132" i="7"/>
  <c r="S134" i="7"/>
  <c r="Q136" i="7"/>
  <c r="V131" i="7"/>
  <c r="T133" i="7"/>
  <c r="R135" i="7"/>
  <c r="P137" i="7"/>
  <c r="W126" i="7"/>
  <c r="U128" i="7"/>
  <c r="S130" i="7"/>
  <c r="Q132" i="7"/>
  <c r="T129" i="7"/>
  <c r="R131" i="7"/>
  <c r="V127" i="7"/>
  <c r="P133" i="7"/>
  <c r="W122" i="7"/>
  <c r="U124" i="7"/>
  <c r="S126" i="7"/>
  <c r="Q128" i="7"/>
  <c r="R127" i="7"/>
  <c r="T125" i="7"/>
  <c r="V123" i="7"/>
  <c r="P129" i="7"/>
  <c r="W118" i="7"/>
  <c r="U120" i="7"/>
  <c r="S122" i="7"/>
  <c r="Q124" i="7"/>
  <c r="V119" i="7"/>
  <c r="T121" i="7"/>
  <c r="R123" i="7"/>
  <c r="P125" i="7"/>
  <c r="W114" i="7"/>
  <c r="U116" i="7"/>
  <c r="S118" i="7"/>
  <c r="Q120" i="7"/>
  <c r="V115" i="7"/>
  <c r="T117" i="7"/>
  <c r="R119" i="7"/>
  <c r="P121" i="7"/>
  <c r="W110" i="7"/>
  <c r="U112" i="7"/>
  <c r="S114" i="7"/>
  <c r="Q116" i="7"/>
  <c r="T113" i="7"/>
  <c r="R115" i="7"/>
  <c r="V111" i="7"/>
  <c r="P117" i="7"/>
  <c r="W106" i="7"/>
  <c r="U108" i="7"/>
  <c r="S110" i="7"/>
  <c r="Q112" i="7"/>
  <c r="R111" i="7"/>
  <c r="V107" i="7"/>
  <c r="T109" i="7"/>
  <c r="P113" i="7"/>
  <c r="W102" i="7"/>
  <c r="U104" i="7"/>
  <c r="S106" i="7"/>
  <c r="Q108" i="7"/>
  <c r="V103" i="7"/>
  <c r="T105" i="7"/>
  <c r="R107" i="7"/>
  <c r="P109" i="7"/>
  <c r="W98" i="7"/>
  <c r="U100" i="7"/>
  <c r="S102" i="7"/>
  <c r="Q104" i="7"/>
  <c r="V99" i="7"/>
  <c r="T101" i="7"/>
  <c r="R103" i="7"/>
  <c r="P105" i="7"/>
  <c r="W94" i="7"/>
  <c r="U96" i="7"/>
  <c r="S98" i="7"/>
  <c r="Q100" i="7"/>
  <c r="T97" i="7"/>
  <c r="R99" i="7"/>
  <c r="V95" i="7"/>
  <c r="P101" i="7"/>
  <c r="W90" i="7"/>
  <c r="U92" i="7"/>
  <c r="S94" i="7"/>
  <c r="Q96" i="7"/>
  <c r="R95" i="7"/>
  <c r="V91" i="7"/>
  <c r="T93" i="7"/>
  <c r="P97" i="7"/>
  <c r="W86" i="7"/>
  <c r="U88" i="7"/>
  <c r="S90" i="7"/>
  <c r="Q92" i="7"/>
  <c r="V87" i="7"/>
  <c r="T89" i="7"/>
  <c r="R91" i="7"/>
  <c r="P93" i="7"/>
  <c r="W82" i="7"/>
  <c r="U84" i="7"/>
  <c r="S86" i="7"/>
  <c r="Q88" i="7"/>
  <c r="V83" i="7"/>
  <c r="T85" i="7"/>
  <c r="R87" i="7"/>
  <c r="P89" i="7"/>
  <c r="T81" i="7"/>
  <c r="S82" i="7"/>
  <c r="Q84" i="7"/>
  <c r="R83" i="7"/>
  <c r="W78" i="7"/>
  <c r="V79" i="7"/>
  <c r="U80" i="7"/>
  <c r="P85" i="7"/>
  <c r="R79" i="7"/>
  <c r="Q80" i="7"/>
  <c r="S78" i="7"/>
  <c r="T77" i="7"/>
  <c r="V75" i="7"/>
  <c r="U76" i="7"/>
  <c r="W74" i="7"/>
  <c r="P81" i="7"/>
  <c r="W70" i="7"/>
  <c r="Q76" i="7"/>
  <c r="S74" i="7"/>
  <c r="R75" i="7"/>
  <c r="T73" i="7"/>
  <c r="V71" i="7"/>
  <c r="U72" i="7"/>
  <c r="P77" i="7"/>
  <c r="V67" i="7"/>
  <c r="U68" i="7"/>
  <c r="W66" i="7"/>
  <c r="Q72" i="7"/>
  <c r="S70" i="7"/>
  <c r="R71" i="7"/>
  <c r="T69" i="7"/>
  <c r="P73" i="7"/>
  <c r="T65" i="7"/>
  <c r="S66" i="7"/>
  <c r="W62" i="7"/>
  <c r="V63" i="7"/>
  <c r="Q68" i="7"/>
  <c r="R67" i="7"/>
  <c r="U64" i="7"/>
  <c r="P69" i="7"/>
  <c r="R63" i="7"/>
  <c r="Q64" i="7"/>
  <c r="W58" i="7"/>
  <c r="V59" i="7"/>
  <c r="S62" i="7"/>
  <c r="U60" i="7"/>
  <c r="T61" i="7"/>
  <c r="P65" i="7"/>
  <c r="V55" i="7"/>
  <c r="T57" i="7"/>
  <c r="W54" i="7"/>
  <c r="Q60" i="7"/>
  <c r="U56" i="7"/>
  <c r="R59" i="7"/>
  <c r="S58" i="7"/>
  <c r="P61" i="7"/>
  <c r="V51" i="7"/>
  <c r="T53" i="7"/>
  <c r="R55" i="7"/>
  <c r="U52" i="7"/>
  <c r="Q56" i="7"/>
  <c r="W50" i="7"/>
  <c r="S54" i="7"/>
  <c r="P57" i="7"/>
  <c r="V47" i="7"/>
  <c r="T49" i="7"/>
  <c r="R51" i="7"/>
  <c r="W46" i="7"/>
  <c r="S50" i="7"/>
  <c r="U48" i="7"/>
  <c r="Q52" i="7"/>
  <c r="P53" i="7"/>
  <c r="V43" i="7"/>
  <c r="T45" i="7"/>
  <c r="R47" i="7"/>
  <c r="U44" i="7"/>
  <c r="Q48" i="7"/>
  <c r="S46" i="7"/>
  <c r="W42" i="7"/>
  <c r="P49" i="7"/>
  <c r="V39" i="7"/>
  <c r="T41" i="7"/>
  <c r="R43" i="7"/>
  <c r="W38" i="7"/>
  <c r="S42" i="7"/>
  <c r="Q44" i="7"/>
  <c r="U40" i="7"/>
  <c r="P45" i="7"/>
  <c r="V35" i="7"/>
  <c r="T37" i="7"/>
  <c r="R39" i="7"/>
  <c r="U36" i="7"/>
  <c r="Q40" i="7"/>
  <c r="W34" i="7"/>
  <c r="S38" i="7"/>
  <c r="P41" i="7"/>
  <c r="V31" i="7"/>
  <c r="T33" i="7"/>
  <c r="R35" i="7"/>
  <c r="W30" i="7"/>
  <c r="S34" i="7"/>
  <c r="Q36" i="7"/>
  <c r="U32" i="7"/>
  <c r="P37" i="7"/>
  <c r="V27" i="7"/>
  <c r="T29" i="7"/>
  <c r="R31" i="7"/>
  <c r="U28" i="7"/>
  <c r="Q32" i="7"/>
  <c r="S30" i="7"/>
  <c r="W26" i="7"/>
  <c r="P33" i="7"/>
  <c r="V23" i="7"/>
  <c r="T25" i="7"/>
  <c r="R27" i="7"/>
  <c r="W22" i="7"/>
  <c r="S26" i="7"/>
  <c r="Q28" i="7"/>
  <c r="U24" i="7"/>
  <c r="P29" i="7"/>
  <c r="V19" i="7"/>
  <c r="T21" i="7"/>
  <c r="R23" i="7"/>
  <c r="U20" i="7"/>
  <c r="Q24" i="7"/>
  <c r="W18" i="7"/>
  <c r="S22" i="7"/>
  <c r="P25" i="7"/>
  <c r="V15" i="7"/>
  <c r="T17" i="7"/>
  <c r="R19" i="7"/>
  <c r="W14" i="7"/>
  <c r="S18" i="7"/>
  <c r="U16" i="7"/>
  <c r="Q20" i="7"/>
  <c r="P21" i="7"/>
  <c r="V11" i="7"/>
  <c r="T13" i="7"/>
  <c r="R15" i="7"/>
  <c r="U12" i="7"/>
  <c r="Q16" i="7"/>
  <c r="W10" i="7"/>
  <c r="S14" i="7"/>
  <c r="P17" i="7"/>
  <c r="T9" i="7"/>
  <c r="R11" i="7"/>
  <c r="S10" i="7"/>
  <c r="Q12" i="7"/>
  <c r="P13" i="7"/>
  <c r="S9" i="7"/>
  <c r="V9" i="7"/>
  <c r="R9" i="7"/>
  <c r="U9" i="7"/>
  <c r="Q9" i="7"/>
  <c r="W9" i="7"/>
  <c r="L10" i="7"/>
  <c r="J10" i="7" s="1"/>
  <c r="L11" i="7"/>
  <c r="J11" i="7" s="1"/>
  <c r="L12" i="7"/>
  <c r="J12" i="7" s="1"/>
  <c r="L13" i="7"/>
  <c r="J13" i="7" s="1"/>
  <c r="L14" i="7"/>
  <c r="J14" i="7" s="1"/>
  <c r="L15" i="7"/>
  <c r="J15" i="7" s="1"/>
  <c r="L16" i="7"/>
  <c r="J16" i="7" s="1"/>
  <c r="L17" i="7"/>
  <c r="J17" i="7" s="1"/>
  <c r="L18" i="7"/>
  <c r="J18" i="7" s="1"/>
  <c r="L19" i="7"/>
  <c r="J19" i="7" s="1"/>
  <c r="L20" i="7"/>
  <c r="J20" i="7" s="1"/>
  <c r="L21" i="7"/>
  <c r="J21" i="7" s="1"/>
  <c r="L22" i="7"/>
  <c r="J22" i="7" s="1"/>
  <c r="L23" i="7"/>
  <c r="J23" i="7" s="1"/>
  <c r="L24" i="7"/>
  <c r="J24" i="7" s="1"/>
  <c r="L25" i="7"/>
  <c r="J25" i="7" s="1"/>
  <c r="L26" i="7"/>
  <c r="J26" i="7" s="1"/>
  <c r="L27" i="7"/>
  <c r="J27" i="7" s="1"/>
  <c r="L28" i="7"/>
  <c r="J28" i="7" s="1"/>
  <c r="L29" i="7"/>
  <c r="J29" i="7" s="1"/>
  <c r="L30" i="7"/>
  <c r="J30" i="7" s="1"/>
  <c r="L31" i="7"/>
  <c r="J31" i="7" s="1"/>
  <c r="L32" i="7"/>
  <c r="J32" i="7" s="1"/>
  <c r="L33" i="7"/>
  <c r="J33" i="7" s="1"/>
  <c r="L34" i="7"/>
  <c r="J34" i="7" s="1"/>
  <c r="L35" i="7"/>
  <c r="J35" i="7" s="1"/>
  <c r="L36" i="7"/>
  <c r="J36" i="7" s="1"/>
  <c r="L37" i="7"/>
  <c r="J37" i="7" s="1"/>
  <c r="L38" i="7"/>
  <c r="J38" i="7" s="1"/>
  <c r="L39" i="7"/>
  <c r="J39" i="7" s="1"/>
  <c r="L40" i="7"/>
  <c r="J40" i="7" s="1"/>
  <c r="L41" i="7"/>
  <c r="J41" i="7" s="1"/>
  <c r="L42" i="7"/>
  <c r="J42" i="7" s="1"/>
  <c r="L43" i="7"/>
  <c r="J43" i="7" s="1"/>
  <c r="L44" i="7"/>
  <c r="J44" i="7" s="1"/>
  <c r="L45" i="7"/>
  <c r="J45" i="7" s="1"/>
  <c r="L46" i="7"/>
  <c r="J46" i="7" s="1"/>
  <c r="L47" i="7"/>
  <c r="J47" i="7" s="1"/>
  <c r="L48" i="7"/>
  <c r="J48" i="7" s="1"/>
  <c r="L49" i="7"/>
  <c r="J49" i="7" s="1"/>
  <c r="L50" i="7"/>
  <c r="J50" i="7" s="1"/>
  <c r="L51" i="7"/>
  <c r="J51" i="7" s="1"/>
  <c r="L52" i="7"/>
  <c r="J52" i="7" s="1"/>
  <c r="L53" i="7"/>
  <c r="J53" i="7" s="1"/>
  <c r="L54" i="7"/>
  <c r="J54" i="7" s="1"/>
  <c r="L55" i="7"/>
  <c r="J55" i="7" s="1"/>
  <c r="L56" i="7"/>
  <c r="J56" i="7" s="1"/>
  <c r="L57" i="7"/>
  <c r="J57" i="7" s="1"/>
  <c r="L58" i="7"/>
  <c r="J58" i="7" s="1"/>
  <c r="L59" i="7"/>
  <c r="J59" i="7" s="1"/>
  <c r="L60" i="7"/>
  <c r="J60" i="7" s="1"/>
  <c r="L61" i="7"/>
  <c r="J61" i="7" s="1"/>
  <c r="L62" i="7"/>
  <c r="J62" i="7" s="1"/>
  <c r="L63" i="7"/>
  <c r="J63" i="7" s="1"/>
  <c r="L64" i="7"/>
  <c r="J64" i="7" s="1"/>
  <c r="L65" i="7"/>
  <c r="J65" i="7" s="1"/>
  <c r="L66" i="7"/>
  <c r="J66" i="7" s="1"/>
  <c r="L67" i="7"/>
  <c r="J67" i="7" s="1"/>
  <c r="L68" i="7"/>
  <c r="J68" i="7" s="1"/>
  <c r="L69" i="7"/>
  <c r="J69" i="7" s="1"/>
  <c r="L70" i="7"/>
  <c r="J70" i="7" s="1"/>
  <c r="L71" i="7"/>
  <c r="J71" i="7" s="1"/>
  <c r="L72" i="7"/>
  <c r="J72" i="7" s="1"/>
  <c r="L73" i="7"/>
  <c r="J73" i="7" s="1"/>
  <c r="L74" i="7"/>
  <c r="J74" i="7" s="1"/>
  <c r="L75" i="7"/>
  <c r="J75" i="7" s="1"/>
  <c r="L76" i="7"/>
  <c r="J76" i="7" s="1"/>
  <c r="L77" i="7"/>
  <c r="J77" i="7" s="1"/>
  <c r="L78" i="7"/>
  <c r="J78" i="7" s="1"/>
  <c r="L79" i="7"/>
  <c r="J79" i="7" s="1"/>
  <c r="L80" i="7"/>
  <c r="J80" i="7" s="1"/>
  <c r="L81" i="7"/>
  <c r="J81" i="7" s="1"/>
  <c r="L82" i="7"/>
  <c r="J82" i="7" s="1"/>
  <c r="L83" i="7"/>
  <c r="J83" i="7" s="1"/>
  <c r="L84" i="7"/>
  <c r="J84" i="7" s="1"/>
  <c r="L85" i="7"/>
  <c r="J85" i="7" s="1"/>
  <c r="L86" i="7"/>
  <c r="J86" i="7" s="1"/>
  <c r="L87" i="7"/>
  <c r="J87" i="7" s="1"/>
  <c r="L88" i="7"/>
  <c r="J88" i="7" s="1"/>
  <c r="L89" i="7"/>
  <c r="J89" i="7" s="1"/>
  <c r="L90" i="7"/>
  <c r="J90" i="7" s="1"/>
  <c r="L91" i="7"/>
  <c r="J91" i="7" s="1"/>
  <c r="L92" i="7"/>
  <c r="J92" i="7" s="1"/>
  <c r="L93" i="7"/>
  <c r="J93" i="7" s="1"/>
  <c r="L94" i="7"/>
  <c r="J94" i="7" s="1"/>
  <c r="L95" i="7"/>
  <c r="J95" i="7" s="1"/>
  <c r="L96" i="7"/>
  <c r="J96" i="7" s="1"/>
  <c r="L97" i="7"/>
  <c r="J97" i="7" s="1"/>
  <c r="L98" i="7"/>
  <c r="J98" i="7" s="1"/>
  <c r="L99" i="7"/>
  <c r="J99" i="7" s="1"/>
  <c r="L100" i="7"/>
  <c r="J100" i="7" s="1"/>
  <c r="L101" i="7"/>
  <c r="J101" i="7" s="1"/>
  <c r="L102" i="7"/>
  <c r="J102" i="7" s="1"/>
  <c r="L103" i="7"/>
  <c r="J103" i="7" s="1"/>
  <c r="L104" i="7"/>
  <c r="J104" i="7" s="1"/>
  <c r="L105" i="7"/>
  <c r="J105" i="7" s="1"/>
  <c r="L106" i="7"/>
  <c r="J106" i="7" s="1"/>
  <c r="L107" i="7"/>
  <c r="J107" i="7" s="1"/>
  <c r="L108" i="7"/>
  <c r="J108" i="7" s="1"/>
  <c r="L109" i="7"/>
  <c r="J109" i="7" s="1"/>
  <c r="L110" i="7"/>
  <c r="J110" i="7" s="1"/>
  <c r="L111" i="7"/>
  <c r="J111" i="7" s="1"/>
  <c r="L112" i="7"/>
  <c r="J112" i="7" s="1"/>
  <c r="L113" i="7"/>
  <c r="J113" i="7" s="1"/>
  <c r="L114" i="7"/>
  <c r="J114" i="7" s="1"/>
  <c r="L115" i="7"/>
  <c r="J115" i="7" s="1"/>
  <c r="L116" i="7"/>
  <c r="J116" i="7" s="1"/>
  <c r="L117" i="7"/>
  <c r="J117" i="7" s="1"/>
  <c r="L118" i="7"/>
  <c r="J118" i="7" s="1"/>
  <c r="L119" i="7"/>
  <c r="J119" i="7" s="1"/>
  <c r="L120" i="7"/>
  <c r="J120" i="7" s="1"/>
  <c r="L121" i="7"/>
  <c r="J121" i="7" s="1"/>
  <c r="L122" i="7"/>
  <c r="J122" i="7" s="1"/>
  <c r="L123" i="7"/>
  <c r="J123" i="7" s="1"/>
  <c r="L124" i="7"/>
  <c r="J124" i="7" s="1"/>
  <c r="L125" i="7"/>
  <c r="J125" i="7" s="1"/>
  <c r="L126" i="7"/>
  <c r="J126" i="7" s="1"/>
  <c r="L127" i="7"/>
  <c r="J127" i="7" s="1"/>
  <c r="L128" i="7"/>
  <c r="J128" i="7" s="1"/>
  <c r="L129" i="7"/>
  <c r="J129" i="7" s="1"/>
  <c r="L130" i="7"/>
  <c r="J130" i="7" s="1"/>
  <c r="L131" i="7"/>
  <c r="J131" i="7" s="1"/>
  <c r="L132" i="7"/>
  <c r="J132" i="7" s="1"/>
  <c r="L133" i="7"/>
  <c r="J133" i="7" s="1"/>
  <c r="L134" i="7"/>
  <c r="J134" i="7" s="1"/>
  <c r="L135" i="7"/>
  <c r="J135" i="7" s="1"/>
  <c r="L136" i="7"/>
  <c r="J136" i="7" s="1"/>
  <c r="L137" i="7"/>
  <c r="J137" i="7" s="1"/>
  <c r="L138" i="7"/>
  <c r="J138" i="7" s="1"/>
  <c r="L139" i="7"/>
  <c r="J139" i="7" s="1"/>
  <c r="L140" i="7"/>
  <c r="J140" i="7" s="1"/>
  <c r="L141" i="7"/>
  <c r="J141" i="7" s="1"/>
  <c r="L142" i="7"/>
  <c r="J142" i="7" s="1"/>
  <c r="L143" i="7"/>
  <c r="J143" i="7" s="1"/>
  <c r="L144" i="7"/>
  <c r="J144" i="7" s="1"/>
  <c r="L145" i="7"/>
  <c r="J145" i="7" s="1"/>
  <c r="L146" i="7"/>
  <c r="J146" i="7" s="1"/>
  <c r="L147" i="7"/>
  <c r="J147" i="7" s="1"/>
  <c r="L148" i="7"/>
  <c r="J148" i="7" s="1"/>
  <c r="L149" i="7"/>
  <c r="J149" i="7" s="1"/>
  <c r="L150" i="7"/>
  <c r="J150" i="7" s="1"/>
  <c r="L151" i="7"/>
  <c r="J151" i="7" s="1"/>
  <c r="L152" i="7"/>
  <c r="J152" i="7" s="1"/>
  <c r="L153" i="7"/>
  <c r="J153" i="7" s="1"/>
  <c r="L154" i="7"/>
  <c r="J154" i="7" s="1"/>
  <c r="L155" i="7"/>
  <c r="J155" i="7" s="1"/>
  <c r="L156" i="7"/>
  <c r="J156" i="7" s="1"/>
  <c r="L157" i="7"/>
  <c r="J157" i="7" s="1"/>
  <c r="L158" i="7"/>
  <c r="J158" i="7" s="1"/>
  <c r="L159" i="7"/>
  <c r="J159" i="7" s="1"/>
  <c r="L160" i="7"/>
  <c r="J160" i="7" s="1"/>
  <c r="L161" i="7"/>
  <c r="J161" i="7" s="1"/>
  <c r="L162" i="7"/>
  <c r="J162" i="7" s="1"/>
  <c r="L163" i="7"/>
  <c r="J163" i="7" s="1"/>
  <c r="L164" i="7"/>
  <c r="J164" i="7" s="1"/>
  <c r="L165" i="7"/>
  <c r="J165" i="7" s="1"/>
  <c r="L166" i="7"/>
  <c r="J166" i="7" s="1"/>
  <c r="L167" i="7"/>
  <c r="J167" i="7" s="1"/>
  <c r="L168" i="7"/>
  <c r="J168" i="7" s="1"/>
  <c r="L169" i="7"/>
  <c r="J169" i="7" s="1"/>
  <c r="L170" i="7"/>
  <c r="J170" i="7" s="1"/>
  <c r="L171" i="7"/>
  <c r="J171" i="7" s="1"/>
  <c r="L172" i="7"/>
  <c r="J172" i="7" s="1"/>
  <c r="L173" i="7"/>
  <c r="J173" i="7" s="1"/>
  <c r="L174" i="7"/>
  <c r="J174" i="7" s="1"/>
  <c r="L175" i="7"/>
  <c r="J175" i="7" s="1"/>
  <c r="L176" i="7"/>
  <c r="J176" i="7" s="1"/>
  <c r="L177" i="7"/>
  <c r="J177" i="7" s="1"/>
  <c r="L178" i="7"/>
  <c r="J178" i="7" s="1"/>
  <c r="L179" i="7"/>
  <c r="J179" i="7" s="1"/>
  <c r="L180" i="7"/>
  <c r="J180" i="7" s="1"/>
  <c r="L181" i="7"/>
  <c r="J181" i="7" s="1"/>
  <c r="L182" i="7"/>
  <c r="J182" i="7" s="1"/>
  <c r="L183" i="7"/>
  <c r="J183" i="7" s="1"/>
  <c r="L184" i="7"/>
  <c r="J184" i="7" s="1"/>
  <c r="L185" i="7"/>
  <c r="J185" i="7" s="1"/>
  <c r="L186" i="7"/>
  <c r="J186" i="7" s="1"/>
  <c r="L187" i="7"/>
  <c r="J187" i="7" s="1"/>
  <c r="L188" i="7"/>
  <c r="J188" i="7" s="1"/>
  <c r="L189" i="7"/>
  <c r="J189" i="7" s="1"/>
  <c r="L190" i="7"/>
  <c r="J190" i="7" s="1"/>
  <c r="L191" i="7"/>
  <c r="J191" i="7" s="1"/>
  <c r="L192" i="7"/>
  <c r="J192" i="7" s="1"/>
  <c r="L193" i="7"/>
  <c r="J193" i="7" s="1"/>
  <c r="L194" i="7"/>
  <c r="J194" i="7" s="1"/>
  <c r="L195" i="7"/>
  <c r="J195" i="7" s="1"/>
  <c r="L196" i="7"/>
  <c r="J196" i="7" s="1"/>
  <c r="L197" i="7"/>
  <c r="J197" i="7" s="1"/>
  <c r="L198" i="7"/>
  <c r="J198" i="7" s="1"/>
  <c r="L199" i="7"/>
  <c r="J199" i="7" s="1"/>
  <c r="L200" i="7"/>
  <c r="J200" i="7" s="1"/>
  <c r="L201" i="7"/>
  <c r="J201" i="7" s="1"/>
  <c r="L202" i="7"/>
  <c r="J202" i="7" s="1"/>
  <c r="L203" i="7"/>
  <c r="J203" i="7" s="1"/>
  <c r="L204" i="7"/>
  <c r="J204" i="7" s="1"/>
  <c r="L205" i="7"/>
  <c r="J205" i="7" s="1"/>
  <c r="L206" i="7"/>
  <c r="J206" i="7" s="1"/>
  <c r="L207" i="7"/>
  <c r="J207" i="7" s="1"/>
  <c r="L208" i="7"/>
  <c r="J208" i="7" s="1"/>
  <c r="L209" i="7"/>
  <c r="J209" i="7" s="1"/>
  <c r="L210" i="7"/>
  <c r="J210" i="7" s="1"/>
  <c r="L211" i="7"/>
  <c r="J211" i="7" s="1"/>
  <c r="L212" i="7"/>
  <c r="J212" i="7" s="1"/>
  <c r="L213" i="7"/>
  <c r="J213" i="7" s="1"/>
  <c r="L214" i="7"/>
  <c r="J214" i="7" s="1"/>
  <c r="L215" i="7"/>
  <c r="J215" i="7" s="1"/>
  <c r="L216" i="7"/>
  <c r="J216" i="7" s="1"/>
  <c r="L217" i="7"/>
  <c r="J217" i="7" s="1"/>
  <c r="L218" i="7"/>
  <c r="J218" i="7" s="1"/>
  <c r="L219" i="7"/>
  <c r="J219" i="7" s="1"/>
  <c r="L220" i="7"/>
  <c r="J220" i="7" s="1"/>
  <c r="L221" i="7"/>
  <c r="J221" i="7" s="1"/>
  <c r="L222" i="7"/>
  <c r="J222" i="7" s="1"/>
  <c r="L223" i="7"/>
  <c r="J223" i="7" s="1"/>
  <c r="L224" i="7"/>
  <c r="J224" i="7" s="1"/>
  <c r="L225" i="7"/>
  <c r="J225" i="7" s="1"/>
  <c r="L226" i="7"/>
  <c r="J226" i="7" s="1"/>
  <c r="L227" i="7"/>
  <c r="J227" i="7" s="1"/>
  <c r="L228" i="7"/>
  <c r="J228" i="7" s="1"/>
  <c r="L229" i="7"/>
  <c r="J229" i="7" s="1"/>
  <c r="L230" i="7"/>
  <c r="J230" i="7" s="1"/>
  <c r="L231" i="7"/>
  <c r="J231" i="7" s="1"/>
  <c r="L232" i="7"/>
  <c r="J232" i="7" s="1"/>
  <c r="L233" i="7"/>
  <c r="J233" i="7" s="1"/>
  <c r="L234" i="7"/>
  <c r="J234" i="7" s="1"/>
  <c r="L235" i="7"/>
  <c r="J235" i="7" s="1"/>
  <c r="L236" i="7"/>
  <c r="J236" i="7" s="1"/>
  <c r="L237" i="7"/>
  <c r="J237" i="7" s="1"/>
  <c r="L238" i="7"/>
  <c r="J238" i="7" s="1"/>
  <c r="L239" i="7"/>
  <c r="J239" i="7" s="1"/>
  <c r="L240" i="7"/>
  <c r="J240" i="7" s="1"/>
  <c r="L241" i="7"/>
  <c r="J241" i="7" s="1"/>
  <c r="L242" i="7"/>
  <c r="J242" i="7" s="1"/>
  <c r="L243" i="7"/>
  <c r="J243" i="7" s="1"/>
  <c r="L244" i="7"/>
  <c r="J244" i="7" s="1"/>
  <c r="L245" i="7"/>
  <c r="J245" i="7" s="1"/>
  <c r="L246" i="7"/>
  <c r="J246" i="7" s="1"/>
  <c r="L247" i="7"/>
  <c r="J247" i="7" s="1"/>
  <c r="L248" i="7"/>
  <c r="J248" i="7" s="1"/>
  <c r="L249" i="7"/>
  <c r="J249" i="7" s="1"/>
  <c r="L250" i="7"/>
  <c r="J250" i="7" s="1"/>
  <c r="L251" i="7"/>
  <c r="J251" i="7" s="1"/>
  <c r="L252" i="7"/>
  <c r="J252" i="7" s="1"/>
  <c r="L253" i="7"/>
  <c r="J253" i="7" s="1"/>
  <c r="L254" i="7"/>
  <c r="J254" i="7" s="1"/>
  <c r="L255" i="7"/>
  <c r="J255" i="7" s="1"/>
  <c r="L256" i="7"/>
  <c r="J256" i="7" s="1"/>
  <c r="L257" i="7"/>
  <c r="J257" i="7" s="1"/>
  <c r="L258" i="7"/>
  <c r="J258" i="7" s="1"/>
  <c r="L259" i="7"/>
  <c r="J259" i="7" s="1"/>
  <c r="L260" i="7"/>
  <c r="J260" i="7" s="1"/>
  <c r="L261" i="7"/>
  <c r="J261" i="7" s="1"/>
  <c r="L262" i="7"/>
  <c r="J262" i="7" s="1"/>
  <c r="L263" i="7"/>
  <c r="J263" i="7" s="1"/>
  <c r="L264" i="7"/>
  <c r="J264" i="7" s="1"/>
  <c r="L265" i="7"/>
  <c r="J265" i="7" s="1"/>
  <c r="L266" i="7"/>
  <c r="J266" i="7" s="1"/>
  <c r="L267" i="7"/>
  <c r="J267" i="7" s="1"/>
  <c r="L268" i="7"/>
  <c r="J268" i="7" s="1"/>
  <c r="L269" i="7"/>
  <c r="J269" i="7" s="1"/>
  <c r="L270" i="7"/>
  <c r="J270" i="7" s="1"/>
  <c r="L271" i="7"/>
  <c r="J271" i="7" s="1"/>
  <c r="L272" i="7"/>
  <c r="J272" i="7" s="1"/>
  <c r="L273" i="7"/>
  <c r="J273" i="7" s="1"/>
  <c r="L274" i="7"/>
  <c r="J274" i="7" s="1"/>
  <c r="L275" i="7"/>
  <c r="J275" i="7" s="1"/>
  <c r="L276" i="7"/>
  <c r="J276" i="7" s="1"/>
  <c r="L277" i="7"/>
  <c r="J277" i="7" s="1"/>
  <c r="L278" i="7"/>
  <c r="J278" i="7" s="1"/>
  <c r="L279" i="7"/>
  <c r="J279" i="7" s="1"/>
  <c r="L280" i="7"/>
  <c r="J280" i="7" s="1"/>
  <c r="L281" i="7"/>
  <c r="J281" i="7" s="1"/>
  <c r="L282" i="7"/>
  <c r="J282" i="7" s="1"/>
  <c r="L283" i="7"/>
  <c r="J283" i="7" s="1"/>
  <c r="L284" i="7"/>
  <c r="J284" i="7" s="1"/>
  <c r="L285" i="7"/>
  <c r="J285" i="7" s="1"/>
  <c r="L286" i="7"/>
  <c r="J286" i="7" s="1"/>
  <c r="L287" i="7"/>
  <c r="J287" i="7" s="1"/>
  <c r="L288" i="7"/>
  <c r="J288" i="7" s="1"/>
  <c r="L289" i="7"/>
  <c r="J289" i="7" s="1"/>
  <c r="L290" i="7"/>
  <c r="J290" i="7" s="1"/>
  <c r="L291" i="7"/>
  <c r="J291" i="7" s="1"/>
  <c r="L292" i="7"/>
  <c r="J292" i="7" s="1"/>
  <c r="L293" i="7"/>
  <c r="J293" i="7" s="1"/>
  <c r="L294" i="7"/>
  <c r="J294" i="7" s="1"/>
  <c r="L295" i="7"/>
  <c r="J295" i="7" s="1"/>
  <c r="L296" i="7"/>
  <c r="J296" i="7" s="1"/>
  <c r="L297" i="7"/>
  <c r="J297" i="7" s="1"/>
  <c r="L298" i="7"/>
  <c r="J298" i="7" s="1"/>
  <c r="L299" i="7"/>
  <c r="J299" i="7" s="1"/>
  <c r="L300" i="7"/>
  <c r="J300" i="7" s="1"/>
  <c r="L301" i="7"/>
  <c r="J301" i="7" s="1"/>
  <c r="L302" i="7"/>
  <c r="J302" i="7" s="1"/>
  <c r="L303" i="7"/>
  <c r="J303" i="7" s="1"/>
  <c r="L304" i="7"/>
  <c r="J304" i="7" s="1"/>
  <c r="L305" i="7"/>
  <c r="J305" i="7" s="1"/>
  <c r="L306" i="7"/>
  <c r="J306" i="7" s="1"/>
  <c r="L307" i="7"/>
  <c r="J307" i="7" s="1"/>
  <c r="L308" i="7"/>
  <c r="J308" i="7" s="1"/>
  <c r="L309" i="7"/>
  <c r="J309" i="7" s="1"/>
  <c r="L310" i="7"/>
  <c r="J310" i="7" s="1"/>
  <c r="L311" i="7"/>
  <c r="J311" i="7" s="1"/>
  <c r="L312" i="7"/>
  <c r="J312" i="7" s="1"/>
  <c r="L313" i="7"/>
  <c r="J313" i="7" s="1"/>
  <c r="L314" i="7"/>
  <c r="J314" i="7" s="1"/>
  <c r="L315" i="7"/>
  <c r="J315" i="7" s="1"/>
  <c r="L316" i="7"/>
  <c r="J316" i="7" s="1"/>
  <c r="L317" i="7"/>
  <c r="J317" i="7" s="1"/>
  <c r="L318" i="7"/>
  <c r="J318" i="7" s="1"/>
  <c r="L319" i="7"/>
  <c r="J319" i="7" s="1"/>
  <c r="L320" i="7"/>
  <c r="J320" i="7" s="1"/>
  <c r="L321" i="7"/>
  <c r="J321" i="7" s="1"/>
  <c r="L322" i="7"/>
  <c r="J322" i="7" s="1"/>
  <c r="L323" i="7"/>
  <c r="J323" i="7" s="1"/>
  <c r="L324" i="7"/>
  <c r="J324" i="7" s="1"/>
  <c r="L325" i="7"/>
  <c r="J325" i="7" s="1"/>
  <c r="L326" i="7"/>
  <c r="J326" i="7" s="1"/>
  <c r="L327" i="7"/>
  <c r="J327" i="7" s="1"/>
  <c r="L328" i="7"/>
  <c r="J328" i="7" s="1"/>
  <c r="L329" i="7"/>
  <c r="J329" i="7" s="1"/>
  <c r="L330" i="7"/>
  <c r="J330" i="7" s="1"/>
  <c r="L331" i="7"/>
  <c r="J331" i="7" s="1"/>
  <c r="L332" i="7"/>
  <c r="J332" i="7" s="1"/>
  <c r="L333" i="7"/>
  <c r="J333" i="7" s="1"/>
  <c r="L334" i="7"/>
  <c r="J334" i="7" s="1"/>
  <c r="L335" i="7"/>
  <c r="J335" i="7" s="1"/>
  <c r="L336" i="7"/>
  <c r="J336" i="7" s="1"/>
  <c r="L337" i="7"/>
  <c r="J337" i="7" s="1"/>
  <c r="L338" i="7"/>
  <c r="J338" i="7" s="1"/>
  <c r="L339" i="7"/>
  <c r="J339" i="7" s="1"/>
  <c r="L340" i="7"/>
  <c r="J340" i="7" s="1"/>
  <c r="L341" i="7"/>
  <c r="J341" i="7" s="1"/>
  <c r="L342" i="7"/>
  <c r="J342" i="7" s="1"/>
  <c r="L343" i="7"/>
  <c r="J343" i="7" s="1"/>
  <c r="L344" i="7"/>
  <c r="J344" i="7" s="1"/>
  <c r="L345" i="7"/>
  <c r="J345" i="7" s="1"/>
  <c r="L346" i="7"/>
  <c r="J346" i="7" s="1"/>
  <c r="L347" i="7"/>
  <c r="J347" i="7" s="1"/>
  <c r="L348" i="7"/>
  <c r="J348" i="7" s="1"/>
  <c r="L349" i="7"/>
  <c r="J349" i="7" s="1"/>
  <c r="L350" i="7"/>
  <c r="J350" i="7" s="1"/>
  <c r="L351" i="7"/>
  <c r="J351" i="7" s="1"/>
  <c r="L352" i="7"/>
  <c r="J352" i="7" s="1"/>
  <c r="L353" i="7"/>
  <c r="J353" i="7" s="1"/>
  <c r="L354" i="7"/>
  <c r="J354" i="7" s="1"/>
  <c r="L355" i="7"/>
  <c r="J355" i="7" s="1"/>
  <c r="L356" i="7"/>
  <c r="J356" i="7" s="1"/>
  <c r="L357" i="7"/>
  <c r="J357" i="7" s="1"/>
  <c r="L358" i="7"/>
  <c r="J358" i="7" s="1"/>
  <c r="L359" i="7"/>
  <c r="J359" i="7" s="1"/>
  <c r="L360" i="7"/>
  <c r="J360" i="7" s="1"/>
  <c r="L361" i="7"/>
  <c r="J361" i="7" s="1"/>
  <c r="L362" i="7"/>
  <c r="J362" i="7" s="1"/>
  <c r="L363" i="7"/>
  <c r="J363" i="7" s="1"/>
  <c r="L364" i="7"/>
  <c r="J364" i="7" s="1"/>
  <c r="L365" i="7"/>
  <c r="J365" i="7" s="1"/>
  <c r="L366" i="7"/>
  <c r="J366" i="7" s="1"/>
  <c r="L367" i="7"/>
  <c r="J367" i="7" s="1"/>
  <c r="L368" i="7"/>
  <c r="J368" i="7" s="1"/>
  <c r="L369" i="7"/>
  <c r="J369" i="7" s="1"/>
  <c r="L370" i="7"/>
  <c r="J370" i="7" s="1"/>
  <c r="L371" i="7"/>
  <c r="J371" i="7" s="1"/>
  <c r="L372" i="7"/>
  <c r="J372" i="7" s="1"/>
  <c r="L373" i="7"/>
  <c r="J373" i="7" s="1"/>
  <c r="L374" i="7"/>
  <c r="J374" i="7" s="1"/>
  <c r="L375" i="7"/>
  <c r="J375" i="7" s="1"/>
  <c r="L376" i="7"/>
  <c r="J376" i="7" s="1"/>
  <c r="L377" i="7"/>
  <c r="J377" i="7" s="1"/>
  <c r="L378" i="7"/>
  <c r="J378" i="7" s="1"/>
  <c r="L379" i="7"/>
  <c r="J379" i="7" s="1"/>
  <c r="L380" i="7"/>
  <c r="J380" i="7" s="1"/>
  <c r="L381" i="7"/>
  <c r="J381" i="7" s="1"/>
  <c r="L382" i="7"/>
  <c r="J382" i="7" s="1"/>
  <c r="L383" i="7"/>
  <c r="J383" i="7" s="1"/>
  <c r="L384" i="7"/>
  <c r="J384" i="7" s="1"/>
  <c r="L385" i="7"/>
  <c r="J385" i="7" s="1"/>
  <c r="L386" i="7"/>
  <c r="J386" i="7" s="1"/>
  <c r="L387" i="7"/>
  <c r="J387" i="7" s="1"/>
  <c r="L388" i="7"/>
  <c r="J388" i="7" s="1"/>
  <c r="L389" i="7"/>
  <c r="J389" i="7" s="1"/>
  <c r="L390" i="7"/>
  <c r="J390" i="7" s="1"/>
  <c r="L391" i="7"/>
  <c r="J391" i="7" s="1"/>
  <c r="L392" i="7"/>
  <c r="J392" i="7" s="1"/>
  <c r="L393" i="7"/>
  <c r="J393" i="7" s="1"/>
  <c r="L394" i="7"/>
  <c r="J394" i="7" s="1"/>
  <c r="L395" i="7"/>
  <c r="J395" i="7" s="1"/>
  <c r="L396" i="7"/>
  <c r="J396" i="7" s="1"/>
  <c r="L397" i="7"/>
  <c r="J397" i="7" s="1"/>
  <c r="L398" i="7"/>
  <c r="J398" i="7" s="1"/>
  <c r="L399" i="7"/>
  <c r="J399" i="7" s="1"/>
  <c r="L400" i="7"/>
  <c r="J400" i="7" s="1"/>
  <c r="L401" i="7"/>
  <c r="J401" i="7" s="1"/>
  <c r="L402" i="7"/>
  <c r="J402" i="7" s="1"/>
  <c r="L403" i="7"/>
  <c r="J403" i="7" s="1"/>
  <c r="L404" i="7"/>
  <c r="J404" i="7" s="1"/>
  <c r="L405" i="7"/>
  <c r="J405" i="7" s="1"/>
  <c r="L406" i="7"/>
  <c r="J406" i="7" s="1"/>
  <c r="L407" i="7"/>
  <c r="J407" i="7" s="1"/>
  <c r="L408" i="7"/>
  <c r="J408" i="7" s="1"/>
  <c r="L409" i="7"/>
  <c r="J409" i="7" s="1"/>
  <c r="L410" i="7"/>
  <c r="J410" i="7" s="1"/>
  <c r="L411" i="7"/>
  <c r="J411" i="7" s="1"/>
  <c r="L412" i="7"/>
  <c r="J412" i="7" s="1"/>
  <c r="L413" i="7"/>
  <c r="J413" i="7" s="1"/>
  <c r="L414" i="7"/>
  <c r="J414" i="7" s="1"/>
  <c r="L415" i="7"/>
  <c r="J415" i="7" s="1"/>
  <c r="L416" i="7"/>
  <c r="J416" i="7" s="1"/>
  <c r="L417" i="7"/>
  <c r="J417" i="7" s="1"/>
  <c r="L418" i="7"/>
  <c r="J418" i="7" s="1"/>
  <c r="L419" i="7"/>
  <c r="J419" i="7" s="1"/>
  <c r="L420" i="7"/>
  <c r="J420" i="7" s="1"/>
  <c r="L421" i="7"/>
  <c r="J421" i="7" s="1"/>
  <c r="L422" i="7"/>
  <c r="J422" i="7" s="1"/>
  <c r="L423" i="7"/>
  <c r="J423" i="7" s="1"/>
  <c r="L424" i="7"/>
  <c r="J424" i="7" s="1"/>
  <c r="L425" i="7"/>
  <c r="J425" i="7" s="1"/>
  <c r="L426" i="7"/>
  <c r="J426" i="7" s="1"/>
  <c r="L427" i="7"/>
  <c r="J427" i="7" s="1"/>
  <c r="L428" i="7"/>
  <c r="J428" i="7" s="1"/>
  <c r="L429" i="7"/>
  <c r="J429" i="7" s="1"/>
  <c r="L430" i="7"/>
  <c r="J430" i="7" s="1"/>
  <c r="L431" i="7"/>
  <c r="J431" i="7" s="1"/>
  <c r="L432" i="7"/>
  <c r="J432" i="7" s="1"/>
  <c r="L433" i="7"/>
  <c r="J433" i="7" s="1"/>
  <c r="L434" i="7"/>
  <c r="J434" i="7" s="1"/>
  <c r="L435" i="7"/>
  <c r="J435" i="7" s="1"/>
  <c r="L436" i="7"/>
  <c r="J436" i="7" s="1"/>
  <c r="L437" i="7"/>
  <c r="J437" i="7" s="1"/>
  <c r="L438" i="7"/>
  <c r="J438" i="7" s="1"/>
  <c r="L439" i="7"/>
  <c r="J439" i="7" s="1"/>
  <c r="L440" i="7"/>
  <c r="J440" i="7" s="1"/>
  <c r="L441" i="7"/>
  <c r="J441" i="7" s="1"/>
  <c r="L442" i="7"/>
  <c r="J442" i="7" s="1"/>
  <c r="L443" i="7"/>
  <c r="J443" i="7" s="1"/>
  <c r="L444" i="7"/>
  <c r="J444" i="7" s="1"/>
  <c r="L445" i="7"/>
  <c r="J445" i="7" s="1"/>
  <c r="L446" i="7"/>
  <c r="J446" i="7" s="1"/>
  <c r="L447" i="7"/>
  <c r="J447" i="7" s="1"/>
  <c r="L448" i="7"/>
  <c r="J448" i="7" s="1"/>
  <c r="L449" i="7"/>
  <c r="J449" i="7" s="1"/>
  <c r="L450" i="7"/>
  <c r="J450" i="7" s="1"/>
  <c r="L451" i="7"/>
  <c r="J451" i="7" s="1"/>
  <c r="L452" i="7"/>
  <c r="J452" i="7" s="1"/>
  <c r="L453" i="7"/>
  <c r="J453" i="7" s="1"/>
  <c r="L454" i="7"/>
  <c r="J454" i="7" s="1"/>
  <c r="L455" i="7"/>
  <c r="J455" i="7" s="1"/>
  <c r="L456" i="7"/>
  <c r="J456" i="7" s="1"/>
  <c r="L457" i="7"/>
  <c r="J457" i="7" s="1"/>
  <c r="L458" i="7"/>
  <c r="J458" i="7" s="1"/>
  <c r="L459" i="7"/>
  <c r="J459" i="7" s="1"/>
  <c r="L460" i="7"/>
  <c r="J460" i="7" s="1"/>
  <c r="L461" i="7"/>
  <c r="J461" i="7" s="1"/>
  <c r="L462" i="7"/>
  <c r="J462" i="7" s="1"/>
  <c r="L463" i="7"/>
  <c r="J463" i="7" s="1"/>
  <c r="L464" i="7"/>
  <c r="J464" i="7" s="1"/>
  <c r="L465" i="7"/>
  <c r="J465" i="7" s="1"/>
  <c r="L466" i="7"/>
  <c r="J466" i="7" s="1"/>
  <c r="L467" i="7"/>
  <c r="J467" i="7" s="1"/>
  <c r="L468" i="7"/>
  <c r="J468" i="7" s="1"/>
  <c r="L469" i="7"/>
  <c r="J469" i="7" s="1"/>
  <c r="L470" i="7"/>
  <c r="J470" i="7" s="1"/>
  <c r="L471" i="7"/>
  <c r="J471" i="7" s="1"/>
  <c r="L472" i="7"/>
  <c r="J472" i="7" s="1"/>
  <c r="L473" i="7"/>
  <c r="J473" i="7" s="1"/>
  <c r="L474" i="7"/>
  <c r="J474" i="7" s="1"/>
  <c r="L475" i="7"/>
  <c r="J475" i="7" s="1"/>
  <c r="L476" i="7"/>
  <c r="J476" i="7" s="1"/>
  <c r="L477" i="7"/>
  <c r="J477" i="7" s="1"/>
  <c r="L478" i="7"/>
  <c r="J478" i="7" s="1"/>
  <c r="L479" i="7"/>
  <c r="J479" i="7" s="1"/>
  <c r="L480" i="7"/>
  <c r="J480" i="7" s="1"/>
  <c r="L481" i="7"/>
  <c r="J481" i="7" s="1"/>
  <c r="L482" i="7"/>
  <c r="J482" i="7" s="1"/>
  <c r="L483" i="7"/>
  <c r="J483" i="7" s="1"/>
  <c r="L484" i="7"/>
  <c r="J484" i="7" s="1"/>
  <c r="L485" i="7"/>
  <c r="J485" i="7" s="1"/>
  <c r="L486" i="7"/>
  <c r="J486" i="7" s="1"/>
  <c r="L487" i="7"/>
  <c r="J487" i="7" s="1"/>
  <c r="L488" i="7"/>
  <c r="J488" i="7" s="1"/>
  <c r="L489" i="7"/>
  <c r="J489" i="7" s="1"/>
  <c r="L490" i="7"/>
  <c r="J490" i="7" s="1"/>
  <c r="L491" i="7"/>
  <c r="J491" i="7" s="1"/>
  <c r="L492" i="7"/>
  <c r="J492" i="7" s="1"/>
  <c r="L493" i="7"/>
  <c r="J493" i="7" s="1"/>
  <c r="L494" i="7"/>
  <c r="J494" i="7" s="1"/>
  <c r="L495" i="7"/>
  <c r="J495" i="7" s="1"/>
  <c r="L496" i="7"/>
  <c r="J496" i="7" s="1"/>
  <c r="L497" i="7"/>
  <c r="J497" i="7" s="1"/>
  <c r="L498" i="7"/>
  <c r="J498" i="7" s="1"/>
  <c r="L499" i="7"/>
  <c r="J499" i="7" s="1"/>
  <c r="L500" i="7"/>
  <c r="J500" i="7" s="1"/>
  <c r="L501" i="7"/>
  <c r="J501" i="7" s="1"/>
  <c r="L502" i="7"/>
  <c r="J502" i="7" s="1"/>
  <c r="L503" i="7"/>
  <c r="J503" i="7" s="1"/>
  <c r="L504" i="7"/>
  <c r="J504" i="7" s="1"/>
  <c r="L505" i="7"/>
  <c r="J505" i="7" s="1"/>
  <c r="L506" i="7"/>
  <c r="J506" i="7" s="1"/>
  <c r="L507" i="7"/>
  <c r="J507" i="7" s="1"/>
  <c r="L508" i="7"/>
  <c r="J508" i="7" s="1"/>
  <c r="L509" i="7"/>
  <c r="J509" i="7" s="1"/>
  <c r="L510" i="7"/>
  <c r="J510" i="7" s="1"/>
  <c r="L511" i="7"/>
  <c r="J511" i="7" s="1"/>
  <c r="L512" i="7"/>
  <c r="J512" i="7" s="1"/>
  <c r="L513" i="7"/>
  <c r="J513" i="7" s="1"/>
  <c r="L514" i="7"/>
  <c r="J514" i="7" s="1"/>
  <c r="L515" i="7"/>
  <c r="J515" i="7" s="1"/>
  <c r="L516" i="7"/>
  <c r="J516" i="7" s="1"/>
  <c r="L517" i="7"/>
  <c r="J517" i="7" s="1"/>
  <c r="L518" i="7"/>
  <c r="J518" i="7" s="1"/>
  <c r="L519" i="7"/>
  <c r="J519" i="7" s="1"/>
  <c r="L520" i="7"/>
  <c r="J520" i="7" s="1"/>
  <c r="L521" i="7"/>
  <c r="J521" i="7" s="1"/>
  <c r="L522" i="7"/>
  <c r="J522" i="7" s="1"/>
  <c r="L523" i="7"/>
  <c r="J523" i="7" s="1"/>
  <c r="L524" i="7"/>
  <c r="J524" i="7" s="1"/>
  <c r="L525" i="7"/>
  <c r="J525" i="7" s="1"/>
  <c r="L526" i="7"/>
  <c r="J526" i="7" s="1"/>
  <c r="L527" i="7"/>
  <c r="J527" i="7" s="1"/>
  <c r="L528" i="7"/>
  <c r="J528" i="7" s="1"/>
  <c r="L529" i="7"/>
  <c r="J529" i="7" s="1"/>
  <c r="L530" i="7"/>
  <c r="J530" i="7" s="1"/>
  <c r="L531" i="7"/>
  <c r="J531" i="7" s="1"/>
  <c r="L532" i="7"/>
  <c r="J532" i="7" s="1"/>
  <c r="L533" i="7"/>
  <c r="J533" i="7" s="1"/>
  <c r="L534" i="7"/>
  <c r="J534" i="7" s="1"/>
  <c r="L535" i="7"/>
  <c r="J535" i="7" s="1"/>
  <c r="L536" i="7"/>
  <c r="J536" i="7" s="1"/>
  <c r="L537" i="7"/>
  <c r="J537" i="7" s="1"/>
  <c r="L538" i="7"/>
  <c r="J538" i="7" s="1"/>
  <c r="L539" i="7"/>
  <c r="J539" i="7" s="1"/>
  <c r="L540" i="7"/>
  <c r="J540" i="7" s="1"/>
  <c r="L541" i="7"/>
  <c r="J541" i="7" s="1"/>
  <c r="L542" i="7"/>
  <c r="J542" i="7" s="1"/>
  <c r="L543" i="7"/>
  <c r="J543" i="7" s="1"/>
  <c r="L544" i="7"/>
  <c r="J544" i="7" s="1"/>
  <c r="L545" i="7"/>
  <c r="J545" i="7" s="1"/>
  <c r="L546" i="7"/>
  <c r="J546" i="7" s="1"/>
  <c r="L547" i="7"/>
  <c r="J547" i="7" s="1"/>
  <c r="L548" i="7"/>
  <c r="J548" i="7" s="1"/>
  <c r="L549" i="7"/>
  <c r="J549" i="7" s="1"/>
  <c r="L550" i="7"/>
  <c r="J550" i="7" s="1"/>
  <c r="L551" i="7"/>
  <c r="J551" i="7" s="1"/>
  <c r="L552" i="7"/>
  <c r="J552" i="7" s="1"/>
  <c r="L553" i="7"/>
  <c r="J553" i="7" s="1"/>
  <c r="L554" i="7"/>
  <c r="J554" i="7" s="1"/>
  <c r="L555" i="7"/>
  <c r="J555" i="7" s="1"/>
  <c r="L556" i="7"/>
  <c r="J556" i="7" s="1"/>
  <c r="L557" i="7"/>
  <c r="J557" i="7" s="1"/>
  <c r="L558" i="7"/>
  <c r="J558" i="7" s="1"/>
  <c r="L559" i="7"/>
  <c r="J559" i="7" s="1"/>
  <c r="L560" i="7"/>
  <c r="J560" i="7" s="1"/>
  <c r="L561" i="7"/>
  <c r="J561" i="7" s="1"/>
  <c r="L562" i="7"/>
  <c r="J562" i="7" s="1"/>
  <c r="L563" i="7"/>
  <c r="J563" i="7" s="1"/>
  <c r="L564" i="7"/>
  <c r="J564" i="7" s="1"/>
  <c r="L565" i="7"/>
  <c r="J565" i="7" s="1"/>
  <c r="L566" i="7"/>
  <c r="J566" i="7" s="1"/>
  <c r="L567" i="7"/>
  <c r="J567" i="7" s="1"/>
  <c r="L568" i="7"/>
  <c r="J568" i="7" s="1"/>
  <c r="L569" i="7"/>
  <c r="J569" i="7" s="1"/>
  <c r="L570" i="7"/>
  <c r="J570" i="7" s="1"/>
  <c r="L571" i="7"/>
  <c r="J571" i="7" s="1"/>
  <c r="L572" i="7"/>
  <c r="J572" i="7" s="1"/>
  <c r="L573" i="7"/>
  <c r="J573" i="7" s="1"/>
  <c r="L574" i="7"/>
  <c r="J574" i="7" s="1"/>
  <c r="L575" i="7"/>
  <c r="J575" i="7" s="1"/>
  <c r="L576" i="7"/>
  <c r="J576" i="7" s="1"/>
  <c r="L577" i="7"/>
  <c r="J577" i="7" s="1"/>
  <c r="L578" i="7"/>
  <c r="J578" i="7" s="1"/>
  <c r="L579" i="7"/>
  <c r="J579" i="7" s="1"/>
  <c r="L580" i="7"/>
  <c r="J580" i="7" s="1"/>
  <c r="L581" i="7"/>
  <c r="J581" i="7" s="1"/>
  <c r="L582" i="7"/>
  <c r="J582" i="7" s="1"/>
  <c r="L583" i="7"/>
  <c r="J583" i="7" s="1"/>
  <c r="L584" i="7"/>
  <c r="J584" i="7" s="1"/>
  <c r="L585" i="7"/>
  <c r="J585" i="7" s="1"/>
  <c r="L586" i="7"/>
  <c r="J586" i="7" s="1"/>
  <c r="L587" i="7"/>
  <c r="J587" i="7" s="1"/>
  <c r="L588" i="7"/>
  <c r="J588" i="7" s="1"/>
  <c r="L589" i="7"/>
  <c r="J589" i="7" s="1"/>
  <c r="L590" i="7"/>
  <c r="J590" i="7" s="1"/>
  <c r="L591" i="7"/>
  <c r="J591" i="7" s="1"/>
  <c r="L592" i="7"/>
  <c r="J592" i="7" s="1"/>
  <c r="L593" i="7"/>
  <c r="J593" i="7" s="1"/>
  <c r="L594" i="7"/>
  <c r="J594" i="7" s="1"/>
  <c r="L595" i="7"/>
  <c r="J595" i="7" s="1"/>
  <c r="L596" i="7"/>
  <c r="J596" i="7" s="1"/>
  <c r="L597" i="7"/>
  <c r="J597" i="7" s="1"/>
  <c r="L598" i="7"/>
  <c r="J598" i="7" s="1"/>
  <c r="L599" i="7"/>
  <c r="J599" i="7" s="1"/>
  <c r="L600" i="7"/>
  <c r="J600" i="7" s="1"/>
  <c r="L601" i="7"/>
  <c r="J601" i="7" s="1"/>
  <c r="L602" i="7"/>
  <c r="J602" i="7" s="1"/>
  <c r="L603" i="7"/>
  <c r="J603" i="7" s="1"/>
  <c r="L604" i="7"/>
  <c r="J604" i="7" s="1"/>
  <c r="L605" i="7"/>
  <c r="J605" i="7" s="1"/>
  <c r="L606" i="7"/>
  <c r="J606" i="7" s="1"/>
  <c r="L607" i="7"/>
  <c r="J607" i="7" s="1"/>
  <c r="L608" i="7"/>
  <c r="J608" i="7" s="1"/>
  <c r="L609" i="7"/>
  <c r="J609" i="7" s="1"/>
  <c r="L610" i="7"/>
  <c r="J610" i="7" s="1"/>
  <c r="L611" i="7"/>
  <c r="J611" i="7" s="1"/>
  <c r="L612" i="7"/>
  <c r="J612" i="7" s="1"/>
  <c r="L613" i="7"/>
  <c r="J613" i="7" s="1"/>
  <c r="L614" i="7"/>
  <c r="J614" i="7" s="1"/>
  <c r="L615" i="7"/>
  <c r="J615" i="7" s="1"/>
  <c r="L616" i="7"/>
  <c r="J616" i="7" s="1"/>
  <c r="L617" i="7"/>
  <c r="J617" i="7" s="1"/>
  <c r="L618" i="7"/>
  <c r="J618" i="7" s="1"/>
  <c r="L619" i="7"/>
  <c r="J619" i="7" s="1"/>
  <c r="L620" i="7"/>
  <c r="J620" i="7" s="1"/>
  <c r="L621" i="7"/>
  <c r="J621" i="7" s="1"/>
  <c r="L622" i="7"/>
  <c r="J622" i="7" s="1"/>
  <c r="L623" i="7"/>
  <c r="J623" i="7" s="1"/>
  <c r="L624" i="7"/>
  <c r="J624" i="7" s="1"/>
  <c r="L625" i="7"/>
  <c r="J625" i="7" s="1"/>
  <c r="L626" i="7"/>
  <c r="J626" i="7" s="1"/>
  <c r="L627" i="7"/>
  <c r="J627" i="7" s="1"/>
  <c r="L628" i="7"/>
  <c r="J628" i="7" s="1"/>
  <c r="L629" i="7"/>
  <c r="J629" i="7" s="1"/>
  <c r="L630" i="7"/>
  <c r="J630" i="7" s="1"/>
  <c r="L631" i="7"/>
  <c r="J631" i="7" s="1"/>
  <c r="L632" i="7"/>
  <c r="J632" i="7" s="1"/>
  <c r="L633" i="7"/>
  <c r="J633" i="7" s="1"/>
  <c r="L634" i="7"/>
  <c r="J634" i="7" s="1"/>
  <c r="L635" i="7"/>
  <c r="J635" i="7" s="1"/>
  <c r="L636" i="7"/>
  <c r="J636" i="7" s="1"/>
  <c r="L637" i="7"/>
  <c r="J637" i="7" s="1"/>
  <c r="L638" i="7"/>
  <c r="J638" i="7" s="1"/>
  <c r="L639" i="7"/>
  <c r="J639" i="7" s="1"/>
  <c r="L640" i="7"/>
  <c r="J640" i="7" s="1"/>
  <c r="L641" i="7"/>
  <c r="J641" i="7" s="1"/>
  <c r="L642" i="7"/>
  <c r="J642" i="7" s="1"/>
  <c r="L643" i="7"/>
  <c r="J643" i="7" s="1"/>
  <c r="L644" i="7"/>
  <c r="J644" i="7" s="1"/>
  <c r="L645" i="7"/>
  <c r="J645" i="7" s="1"/>
  <c r="L646" i="7"/>
  <c r="J646" i="7" s="1"/>
  <c r="L647" i="7"/>
  <c r="J647" i="7" s="1"/>
  <c r="L648" i="7"/>
  <c r="J648" i="7" s="1"/>
  <c r="L649" i="7"/>
  <c r="J649" i="7" s="1"/>
  <c r="L650" i="7"/>
  <c r="J650" i="7" s="1"/>
  <c r="L651" i="7"/>
  <c r="J651" i="7" s="1"/>
  <c r="L652" i="7"/>
  <c r="J652" i="7" s="1"/>
  <c r="L653" i="7"/>
  <c r="J653" i="7" s="1"/>
  <c r="L654" i="7"/>
  <c r="J654" i="7" s="1"/>
  <c r="L655" i="7"/>
  <c r="J655" i="7" s="1"/>
  <c r="L656" i="7"/>
  <c r="J656" i="7" s="1"/>
  <c r="L657" i="7"/>
  <c r="J657" i="7" s="1"/>
  <c r="L658" i="7"/>
  <c r="J658" i="7" s="1"/>
  <c r="L659" i="7"/>
  <c r="J659" i="7" s="1"/>
  <c r="L660" i="7"/>
  <c r="J660" i="7" s="1"/>
  <c r="L661" i="7"/>
  <c r="J661" i="7" s="1"/>
  <c r="L662" i="7"/>
  <c r="J662" i="7" s="1"/>
  <c r="L663" i="7"/>
  <c r="J663" i="7" s="1"/>
  <c r="L664" i="7"/>
  <c r="J664" i="7" s="1"/>
  <c r="L665" i="7"/>
  <c r="J665" i="7" s="1"/>
  <c r="L666" i="7"/>
  <c r="J666" i="7" s="1"/>
  <c r="L667" i="7"/>
  <c r="J667" i="7" s="1"/>
  <c r="L668" i="7"/>
  <c r="J668" i="7" s="1"/>
  <c r="L669" i="7"/>
  <c r="J669" i="7" s="1"/>
  <c r="L670" i="7"/>
  <c r="J670" i="7" s="1"/>
  <c r="L671" i="7"/>
  <c r="J671" i="7" s="1"/>
  <c r="L672" i="7"/>
  <c r="J672" i="7" s="1"/>
  <c r="L673" i="7"/>
  <c r="J673" i="7" s="1"/>
  <c r="L674" i="7"/>
  <c r="J674" i="7" s="1"/>
  <c r="L675" i="7"/>
  <c r="J675" i="7" s="1"/>
  <c r="L676" i="7"/>
  <c r="J676" i="7" s="1"/>
  <c r="L677" i="7"/>
  <c r="J677" i="7" s="1"/>
  <c r="L678" i="7"/>
  <c r="J678" i="7" s="1"/>
  <c r="L679" i="7"/>
  <c r="J679" i="7" s="1"/>
  <c r="L680" i="7"/>
  <c r="J680" i="7" s="1"/>
  <c r="L9" i="7"/>
  <c r="J9" i="7" s="1"/>
  <c r="M678" i="7" l="1"/>
  <c r="AD678" i="7" s="1"/>
  <c r="M670" i="7"/>
  <c r="AD670" i="7" s="1"/>
  <c r="M666" i="7"/>
  <c r="AD666" i="7" s="1"/>
  <c r="M658" i="7"/>
  <c r="AD658" i="7" s="1"/>
  <c r="M650" i="7"/>
  <c r="AD650" i="7" s="1"/>
  <c r="M646" i="7"/>
  <c r="AD646" i="7" s="1"/>
  <c r="M638" i="7"/>
  <c r="AD638" i="7" s="1"/>
  <c r="M634" i="7"/>
  <c r="AD634" i="7" s="1"/>
  <c r="M626" i="7"/>
  <c r="AD626" i="7" s="1"/>
  <c r="M674" i="7"/>
  <c r="AD674" i="7" s="1"/>
  <c r="M662" i="7"/>
  <c r="AD662" i="7" s="1"/>
  <c r="M654" i="7"/>
  <c r="AD654" i="7" s="1"/>
  <c r="M642" i="7"/>
  <c r="AD642" i="7" s="1"/>
  <c r="M630" i="7"/>
  <c r="AD630" i="7" s="1"/>
  <c r="M618" i="7"/>
  <c r="AD618" i="7" s="1"/>
  <c r="M610" i="7"/>
  <c r="AD610" i="7" s="1"/>
  <c r="M602" i="7"/>
  <c r="AD602" i="7" s="1"/>
  <c r="M598" i="7"/>
  <c r="AD598" i="7" s="1"/>
  <c r="M590" i="7"/>
  <c r="AD590" i="7" s="1"/>
  <c r="M586" i="7"/>
  <c r="AD586" i="7" s="1"/>
  <c r="M578" i="7"/>
  <c r="AD578" i="7" s="1"/>
  <c r="M574" i="7"/>
  <c r="AD574" i="7" s="1"/>
  <c r="M566" i="7"/>
  <c r="AD566" i="7" s="1"/>
  <c r="M562" i="7"/>
  <c r="AD562" i="7" s="1"/>
  <c r="M554" i="7"/>
  <c r="AD554" i="7" s="1"/>
  <c r="M550" i="7"/>
  <c r="AD550" i="7" s="1"/>
  <c r="M542" i="7"/>
  <c r="AD542" i="7" s="1"/>
  <c r="M538" i="7"/>
  <c r="AD538" i="7" s="1"/>
  <c r="M530" i="7"/>
  <c r="AD530" i="7" s="1"/>
  <c r="M522" i="7"/>
  <c r="AD522" i="7" s="1"/>
  <c r="M518" i="7"/>
  <c r="AD518" i="7" s="1"/>
  <c r="M510" i="7"/>
  <c r="AD510" i="7" s="1"/>
  <c r="M506" i="7"/>
  <c r="AD506" i="7" s="1"/>
  <c r="M498" i="7"/>
  <c r="AD498" i="7" s="1"/>
  <c r="M494" i="7"/>
  <c r="AD494" i="7" s="1"/>
  <c r="M486" i="7"/>
  <c r="AD486" i="7" s="1"/>
  <c r="M482" i="7"/>
  <c r="AD482" i="7" s="1"/>
  <c r="M474" i="7"/>
  <c r="AD474" i="7" s="1"/>
  <c r="M470" i="7"/>
  <c r="AD470" i="7" s="1"/>
  <c r="M462" i="7"/>
  <c r="AD462" i="7" s="1"/>
  <c r="M458" i="7"/>
  <c r="AD458" i="7" s="1"/>
  <c r="M450" i="7"/>
  <c r="AD450" i="7" s="1"/>
  <c r="M446" i="7"/>
  <c r="AD446" i="7" s="1"/>
  <c r="M434" i="7"/>
  <c r="AD434" i="7" s="1"/>
  <c r="M422" i="7"/>
  <c r="AD422" i="7" s="1"/>
  <c r="M418" i="7"/>
  <c r="AD418" i="7" s="1"/>
  <c r="M410" i="7"/>
  <c r="AD410" i="7" s="1"/>
  <c r="M402" i="7"/>
  <c r="AD402" i="7" s="1"/>
  <c r="M394" i="7"/>
  <c r="AD394" i="7" s="1"/>
  <c r="M386" i="7"/>
  <c r="AD386" i="7" s="1"/>
  <c r="M382" i="7"/>
  <c r="AD382" i="7" s="1"/>
  <c r="M374" i="7"/>
  <c r="AD374" i="7" s="1"/>
  <c r="M366" i="7"/>
  <c r="AD366" i="7" s="1"/>
  <c r="M362" i="7"/>
  <c r="AD362" i="7" s="1"/>
  <c r="M354" i="7"/>
  <c r="AD354" i="7" s="1"/>
  <c r="M346" i="7"/>
  <c r="AD346" i="7" s="1"/>
  <c r="M338" i="7"/>
  <c r="AD338" i="7" s="1"/>
  <c r="M330" i="7"/>
  <c r="AD330" i="7" s="1"/>
  <c r="M326" i="7"/>
  <c r="AD326" i="7" s="1"/>
  <c r="M318" i="7"/>
  <c r="AD318" i="7" s="1"/>
  <c r="M310" i="7"/>
  <c r="AD310" i="7" s="1"/>
  <c r="M302" i="7"/>
  <c r="AD302" i="7" s="1"/>
  <c r="M298" i="7"/>
  <c r="AD298" i="7" s="1"/>
  <c r="M290" i="7"/>
  <c r="AD290" i="7" s="1"/>
  <c r="M282" i="7"/>
  <c r="AD282" i="7" s="1"/>
  <c r="M274" i="7"/>
  <c r="AD274" i="7" s="1"/>
  <c r="M266" i="7"/>
  <c r="AD266" i="7" s="1"/>
  <c r="M258" i="7"/>
  <c r="AD258" i="7" s="1"/>
  <c r="M254" i="7"/>
  <c r="AD254" i="7" s="1"/>
  <c r="M246" i="7"/>
  <c r="AD246" i="7" s="1"/>
  <c r="M238" i="7"/>
  <c r="AD238" i="7" s="1"/>
  <c r="M230" i="7"/>
  <c r="AD230" i="7" s="1"/>
  <c r="M222" i="7"/>
  <c r="AD222" i="7" s="1"/>
  <c r="M218" i="7"/>
  <c r="AD218" i="7" s="1"/>
  <c r="M210" i="7"/>
  <c r="AD210" i="7" s="1"/>
  <c r="M202" i="7"/>
  <c r="AD202" i="7" s="1"/>
  <c r="M194" i="7"/>
  <c r="AD194" i="7" s="1"/>
  <c r="M190" i="7"/>
  <c r="AD190" i="7" s="1"/>
  <c r="M182" i="7"/>
  <c r="AD182" i="7" s="1"/>
  <c r="M174" i="7"/>
  <c r="AD174" i="7" s="1"/>
  <c r="M170" i="7"/>
  <c r="AD170" i="7" s="1"/>
  <c r="M162" i="7"/>
  <c r="AD162" i="7" s="1"/>
  <c r="M154" i="7"/>
  <c r="AD154" i="7" s="1"/>
  <c r="M146" i="7"/>
  <c r="AD146" i="7" s="1"/>
  <c r="M138" i="7"/>
  <c r="AD138" i="7" s="1"/>
  <c r="M134" i="7"/>
  <c r="AD134" i="7" s="1"/>
  <c r="M122" i="7"/>
  <c r="AD122" i="7" s="1"/>
  <c r="M110" i="7"/>
  <c r="AD110" i="7" s="1"/>
  <c r="M102" i="7"/>
  <c r="AD102" i="7" s="1"/>
  <c r="M94" i="7"/>
  <c r="AD94" i="7" s="1"/>
  <c r="M86" i="7"/>
  <c r="AD86" i="7" s="1"/>
  <c r="M78" i="7"/>
  <c r="AD78" i="7" s="1"/>
  <c r="M70" i="7"/>
  <c r="AD70" i="7" s="1"/>
  <c r="M62" i="7"/>
  <c r="AD62" i="7" s="1"/>
  <c r="M58" i="7"/>
  <c r="AD58" i="7" s="1"/>
  <c r="M54" i="7"/>
  <c r="AD54" i="7" s="1"/>
  <c r="M46" i="7"/>
  <c r="AD46" i="7" s="1"/>
  <c r="M42" i="7"/>
  <c r="AD42" i="7" s="1"/>
  <c r="M38" i="7"/>
  <c r="AD38" i="7" s="1"/>
  <c r="M34" i="7"/>
  <c r="AD34" i="7" s="1"/>
  <c r="M30" i="7"/>
  <c r="AD30" i="7" s="1"/>
  <c r="M26" i="7"/>
  <c r="AD26" i="7" s="1"/>
  <c r="M22" i="7"/>
  <c r="AD22" i="7" s="1"/>
  <c r="M18" i="7"/>
  <c r="AD18" i="7" s="1"/>
  <c r="M14" i="7"/>
  <c r="AD14" i="7" s="1"/>
  <c r="M10" i="7"/>
  <c r="AD10" i="7" s="1"/>
  <c r="M9" i="7"/>
  <c r="AD9" i="7" s="1"/>
  <c r="M673" i="7"/>
  <c r="AD673" i="7" s="1"/>
  <c r="M665" i="7"/>
  <c r="AD665" i="7" s="1"/>
  <c r="M657" i="7"/>
  <c r="AD657" i="7" s="1"/>
  <c r="M649" i="7"/>
  <c r="AD649" i="7" s="1"/>
  <c r="M641" i="7"/>
  <c r="AD641" i="7" s="1"/>
  <c r="M633" i="7"/>
  <c r="AD633" i="7" s="1"/>
  <c r="M629" i="7"/>
  <c r="AD629" i="7" s="1"/>
  <c r="M625" i="7"/>
  <c r="AD625" i="7" s="1"/>
  <c r="M621" i="7"/>
  <c r="AD621" i="7" s="1"/>
  <c r="M617" i="7"/>
  <c r="AD617" i="7" s="1"/>
  <c r="M613" i="7"/>
  <c r="AD613" i="7" s="1"/>
  <c r="M609" i="7"/>
  <c r="AD609" i="7" s="1"/>
  <c r="M605" i="7"/>
  <c r="AD605" i="7" s="1"/>
  <c r="M601" i="7"/>
  <c r="AD601" i="7" s="1"/>
  <c r="M597" i="7"/>
  <c r="AD597" i="7" s="1"/>
  <c r="M593" i="7"/>
  <c r="AD593" i="7" s="1"/>
  <c r="M589" i="7"/>
  <c r="AD589" i="7" s="1"/>
  <c r="M585" i="7"/>
  <c r="AD585" i="7" s="1"/>
  <c r="M581" i="7"/>
  <c r="AD581" i="7" s="1"/>
  <c r="M577" i="7"/>
  <c r="AD577" i="7" s="1"/>
  <c r="M573" i="7"/>
  <c r="AD573" i="7" s="1"/>
  <c r="M569" i="7"/>
  <c r="AD569" i="7" s="1"/>
  <c r="M565" i="7"/>
  <c r="AD565" i="7" s="1"/>
  <c r="M561" i="7"/>
  <c r="AD561" i="7" s="1"/>
  <c r="M557" i="7"/>
  <c r="AD557" i="7" s="1"/>
  <c r="M553" i="7"/>
  <c r="AD553" i="7" s="1"/>
  <c r="M549" i="7"/>
  <c r="AD549" i="7" s="1"/>
  <c r="M545" i="7"/>
  <c r="AD545" i="7" s="1"/>
  <c r="M541" i="7"/>
  <c r="AD541" i="7" s="1"/>
  <c r="M537" i="7"/>
  <c r="AD537" i="7" s="1"/>
  <c r="M533" i="7"/>
  <c r="AD533" i="7" s="1"/>
  <c r="M529" i="7"/>
  <c r="AD529" i="7" s="1"/>
  <c r="M525" i="7"/>
  <c r="AD525" i="7" s="1"/>
  <c r="M521" i="7"/>
  <c r="AD521" i="7" s="1"/>
  <c r="M517" i="7"/>
  <c r="AD517" i="7" s="1"/>
  <c r="M513" i="7"/>
  <c r="AD513" i="7" s="1"/>
  <c r="M509" i="7"/>
  <c r="AD509" i="7" s="1"/>
  <c r="M505" i="7"/>
  <c r="AD505" i="7" s="1"/>
  <c r="M501" i="7"/>
  <c r="AD501" i="7" s="1"/>
  <c r="M497" i="7"/>
  <c r="AD497" i="7" s="1"/>
  <c r="M493" i="7"/>
  <c r="AD493" i="7" s="1"/>
  <c r="M489" i="7"/>
  <c r="AD489" i="7" s="1"/>
  <c r="M485" i="7"/>
  <c r="AD485" i="7" s="1"/>
  <c r="M481" i="7"/>
  <c r="AD481" i="7" s="1"/>
  <c r="M477" i="7"/>
  <c r="AD477" i="7" s="1"/>
  <c r="M473" i="7"/>
  <c r="AD473" i="7" s="1"/>
  <c r="M469" i="7"/>
  <c r="AD469" i="7" s="1"/>
  <c r="M465" i="7"/>
  <c r="AD465" i="7" s="1"/>
  <c r="M461" i="7"/>
  <c r="AD461" i="7" s="1"/>
  <c r="M457" i="7"/>
  <c r="AD457" i="7" s="1"/>
  <c r="M453" i="7"/>
  <c r="AD453" i="7" s="1"/>
  <c r="M449" i="7"/>
  <c r="AD449" i="7" s="1"/>
  <c r="M445" i="7"/>
  <c r="AD445" i="7" s="1"/>
  <c r="M441" i="7"/>
  <c r="AD441" i="7" s="1"/>
  <c r="M437" i="7"/>
  <c r="AD437" i="7" s="1"/>
  <c r="M433" i="7"/>
  <c r="AD433" i="7" s="1"/>
  <c r="M429" i="7"/>
  <c r="AD429" i="7" s="1"/>
  <c r="M425" i="7"/>
  <c r="AD425" i="7" s="1"/>
  <c r="M421" i="7"/>
  <c r="AD421" i="7" s="1"/>
  <c r="M417" i="7"/>
  <c r="AD417" i="7" s="1"/>
  <c r="M413" i="7"/>
  <c r="AD413" i="7" s="1"/>
  <c r="M409" i="7"/>
  <c r="AD409" i="7" s="1"/>
  <c r="M405" i="7"/>
  <c r="AD405" i="7" s="1"/>
  <c r="M401" i="7"/>
  <c r="AD401" i="7" s="1"/>
  <c r="M397" i="7"/>
  <c r="AD397" i="7" s="1"/>
  <c r="M393" i="7"/>
  <c r="AD393" i="7" s="1"/>
  <c r="M389" i="7"/>
  <c r="AD389" i="7" s="1"/>
  <c r="M385" i="7"/>
  <c r="AD385" i="7" s="1"/>
  <c r="M381" i="7"/>
  <c r="AD381" i="7" s="1"/>
  <c r="M377" i="7"/>
  <c r="AD377" i="7" s="1"/>
  <c r="M373" i="7"/>
  <c r="AD373" i="7" s="1"/>
  <c r="M369" i="7"/>
  <c r="AD369" i="7" s="1"/>
  <c r="M365" i="7"/>
  <c r="AD365" i="7" s="1"/>
  <c r="M361" i="7"/>
  <c r="AD361" i="7" s="1"/>
  <c r="M357" i="7"/>
  <c r="AD357" i="7" s="1"/>
  <c r="M353" i="7"/>
  <c r="AD353" i="7" s="1"/>
  <c r="M349" i="7"/>
  <c r="AD349" i="7" s="1"/>
  <c r="M345" i="7"/>
  <c r="AD345" i="7" s="1"/>
  <c r="M341" i="7"/>
  <c r="AD341" i="7" s="1"/>
  <c r="M337" i="7"/>
  <c r="AD337" i="7" s="1"/>
  <c r="M333" i="7"/>
  <c r="AD333" i="7" s="1"/>
  <c r="M329" i="7"/>
  <c r="AD329" i="7" s="1"/>
  <c r="M325" i="7"/>
  <c r="AD325" i="7" s="1"/>
  <c r="M321" i="7"/>
  <c r="AD321" i="7" s="1"/>
  <c r="M317" i="7"/>
  <c r="AD317" i="7" s="1"/>
  <c r="M313" i="7"/>
  <c r="AD313" i="7" s="1"/>
  <c r="M309" i="7"/>
  <c r="AD309" i="7" s="1"/>
  <c r="M305" i="7"/>
  <c r="AD305" i="7" s="1"/>
  <c r="M301" i="7"/>
  <c r="AD301" i="7" s="1"/>
  <c r="M297" i="7"/>
  <c r="AD297" i="7" s="1"/>
  <c r="M293" i="7"/>
  <c r="AD293" i="7" s="1"/>
  <c r="M289" i="7"/>
  <c r="AD289" i="7" s="1"/>
  <c r="M285" i="7"/>
  <c r="AD285" i="7" s="1"/>
  <c r="M281" i="7"/>
  <c r="AD281" i="7" s="1"/>
  <c r="M277" i="7"/>
  <c r="AD277" i="7" s="1"/>
  <c r="M273" i="7"/>
  <c r="AD273" i="7" s="1"/>
  <c r="M269" i="7"/>
  <c r="AD269" i="7" s="1"/>
  <c r="M265" i="7"/>
  <c r="AD265" i="7" s="1"/>
  <c r="M261" i="7"/>
  <c r="AD261" i="7" s="1"/>
  <c r="M257" i="7"/>
  <c r="AD257" i="7" s="1"/>
  <c r="M253" i="7"/>
  <c r="AD253" i="7" s="1"/>
  <c r="M249" i="7"/>
  <c r="AD249" i="7" s="1"/>
  <c r="M245" i="7"/>
  <c r="AD245" i="7" s="1"/>
  <c r="M241" i="7"/>
  <c r="AD241" i="7" s="1"/>
  <c r="M237" i="7"/>
  <c r="AD237" i="7" s="1"/>
  <c r="M233" i="7"/>
  <c r="AD233" i="7" s="1"/>
  <c r="M229" i="7"/>
  <c r="AD229" i="7" s="1"/>
  <c r="M225" i="7"/>
  <c r="AD225" i="7" s="1"/>
  <c r="M221" i="7"/>
  <c r="AD221" i="7" s="1"/>
  <c r="M217" i="7"/>
  <c r="AD217" i="7" s="1"/>
  <c r="M213" i="7"/>
  <c r="AD213" i="7" s="1"/>
  <c r="M209" i="7"/>
  <c r="AD209" i="7" s="1"/>
  <c r="M205" i="7"/>
  <c r="AD205" i="7" s="1"/>
  <c r="M201" i="7"/>
  <c r="AD201" i="7" s="1"/>
  <c r="M197" i="7"/>
  <c r="AD197" i="7" s="1"/>
  <c r="M193" i="7"/>
  <c r="AD193" i="7" s="1"/>
  <c r="M189" i="7"/>
  <c r="AD189" i="7" s="1"/>
  <c r="M185" i="7"/>
  <c r="AD185" i="7" s="1"/>
  <c r="M181" i="7"/>
  <c r="AD181" i="7" s="1"/>
  <c r="M177" i="7"/>
  <c r="AD177" i="7" s="1"/>
  <c r="M173" i="7"/>
  <c r="AD173" i="7" s="1"/>
  <c r="M169" i="7"/>
  <c r="AD169" i="7" s="1"/>
  <c r="M165" i="7"/>
  <c r="AD165" i="7" s="1"/>
  <c r="M161" i="7"/>
  <c r="AD161" i="7" s="1"/>
  <c r="M157" i="7"/>
  <c r="AD157" i="7" s="1"/>
  <c r="M153" i="7"/>
  <c r="AD153" i="7" s="1"/>
  <c r="M149" i="7"/>
  <c r="AD149" i="7" s="1"/>
  <c r="M145" i="7"/>
  <c r="AD145" i="7" s="1"/>
  <c r="M141" i="7"/>
  <c r="AD141" i="7" s="1"/>
  <c r="M137" i="7"/>
  <c r="AD137" i="7" s="1"/>
  <c r="M133" i="7"/>
  <c r="AD133" i="7" s="1"/>
  <c r="M129" i="7"/>
  <c r="AD129" i="7" s="1"/>
  <c r="M125" i="7"/>
  <c r="AD125" i="7" s="1"/>
  <c r="M121" i="7"/>
  <c r="AD121" i="7" s="1"/>
  <c r="M117" i="7"/>
  <c r="AD117" i="7" s="1"/>
  <c r="M113" i="7"/>
  <c r="AD113" i="7" s="1"/>
  <c r="M109" i="7"/>
  <c r="AD109" i="7" s="1"/>
  <c r="M105" i="7"/>
  <c r="AD105" i="7" s="1"/>
  <c r="M101" i="7"/>
  <c r="AD101" i="7" s="1"/>
  <c r="M97" i="7"/>
  <c r="AD97" i="7" s="1"/>
  <c r="M93" i="7"/>
  <c r="AD93" i="7" s="1"/>
  <c r="M89" i="7"/>
  <c r="AD89" i="7" s="1"/>
  <c r="M85" i="7"/>
  <c r="AD85" i="7" s="1"/>
  <c r="M81" i="7"/>
  <c r="AD81" i="7" s="1"/>
  <c r="M77" i="7"/>
  <c r="AD77" i="7" s="1"/>
  <c r="M73" i="7"/>
  <c r="AD73" i="7" s="1"/>
  <c r="M69" i="7"/>
  <c r="AD69" i="7" s="1"/>
  <c r="M65" i="7"/>
  <c r="AD65" i="7" s="1"/>
  <c r="M61" i="7"/>
  <c r="AD61" i="7" s="1"/>
  <c r="M57" i="7"/>
  <c r="AD57" i="7" s="1"/>
  <c r="M53" i="7"/>
  <c r="AD53" i="7" s="1"/>
  <c r="M49" i="7"/>
  <c r="AD49" i="7" s="1"/>
  <c r="M45" i="7"/>
  <c r="AD45" i="7" s="1"/>
  <c r="M41" i="7"/>
  <c r="AD41" i="7" s="1"/>
  <c r="M37" i="7"/>
  <c r="AD37" i="7" s="1"/>
  <c r="M33" i="7"/>
  <c r="AD33" i="7" s="1"/>
  <c r="M29" i="7"/>
  <c r="AD29" i="7" s="1"/>
  <c r="M25" i="7"/>
  <c r="AD25" i="7" s="1"/>
  <c r="M21" i="7"/>
  <c r="AD21" i="7" s="1"/>
  <c r="M17" i="7"/>
  <c r="AD17" i="7" s="1"/>
  <c r="M13" i="7"/>
  <c r="AD13" i="7" s="1"/>
  <c r="M582" i="7"/>
  <c r="AD582" i="7" s="1"/>
  <c r="M570" i="7"/>
  <c r="AD570" i="7" s="1"/>
  <c r="M558" i="7"/>
  <c r="AD558" i="7" s="1"/>
  <c r="M546" i="7"/>
  <c r="AD546" i="7" s="1"/>
  <c r="M534" i="7"/>
  <c r="AD534" i="7" s="1"/>
  <c r="M526" i="7"/>
  <c r="AD526" i="7" s="1"/>
  <c r="M514" i="7"/>
  <c r="AD514" i="7" s="1"/>
  <c r="M502" i="7"/>
  <c r="AD502" i="7" s="1"/>
  <c r="M490" i="7"/>
  <c r="AD490" i="7" s="1"/>
  <c r="M478" i="7"/>
  <c r="AD478" i="7" s="1"/>
  <c r="M466" i="7"/>
  <c r="AD466" i="7" s="1"/>
  <c r="M454" i="7"/>
  <c r="AD454" i="7" s="1"/>
  <c r="M442" i="7"/>
  <c r="AD442" i="7" s="1"/>
  <c r="M430" i="7"/>
  <c r="AD430" i="7" s="1"/>
  <c r="M426" i="7"/>
  <c r="AD426" i="7" s="1"/>
  <c r="M414" i="7"/>
  <c r="AD414" i="7" s="1"/>
  <c r="M406" i="7"/>
  <c r="AD406" i="7" s="1"/>
  <c r="M398" i="7"/>
  <c r="AD398" i="7" s="1"/>
  <c r="M390" i="7"/>
  <c r="AD390" i="7" s="1"/>
  <c r="M378" i="7"/>
  <c r="AD378" i="7" s="1"/>
  <c r="M370" i="7"/>
  <c r="AD370" i="7" s="1"/>
  <c r="M358" i="7"/>
  <c r="AD358" i="7" s="1"/>
  <c r="M350" i="7"/>
  <c r="AD350" i="7" s="1"/>
  <c r="M342" i="7"/>
  <c r="AD342" i="7" s="1"/>
  <c r="M334" i="7"/>
  <c r="AD334" i="7" s="1"/>
  <c r="M322" i="7"/>
  <c r="AD322" i="7" s="1"/>
  <c r="M314" i="7"/>
  <c r="AD314" i="7" s="1"/>
  <c r="M306" i="7"/>
  <c r="AD306" i="7" s="1"/>
  <c r="M294" i="7"/>
  <c r="AD294" i="7" s="1"/>
  <c r="M286" i="7"/>
  <c r="AD286" i="7" s="1"/>
  <c r="M278" i="7"/>
  <c r="AD278" i="7" s="1"/>
  <c r="M270" i="7"/>
  <c r="AD270" i="7" s="1"/>
  <c r="M262" i="7"/>
  <c r="AD262" i="7" s="1"/>
  <c r="M250" i="7"/>
  <c r="AD250" i="7" s="1"/>
  <c r="M242" i="7"/>
  <c r="AD242" i="7" s="1"/>
  <c r="M234" i="7"/>
  <c r="AD234" i="7" s="1"/>
  <c r="M226" i="7"/>
  <c r="AD226" i="7" s="1"/>
  <c r="M214" i="7"/>
  <c r="AD214" i="7" s="1"/>
  <c r="M206" i="7"/>
  <c r="AD206" i="7" s="1"/>
  <c r="M198" i="7"/>
  <c r="AD198" i="7" s="1"/>
  <c r="M186" i="7"/>
  <c r="AD186" i="7" s="1"/>
  <c r="M178" i="7"/>
  <c r="AD178" i="7" s="1"/>
  <c r="M166" i="7"/>
  <c r="AD166" i="7" s="1"/>
  <c r="M158" i="7"/>
  <c r="AD158" i="7" s="1"/>
  <c r="M150" i="7"/>
  <c r="AD150" i="7" s="1"/>
  <c r="M142" i="7"/>
  <c r="AD142" i="7" s="1"/>
  <c r="M130" i="7"/>
  <c r="AD130" i="7" s="1"/>
  <c r="M126" i="7"/>
  <c r="AD126" i="7" s="1"/>
  <c r="M118" i="7"/>
  <c r="AD118" i="7" s="1"/>
  <c r="M114" i="7"/>
  <c r="AD114" i="7" s="1"/>
  <c r="M106" i="7"/>
  <c r="AD106" i="7" s="1"/>
  <c r="M98" i="7"/>
  <c r="AD98" i="7" s="1"/>
  <c r="M90" i="7"/>
  <c r="AD90" i="7" s="1"/>
  <c r="M82" i="7"/>
  <c r="AD82" i="7" s="1"/>
  <c r="M74" i="7"/>
  <c r="AD74" i="7" s="1"/>
  <c r="M66" i="7"/>
  <c r="AD66" i="7" s="1"/>
  <c r="M50" i="7"/>
  <c r="AD50" i="7" s="1"/>
  <c r="M677" i="7"/>
  <c r="AD677" i="7" s="1"/>
  <c r="M669" i="7"/>
  <c r="AD669" i="7" s="1"/>
  <c r="M661" i="7"/>
  <c r="AD661" i="7" s="1"/>
  <c r="M653" i="7"/>
  <c r="AD653" i="7" s="1"/>
  <c r="M645" i="7"/>
  <c r="AD645" i="7" s="1"/>
  <c r="M637" i="7"/>
  <c r="AD637" i="7" s="1"/>
  <c r="M680" i="7"/>
  <c r="AD680" i="7" s="1"/>
  <c r="M676" i="7"/>
  <c r="AD676" i="7" s="1"/>
  <c r="M672" i="7"/>
  <c r="AD672" i="7" s="1"/>
  <c r="M668" i="7"/>
  <c r="AD668" i="7" s="1"/>
  <c r="M664" i="7"/>
  <c r="AD664" i="7" s="1"/>
  <c r="M660" i="7"/>
  <c r="AD660" i="7" s="1"/>
  <c r="M656" i="7"/>
  <c r="AD656" i="7" s="1"/>
  <c r="M652" i="7"/>
  <c r="AD652" i="7" s="1"/>
  <c r="M648" i="7"/>
  <c r="AD648" i="7" s="1"/>
  <c r="M644" i="7"/>
  <c r="AD644" i="7" s="1"/>
  <c r="M640" i="7"/>
  <c r="AD640" i="7" s="1"/>
  <c r="M636" i="7"/>
  <c r="AD636" i="7" s="1"/>
  <c r="M632" i="7"/>
  <c r="AD632" i="7" s="1"/>
  <c r="M628" i="7"/>
  <c r="AD628" i="7" s="1"/>
  <c r="M624" i="7"/>
  <c r="AD624" i="7" s="1"/>
  <c r="M620" i="7"/>
  <c r="AD620" i="7" s="1"/>
  <c r="M616" i="7"/>
  <c r="AD616" i="7" s="1"/>
  <c r="M612" i="7"/>
  <c r="AD612" i="7" s="1"/>
  <c r="M608" i="7"/>
  <c r="AD608" i="7" s="1"/>
  <c r="M604" i="7"/>
  <c r="AD604" i="7" s="1"/>
  <c r="M600" i="7"/>
  <c r="AD600" i="7" s="1"/>
  <c r="M596" i="7"/>
  <c r="AD596" i="7" s="1"/>
  <c r="M592" i="7"/>
  <c r="AD592" i="7" s="1"/>
  <c r="M588" i="7"/>
  <c r="AD588" i="7" s="1"/>
  <c r="M584" i="7"/>
  <c r="AD584" i="7" s="1"/>
  <c r="M580" i="7"/>
  <c r="AD580" i="7" s="1"/>
  <c r="M576" i="7"/>
  <c r="AD576" i="7" s="1"/>
  <c r="M572" i="7"/>
  <c r="AD572" i="7" s="1"/>
  <c r="M568" i="7"/>
  <c r="AD568" i="7" s="1"/>
  <c r="M564" i="7"/>
  <c r="AD564" i="7" s="1"/>
  <c r="M560" i="7"/>
  <c r="AD560" i="7" s="1"/>
  <c r="M556" i="7"/>
  <c r="AD556" i="7" s="1"/>
  <c r="M552" i="7"/>
  <c r="AD552" i="7" s="1"/>
  <c r="M548" i="7"/>
  <c r="AD548" i="7" s="1"/>
  <c r="M544" i="7"/>
  <c r="AD544" i="7" s="1"/>
  <c r="M540" i="7"/>
  <c r="AD540" i="7" s="1"/>
  <c r="M536" i="7"/>
  <c r="AD536" i="7" s="1"/>
  <c r="M532" i="7"/>
  <c r="AD532" i="7" s="1"/>
  <c r="M528" i="7"/>
  <c r="AD528" i="7" s="1"/>
  <c r="M524" i="7"/>
  <c r="AD524" i="7" s="1"/>
  <c r="M520" i="7"/>
  <c r="AD520" i="7" s="1"/>
  <c r="M516" i="7"/>
  <c r="AD516" i="7" s="1"/>
  <c r="M512" i="7"/>
  <c r="AD512" i="7" s="1"/>
  <c r="M508" i="7"/>
  <c r="AD508" i="7" s="1"/>
  <c r="M504" i="7"/>
  <c r="AD504" i="7" s="1"/>
  <c r="M500" i="7"/>
  <c r="AD500" i="7" s="1"/>
  <c r="M496" i="7"/>
  <c r="AD496" i="7" s="1"/>
  <c r="M492" i="7"/>
  <c r="AD492" i="7" s="1"/>
  <c r="M488" i="7"/>
  <c r="AD488" i="7" s="1"/>
  <c r="M484" i="7"/>
  <c r="AD484" i="7" s="1"/>
  <c r="M480" i="7"/>
  <c r="AD480" i="7" s="1"/>
  <c r="M476" i="7"/>
  <c r="AD476" i="7" s="1"/>
  <c r="M472" i="7"/>
  <c r="AD472" i="7" s="1"/>
  <c r="M468" i="7"/>
  <c r="AD468" i="7" s="1"/>
  <c r="M464" i="7"/>
  <c r="AD464" i="7" s="1"/>
  <c r="M460" i="7"/>
  <c r="AD460" i="7" s="1"/>
  <c r="M456" i="7"/>
  <c r="AD456" i="7" s="1"/>
  <c r="M452" i="7"/>
  <c r="AD452" i="7" s="1"/>
  <c r="M448" i="7"/>
  <c r="AD448" i="7" s="1"/>
  <c r="M444" i="7"/>
  <c r="AD444" i="7" s="1"/>
  <c r="M440" i="7"/>
  <c r="AD440" i="7" s="1"/>
  <c r="M436" i="7"/>
  <c r="AD436" i="7" s="1"/>
  <c r="M432" i="7"/>
  <c r="AD432" i="7" s="1"/>
  <c r="M428" i="7"/>
  <c r="AD428" i="7" s="1"/>
  <c r="M424" i="7"/>
  <c r="AD424" i="7" s="1"/>
  <c r="M420" i="7"/>
  <c r="AD420" i="7" s="1"/>
  <c r="M416" i="7"/>
  <c r="AD416" i="7" s="1"/>
  <c r="M412" i="7"/>
  <c r="AD412" i="7" s="1"/>
  <c r="M408" i="7"/>
  <c r="AD408" i="7" s="1"/>
  <c r="M404" i="7"/>
  <c r="AD404" i="7" s="1"/>
  <c r="M400" i="7"/>
  <c r="AD400" i="7" s="1"/>
  <c r="M396" i="7"/>
  <c r="AD396" i="7" s="1"/>
  <c r="M392" i="7"/>
  <c r="AD392" i="7" s="1"/>
  <c r="M388" i="7"/>
  <c r="AD388" i="7" s="1"/>
  <c r="M384" i="7"/>
  <c r="AD384" i="7" s="1"/>
  <c r="M380" i="7"/>
  <c r="AD380" i="7" s="1"/>
  <c r="M376" i="7"/>
  <c r="AD376" i="7" s="1"/>
  <c r="M372" i="7"/>
  <c r="AD372" i="7" s="1"/>
  <c r="M368" i="7"/>
  <c r="AD368" i="7" s="1"/>
  <c r="M364" i="7"/>
  <c r="AD364" i="7" s="1"/>
  <c r="M360" i="7"/>
  <c r="AD360" i="7" s="1"/>
  <c r="M356" i="7"/>
  <c r="AD356" i="7" s="1"/>
  <c r="M352" i="7"/>
  <c r="AD352" i="7" s="1"/>
  <c r="M348" i="7"/>
  <c r="AD348" i="7" s="1"/>
  <c r="M344" i="7"/>
  <c r="AD344" i="7" s="1"/>
  <c r="M340" i="7"/>
  <c r="AD340" i="7" s="1"/>
  <c r="M336" i="7"/>
  <c r="AD336" i="7" s="1"/>
  <c r="M332" i="7"/>
  <c r="AD332" i="7" s="1"/>
  <c r="M328" i="7"/>
  <c r="AD328" i="7" s="1"/>
  <c r="M324" i="7"/>
  <c r="AD324" i="7" s="1"/>
  <c r="M320" i="7"/>
  <c r="AD320" i="7" s="1"/>
  <c r="M316" i="7"/>
  <c r="AD316" i="7" s="1"/>
  <c r="M312" i="7"/>
  <c r="AD312" i="7" s="1"/>
  <c r="M308" i="7"/>
  <c r="AD308" i="7" s="1"/>
  <c r="M304" i="7"/>
  <c r="AD304" i="7" s="1"/>
  <c r="M300" i="7"/>
  <c r="AD300" i="7" s="1"/>
  <c r="M296" i="7"/>
  <c r="AD296" i="7" s="1"/>
  <c r="M292" i="7"/>
  <c r="AD292" i="7" s="1"/>
  <c r="M288" i="7"/>
  <c r="AD288" i="7" s="1"/>
  <c r="M284" i="7"/>
  <c r="AD284" i="7" s="1"/>
  <c r="M280" i="7"/>
  <c r="AD280" i="7" s="1"/>
  <c r="M276" i="7"/>
  <c r="AD276" i="7" s="1"/>
  <c r="M272" i="7"/>
  <c r="AD272" i="7" s="1"/>
  <c r="M268" i="7"/>
  <c r="AD268" i="7" s="1"/>
  <c r="M264" i="7"/>
  <c r="AD264" i="7" s="1"/>
  <c r="M260" i="7"/>
  <c r="AD260" i="7" s="1"/>
  <c r="M256" i="7"/>
  <c r="AD256" i="7" s="1"/>
  <c r="M252" i="7"/>
  <c r="AD252" i="7" s="1"/>
  <c r="M248" i="7"/>
  <c r="AD248" i="7" s="1"/>
  <c r="M244" i="7"/>
  <c r="AD244" i="7" s="1"/>
  <c r="M240" i="7"/>
  <c r="AD240" i="7" s="1"/>
  <c r="M236" i="7"/>
  <c r="AD236" i="7" s="1"/>
  <c r="M232" i="7"/>
  <c r="AD232" i="7" s="1"/>
  <c r="M228" i="7"/>
  <c r="AD228" i="7" s="1"/>
  <c r="M224" i="7"/>
  <c r="AD224" i="7" s="1"/>
  <c r="M220" i="7"/>
  <c r="AD220" i="7" s="1"/>
  <c r="M216" i="7"/>
  <c r="AD216" i="7" s="1"/>
  <c r="M212" i="7"/>
  <c r="AD212" i="7" s="1"/>
  <c r="M208" i="7"/>
  <c r="AD208" i="7" s="1"/>
  <c r="M204" i="7"/>
  <c r="AD204" i="7" s="1"/>
  <c r="M200" i="7"/>
  <c r="AD200" i="7" s="1"/>
  <c r="M196" i="7"/>
  <c r="AD196" i="7" s="1"/>
  <c r="M192" i="7"/>
  <c r="AD192" i="7" s="1"/>
  <c r="M188" i="7"/>
  <c r="AD188" i="7" s="1"/>
  <c r="M184" i="7"/>
  <c r="AD184" i="7" s="1"/>
  <c r="M180" i="7"/>
  <c r="AD180" i="7" s="1"/>
  <c r="M176" i="7"/>
  <c r="AD176" i="7" s="1"/>
  <c r="M172" i="7"/>
  <c r="AD172" i="7" s="1"/>
  <c r="M168" i="7"/>
  <c r="AD168" i="7" s="1"/>
  <c r="M164" i="7"/>
  <c r="AD164" i="7" s="1"/>
  <c r="M160" i="7"/>
  <c r="AD160" i="7" s="1"/>
  <c r="M156" i="7"/>
  <c r="AD156" i="7" s="1"/>
  <c r="M152" i="7"/>
  <c r="AD152" i="7" s="1"/>
  <c r="M148" i="7"/>
  <c r="AD148" i="7" s="1"/>
  <c r="M144" i="7"/>
  <c r="AD144" i="7" s="1"/>
  <c r="M140" i="7"/>
  <c r="AD140" i="7" s="1"/>
  <c r="M136" i="7"/>
  <c r="AD136" i="7" s="1"/>
  <c r="M132" i="7"/>
  <c r="AD132" i="7" s="1"/>
  <c r="M128" i="7"/>
  <c r="AD128" i="7" s="1"/>
  <c r="M124" i="7"/>
  <c r="AD124" i="7" s="1"/>
  <c r="M120" i="7"/>
  <c r="AD120" i="7" s="1"/>
  <c r="M116" i="7"/>
  <c r="AD116" i="7" s="1"/>
  <c r="M112" i="7"/>
  <c r="AD112" i="7" s="1"/>
  <c r="M108" i="7"/>
  <c r="AD108" i="7" s="1"/>
  <c r="M104" i="7"/>
  <c r="AD104" i="7" s="1"/>
  <c r="M100" i="7"/>
  <c r="AD100" i="7" s="1"/>
  <c r="M96" i="7"/>
  <c r="AD96" i="7" s="1"/>
  <c r="M92" i="7"/>
  <c r="AD92" i="7" s="1"/>
  <c r="M88" i="7"/>
  <c r="AD88" i="7" s="1"/>
  <c r="M84" i="7"/>
  <c r="AD84" i="7" s="1"/>
  <c r="M80" i="7"/>
  <c r="AD80" i="7" s="1"/>
  <c r="M76" i="7"/>
  <c r="AD76" i="7" s="1"/>
  <c r="M72" i="7"/>
  <c r="AD72" i="7" s="1"/>
  <c r="M68" i="7"/>
  <c r="AD68" i="7" s="1"/>
  <c r="M64" i="7"/>
  <c r="AD64" i="7" s="1"/>
  <c r="M60" i="7"/>
  <c r="AD60" i="7" s="1"/>
  <c r="M56" i="7"/>
  <c r="AD56" i="7" s="1"/>
  <c r="M52" i="7"/>
  <c r="AD52" i="7" s="1"/>
  <c r="M48" i="7"/>
  <c r="AD48" i="7" s="1"/>
  <c r="M44" i="7"/>
  <c r="AD44" i="7" s="1"/>
  <c r="M40" i="7"/>
  <c r="AD40" i="7" s="1"/>
  <c r="M36" i="7"/>
  <c r="AD36" i="7" s="1"/>
  <c r="M32" i="7"/>
  <c r="AD32" i="7" s="1"/>
  <c r="M28" i="7"/>
  <c r="AD28" i="7" s="1"/>
  <c r="M24" i="7"/>
  <c r="AD24" i="7" s="1"/>
  <c r="M20" i="7"/>
  <c r="AD20" i="7" s="1"/>
  <c r="M16" i="7"/>
  <c r="AD16" i="7" s="1"/>
  <c r="M12" i="7"/>
  <c r="AD12" i="7" s="1"/>
  <c r="M679" i="7"/>
  <c r="AD679" i="7" s="1"/>
  <c r="M675" i="7"/>
  <c r="AD675" i="7" s="1"/>
  <c r="M671" i="7"/>
  <c r="AD671" i="7" s="1"/>
  <c r="M667" i="7"/>
  <c r="AD667" i="7" s="1"/>
  <c r="M663" i="7"/>
  <c r="AD663" i="7" s="1"/>
  <c r="M659" i="7"/>
  <c r="AD659" i="7" s="1"/>
  <c r="M655" i="7"/>
  <c r="AD655" i="7" s="1"/>
  <c r="M651" i="7"/>
  <c r="AD651" i="7" s="1"/>
  <c r="M647" i="7"/>
  <c r="AD647" i="7" s="1"/>
  <c r="M643" i="7"/>
  <c r="AD643" i="7" s="1"/>
  <c r="M639" i="7"/>
  <c r="AD639" i="7" s="1"/>
  <c r="M635" i="7"/>
  <c r="AD635" i="7" s="1"/>
  <c r="M631" i="7"/>
  <c r="AD631" i="7" s="1"/>
  <c r="M627" i="7"/>
  <c r="AD627" i="7" s="1"/>
  <c r="M623" i="7"/>
  <c r="AD623" i="7" s="1"/>
  <c r="M619" i="7"/>
  <c r="AD619" i="7" s="1"/>
  <c r="M615" i="7"/>
  <c r="AD615" i="7" s="1"/>
  <c r="M611" i="7"/>
  <c r="AD611" i="7" s="1"/>
  <c r="M607" i="7"/>
  <c r="AD607" i="7" s="1"/>
  <c r="M603" i="7"/>
  <c r="AD603" i="7" s="1"/>
  <c r="M599" i="7"/>
  <c r="AD599" i="7" s="1"/>
  <c r="M595" i="7"/>
  <c r="AD595" i="7" s="1"/>
  <c r="M591" i="7"/>
  <c r="AD591" i="7" s="1"/>
  <c r="M587" i="7"/>
  <c r="AD587" i="7" s="1"/>
  <c r="M583" i="7"/>
  <c r="AD583" i="7" s="1"/>
  <c r="M579" i="7"/>
  <c r="AD579" i="7" s="1"/>
  <c r="M575" i="7"/>
  <c r="AD575" i="7" s="1"/>
  <c r="M571" i="7"/>
  <c r="AD571" i="7" s="1"/>
  <c r="M567" i="7"/>
  <c r="AD567" i="7" s="1"/>
  <c r="M563" i="7"/>
  <c r="AD563" i="7" s="1"/>
  <c r="M559" i="7"/>
  <c r="AD559" i="7" s="1"/>
  <c r="M555" i="7"/>
  <c r="AD555" i="7" s="1"/>
  <c r="M551" i="7"/>
  <c r="AD551" i="7" s="1"/>
  <c r="M547" i="7"/>
  <c r="AD547" i="7" s="1"/>
  <c r="M543" i="7"/>
  <c r="AD543" i="7" s="1"/>
  <c r="M539" i="7"/>
  <c r="AD539" i="7" s="1"/>
  <c r="M535" i="7"/>
  <c r="AD535" i="7" s="1"/>
  <c r="M531" i="7"/>
  <c r="AD531" i="7" s="1"/>
  <c r="M527" i="7"/>
  <c r="AD527" i="7" s="1"/>
  <c r="M523" i="7"/>
  <c r="AD523" i="7" s="1"/>
  <c r="M519" i="7"/>
  <c r="AD519" i="7" s="1"/>
  <c r="M515" i="7"/>
  <c r="AD515" i="7" s="1"/>
  <c r="M511" i="7"/>
  <c r="AD511" i="7" s="1"/>
  <c r="M507" i="7"/>
  <c r="AD507" i="7" s="1"/>
  <c r="M503" i="7"/>
  <c r="AD503" i="7" s="1"/>
  <c r="M499" i="7"/>
  <c r="AD499" i="7" s="1"/>
  <c r="M495" i="7"/>
  <c r="AD495" i="7" s="1"/>
  <c r="M491" i="7"/>
  <c r="AD491" i="7" s="1"/>
  <c r="M487" i="7"/>
  <c r="AD487" i="7" s="1"/>
  <c r="M483" i="7"/>
  <c r="AD483" i="7" s="1"/>
  <c r="M479" i="7"/>
  <c r="AD479" i="7" s="1"/>
  <c r="M475" i="7"/>
  <c r="AD475" i="7" s="1"/>
  <c r="M471" i="7"/>
  <c r="AD471" i="7" s="1"/>
  <c r="M467" i="7"/>
  <c r="AD467" i="7" s="1"/>
  <c r="M463" i="7"/>
  <c r="AD463" i="7" s="1"/>
  <c r="M459" i="7"/>
  <c r="AD459" i="7" s="1"/>
  <c r="M455" i="7"/>
  <c r="AD455" i="7" s="1"/>
  <c r="M451" i="7"/>
  <c r="AD451" i="7" s="1"/>
  <c r="M447" i="7"/>
  <c r="AD447" i="7" s="1"/>
  <c r="M443" i="7"/>
  <c r="AD443" i="7" s="1"/>
  <c r="M439" i="7"/>
  <c r="AD439" i="7" s="1"/>
  <c r="M435" i="7"/>
  <c r="AD435" i="7" s="1"/>
  <c r="M431" i="7"/>
  <c r="AD431" i="7" s="1"/>
  <c r="M427" i="7"/>
  <c r="AD427" i="7" s="1"/>
  <c r="M423" i="7"/>
  <c r="AD423" i="7" s="1"/>
  <c r="M419" i="7"/>
  <c r="AD419" i="7" s="1"/>
  <c r="M415" i="7"/>
  <c r="AD415" i="7" s="1"/>
  <c r="M411" i="7"/>
  <c r="AD411" i="7" s="1"/>
  <c r="M407" i="7"/>
  <c r="AD407" i="7" s="1"/>
  <c r="M403" i="7"/>
  <c r="AD403" i="7" s="1"/>
  <c r="M399" i="7"/>
  <c r="AD399" i="7" s="1"/>
  <c r="M395" i="7"/>
  <c r="AD395" i="7" s="1"/>
  <c r="M391" i="7"/>
  <c r="AD391" i="7" s="1"/>
  <c r="M387" i="7"/>
  <c r="AD387" i="7" s="1"/>
  <c r="M383" i="7"/>
  <c r="AD383" i="7" s="1"/>
  <c r="M379" i="7"/>
  <c r="AD379" i="7" s="1"/>
  <c r="M375" i="7"/>
  <c r="AD375" i="7" s="1"/>
  <c r="M371" i="7"/>
  <c r="AD371" i="7" s="1"/>
  <c r="M367" i="7"/>
  <c r="AD367" i="7" s="1"/>
  <c r="M363" i="7"/>
  <c r="AD363" i="7" s="1"/>
  <c r="M359" i="7"/>
  <c r="AD359" i="7" s="1"/>
  <c r="M355" i="7"/>
  <c r="AD355" i="7" s="1"/>
  <c r="M351" i="7"/>
  <c r="AD351" i="7" s="1"/>
  <c r="M347" i="7"/>
  <c r="AD347" i="7" s="1"/>
  <c r="M343" i="7"/>
  <c r="AD343" i="7" s="1"/>
  <c r="M339" i="7"/>
  <c r="AD339" i="7" s="1"/>
  <c r="M335" i="7"/>
  <c r="AD335" i="7" s="1"/>
  <c r="M331" i="7"/>
  <c r="AD331" i="7" s="1"/>
  <c r="M327" i="7"/>
  <c r="AD327" i="7" s="1"/>
  <c r="M323" i="7"/>
  <c r="AD323" i="7" s="1"/>
  <c r="M319" i="7"/>
  <c r="AD319" i="7" s="1"/>
  <c r="M315" i="7"/>
  <c r="AD315" i="7" s="1"/>
  <c r="M311" i="7"/>
  <c r="AD311" i="7" s="1"/>
  <c r="M307" i="7"/>
  <c r="AD307" i="7" s="1"/>
  <c r="M303" i="7"/>
  <c r="AD303" i="7" s="1"/>
  <c r="M299" i="7"/>
  <c r="AD299" i="7" s="1"/>
  <c r="M295" i="7"/>
  <c r="AD295" i="7" s="1"/>
  <c r="M291" i="7"/>
  <c r="AD291" i="7" s="1"/>
  <c r="M287" i="7"/>
  <c r="AD287" i="7" s="1"/>
  <c r="M283" i="7"/>
  <c r="AD283" i="7" s="1"/>
  <c r="M279" i="7"/>
  <c r="AD279" i="7" s="1"/>
  <c r="M275" i="7"/>
  <c r="AD275" i="7" s="1"/>
  <c r="M271" i="7"/>
  <c r="AD271" i="7" s="1"/>
  <c r="M267" i="7"/>
  <c r="AD267" i="7" s="1"/>
  <c r="M263" i="7"/>
  <c r="AD263" i="7" s="1"/>
  <c r="M259" i="7"/>
  <c r="AD259" i="7" s="1"/>
  <c r="M255" i="7"/>
  <c r="AD255" i="7" s="1"/>
  <c r="M251" i="7"/>
  <c r="AD251" i="7" s="1"/>
  <c r="M247" i="7"/>
  <c r="AD247" i="7" s="1"/>
  <c r="M243" i="7"/>
  <c r="AD243" i="7" s="1"/>
  <c r="M239" i="7"/>
  <c r="AD239" i="7" s="1"/>
  <c r="M235" i="7"/>
  <c r="AD235" i="7" s="1"/>
  <c r="M231" i="7"/>
  <c r="AD231" i="7" s="1"/>
  <c r="M227" i="7"/>
  <c r="AD227" i="7" s="1"/>
  <c r="M223" i="7"/>
  <c r="AD223" i="7" s="1"/>
  <c r="M219" i="7"/>
  <c r="AD219" i="7" s="1"/>
  <c r="M215" i="7"/>
  <c r="AD215" i="7" s="1"/>
  <c r="M211" i="7"/>
  <c r="AD211" i="7" s="1"/>
  <c r="M207" i="7"/>
  <c r="AD207" i="7" s="1"/>
  <c r="M203" i="7"/>
  <c r="AD203" i="7" s="1"/>
  <c r="M199" i="7"/>
  <c r="AD199" i="7" s="1"/>
  <c r="M195" i="7"/>
  <c r="AD195" i="7" s="1"/>
  <c r="M191" i="7"/>
  <c r="AD191" i="7" s="1"/>
  <c r="M187" i="7"/>
  <c r="AD187" i="7" s="1"/>
  <c r="M183" i="7"/>
  <c r="AD183" i="7" s="1"/>
  <c r="M179" i="7"/>
  <c r="AD179" i="7" s="1"/>
  <c r="M175" i="7"/>
  <c r="AD175" i="7" s="1"/>
  <c r="M171" i="7"/>
  <c r="AD171" i="7" s="1"/>
  <c r="M167" i="7"/>
  <c r="AD167" i="7" s="1"/>
  <c r="M163" i="7"/>
  <c r="AD163" i="7" s="1"/>
  <c r="M159" i="7"/>
  <c r="AD159" i="7" s="1"/>
  <c r="M155" i="7"/>
  <c r="AD155" i="7" s="1"/>
  <c r="M151" i="7"/>
  <c r="AD151" i="7" s="1"/>
  <c r="M147" i="7"/>
  <c r="AD147" i="7" s="1"/>
  <c r="M143" i="7"/>
  <c r="AD143" i="7" s="1"/>
  <c r="M139" i="7"/>
  <c r="AD139" i="7" s="1"/>
  <c r="M135" i="7"/>
  <c r="AD135" i="7" s="1"/>
  <c r="M131" i="7"/>
  <c r="AD131" i="7" s="1"/>
  <c r="M127" i="7"/>
  <c r="AD127" i="7" s="1"/>
  <c r="M123" i="7"/>
  <c r="AD123" i="7" s="1"/>
  <c r="M119" i="7"/>
  <c r="AD119" i="7" s="1"/>
  <c r="M115" i="7"/>
  <c r="AD115" i="7" s="1"/>
  <c r="M111" i="7"/>
  <c r="AD111" i="7" s="1"/>
  <c r="M107" i="7"/>
  <c r="AD107" i="7" s="1"/>
  <c r="M103" i="7"/>
  <c r="AD103" i="7" s="1"/>
  <c r="M99" i="7"/>
  <c r="AD99" i="7" s="1"/>
  <c r="M95" i="7"/>
  <c r="AD95" i="7" s="1"/>
  <c r="M91" i="7"/>
  <c r="AD91" i="7" s="1"/>
  <c r="M87" i="7"/>
  <c r="AD87" i="7" s="1"/>
  <c r="M83" i="7"/>
  <c r="AD83" i="7" s="1"/>
  <c r="M79" i="7"/>
  <c r="AD79" i="7" s="1"/>
  <c r="M75" i="7"/>
  <c r="AD75" i="7" s="1"/>
  <c r="M71" i="7"/>
  <c r="AD71" i="7" s="1"/>
  <c r="M67" i="7"/>
  <c r="AD67" i="7" s="1"/>
  <c r="M63" i="7"/>
  <c r="AD63" i="7" s="1"/>
  <c r="M59" i="7"/>
  <c r="AD59" i="7" s="1"/>
  <c r="M55" i="7"/>
  <c r="AD55" i="7" s="1"/>
  <c r="M51" i="7"/>
  <c r="AD51" i="7" s="1"/>
  <c r="M47" i="7"/>
  <c r="AD47" i="7" s="1"/>
  <c r="M43" i="7"/>
  <c r="AD43" i="7" s="1"/>
  <c r="M39" i="7"/>
  <c r="AD39" i="7" s="1"/>
  <c r="M35" i="7"/>
  <c r="AD35" i="7" s="1"/>
  <c r="M31" i="7"/>
  <c r="AD31" i="7" s="1"/>
  <c r="M27" i="7"/>
  <c r="AD27" i="7" s="1"/>
  <c r="M23" i="7"/>
  <c r="AD23" i="7" s="1"/>
  <c r="M19" i="7"/>
  <c r="AD19" i="7" s="1"/>
  <c r="M15" i="7"/>
  <c r="AD15" i="7" s="1"/>
  <c r="M11" i="7"/>
  <c r="AD11" i="7" s="1"/>
  <c r="M622" i="7"/>
  <c r="AD622" i="7" s="1"/>
  <c r="M614" i="7"/>
  <c r="AD614" i="7" s="1"/>
  <c r="M606" i="7"/>
  <c r="AD606" i="7" s="1"/>
  <c r="M594" i="7"/>
  <c r="AD594" i="7" s="1"/>
  <c r="M438" i="7"/>
  <c r="AD438" i="7" s="1"/>
  <c r="AG9" i="7" l="1" a="1"/>
  <c r="AI13" i="7" s="1"/>
  <c r="AG45" i="7" a="1"/>
  <c r="AG48" i="7" s="1"/>
  <c r="AG72" i="7" a="1"/>
  <c r="AG77" i="7" s="1"/>
  <c r="AG27" i="7" a="1"/>
  <c r="AH30" i="7" s="1"/>
  <c r="AG54" i="7" a="1"/>
  <c r="AH54" i="7" s="1"/>
  <c r="AA14" i="7" s="1"/>
  <c r="AG18" i="7" a="1"/>
  <c r="AG23" i="7" s="1"/>
  <c r="AG36" i="7" a="1"/>
  <c r="AH36" i="7" s="1"/>
  <c r="AA12" i="7" s="1"/>
  <c r="AG81" i="7" a="1"/>
  <c r="AG85" i="7" s="1"/>
  <c r="AG63" i="7" a="1"/>
  <c r="AG68" i="7" s="1"/>
  <c r="AI12" i="7" l="1"/>
  <c r="AH12" i="7"/>
  <c r="AH13" i="7"/>
  <c r="AI9" i="7"/>
  <c r="AC9" i="7" s="1"/>
  <c r="AH9" i="7"/>
  <c r="AA9" i="7" s="1"/>
  <c r="AI10" i="7"/>
  <c r="AH14" i="7"/>
  <c r="AG9" i="7"/>
  <c r="AB9" i="7" s="1"/>
  <c r="AI11" i="7"/>
  <c r="AG11" i="7"/>
  <c r="Z9" i="7" s="1"/>
  <c r="AH10" i="7"/>
  <c r="AH11" i="7"/>
  <c r="AG13" i="7"/>
  <c r="AI14" i="7"/>
  <c r="AG12" i="7"/>
  <c r="AG10" i="7"/>
  <c r="AG14" i="7"/>
  <c r="AH77" i="7"/>
  <c r="AG74" i="7"/>
  <c r="Z16" i="7" s="1"/>
  <c r="AI45" i="7"/>
  <c r="AC13" i="7" s="1"/>
  <c r="AI29" i="7"/>
  <c r="AH50" i="7"/>
  <c r="AI49" i="7"/>
  <c r="AI75" i="7"/>
  <c r="AI46" i="7"/>
  <c r="AI73" i="7"/>
  <c r="AH48" i="7"/>
  <c r="AH74" i="7"/>
  <c r="AH47" i="7"/>
  <c r="AG45" i="7"/>
  <c r="AB13" i="7" s="1"/>
  <c r="AG75" i="7"/>
  <c r="AH49" i="7"/>
  <c r="AG72" i="7"/>
  <c r="AB16" i="7" s="1"/>
  <c r="AH76" i="7"/>
  <c r="AI47" i="7"/>
  <c r="AG76" i="7"/>
  <c r="AH19" i="7"/>
  <c r="AI48" i="7"/>
  <c r="AG49" i="7"/>
  <c r="AG50" i="7"/>
  <c r="AG46" i="7"/>
  <c r="AH73" i="7"/>
  <c r="AH75" i="7"/>
  <c r="AH72" i="7"/>
  <c r="AA16" i="7" s="1"/>
  <c r="AI74" i="7"/>
  <c r="AG73" i="7"/>
  <c r="AH29" i="7"/>
  <c r="AH46" i="7"/>
  <c r="AI50" i="7"/>
  <c r="AG47" i="7"/>
  <c r="Z13" i="7" s="1"/>
  <c r="AH45" i="7"/>
  <c r="AA13" i="7" s="1"/>
  <c r="AI77" i="7"/>
  <c r="AI72" i="7"/>
  <c r="AC16" i="7" s="1"/>
  <c r="AI76" i="7"/>
  <c r="AH22" i="7"/>
  <c r="AH55" i="7"/>
  <c r="AI57" i="7"/>
  <c r="AG21" i="7"/>
  <c r="AI28" i="7"/>
  <c r="AG27" i="7"/>
  <c r="AB11" i="7" s="1"/>
  <c r="AH58" i="7"/>
  <c r="AI21" i="7"/>
  <c r="AI31" i="7"/>
  <c r="AH27" i="7"/>
  <c r="AA11" i="7" s="1"/>
  <c r="AG55" i="7"/>
  <c r="AH23" i="7"/>
  <c r="AH20" i="7"/>
  <c r="AI20" i="7"/>
  <c r="AI32" i="7"/>
  <c r="AG29" i="7"/>
  <c r="Z11" i="7" s="1"/>
  <c r="AH59" i="7"/>
  <c r="AI58" i="7"/>
  <c r="AG56" i="7"/>
  <c r="Z14" i="7" s="1"/>
  <c r="AI22" i="7"/>
  <c r="AH18" i="7"/>
  <c r="AA10" i="7" s="1"/>
  <c r="AG18" i="7"/>
  <c r="AB10" i="7" s="1"/>
  <c r="AG31" i="7"/>
  <c r="AH32" i="7"/>
  <c r="AI54" i="7"/>
  <c r="AC14" i="7" s="1"/>
  <c r="AI56" i="7"/>
  <c r="AH56" i="7"/>
  <c r="AG36" i="7"/>
  <c r="AB12" i="7" s="1"/>
  <c r="AI41" i="7"/>
  <c r="AH38" i="7"/>
  <c r="AG38" i="7"/>
  <c r="Z12" i="7" s="1"/>
  <c r="AG22" i="7"/>
  <c r="AI18" i="7"/>
  <c r="AC10" i="7" s="1"/>
  <c r="AG20" i="7"/>
  <c r="Z10" i="7" s="1"/>
  <c r="AH21" i="7"/>
  <c r="AH86" i="7"/>
  <c r="AI85" i="7"/>
  <c r="AG86" i="7"/>
  <c r="AI84" i="7"/>
  <c r="AG84" i="7"/>
  <c r="AG30" i="7"/>
  <c r="AH31" i="7"/>
  <c r="AI27" i="7"/>
  <c r="AC11" i="7" s="1"/>
  <c r="AG32" i="7"/>
  <c r="AH67" i="7"/>
  <c r="AI65" i="7"/>
  <c r="AH64" i="7"/>
  <c r="AH57" i="7"/>
  <c r="AG57" i="7"/>
  <c r="AI63" i="7"/>
  <c r="AC15" i="7" s="1"/>
  <c r="AG67" i="7"/>
  <c r="AI66" i="7"/>
  <c r="AI59" i="7"/>
  <c r="AI40" i="7"/>
  <c r="AG37" i="7"/>
  <c r="AI36" i="7"/>
  <c r="AC12" i="7" s="1"/>
  <c r="AG39" i="7"/>
  <c r="AG19" i="7"/>
  <c r="AI19" i="7"/>
  <c r="AI23" i="7"/>
  <c r="AH85" i="7"/>
  <c r="AI81" i="7"/>
  <c r="AC17" i="7" s="1"/>
  <c r="AG82" i="7"/>
  <c r="AI83" i="7"/>
  <c r="AG81" i="7"/>
  <c r="AB17" i="7" s="1"/>
  <c r="AH28" i="7"/>
  <c r="AG28" i="7"/>
  <c r="AI30" i="7"/>
  <c r="AG59" i="7"/>
  <c r="AG66" i="7"/>
  <c r="AI64" i="7"/>
  <c r="AG58" i="7"/>
  <c r="AI67" i="7"/>
  <c r="AG54" i="7"/>
  <c r="AB14" i="7" s="1"/>
  <c r="AI68" i="7"/>
  <c r="AH66" i="7"/>
  <c r="AI55" i="7"/>
  <c r="AH39" i="7"/>
  <c r="AH40" i="7"/>
  <c r="AH41" i="7"/>
  <c r="AH37" i="7"/>
  <c r="AG41" i="7"/>
  <c r="AG83" i="7"/>
  <c r="Z17" i="7" s="1"/>
  <c r="AH83" i="7"/>
  <c r="AH82" i="7"/>
  <c r="AI82" i="7"/>
  <c r="AG65" i="7"/>
  <c r="Z15" i="7" s="1"/>
  <c r="AH65" i="7"/>
  <c r="AH63" i="7"/>
  <c r="AA15" i="7" s="1"/>
  <c r="AI37" i="7"/>
  <c r="AI38" i="7"/>
  <c r="AG40" i="7"/>
  <c r="AI39" i="7"/>
  <c r="AI86" i="7"/>
  <c r="AH84" i="7"/>
  <c r="AH81" i="7"/>
  <c r="AA17" i="7" s="1"/>
  <c r="AG63" i="7"/>
  <c r="AB15" i="7" s="1"/>
  <c r="AG64" i="7"/>
  <c r="AH68" i="7"/>
  <c r="W4" i="7" l="1"/>
  <c r="V4" i="7" s="1"/>
  <c r="Z20" i="7"/>
  <c r="X4" i="7" l="1"/>
  <c r="G4" i="7" s="1"/>
  <c r="G5" i="7" s="1"/>
</calcChain>
</file>

<file path=xl/sharedStrings.xml><?xml version="1.0" encoding="utf-8"?>
<sst xmlns="http://schemas.openxmlformats.org/spreadsheetml/2006/main" count="523" uniqueCount="191">
  <si>
    <t>Transformer Specification</t>
  </si>
  <si>
    <t>T1</t>
  </si>
  <si>
    <t xml:space="preserve">Surface Temp </t>
  </si>
  <si>
    <t>Introduction</t>
  </si>
  <si>
    <t>This Model</t>
  </si>
  <si>
    <t>Model Version</t>
  </si>
  <si>
    <t>Version Number</t>
  </si>
  <si>
    <t>Approver</t>
  </si>
  <si>
    <t>Date</t>
  </si>
  <si>
    <t>Notes</t>
  </si>
  <si>
    <t xml:space="preserve">The aim of the Celsius project is to increase the capacity of distribution substations by investigating the thermal behaviour of the substation assets, developing methods to estimate improved thermal ratings, and investigating retrofit asset cooling technologies. This will allow the uptake of low carbon technologies and avoid the costly alternative of network reinforcement. </t>
  </si>
  <si>
    <t>Building Type</t>
  </si>
  <si>
    <t>Surface Temp</t>
  </si>
  <si>
    <t>Ambient Temp</t>
  </si>
  <si>
    <t>Hotspot Temperature</t>
  </si>
  <si>
    <t>Intercept</t>
  </si>
  <si>
    <t>Apparent Power (kVA)</t>
  </si>
  <si>
    <t xml:space="preserve">Ambient Temp </t>
  </si>
  <si>
    <t>RMS Voltage Phase 1</t>
  </si>
  <si>
    <t>RMS Voltage Phase 2</t>
  </si>
  <si>
    <t>Measurement Time</t>
  </si>
  <si>
    <t>RMS Voltage Phase 3</t>
  </si>
  <si>
    <t>RMS Current Phase 1</t>
  </si>
  <si>
    <t>RMS Current Phase 2</t>
  </si>
  <si>
    <t>RMS Current Phase 3</t>
  </si>
  <si>
    <t>Nominal Rating kVA</t>
  </si>
  <si>
    <t>Apparent Power Squared (kVA)</t>
  </si>
  <si>
    <t>Transformer Spec</t>
  </si>
  <si>
    <t>ESI</t>
  </si>
  <si>
    <t xml:space="preserve">Hotspot Shifted back - 30 min </t>
  </si>
  <si>
    <t>Hotspot Shifted back - 1 hour</t>
  </si>
  <si>
    <t>Hotspot Shifted back - 1 hour 30 min</t>
  </si>
  <si>
    <t>Hotspot Shifted back - 2 hour</t>
  </si>
  <si>
    <t xml:space="preserve">Hotspot Shifted back - 2 hour 30 min </t>
  </si>
  <si>
    <t>Hotspot Shifted back - 3 hour</t>
  </si>
  <si>
    <t>Hotspot Shifted back - 3 hour 30 min</t>
  </si>
  <si>
    <t>Hotspot Shifted back - 4 hour</t>
  </si>
  <si>
    <t xml:space="preserve">Time Shift </t>
  </si>
  <si>
    <t>Ambient</t>
  </si>
  <si>
    <t>Hotspot shifted with load</t>
  </si>
  <si>
    <t>HS = A1 * S2 + B1 * Ambient + C1</t>
  </si>
  <si>
    <t>A1</t>
  </si>
  <si>
    <t>B1</t>
  </si>
  <si>
    <t>C1</t>
  </si>
  <si>
    <t xml:space="preserve">No Time shift HS </t>
  </si>
  <si>
    <t xml:space="preserve">Constant </t>
  </si>
  <si>
    <t xml:space="preserve">Load </t>
  </si>
  <si>
    <t xml:space="preserve">Ambient </t>
  </si>
  <si>
    <t xml:space="preserve">30 min Time shift HS </t>
  </si>
  <si>
    <t xml:space="preserve">1 hour Time shift HS </t>
  </si>
  <si>
    <t xml:space="preserve">1.5 Time shift HS </t>
  </si>
  <si>
    <t>2 hour time shift HS</t>
  </si>
  <si>
    <t>2.5 hour time shift HS</t>
  </si>
  <si>
    <t xml:space="preserve">3 hour time shift HS </t>
  </si>
  <si>
    <t xml:space="preserve">3.5 hour time shift HS </t>
  </si>
  <si>
    <t xml:space="preserve">4 hour time shift HS </t>
  </si>
  <si>
    <t>Celsius Rating (kVA)</t>
  </si>
  <si>
    <t>Capacity Release (kVA)</t>
  </si>
  <si>
    <t xml:space="preserve">Max Hotspot </t>
  </si>
  <si>
    <t>Max Ambient</t>
  </si>
  <si>
    <t>Celsius Capacity Release (kVA)</t>
  </si>
  <si>
    <t xml:space="preserve">Weather Temperature </t>
  </si>
  <si>
    <t xml:space="preserve">Weather </t>
  </si>
  <si>
    <t xml:space="preserve">Wind </t>
  </si>
  <si>
    <t>D1</t>
  </si>
  <si>
    <t>E1</t>
  </si>
  <si>
    <t>Format of the Linest() function</t>
  </si>
  <si>
    <t>Coefficients</t>
  </si>
  <si>
    <t>R2</t>
  </si>
  <si>
    <t>Results</t>
  </si>
  <si>
    <t>Correlation Coefficient R2</t>
  </si>
  <si>
    <t>Max R2</t>
  </si>
  <si>
    <t>Wind Speed</t>
  </si>
  <si>
    <t xml:space="preserve">Max Weather </t>
  </si>
  <si>
    <t xml:space="preserve">Min Wind </t>
  </si>
  <si>
    <t xml:space="preserve">Hotspot Temperature Calculation </t>
  </si>
  <si>
    <t>Fenced Enclosure</t>
  </si>
  <si>
    <t>HS = A1 * S2 + B1 * Ambient + C1 * Weather + D1 * Wind +  E1</t>
  </si>
  <si>
    <t>No Time shift HS</t>
  </si>
  <si>
    <t>Weather</t>
  </si>
  <si>
    <t xml:space="preserve">30 min time shift </t>
  </si>
  <si>
    <t xml:space="preserve">1 hour time shift </t>
  </si>
  <si>
    <t xml:space="preserve">1.5 hour time shift </t>
  </si>
  <si>
    <t>2 hour time shift</t>
  </si>
  <si>
    <t>2.5 hour time shift</t>
  </si>
  <si>
    <t xml:space="preserve">3 hour time shift </t>
  </si>
  <si>
    <t xml:space="preserve">3.5 hour time shift </t>
  </si>
  <si>
    <t xml:space="preserve">4 hour time shift </t>
  </si>
  <si>
    <t xml:space="preserve">Options </t>
  </si>
  <si>
    <t xml:space="preserve">Predicted Total Cost Range </t>
  </si>
  <si>
    <t>Additional Info</t>
  </si>
  <si>
    <t>Monitoring + Celsius Rating</t>
  </si>
  <si>
    <t xml:space="preserve">Monitoring + Celsius Rating + Passive Ventilation </t>
  </si>
  <si>
    <t>Monitoring + Celsius Rating + Active Cooling</t>
  </si>
  <si>
    <t>Monitoring + Celsius Rating + Shade</t>
  </si>
  <si>
    <t>Monitoring + Celsius Rating + Paint</t>
  </si>
  <si>
    <t>Stone/Brick</t>
  </si>
  <si>
    <t>Potential Celsius Interventions</t>
  </si>
  <si>
    <t>£800 - £1000</t>
  </si>
  <si>
    <t>Part of a Larger Building</t>
  </si>
  <si>
    <t>GRP</t>
  </si>
  <si>
    <t>Metal Kiosk</t>
  </si>
  <si>
    <t xml:space="preserve">The Info below will be hidden from the final tool </t>
  </si>
  <si>
    <t xml:space="preserve">The following info below will be hidden from the final tool </t>
  </si>
  <si>
    <t xml:space="preserve">  Setting Max Ambient Temperature </t>
  </si>
  <si>
    <t xml:space="preserve">Site Building Type </t>
  </si>
  <si>
    <t>Part of Larger Building</t>
  </si>
  <si>
    <t>Is the substation exposed to direct sunlight?</t>
  </si>
  <si>
    <t>Site layout</t>
  </si>
  <si>
    <t>Only for direct sunlight?</t>
  </si>
  <si>
    <t>Single Transformer Site</t>
  </si>
  <si>
    <t>No</t>
  </si>
  <si>
    <t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t>
  </si>
  <si>
    <t>£2,300 - £4,000</t>
  </si>
  <si>
    <t>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t>
  </si>
  <si>
    <t>£1,800 - £6,000</t>
  </si>
  <si>
    <t xml:space="preserve">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 This is an issue for many substations that are part of a larger building as they are often not owned by the DNO. Costs will be highly variable based on the configuration of the site and the required works. </t>
  </si>
  <si>
    <t>£1,300 - £1,700</t>
  </si>
  <si>
    <t>Monitoring + Celsius Rating + Passive Ventilation + Paint</t>
  </si>
  <si>
    <t>Yes</t>
  </si>
  <si>
    <t>£1,800 - £2,200</t>
  </si>
  <si>
    <t xml:space="preserve">Configuration of vents to improve passive ventilation, and painting the roof white to reflect solar radiation.
Benefit will depend on the configuration of the existing substation and the effectiveness of existing ventilation arrangements. 
Note: Requires access and authority to alter the fabric of the building to alter the passive ventilation arrangements. Painting the roof of the substation may provide additional benefit if the substation is exposed to direct sunlight, however evidence for this is limited. </t>
  </si>
  <si>
    <t>£4,300 - £5,000</t>
  </si>
  <si>
    <t xml:space="preserve">Installation of fans and configuration of vents to encourage forced ventilation. 
Benefit will be dependent on the configuration of the existing substation, but there is strong trial evidence that significant capacity release can be achieved. 
Note: May require alteration of ventilation, requiring access and permissions to alter building fabric. There is also the need for a suitable location for the fan unit, which may be placed inside or outside the substation at a vent. </t>
  </si>
  <si>
    <t xml:space="preserve">No evidence of capacity release. </t>
  </si>
  <si>
    <t>£6,300 - £7,000</t>
  </si>
  <si>
    <t xml:space="preserve">Most sites in trial showed a decrease in Celsius rating after the installation of the shade. </t>
  </si>
  <si>
    <t>£1,500 - £2,200</t>
  </si>
  <si>
    <t xml:space="preserve">Painting transformer white reflects solar radiation, preventing solar heating. 
Only deploy where transformer is exposed to direct solar radiation, and heating issues coincide with hours of sunlight. </t>
  </si>
  <si>
    <t>Index</t>
  </si>
  <si>
    <t>Intervention Technology Data</t>
  </si>
  <si>
    <t>Lookup Chart</t>
  </si>
  <si>
    <t>Lookup Codes</t>
  </si>
  <si>
    <t>List of ratings</t>
  </si>
  <si>
    <t>Lists for drop down menus</t>
  </si>
  <si>
    <t>Unknown</t>
  </si>
  <si>
    <t>Yes/no</t>
  </si>
  <si>
    <t>Intervention Index</t>
  </si>
  <si>
    <t>Output Index</t>
  </si>
  <si>
    <t>Input site information</t>
  </si>
  <si>
    <t xml:space="preserve">Note: final version of the tool may allow input of additional information to further tailor the response. </t>
  </si>
  <si>
    <t>Predicted Capacity Release Min</t>
  </si>
  <si>
    <t>Predicted Capacity Release Max</t>
  </si>
  <si>
    <t>Description</t>
  </si>
  <si>
    <t>Lookup Value:</t>
  </si>
  <si>
    <t xml:space="preserve">Index Code: </t>
  </si>
  <si>
    <t>Index Code</t>
  </si>
  <si>
    <t>Raw Index</t>
  </si>
  <si>
    <t>Predicted Capacity Release Min kVA</t>
  </si>
  <si>
    <t>Predicted Capacity Release Max kVA</t>
  </si>
  <si>
    <t xml:space="preserve">To be hidden in the final tool </t>
  </si>
  <si>
    <t>UNKNOWN: trial data not available</t>
  </si>
  <si>
    <t>This model is made up of two main parts:</t>
  </si>
  <si>
    <t>Sarah Carter</t>
  </si>
  <si>
    <r>
      <rPr>
        <b/>
        <sz val="11"/>
        <color rgb="FF00B0F0"/>
        <rFont val="Calibri"/>
        <family val="2"/>
        <scheme val="minor"/>
      </rPr>
      <t xml:space="preserve">The Celsius Intervention Tool </t>
    </r>
    <r>
      <rPr>
        <sz val="11"/>
        <color theme="1"/>
        <rFont val="Calibri"/>
        <family val="2"/>
        <scheme val="minor"/>
      </rPr>
      <t xml:space="preserve">- Allows the user to input substation information, and returns details about potentially relevant interventions. 
The diagram to the right describes the tool functionality. </t>
    </r>
  </si>
  <si>
    <t xml:space="preserve">WARNING: Trial results for Fenced Enclosure, GRP and Metal Kiosk sites are less conclusive than for other site types. It is recommended that further work is carried out in these areas. </t>
  </si>
  <si>
    <t>This Thermal Rating tool is an output of the Celsius project. It predicts more informed ratings for Low Voltage transformers by using data or information about the asset and its environment.</t>
  </si>
  <si>
    <t xml:space="preserve">This tool has been built using the learning from the Celsius project. It can be used to understand the potential costs, capacity release and considerations for the relevant substations interventions investigated during the Celsius project, including monitoring and more informed 'Celsius rating', as well as retrofit cooling technologies. </t>
  </si>
  <si>
    <t xml:space="preserve">This initial version of the tool is has been developed for publication during the project. A final version of the tool will be published at the end of the Celsius project. </t>
  </si>
  <si>
    <r>
      <rPr>
        <b/>
        <sz val="11"/>
        <color rgb="FF7030A0"/>
        <rFont val="Calibri"/>
        <family val="2"/>
        <scheme val="minor"/>
      </rPr>
      <t>The Celsius Rating Tool</t>
    </r>
    <r>
      <rPr>
        <sz val="11"/>
        <color theme="1"/>
        <rFont val="Calibri"/>
        <family val="2"/>
        <scheme val="minor"/>
      </rPr>
      <t xml:space="preserve"> - Allows the user to determine a more informed rating, or 'Celsius Rating' from input data, including half hourly measurement data as well as site information. 
Two versions of the Celsius Rating Tool have been developed; one which uses only site data and information, and one which also includes weather data to improve the accuracy of the model. For outdoor or GRP substations, the model using weather is more likely to successfully calculate a result. 
The diagram to the right describes the tool functionality. </t>
    </r>
  </si>
  <si>
    <t>Developers</t>
  </si>
  <si>
    <t xml:space="preserve">Michael Kelly
Olivia Carpenter-Lomax </t>
  </si>
  <si>
    <t xml:space="preserve">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 Painting the roof of the substation may provide additional benefit if the substation is exposed to direct sunlight, however evidence for this is limited. </t>
  </si>
  <si>
    <t xml:space="preserve">This model calculates a more informed rating, here called a 'Celsius Rating', from user input data, including monitored data from site, and site information.
This model requires measured surface temperature, ambient temperature and load data (three phase current and voltage) as input variables. These measurements should be half hourly measurements entered into the green table below. The additional substation information should be selected from the drop-down menus provided. Where options are not available in the drop-down lists, results cannot be provided as there is not sufficient trial data. 
The output is provided in the orange table below. This includes a Celsius Rating and a capacity release, both provided in kVA. Where a reliable result cannot be calculated, this is indicated and no result will be given. The likely reasons include insufficient data or data of not a high enough quality. </t>
  </si>
  <si>
    <t xml:space="preserve">This model calculates a more informed rating, here called a 'Celsius Rating', from user input data, including monitored data from site, and site information.
This model requires measured surface temperature, ambient temperature and load data (three phase current and voltage) as input variables, as well as weather data (temperature and wind speed). These measurements should be half hourly measurements entered into the green table below. The additional substation information should be selected from the drop-down menus provided. Where options are not available in the drop-down lists, results cannot be provided as there is not sufficient trial data. 
The output is provided in the orange table below. This includes a Celsius Rating and a capacity release, both provided in kVA. Where a reliable result cannot be calculated, this is indicated and no result will be given. The likely reasons include insufficient data or data of not a high enough quality. </t>
  </si>
  <si>
    <t xml:space="preserve">Utilisation </t>
  </si>
  <si>
    <t>Celsius Rating (PU)</t>
  </si>
  <si>
    <t>Celsius rating (kVA) at 1.5 pu</t>
  </si>
  <si>
    <t>Utilisation</t>
  </si>
  <si>
    <t>Celsius Rating (kVA) at 1.5 pu</t>
  </si>
  <si>
    <t>Celsius Capacity Release (kVA) at 1.5 PU</t>
  </si>
  <si>
    <t>Celsius Capacity Release (kVA) at 1.5 pu</t>
  </si>
  <si>
    <t xml:space="preserve">This tool provides data on relevant substation interventions that may release additional capacity if needed. 
The substation information should be selected from the drop-down menus provided. Where options are not available in the drop-down lists, results cannot be provided as there is not sufficient trial data. The interventions, along with relevant cost, capacity release, and practical information will appear in the orange table. </t>
  </si>
  <si>
    <t>Predicted Capacity Release
%                  kVA</t>
  </si>
  <si>
    <t>Mean Capacity Release across successful Celsius trials</t>
  </si>
  <si>
    <t>30% 
Based on 56 trials sites</t>
  </si>
  <si>
    <t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Note: substations with two transformers will require additional monitoring, with costs of ~£650.  </t>
  </si>
  <si>
    <t>20% 
Based on 7 trials sites</t>
  </si>
  <si>
    <t>10% 
Based on 4 trials sites</t>
  </si>
  <si>
    <t>40% 
Based on 21 trials sites</t>
  </si>
  <si>
    <t>Additional 9% above Celsius rating alone. 
Based on 19 trial sites.</t>
  </si>
  <si>
    <t xml:space="preserve">Additional 8% above Celsius rating alone. 
Based on 4 trial sites. </t>
  </si>
  <si>
    <t>Additional 15% above Celsius rating alone. 
Based on 11 trial sites.</t>
  </si>
  <si>
    <t xml:space="preserve">Additional 25% above Celsius rating alone. 
Note, based on only one trial site. </t>
  </si>
  <si>
    <t>£4,500 - £5,200</t>
  </si>
  <si>
    <t xml:space="preserve">Additional 10% above Celsius rating alone. 
Based on 5 trial sites. </t>
  </si>
  <si>
    <t xml:space="preserve">Note: final version of the tool may allow input of additional information to further tailor the response. 
Note: final version of the tool may allow calculation of Celsius rating based on more or less data than the 2 weeks. </t>
  </si>
  <si>
    <t xml:space="preserve">Input measurement data - Two weeks of half hourly data. Paste as values to keep formatting. </t>
  </si>
  <si>
    <t>Thermal Rating Tool</t>
  </si>
  <si>
    <r>
      <rPr>
        <b/>
        <sz val="36"/>
        <rFont val="Calibri"/>
        <family val="2"/>
        <scheme val="minor"/>
      </rPr>
      <t xml:space="preserve">Celsius BAU tool: </t>
    </r>
    <r>
      <rPr>
        <b/>
        <sz val="36"/>
        <color rgb="FF92D050"/>
        <rFont val="Calibri"/>
        <family val="2"/>
        <scheme val="minor"/>
      </rPr>
      <t>Celsius Intervention Recommendations</t>
    </r>
  </si>
  <si>
    <r>
      <t xml:space="preserve">Celsius BAU tool: </t>
    </r>
    <r>
      <rPr>
        <b/>
        <sz val="36"/>
        <color rgb="FF92D050"/>
        <rFont val="Calibri"/>
        <family val="2"/>
        <scheme val="minor"/>
      </rPr>
      <t>Celsius Rating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</si>
</sst>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1"/>
      <name val="Calibri"/>
      <family val="2"/>
      <scheme val="minor"/>
    </font>
    <font>
      <b/>
      <sz val="36"/>
      <name val="Calibri"/>
      <family val="2"/>
      <scheme val="minor"/>
    </font>
    <font>
      <sz val="20"/>
      <color theme="1"/>
      <name val="Calibri"/>
      <family val="2"/>
      <scheme val="minor"/>
    </font>
    <font>
      <b/>
      <sz val="20"/>
      <color theme="1"/>
      <name val="Calibri"/>
      <family val="2"/>
      <scheme val="minor"/>
    </font>
    <font>
      <sz val="11"/>
      <color theme="1"/>
      <name val="Calibri"/>
      <family val="2"/>
      <scheme val="minor"/>
    </font>
    <font>
      <b/>
      <sz val="36"/>
      <color rgb="FF92D050"/>
      <name val="Calibri"/>
      <family val="2"/>
      <scheme val="minor"/>
    </font>
    <font>
      <sz val="28"/>
      <color theme="1"/>
      <name val="Calibri"/>
      <family val="2"/>
      <scheme val="minor"/>
    </font>
    <font>
      <b/>
      <sz val="12"/>
      <color theme="1"/>
      <name val="Calibri"/>
      <family val="2"/>
      <scheme val="minor"/>
    </font>
    <font>
      <b/>
      <sz val="14"/>
      <color rgb="FFC00000"/>
      <name val="Calibri"/>
      <family val="2"/>
      <scheme val="minor"/>
    </font>
    <font>
      <b/>
      <sz val="11"/>
      <color rgb="FF00B0F0"/>
      <name val="Calibri"/>
      <family val="2"/>
      <scheme val="minor"/>
    </font>
    <font>
      <b/>
      <sz val="11"/>
      <color rgb="FF7030A0"/>
      <name val="Calibri"/>
      <family val="2"/>
      <scheme val="minor"/>
    </font>
    <font>
      <sz val="11"/>
      <color rgb="FFC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2"/>
        <bgColor indexed="64"/>
      </patternFill>
    </fill>
    <fill>
      <patternFill patternType="solid">
        <fgColor rgb="FFFFFF00"/>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02">
    <xf numFmtId="0" fontId="0" fillId="0" borderId="0" xfId="0"/>
    <xf numFmtId="0" fontId="4" fillId="0" borderId="0" xfId="0" applyFont="1" applyAlignment="1">
      <alignment vertical="center"/>
    </xf>
    <xf numFmtId="0" fontId="1" fillId="2" borderId="2"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0" xfId="0"/>
    <xf numFmtId="0" fontId="2" fillId="0" borderId="0" xfId="0" applyFont="1"/>
    <xf numFmtId="0" fontId="0" fillId="0" borderId="1" xfId="0" applyBorder="1" applyAlignment="1">
      <alignment horizontal="center"/>
    </xf>
    <xf numFmtId="0" fontId="0" fillId="3" borderId="1" xfId="0" applyFill="1" applyBorder="1" applyAlignment="1">
      <alignment horizontal="center"/>
    </xf>
    <xf numFmtId="22" fontId="0" fillId="0" borderId="0" xfId="0" applyNumberFormat="1"/>
    <xf numFmtId="0" fontId="6" fillId="0" borderId="0" xfId="0" applyFont="1"/>
    <xf numFmtId="0" fontId="7" fillId="0" borderId="0" xfId="0" applyFont="1"/>
    <xf numFmtId="0" fontId="0" fillId="0" borderId="0" xfId="0" applyAlignment="1">
      <alignment wrapText="1"/>
    </xf>
    <xf numFmtId="0" fontId="10" fillId="0" borderId="0" xfId="0" applyFont="1"/>
    <xf numFmtId="0" fontId="0" fillId="4" borderId="0" xfId="0" applyFill="1"/>
    <xf numFmtId="0" fontId="1" fillId="4" borderId="0" xfId="0" applyFont="1" applyFill="1" applyAlignment="1">
      <alignment horizontal="center"/>
    </xf>
    <xf numFmtId="0" fontId="1" fillId="4" borderId="0" xfId="0" applyFont="1" applyFill="1"/>
    <xf numFmtId="0" fontId="2" fillId="4" borderId="0" xfId="0" applyFont="1" applyFill="1"/>
    <xf numFmtId="0" fontId="0" fillId="4" borderId="0" xfId="0" applyFill="1" applyAlignment="1">
      <alignment horizontal="center"/>
    </xf>
    <xf numFmtId="0" fontId="1" fillId="4" borderId="0" xfId="0" applyFont="1" applyFill="1" applyBorder="1" applyAlignment="1">
      <alignment horizontal="center"/>
    </xf>
    <xf numFmtId="0" fontId="1" fillId="4" borderId="0" xfId="0" applyFont="1" applyFill="1" applyBorder="1" applyAlignment="1">
      <alignment horizontal="center" vertical="center"/>
    </xf>
    <xf numFmtId="0" fontId="2" fillId="7" borderId="0" xfId="0" applyFont="1" applyFill="1"/>
    <xf numFmtId="0" fontId="0" fillId="7" borderId="0" xfId="0" applyFill="1"/>
    <xf numFmtId="0" fontId="1" fillId="0" borderId="1" xfId="0" applyFont="1" applyBorder="1" applyAlignment="1">
      <alignment horizontal="center"/>
    </xf>
    <xf numFmtId="0" fontId="0" fillId="7" borderId="0" xfId="0" applyFill="1" applyAlignment="1">
      <alignment horizontal="center"/>
    </xf>
    <xf numFmtId="0" fontId="0" fillId="8" borderId="1" xfId="0" applyFill="1" applyBorder="1" applyAlignment="1">
      <alignment vertical="center"/>
    </xf>
    <xf numFmtId="0" fontId="0" fillId="8" borderId="1" xfId="0" applyFill="1" applyBorder="1" applyAlignment="1">
      <alignment horizontal="center" vertical="center"/>
    </xf>
    <xf numFmtId="0" fontId="0" fillId="8" borderId="1" xfId="0" applyFill="1" applyBorder="1" applyAlignment="1">
      <alignment vertical="center" wrapText="1"/>
    </xf>
    <xf numFmtId="0" fontId="1" fillId="7" borderId="1" xfId="0" applyFont="1" applyFill="1" applyBorder="1" applyAlignment="1">
      <alignment wrapText="1"/>
    </xf>
    <xf numFmtId="0" fontId="1" fillId="7" borderId="1" xfId="0" applyFont="1" applyFill="1" applyBorder="1" applyAlignment="1">
      <alignment horizontal="center" wrapText="1"/>
    </xf>
    <xf numFmtId="0" fontId="0" fillId="7" borderId="0" xfId="0" applyFill="1" applyAlignment="1">
      <alignment wrapText="1"/>
    </xf>
    <xf numFmtId="0" fontId="0" fillId="8" borderId="1" xfId="0" applyFill="1" applyBorder="1" applyAlignment="1">
      <alignment horizontal="center" vertical="center" wrapText="1"/>
    </xf>
    <xf numFmtId="0" fontId="0" fillId="0" borderId="1" xfId="0" applyBorder="1"/>
    <xf numFmtId="165" fontId="0" fillId="0" borderId="1" xfId="1" applyNumberFormat="1" applyFont="1" applyBorder="1" applyAlignment="1">
      <alignment horizontal="center"/>
    </xf>
    <xf numFmtId="0" fontId="3" fillId="0" borderId="0" xfId="0" applyFont="1" applyAlignment="1">
      <alignment horizontal="left"/>
    </xf>
    <xf numFmtId="0" fontId="3" fillId="0" borderId="0" xfId="0" applyFont="1" applyFill="1" applyBorder="1" applyAlignment="1">
      <alignment horizontal="left"/>
    </xf>
    <xf numFmtId="0" fontId="1" fillId="0" borderId="1" xfId="0" applyFont="1" applyBorder="1"/>
    <xf numFmtId="0" fontId="1" fillId="7" borderId="0" xfId="0" applyFont="1" applyFill="1" applyAlignment="1">
      <alignment horizontal="left" wrapText="1"/>
    </xf>
    <xf numFmtId="0" fontId="1" fillId="7" borderId="0" xfId="0" applyFont="1" applyFill="1" applyAlignment="1">
      <alignment horizontal="left"/>
    </xf>
    <xf numFmtId="0" fontId="1" fillId="7" borderId="1" xfId="0" applyFont="1" applyFill="1" applyBorder="1" applyAlignment="1">
      <alignment horizontal="center" vertical="center" wrapText="1"/>
    </xf>
    <xf numFmtId="43" fontId="0" fillId="7" borderId="1" xfId="1" applyFont="1" applyFill="1" applyBorder="1" applyAlignment="1">
      <alignment vertical="center" wrapText="1"/>
    </xf>
    <xf numFmtId="0" fontId="12" fillId="0" borderId="0" xfId="0" applyFont="1"/>
    <xf numFmtId="0" fontId="11" fillId="0" borderId="0" xfId="0" applyFont="1" applyFill="1" applyAlignment="1">
      <alignment vertical="top" wrapText="1"/>
    </xf>
    <xf numFmtId="0" fontId="0" fillId="7" borderId="1" xfId="0" applyFill="1" applyBorder="1" applyAlignment="1">
      <alignment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10" xfId="0" applyFont="1" applyFill="1" applyBorder="1" applyAlignment="1">
      <alignment vertical="top" wrapText="1"/>
    </xf>
    <xf numFmtId="0" fontId="0" fillId="0" borderId="11" xfId="0" applyFont="1" applyFill="1" applyBorder="1" applyAlignment="1">
      <alignment vertical="top" wrapText="1"/>
    </xf>
    <xf numFmtId="0" fontId="2" fillId="9" borderId="3" xfId="0" applyFont="1" applyFill="1" applyBorder="1"/>
    <xf numFmtId="0" fontId="0" fillId="9" borderId="4" xfId="0" applyFill="1" applyBorder="1"/>
    <xf numFmtId="164" fontId="0" fillId="0" borderId="1" xfId="0" applyNumberFormat="1" applyBorder="1" applyAlignment="1">
      <alignment horizontal="center" vertical="center" wrapText="1"/>
    </xf>
    <xf numFmtId="0" fontId="0" fillId="11" borderId="9" xfId="0" applyFill="1" applyBorder="1" applyAlignment="1">
      <alignment horizontal="center" vertical="center" wrapText="1"/>
    </xf>
    <xf numFmtId="9" fontId="0" fillId="11" borderId="11" xfId="2"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10" xfId="0" applyFill="1" applyBorder="1" applyAlignment="1">
      <alignment horizontal="left" vertical="center" wrapText="1"/>
    </xf>
    <xf numFmtId="0" fontId="1" fillId="11" borderId="5" xfId="0" applyFont="1" applyFill="1" applyBorder="1" applyAlignment="1">
      <alignment horizontal="center"/>
    </xf>
    <xf numFmtId="0" fontId="1" fillId="11" borderId="7" xfId="0" applyFont="1" applyFill="1" applyBorder="1" applyAlignment="1">
      <alignment horizontal="center"/>
    </xf>
    <xf numFmtId="165" fontId="1" fillId="11" borderId="8" xfId="1" applyNumberFormat="1" applyFont="1" applyFill="1" applyBorder="1"/>
    <xf numFmtId="9" fontId="0" fillId="8" borderId="1" xfId="2" applyFont="1" applyFill="1" applyBorder="1" applyAlignment="1">
      <alignment vertical="center" wrapText="1"/>
    </xf>
    <xf numFmtId="0" fontId="1" fillId="12" borderId="1" xfId="0" applyFont="1" applyFill="1" applyBorder="1" applyAlignment="1">
      <alignment horizontal="center"/>
    </xf>
    <xf numFmtId="165" fontId="1" fillId="11" borderId="6" xfId="1" applyNumberFormat="1" applyFont="1" applyFill="1" applyBorder="1" applyAlignment="1">
      <alignment vertical="center" wrapText="1"/>
    </xf>
    <xf numFmtId="0" fontId="1" fillId="11" borderId="5" xfId="0" applyFont="1" applyFill="1" applyBorder="1" applyAlignment="1">
      <alignment horizontal="center" vertical="center"/>
    </xf>
    <xf numFmtId="165" fontId="0" fillId="0" borderId="0" xfId="0" applyNumberFormat="1"/>
    <xf numFmtId="165" fontId="0" fillId="8" borderId="1" xfId="1" applyNumberFormat="1" applyFont="1" applyFill="1" applyBorder="1" applyAlignment="1">
      <alignment vertical="center"/>
    </xf>
    <xf numFmtId="43" fontId="0" fillId="0" borderId="1" xfId="1" applyFont="1" applyBorder="1" applyAlignment="1">
      <alignment horizontal="center"/>
    </xf>
    <xf numFmtId="43" fontId="0" fillId="0" borderId="0" xfId="1" applyFont="1" applyBorder="1" applyAlignment="1">
      <alignment horizontal="center"/>
    </xf>
    <xf numFmtId="0" fontId="1" fillId="6"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0" borderId="0" xfId="0" applyFont="1" applyAlignment="1">
      <alignment vertical="top" wrapText="1"/>
    </xf>
    <xf numFmtId="0" fontId="2" fillId="0" borderId="0" xfId="0" applyFont="1" applyAlignment="1">
      <alignment vertical="center" wrapText="1"/>
    </xf>
    <xf numFmtId="0" fontId="10" fillId="7" borderId="0" xfId="0" applyFont="1" applyFill="1"/>
    <xf numFmtId="165" fontId="0" fillId="8" borderId="1" xfId="1" applyNumberFormat="1" applyFont="1" applyFill="1" applyBorder="1" applyAlignment="1">
      <alignment vertical="center" wrapText="1"/>
    </xf>
    <xf numFmtId="165" fontId="1" fillId="11" borderId="6" xfId="1" applyNumberFormat="1" applyFont="1" applyFill="1" applyBorder="1" applyAlignment="1">
      <alignment horizontal="center" vertical="center" wrapText="1"/>
    </xf>
    <xf numFmtId="0" fontId="0" fillId="10" borderId="1" xfId="0" applyFill="1" applyBorder="1" applyAlignment="1" applyProtection="1">
      <alignment horizontal="center"/>
      <protection locked="0"/>
    </xf>
    <xf numFmtId="22" fontId="0" fillId="10" borderId="1" xfId="0" applyNumberFormat="1" applyFill="1" applyBorder="1" applyAlignment="1" applyProtection="1">
      <alignment horizontal="center"/>
      <protection locked="0"/>
    </xf>
    <xf numFmtId="0" fontId="0" fillId="10" borderId="1" xfId="0" applyFill="1" applyBorder="1" applyProtection="1">
      <protection locked="0"/>
    </xf>
    <xf numFmtId="0" fontId="3" fillId="2" borderId="0" xfId="0" applyFont="1" applyFill="1" applyAlignment="1">
      <alignment horizontal="left" vertical="top"/>
    </xf>
    <xf numFmtId="0" fontId="0" fillId="0" borderId="0" xfId="0" applyAlignment="1">
      <alignment horizontal="left" vertical="top" wrapText="1" indent="4"/>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9" xfId="0" applyFont="1" applyFill="1" applyBorder="1" applyAlignment="1">
      <alignment horizontal="left" vertical="top" wrapText="1"/>
    </xf>
    <xf numFmtId="0" fontId="0" fillId="0" borderId="11" xfId="0" applyFont="1" applyFill="1" applyBorder="1" applyAlignment="1">
      <alignment horizontal="left" vertical="top" wrapText="1"/>
    </xf>
    <xf numFmtId="0" fontId="2" fillId="0" borderId="0" xfId="0" applyFont="1" applyAlignment="1">
      <alignment horizontal="left" vertical="top" wrapText="1"/>
    </xf>
    <xf numFmtId="0" fontId="3" fillId="2" borderId="0" xfId="0" applyFont="1" applyFill="1" applyAlignment="1">
      <alignment horizontal="left"/>
    </xf>
    <xf numFmtId="0" fontId="0" fillId="0" borderId="0" xfId="0" applyFont="1" applyFill="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 fillId="3" borderId="1" xfId="0" applyFont="1" applyFill="1" applyBorder="1" applyAlignment="1">
      <alignment horizontal="center" vertical="center"/>
    </xf>
    <xf numFmtId="0" fontId="15" fillId="0" borderId="0" xfId="0" applyFont="1" applyAlignment="1">
      <alignment horizontal="center" vertical="center" wrapText="1"/>
    </xf>
    <xf numFmtId="0" fontId="0" fillId="10" borderId="1" xfId="0" applyFill="1" applyBorder="1" applyAlignment="1" applyProtection="1">
      <alignment horizontal="center"/>
      <protection locked="0"/>
    </xf>
    <xf numFmtId="0" fontId="1" fillId="6" borderId="11" xfId="0" applyFont="1" applyFill="1" applyBorder="1" applyAlignment="1">
      <alignment horizontal="center" vertical="center" wrapText="1"/>
    </xf>
    <xf numFmtId="0" fontId="1" fillId="5" borderId="0" xfId="0" applyFont="1" applyFill="1" applyAlignment="1">
      <alignment horizontal="center" wrapText="1"/>
    </xf>
    <xf numFmtId="0" fontId="11" fillId="0" borderId="0" xfId="0" applyFont="1" applyFill="1" applyAlignment="1">
      <alignment horizontal="left" vertical="top"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5" fillId="0" borderId="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441D61"/>
      <color rgb="FFA8A396"/>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72267</xdr:rowOff>
    </xdr:from>
    <xdr:to>
      <xdr:col>3</xdr:col>
      <xdr:colOff>971632</xdr:colOff>
      <xdr:row>0</xdr:row>
      <xdr:rowOff>817245</xdr:rowOff>
    </xdr:to>
    <xdr:pic>
      <xdr:nvPicPr>
        <xdr:cNvPr id="2" name="Picture 1">
          <a:extLst>
            <a:ext uri="{FF2B5EF4-FFF2-40B4-BE49-F238E27FC236}">
              <a16:creationId xmlns:a16="http://schemas.microsoft.com/office/drawing/2014/main" id="{68EF69AF-1D49-4E6D-A2A3-742E2C17E591}"/>
            </a:ext>
          </a:extLst>
        </xdr:cNvPr>
        <xdr:cNvPicPr>
          <a:picLocks noChangeAspect="1"/>
        </xdr:cNvPicPr>
      </xdr:nvPicPr>
      <xdr:blipFill>
        <a:blip xmlns:r="http://schemas.openxmlformats.org/officeDocument/2006/relationships" r:embed="rId1"/>
        <a:stretch>
          <a:fillRect/>
        </a:stretch>
      </xdr:blipFill>
      <xdr:spPr>
        <a:xfrm>
          <a:off x="200025" y="72267"/>
          <a:ext cx="2457532" cy="756408"/>
        </a:xfrm>
        <a:prstGeom prst="rect">
          <a:avLst/>
        </a:prstGeom>
      </xdr:spPr>
    </xdr:pic>
    <xdr:clientData/>
  </xdr:twoCellAnchor>
  <xdr:twoCellAnchor>
    <xdr:from>
      <xdr:col>5</xdr:col>
      <xdr:colOff>278130</xdr:colOff>
      <xdr:row>10</xdr:row>
      <xdr:rowOff>180975</xdr:rowOff>
    </xdr:from>
    <xdr:to>
      <xdr:col>6</xdr:col>
      <xdr:colOff>4864809</xdr:colOff>
      <xdr:row>10</xdr:row>
      <xdr:rowOff>1811655</xdr:rowOff>
    </xdr:to>
    <xdr:grpSp>
      <xdr:nvGrpSpPr>
        <xdr:cNvPr id="3" name="Group 2">
          <a:extLst>
            <a:ext uri="{FF2B5EF4-FFF2-40B4-BE49-F238E27FC236}">
              <a16:creationId xmlns:a16="http://schemas.microsoft.com/office/drawing/2014/main" id="{CEB953FC-F4D1-45C3-98AE-E80B971E9BD2}"/>
            </a:ext>
          </a:extLst>
        </xdr:cNvPr>
        <xdr:cNvGrpSpPr/>
      </xdr:nvGrpSpPr>
      <xdr:grpSpPr>
        <a:xfrm>
          <a:off x="4726305" y="4667250"/>
          <a:ext cx="5967804" cy="1630680"/>
          <a:chOff x="1014243" y="3953210"/>
          <a:chExt cx="8397019" cy="2682577"/>
        </a:xfrm>
      </xdr:grpSpPr>
      <xdr:sp macro="" textlink="">
        <xdr:nvSpPr>
          <xdr:cNvPr id="4" name="Rectangle: Rounded Corners 3">
            <a:extLst>
              <a:ext uri="{FF2B5EF4-FFF2-40B4-BE49-F238E27FC236}">
                <a16:creationId xmlns:a16="http://schemas.microsoft.com/office/drawing/2014/main" id="{E864E029-95BD-4F9C-8A7F-FEF24DD6BB0C}"/>
              </a:ext>
            </a:extLst>
          </xdr:cNvPr>
          <xdr:cNvSpPr/>
        </xdr:nvSpPr>
        <xdr:spPr>
          <a:xfrm>
            <a:off x="1014243" y="5510940"/>
            <a:ext cx="2539927" cy="1124847"/>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200"/>
              <a:t>Site information </a:t>
            </a:r>
          </a:p>
          <a:p>
            <a:pPr algn="ctr"/>
            <a:r>
              <a:rPr lang="en-GB" sz="1050"/>
              <a:t>(building type, transformer rating, other relevant data)</a:t>
            </a:r>
            <a:endParaRPr lang="en-GB" sz="1100"/>
          </a:p>
        </xdr:txBody>
      </xdr:sp>
      <xdr:sp macro="" textlink="">
        <xdr:nvSpPr>
          <xdr:cNvPr id="5" name="Rectangle: Rounded Corners 4">
            <a:extLst>
              <a:ext uri="{FF2B5EF4-FFF2-40B4-BE49-F238E27FC236}">
                <a16:creationId xmlns:a16="http://schemas.microsoft.com/office/drawing/2014/main" id="{6BA3E847-E59D-411B-A258-5474DE30B0CA}"/>
              </a:ext>
            </a:extLst>
          </xdr:cNvPr>
          <xdr:cNvSpPr/>
        </xdr:nvSpPr>
        <xdr:spPr>
          <a:xfrm>
            <a:off x="4279415" y="5750521"/>
            <a:ext cx="1669229" cy="653864"/>
          </a:xfrm>
          <a:prstGeom prst="roundRect">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100"/>
              <a:t>Celsius</a:t>
            </a:r>
            <a:r>
              <a:rPr lang="en-GB" sz="1100" baseline="0"/>
              <a:t> Intervention Tool</a:t>
            </a:r>
            <a:endParaRPr lang="en-GB" sz="1100"/>
          </a:p>
        </xdr:txBody>
      </xdr:sp>
      <xdr:sp macro="" textlink="">
        <xdr:nvSpPr>
          <xdr:cNvPr id="6" name="Rectangle: Rounded Corners 5">
            <a:extLst>
              <a:ext uri="{FF2B5EF4-FFF2-40B4-BE49-F238E27FC236}">
                <a16:creationId xmlns:a16="http://schemas.microsoft.com/office/drawing/2014/main" id="{23EFFB1B-3042-4C26-9630-04732D8993C8}"/>
              </a:ext>
            </a:extLst>
          </xdr:cNvPr>
          <xdr:cNvSpPr/>
        </xdr:nvSpPr>
        <xdr:spPr>
          <a:xfrm>
            <a:off x="2681455" y="3953210"/>
            <a:ext cx="2424841" cy="822401"/>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lstStyle/>
          <a:p>
            <a:pPr algn="ctr"/>
            <a:r>
              <a:rPr lang="en-GB" sz="1100">
                <a:solidFill>
                  <a:sysClr val="windowText" lastClr="000000"/>
                </a:solidFill>
              </a:rPr>
              <a:t>Capacity</a:t>
            </a:r>
            <a:r>
              <a:rPr lang="en-GB" sz="1100" baseline="0">
                <a:solidFill>
                  <a:sysClr val="windowText" lastClr="000000"/>
                </a:solidFill>
              </a:rPr>
              <a:t> release from Celsius technologies </a:t>
            </a:r>
            <a:endParaRPr lang="en-GB" sz="1100">
              <a:solidFill>
                <a:sysClr val="windowText" lastClr="000000"/>
              </a:solidFill>
            </a:endParaRPr>
          </a:p>
        </xdr:txBody>
      </xdr:sp>
      <xdr:cxnSp macro="">
        <xdr:nvCxnSpPr>
          <xdr:cNvPr id="7" name="Straight Arrow Connector 6">
            <a:extLst>
              <a:ext uri="{FF2B5EF4-FFF2-40B4-BE49-F238E27FC236}">
                <a16:creationId xmlns:a16="http://schemas.microsoft.com/office/drawing/2014/main" id="{DFF2D7A2-BC12-4BB7-B016-B3A285B13549}"/>
              </a:ext>
            </a:extLst>
          </xdr:cNvPr>
          <xdr:cNvCxnSpPr>
            <a:stCxn id="4" idx="3"/>
            <a:endCxn id="5" idx="1"/>
          </xdr:cNvCxnSpPr>
        </xdr:nvCxnSpPr>
        <xdr:spPr>
          <a:xfrm>
            <a:off x="3561790" y="6069554"/>
            <a:ext cx="717625"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Rectangle: Rounded Corners 7">
            <a:extLst>
              <a:ext uri="{FF2B5EF4-FFF2-40B4-BE49-F238E27FC236}">
                <a16:creationId xmlns:a16="http://schemas.microsoft.com/office/drawing/2014/main" id="{8DE4D29F-769F-45E3-BE8F-ADF704A5F6E2}"/>
              </a:ext>
            </a:extLst>
          </xdr:cNvPr>
          <xdr:cNvSpPr/>
        </xdr:nvSpPr>
        <xdr:spPr>
          <a:xfrm>
            <a:off x="5221381" y="3955115"/>
            <a:ext cx="2424841" cy="820496"/>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lstStyle/>
          <a:p>
            <a:pPr algn="ctr"/>
            <a:r>
              <a:rPr lang="en-GB" sz="1100">
                <a:solidFill>
                  <a:sysClr val="windowText" lastClr="000000"/>
                </a:solidFill>
              </a:rPr>
              <a:t>Costs of </a:t>
            </a:r>
            <a:r>
              <a:rPr lang="en-GB" sz="1100" baseline="0">
                <a:solidFill>
                  <a:sysClr val="windowText" lastClr="000000"/>
                </a:solidFill>
              </a:rPr>
              <a:t>Celsius technologies </a:t>
            </a:r>
            <a:endParaRPr lang="en-GB" sz="1100">
              <a:solidFill>
                <a:sysClr val="windowText" lastClr="000000"/>
              </a:solidFill>
            </a:endParaRPr>
          </a:p>
        </xdr:txBody>
      </xdr:sp>
      <xdr:cxnSp macro="">
        <xdr:nvCxnSpPr>
          <xdr:cNvPr id="9" name="Straight Arrow Connector 8">
            <a:extLst>
              <a:ext uri="{FF2B5EF4-FFF2-40B4-BE49-F238E27FC236}">
                <a16:creationId xmlns:a16="http://schemas.microsoft.com/office/drawing/2014/main" id="{0C302ED1-E25A-4AE2-88C9-C6AA16044E26}"/>
              </a:ext>
            </a:extLst>
          </xdr:cNvPr>
          <xdr:cNvCxnSpPr/>
        </xdr:nvCxnSpPr>
        <xdr:spPr>
          <a:xfrm flipH="1">
            <a:off x="4730563" y="4773706"/>
            <a:ext cx="0" cy="96729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DA14FCCC-11F4-482F-B245-D3B576DC0143}"/>
              </a:ext>
            </a:extLst>
          </xdr:cNvPr>
          <xdr:cNvCxnSpPr/>
        </xdr:nvCxnSpPr>
        <xdr:spPr>
          <a:xfrm flipH="1">
            <a:off x="5573972" y="4773706"/>
            <a:ext cx="0" cy="96348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1EDC36E3-A3BC-4149-82F8-93080783E27F}"/>
              </a:ext>
            </a:extLst>
          </xdr:cNvPr>
          <xdr:cNvCxnSpPr>
            <a:stCxn id="5" idx="3"/>
          </xdr:cNvCxnSpPr>
        </xdr:nvCxnSpPr>
        <xdr:spPr>
          <a:xfrm flipV="1">
            <a:off x="5948644" y="6069778"/>
            <a:ext cx="1428637"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Rectangle: Rounded Corners 11">
            <a:extLst>
              <a:ext uri="{FF2B5EF4-FFF2-40B4-BE49-F238E27FC236}">
                <a16:creationId xmlns:a16="http://schemas.microsoft.com/office/drawing/2014/main" id="{25616C77-D700-4B66-B251-919BAE029F3B}"/>
              </a:ext>
            </a:extLst>
          </xdr:cNvPr>
          <xdr:cNvSpPr/>
        </xdr:nvSpPr>
        <xdr:spPr>
          <a:xfrm>
            <a:off x="7382102" y="5732597"/>
            <a:ext cx="2029160" cy="693194"/>
          </a:xfrm>
          <a:prstGeom prst="roundRect">
            <a:avLst/>
          </a:prstGeom>
          <a:solidFill>
            <a:schemeClr val="accent2"/>
          </a:solidFill>
          <a:ln>
            <a:solidFill>
              <a:schemeClr val="accent2">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050"/>
              <a:t>Celsius intervention recommendations</a:t>
            </a:r>
          </a:p>
        </xdr:txBody>
      </xdr:sp>
    </xdr:grpSp>
    <xdr:clientData/>
  </xdr:twoCellAnchor>
  <xdr:twoCellAnchor>
    <xdr:from>
      <xdr:col>5</xdr:col>
      <xdr:colOff>360046</xdr:colOff>
      <xdr:row>11</xdr:row>
      <xdr:rowOff>497203</xdr:rowOff>
    </xdr:from>
    <xdr:to>
      <xdr:col>6</xdr:col>
      <xdr:colOff>4784966</xdr:colOff>
      <xdr:row>11</xdr:row>
      <xdr:rowOff>2363181</xdr:rowOff>
    </xdr:to>
    <xdr:grpSp>
      <xdr:nvGrpSpPr>
        <xdr:cNvPr id="13" name="Group 12">
          <a:extLst>
            <a:ext uri="{FF2B5EF4-FFF2-40B4-BE49-F238E27FC236}">
              <a16:creationId xmlns:a16="http://schemas.microsoft.com/office/drawing/2014/main" id="{5D0CAFFE-4621-4B80-A07F-B8B98E71AE65}"/>
            </a:ext>
          </a:extLst>
        </xdr:cNvPr>
        <xdr:cNvGrpSpPr/>
      </xdr:nvGrpSpPr>
      <xdr:grpSpPr>
        <a:xfrm>
          <a:off x="4808221" y="6955153"/>
          <a:ext cx="5806045" cy="1865978"/>
          <a:chOff x="2480354" y="6594772"/>
          <a:chExt cx="10866661" cy="3345175"/>
        </a:xfrm>
      </xdr:grpSpPr>
      <xdr:cxnSp macro="">
        <xdr:nvCxnSpPr>
          <xdr:cNvPr id="14" name="Connector: Elbow 13">
            <a:extLst>
              <a:ext uri="{FF2B5EF4-FFF2-40B4-BE49-F238E27FC236}">
                <a16:creationId xmlns:a16="http://schemas.microsoft.com/office/drawing/2014/main" id="{0F86BB54-3FDB-496A-B916-7076A63DE1D0}"/>
              </a:ext>
            </a:extLst>
          </xdr:cNvPr>
          <xdr:cNvCxnSpPr>
            <a:stCxn id="17" idx="3"/>
            <a:endCxn id="20" idx="1"/>
          </xdr:cNvCxnSpPr>
        </xdr:nvCxnSpPr>
        <xdr:spPr>
          <a:xfrm>
            <a:off x="6670862" y="7821316"/>
            <a:ext cx="1488925" cy="1479455"/>
          </a:xfrm>
          <a:prstGeom prst="bentConnector3">
            <a:avLst>
              <a:gd name="adj1" fmla="val 50000"/>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nector: Elbow 14">
            <a:extLst>
              <a:ext uri="{FF2B5EF4-FFF2-40B4-BE49-F238E27FC236}">
                <a16:creationId xmlns:a16="http://schemas.microsoft.com/office/drawing/2014/main" id="{832D00E6-672F-469E-9197-36CFC078107D}"/>
              </a:ext>
            </a:extLst>
          </xdr:cNvPr>
          <xdr:cNvCxnSpPr>
            <a:stCxn id="18" idx="3"/>
            <a:endCxn id="20" idx="1"/>
          </xdr:cNvCxnSpPr>
        </xdr:nvCxnSpPr>
        <xdr:spPr>
          <a:xfrm>
            <a:off x="6673213" y="8693020"/>
            <a:ext cx="1486573" cy="607751"/>
          </a:xfrm>
          <a:prstGeom prst="bentConnector3">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nector: Elbow 15">
            <a:extLst>
              <a:ext uri="{FF2B5EF4-FFF2-40B4-BE49-F238E27FC236}">
                <a16:creationId xmlns:a16="http://schemas.microsoft.com/office/drawing/2014/main" id="{73BCDD53-2061-44CB-B934-43D6AE37F506}"/>
              </a:ext>
            </a:extLst>
          </xdr:cNvPr>
          <xdr:cNvCxnSpPr>
            <a:stCxn id="19" idx="3"/>
            <a:endCxn id="20" idx="1"/>
          </xdr:cNvCxnSpPr>
        </xdr:nvCxnSpPr>
        <xdr:spPr>
          <a:xfrm flipV="1">
            <a:off x="6669650" y="9300771"/>
            <a:ext cx="1490136" cy="282762"/>
          </a:xfrm>
          <a:prstGeom prst="bentConnector3">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Rectangle: Rounded Corners 16">
            <a:extLst>
              <a:ext uri="{FF2B5EF4-FFF2-40B4-BE49-F238E27FC236}">
                <a16:creationId xmlns:a16="http://schemas.microsoft.com/office/drawing/2014/main" id="{0E6B03CF-9B26-4D5B-83E5-CAE0DB3F7348}"/>
              </a:ext>
            </a:extLst>
          </xdr:cNvPr>
          <xdr:cNvSpPr/>
        </xdr:nvSpPr>
        <xdr:spPr>
          <a:xfrm>
            <a:off x="2480354" y="7499987"/>
            <a:ext cx="4190508" cy="642656"/>
          </a:xfrm>
          <a:prstGeom prst="roundRect">
            <a:avLst/>
          </a:prstGeom>
          <a:solidFill>
            <a:schemeClr val="accent6"/>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100"/>
              <a:t>Measured current and voltage</a:t>
            </a:r>
          </a:p>
        </xdr:txBody>
      </xdr:sp>
      <xdr:sp macro="" textlink="">
        <xdr:nvSpPr>
          <xdr:cNvPr id="18" name="Rectangle: Rounded Corners 17">
            <a:extLst>
              <a:ext uri="{FF2B5EF4-FFF2-40B4-BE49-F238E27FC236}">
                <a16:creationId xmlns:a16="http://schemas.microsoft.com/office/drawing/2014/main" id="{10AACCAE-1FF4-46B5-B505-B4FC88574ACC}"/>
              </a:ext>
            </a:extLst>
          </xdr:cNvPr>
          <xdr:cNvSpPr/>
        </xdr:nvSpPr>
        <xdr:spPr>
          <a:xfrm>
            <a:off x="2481135" y="8346928"/>
            <a:ext cx="4192076" cy="692185"/>
          </a:xfrm>
          <a:prstGeom prst="roundRect">
            <a:avLst/>
          </a:prstGeom>
          <a:solidFill>
            <a:schemeClr val="accent6"/>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100" baseline="0">
                <a:solidFill>
                  <a:schemeClr val="lt1"/>
                </a:solidFill>
                <a:effectLst/>
                <a:latin typeface="+mn-lt"/>
                <a:ea typeface="+mn-ea"/>
                <a:cs typeface="+mn-cs"/>
              </a:rPr>
              <a:t>Measured transformer and substation ambient temperature </a:t>
            </a:r>
            <a:endParaRPr lang="en-GB" sz="2000">
              <a:effectLst/>
            </a:endParaRPr>
          </a:p>
        </xdr:txBody>
      </xdr:sp>
      <xdr:sp macro="" textlink="">
        <xdr:nvSpPr>
          <xdr:cNvPr id="19" name="Rectangle: Rounded Corners 18">
            <a:extLst>
              <a:ext uri="{FF2B5EF4-FFF2-40B4-BE49-F238E27FC236}">
                <a16:creationId xmlns:a16="http://schemas.microsoft.com/office/drawing/2014/main" id="{33715A1E-01BD-4480-A2A2-AB35048C4481}"/>
              </a:ext>
            </a:extLst>
          </xdr:cNvPr>
          <xdr:cNvSpPr/>
        </xdr:nvSpPr>
        <xdr:spPr>
          <a:xfrm>
            <a:off x="2480712" y="9227119"/>
            <a:ext cx="4188938" cy="71282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100" baseline="0"/>
              <a:t>Weather data </a:t>
            </a:r>
          </a:p>
          <a:p>
            <a:pPr algn="ctr"/>
            <a:r>
              <a:rPr lang="en-GB" sz="1100" baseline="0"/>
              <a:t>(for weather tool only)</a:t>
            </a:r>
            <a:endParaRPr lang="en-GB" sz="1100"/>
          </a:p>
        </xdr:txBody>
      </xdr:sp>
      <xdr:sp macro="" textlink="">
        <xdr:nvSpPr>
          <xdr:cNvPr id="20" name="Rectangle: Rounded Corners 19">
            <a:extLst>
              <a:ext uri="{FF2B5EF4-FFF2-40B4-BE49-F238E27FC236}">
                <a16:creationId xmlns:a16="http://schemas.microsoft.com/office/drawing/2014/main" id="{172E8D8C-23B1-4025-9B26-72A9F9F4C7DB}"/>
              </a:ext>
            </a:extLst>
          </xdr:cNvPr>
          <xdr:cNvSpPr/>
        </xdr:nvSpPr>
        <xdr:spPr>
          <a:xfrm>
            <a:off x="8159786" y="8839201"/>
            <a:ext cx="1982321" cy="923140"/>
          </a:xfrm>
          <a:prstGeom prst="roundRect">
            <a:avLst/>
          </a:prstGeom>
          <a:solidFill>
            <a:srgbClr val="7030A0"/>
          </a:solidFill>
          <a:ln>
            <a:solidFill>
              <a:srgbClr val="441D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100"/>
              <a:t>Celsius Rating</a:t>
            </a:r>
            <a:r>
              <a:rPr lang="en-GB" sz="1100" baseline="0"/>
              <a:t> Tool</a:t>
            </a:r>
            <a:endParaRPr lang="en-GB" sz="1100"/>
          </a:p>
        </xdr:txBody>
      </xdr:sp>
      <xdr:cxnSp macro="">
        <xdr:nvCxnSpPr>
          <xdr:cNvPr id="21" name="Straight Arrow Connector 20">
            <a:extLst>
              <a:ext uri="{FF2B5EF4-FFF2-40B4-BE49-F238E27FC236}">
                <a16:creationId xmlns:a16="http://schemas.microsoft.com/office/drawing/2014/main" id="{DDAAB7A2-417A-4424-99BF-22E41B03639D}"/>
              </a:ext>
            </a:extLst>
          </xdr:cNvPr>
          <xdr:cNvCxnSpPr>
            <a:stCxn id="20" idx="3"/>
            <a:endCxn id="22" idx="1"/>
          </xdr:cNvCxnSpPr>
        </xdr:nvCxnSpPr>
        <xdr:spPr>
          <a:xfrm>
            <a:off x="10142107" y="9300771"/>
            <a:ext cx="1051785"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Rectangle: Rounded Corners 21">
            <a:extLst>
              <a:ext uri="{FF2B5EF4-FFF2-40B4-BE49-F238E27FC236}">
                <a16:creationId xmlns:a16="http://schemas.microsoft.com/office/drawing/2014/main" id="{0E3AAF1E-9203-449C-85EC-D268AE698EB9}"/>
              </a:ext>
            </a:extLst>
          </xdr:cNvPr>
          <xdr:cNvSpPr/>
        </xdr:nvSpPr>
        <xdr:spPr>
          <a:xfrm>
            <a:off x="11193892" y="8990590"/>
            <a:ext cx="2153123" cy="631226"/>
          </a:xfrm>
          <a:prstGeom prst="roundRect">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100"/>
              <a:t> Celsius</a:t>
            </a:r>
            <a:r>
              <a:rPr lang="en-GB" sz="1100" baseline="0"/>
              <a:t> Rating</a:t>
            </a:r>
            <a:endParaRPr lang="en-GB" sz="1100"/>
          </a:p>
        </xdr:txBody>
      </xdr:sp>
      <xdr:cxnSp macro="">
        <xdr:nvCxnSpPr>
          <xdr:cNvPr id="23" name="Straight Arrow Connector 22">
            <a:extLst>
              <a:ext uri="{FF2B5EF4-FFF2-40B4-BE49-F238E27FC236}">
                <a16:creationId xmlns:a16="http://schemas.microsoft.com/office/drawing/2014/main" id="{4EB60C64-6206-43E0-AC9D-19D12E14F048}"/>
              </a:ext>
            </a:extLst>
          </xdr:cNvPr>
          <xdr:cNvCxnSpPr>
            <a:stCxn id="25" idx="2"/>
            <a:endCxn id="20" idx="0"/>
          </xdr:cNvCxnSpPr>
        </xdr:nvCxnSpPr>
        <xdr:spPr>
          <a:xfrm flipH="1">
            <a:off x="9150947" y="7627378"/>
            <a:ext cx="1851" cy="121182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Rectangle: Rounded Corners 23">
            <a:extLst>
              <a:ext uri="{FF2B5EF4-FFF2-40B4-BE49-F238E27FC236}">
                <a16:creationId xmlns:a16="http://schemas.microsoft.com/office/drawing/2014/main" id="{4DBFA922-0C46-4AE2-954F-664C3EBB4A1D}"/>
              </a:ext>
            </a:extLst>
          </xdr:cNvPr>
          <xdr:cNvSpPr/>
        </xdr:nvSpPr>
        <xdr:spPr>
          <a:xfrm>
            <a:off x="2493472" y="6608782"/>
            <a:ext cx="4185798" cy="657894"/>
          </a:xfrm>
          <a:prstGeom prst="roundRect">
            <a:avLst/>
          </a:prstGeom>
          <a:solidFill>
            <a:schemeClr val="accent6"/>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100"/>
              <a:t>Site information </a:t>
            </a:r>
          </a:p>
          <a:p>
            <a:pPr algn="ctr"/>
            <a:r>
              <a:rPr lang="en-GB" sz="1000"/>
              <a:t>(building type, transformer spec, rating)</a:t>
            </a:r>
            <a:endParaRPr lang="en-GB" sz="1100"/>
          </a:p>
        </xdr:txBody>
      </xdr:sp>
      <xdr:sp macro="" textlink="">
        <xdr:nvSpPr>
          <xdr:cNvPr id="25" name="Rectangle: Rounded Corners 24">
            <a:extLst>
              <a:ext uri="{FF2B5EF4-FFF2-40B4-BE49-F238E27FC236}">
                <a16:creationId xmlns:a16="http://schemas.microsoft.com/office/drawing/2014/main" id="{C36721EF-35B4-40EB-A889-7E3764CD03BB}"/>
              </a:ext>
            </a:extLst>
          </xdr:cNvPr>
          <xdr:cNvSpPr/>
        </xdr:nvSpPr>
        <xdr:spPr>
          <a:xfrm>
            <a:off x="7636922" y="6594772"/>
            <a:ext cx="3031750" cy="1032606"/>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t"/>
          <a:lstStyle/>
          <a:p>
            <a:pPr algn="ctr"/>
            <a:r>
              <a:rPr lang="en-GB" sz="1050">
                <a:solidFill>
                  <a:sysClr val="windowText" lastClr="000000"/>
                </a:solidFill>
              </a:rPr>
              <a:t>Maximum set point for hotspot and ambient temperature</a:t>
            </a:r>
          </a:p>
        </xdr:txBody>
      </xdr:sp>
      <xdr:cxnSp macro="">
        <xdr:nvCxnSpPr>
          <xdr:cNvPr id="26" name="Straight Arrow Connector 25">
            <a:extLst>
              <a:ext uri="{FF2B5EF4-FFF2-40B4-BE49-F238E27FC236}">
                <a16:creationId xmlns:a16="http://schemas.microsoft.com/office/drawing/2014/main" id="{A6A28EEB-0FEB-44D2-96D5-D32A6B061E98}"/>
              </a:ext>
            </a:extLst>
          </xdr:cNvPr>
          <xdr:cNvCxnSpPr>
            <a:stCxn id="24" idx="3"/>
            <a:endCxn id="25" idx="1"/>
          </xdr:cNvCxnSpPr>
        </xdr:nvCxnSpPr>
        <xdr:spPr>
          <a:xfrm>
            <a:off x="6679270" y="6937730"/>
            <a:ext cx="957652"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1628357</xdr:colOff>
      <xdr:row>9</xdr:row>
      <xdr:rowOff>26436</xdr:rowOff>
    </xdr:from>
    <xdr:to>
      <xdr:col>6</xdr:col>
      <xdr:colOff>2237957</xdr:colOff>
      <xdr:row>9</xdr:row>
      <xdr:rowOff>422436</xdr:rowOff>
    </xdr:to>
    <xdr:sp macro="" textlink="">
      <xdr:nvSpPr>
        <xdr:cNvPr id="49" name="Rectangle: Rounded Corners 48">
          <a:extLst>
            <a:ext uri="{FF2B5EF4-FFF2-40B4-BE49-F238E27FC236}">
              <a16:creationId xmlns:a16="http://schemas.microsoft.com/office/drawing/2014/main" id="{977BABDB-9AF6-4A86-BA9A-083D70147416}"/>
            </a:ext>
          </a:extLst>
        </xdr:cNvPr>
        <xdr:cNvSpPr/>
      </xdr:nvSpPr>
      <xdr:spPr>
        <a:xfrm>
          <a:off x="6181772" y="4045521"/>
          <a:ext cx="609600" cy="396000"/>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lstStyle/>
        <a:p>
          <a:pPr algn="ctr"/>
          <a:r>
            <a:rPr lang="en-GB" sz="1100">
              <a:solidFill>
                <a:sysClr val="windowText" lastClr="000000"/>
              </a:solidFill>
            </a:rPr>
            <a:t>Tool settings</a:t>
          </a:r>
        </a:p>
      </xdr:txBody>
    </xdr:sp>
    <xdr:clientData/>
  </xdr:twoCellAnchor>
  <xdr:twoCellAnchor>
    <xdr:from>
      <xdr:col>6</xdr:col>
      <xdr:colOff>2269970</xdr:colOff>
      <xdr:row>9</xdr:row>
      <xdr:rowOff>21790</xdr:rowOff>
    </xdr:from>
    <xdr:to>
      <xdr:col>6</xdr:col>
      <xdr:colOff>2879570</xdr:colOff>
      <xdr:row>9</xdr:row>
      <xdr:rowOff>427315</xdr:rowOff>
    </xdr:to>
    <xdr:sp macro="" textlink="">
      <xdr:nvSpPr>
        <xdr:cNvPr id="50" name="Rectangle: Rounded Corners 49">
          <a:extLst>
            <a:ext uri="{FF2B5EF4-FFF2-40B4-BE49-F238E27FC236}">
              <a16:creationId xmlns:a16="http://schemas.microsoft.com/office/drawing/2014/main" id="{F56C7CF0-C6E0-4AF2-BD2B-F1D18EFAEE55}"/>
            </a:ext>
          </a:extLst>
        </xdr:cNvPr>
        <xdr:cNvSpPr/>
      </xdr:nvSpPr>
      <xdr:spPr>
        <a:xfrm>
          <a:off x="6823385" y="4040875"/>
          <a:ext cx="609600" cy="405525"/>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GB" sz="1100">
              <a:solidFill>
                <a:schemeClr val="bg1"/>
              </a:solidFill>
            </a:rPr>
            <a:t>Outputs</a:t>
          </a:r>
        </a:p>
      </xdr:txBody>
    </xdr:sp>
    <xdr:clientData/>
  </xdr:twoCellAnchor>
  <xdr:twoCellAnchor>
    <xdr:from>
      <xdr:col>6</xdr:col>
      <xdr:colOff>981633</xdr:colOff>
      <xdr:row>9</xdr:row>
      <xdr:rowOff>23694</xdr:rowOff>
    </xdr:from>
    <xdr:to>
      <xdr:col>6</xdr:col>
      <xdr:colOff>1591233</xdr:colOff>
      <xdr:row>9</xdr:row>
      <xdr:rowOff>417789</xdr:rowOff>
    </xdr:to>
    <xdr:sp macro="" textlink="">
      <xdr:nvSpPr>
        <xdr:cNvPr id="51" name="Rectangle: Rounded Corners 50">
          <a:extLst>
            <a:ext uri="{FF2B5EF4-FFF2-40B4-BE49-F238E27FC236}">
              <a16:creationId xmlns:a16="http://schemas.microsoft.com/office/drawing/2014/main" id="{9794B3BF-7E62-425C-9996-B5AE2A8A5C6E}"/>
            </a:ext>
          </a:extLst>
        </xdr:cNvPr>
        <xdr:cNvSpPr/>
      </xdr:nvSpPr>
      <xdr:spPr>
        <a:xfrm>
          <a:off x="5535048" y="4042779"/>
          <a:ext cx="609600" cy="394095"/>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100">
              <a:solidFill>
                <a:schemeClr val="bg1"/>
              </a:solidFill>
            </a:rPr>
            <a:t>Inputs</a:t>
          </a:r>
        </a:p>
      </xdr:txBody>
    </xdr:sp>
    <xdr:clientData/>
  </xdr:twoCellAnchor>
  <xdr:twoCellAnchor>
    <xdr:from>
      <xdr:col>6</xdr:col>
      <xdr:colOff>2918462</xdr:colOff>
      <xdr:row>9</xdr:row>
      <xdr:rowOff>27504</xdr:rowOff>
    </xdr:from>
    <xdr:to>
      <xdr:col>6</xdr:col>
      <xdr:colOff>3966272</xdr:colOff>
      <xdr:row>9</xdr:row>
      <xdr:rowOff>425409</xdr:rowOff>
    </xdr:to>
    <xdr:sp macro="" textlink="">
      <xdr:nvSpPr>
        <xdr:cNvPr id="52" name="Rectangle: Rounded Corners 51">
          <a:extLst>
            <a:ext uri="{FF2B5EF4-FFF2-40B4-BE49-F238E27FC236}">
              <a16:creationId xmlns:a16="http://schemas.microsoft.com/office/drawing/2014/main" id="{A4D2D49F-AE07-4B32-810B-A1B8A458DA4C}"/>
            </a:ext>
          </a:extLst>
        </xdr:cNvPr>
        <xdr:cNvSpPr/>
      </xdr:nvSpPr>
      <xdr:spPr>
        <a:xfrm>
          <a:off x="7471877" y="4046589"/>
          <a:ext cx="1047810" cy="397905"/>
        </a:xfrm>
        <a:prstGeom prst="roundRect">
          <a:avLst/>
        </a:prstGeom>
        <a:solidFill>
          <a:srgbClr val="00B0F0"/>
        </a:solidFill>
        <a:ln>
          <a:solidFill>
            <a:srgbClr val="0070C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lstStyle/>
        <a:p>
          <a:pPr algn="ctr"/>
          <a:r>
            <a:rPr lang="en-GB" sz="1100">
              <a:solidFill>
                <a:schemeClr val="bg1"/>
              </a:solidFill>
            </a:rPr>
            <a:t>Celsius Intervention Tool</a:t>
          </a:r>
        </a:p>
      </xdr:txBody>
    </xdr:sp>
    <xdr:clientData/>
  </xdr:twoCellAnchor>
  <xdr:twoCellAnchor>
    <xdr:from>
      <xdr:col>6</xdr:col>
      <xdr:colOff>3999896</xdr:colOff>
      <xdr:row>9</xdr:row>
      <xdr:rowOff>31314</xdr:rowOff>
    </xdr:from>
    <xdr:to>
      <xdr:col>6</xdr:col>
      <xdr:colOff>5038181</xdr:colOff>
      <xdr:row>9</xdr:row>
      <xdr:rowOff>425409</xdr:rowOff>
    </xdr:to>
    <xdr:sp macro="" textlink="">
      <xdr:nvSpPr>
        <xdr:cNvPr id="53" name="Rectangle: Rounded Corners 52">
          <a:extLst>
            <a:ext uri="{FF2B5EF4-FFF2-40B4-BE49-F238E27FC236}">
              <a16:creationId xmlns:a16="http://schemas.microsoft.com/office/drawing/2014/main" id="{711A0C88-43ED-4CD6-9DD4-DC222521C127}"/>
            </a:ext>
          </a:extLst>
        </xdr:cNvPr>
        <xdr:cNvSpPr/>
      </xdr:nvSpPr>
      <xdr:spPr>
        <a:xfrm>
          <a:off x="8553311" y="4050399"/>
          <a:ext cx="1038285" cy="394095"/>
        </a:xfrm>
        <a:prstGeom prst="roundRect">
          <a:avLst/>
        </a:prstGeom>
        <a:solidFill>
          <a:srgbClr val="7030A0"/>
        </a:solidFill>
        <a:ln>
          <a:solidFill>
            <a:srgbClr val="441D6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lstStyle/>
        <a:p>
          <a:pPr algn="ctr"/>
          <a:r>
            <a:rPr lang="en-GB" sz="1100">
              <a:solidFill>
                <a:schemeClr val="bg1"/>
              </a:solidFill>
            </a:rPr>
            <a:t>Celsius Rating Tool</a:t>
          </a:r>
        </a:p>
      </xdr:txBody>
    </xdr:sp>
    <xdr:clientData/>
  </xdr:twoCellAnchor>
  <xdr:twoCellAnchor>
    <xdr:from>
      <xdr:col>6</xdr:col>
      <xdr:colOff>325590</xdr:colOff>
      <xdr:row>9</xdr:row>
      <xdr:rowOff>124266</xdr:rowOff>
    </xdr:from>
    <xdr:to>
      <xdr:col>6</xdr:col>
      <xdr:colOff>935190</xdr:colOff>
      <xdr:row>9</xdr:row>
      <xdr:rowOff>341586</xdr:rowOff>
    </xdr:to>
    <xdr:sp macro="" textlink="">
      <xdr:nvSpPr>
        <xdr:cNvPr id="54" name="Rectangle: Rounded Corners 53">
          <a:extLst>
            <a:ext uri="{FF2B5EF4-FFF2-40B4-BE49-F238E27FC236}">
              <a16:creationId xmlns:a16="http://schemas.microsoft.com/office/drawing/2014/main" id="{58D9B730-742E-4674-BC66-1F5F2108DBE3}"/>
            </a:ext>
          </a:extLst>
        </xdr:cNvPr>
        <xdr:cNvSpPr/>
      </xdr:nvSpPr>
      <xdr:spPr>
        <a:xfrm>
          <a:off x="4891021" y="4157611"/>
          <a:ext cx="609600" cy="217320"/>
        </a:xfrm>
        <a:prstGeom prst="round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lstStyle/>
        <a:p>
          <a:pPr algn="ctr"/>
          <a:r>
            <a:rPr lang="en-GB" sz="1100" b="1">
              <a:solidFill>
                <a:sysClr val="windowText" lastClr="000000"/>
              </a:solidFill>
            </a:rPr>
            <a:t>KEY: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599627</xdr:colOff>
      <xdr:row>0</xdr:row>
      <xdr:rowOff>207196</xdr:rowOff>
    </xdr:from>
    <xdr:to>
      <xdr:col>3</xdr:col>
      <xdr:colOff>1123095</xdr:colOff>
      <xdr:row>0</xdr:row>
      <xdr:rowOff>893994</xdr:rowOff>
    </xdr:to>
    <xdr:pic>
      <xdr:nvPicPr>
        <xdr:cNvPr id="2" name="Picture 1">
          <a:extLst>
            <a:ext uri="{FF2B5EF4-FFF2-40B4-BE49-F238E27FC236}">
              <a16:creationId xmlns:a16="http://schemas.microsoft.com/office/drawing/2014/main" id="{7D495184-D85F-404B-AE34-AE913E83CE02}"/>
            </a:ext>
          </a:extLst>
        </xdr:cNvPr>
        <xdr:cNvPicPr>
          <a:picLocks noChangeAspect="1"/>
        </xdr:cNvPicPr>
      </xdr:nvPicPr>
      <xdr:blipFill>
        <a:blip xmlns:r="http://schemas.openxmlformats.org/officeDocument/2006/relationships" r:embed="rId1"/>
        <a:stretch>
          <a:fillRect/>
        </a:stretch>
      </xdr:blipFill>
      <xdr:spPr>
        <a:xfrm>
          <a:off x="599627" y="207196"/>
          <a:ext cx="2262733" cy="6867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589093</xdr:colOff>
      <xdr:row>0</xdr:row>
      <xdr:rowOff>212576</xdr:rowOff>
    </xdr:from>
    <xdr:to>
      <xdr:col>1</xdr:col>
      <xdr:colOff>1120181</xdr:colOff>
      <xdr:row>0</xdr:row>
      <xdr:rowOff>893659</xdr:rowOff>
    </xdr:to>
    <xdr:pic>
      <xdr:nvPicPr>
        <xdr:cNvPr id="4" name="Picture 3">
          <a:extLst>
            <a:ext uri="{FF2B5EF4-FFF2-40B4-BE49-F238E27FC236}">
              <a16:creationId xmlns:a16="http://schemas.microsoft.com/office/drawing/2014/main" id="{FFC310B6-FFEF-4207-B656-A66C61E4B224}"/>
            </a:ext>
          </a:extLst>
        </xdr:cNvPr>
        <xdr:cNvPicPr>
          <a:picLocks noChangeAspect="1"/>
        </xdr:cNvPicPr>
      </xdr:nvPicPr>
      <xdr:blipFill>
        <a:blip xmlns:r="http://schemas.openxmlformats.org/officeDocument/2006/relationships" r:embed="rId1"/>
        <a:stretch>
          <a:fillRect/>
        </a:stretch>
      </xdr:blipFill>
      <xdr:spPr>
        <a:xfrm>
          <a:off x="589093" y="212576"/>
          <a:ext cx="2268000" cy="681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601083</xdr:colOff>
      <xdr:row>0</xdr:row>
      <xdr:rowOff>208655</xdr:rowOff>
    </xdr:from>
    <xdr:to>
      <xdr:col>1</xdr:col>
      <xdr:colOff>1122646</xdr:colOff>
      <xdr:row>0</xdr:row>
      <xdr:rowOff>897177</xdr:rowOff>
    </xdr:to>
    <xdr:pic>
      <xdr:nvPicPr>
        <xdr:cNvPr id="3" name="Picture 2">
          <a:extLst>
            <a:ext uri="{FF2B5EF4-FFF2-40B4-BE49-F238E27FC236}">
              <a16:creationId xmlns:a16="http://schemas.microsoft.com/office/drawing/2014/main" id="{CADC851C-AB6B-4B35-A057-466FA444CA9A}"/>
            </a:ext>
          </a:extLst>
        </xdr:cNvPr>
        <xdr:cNvPicPr>
          <a:picLocks noChangeAspect="1"/>
        </xdr:cNvPicPr>
      </xdr:nvPicPr>
      <xdr:blipFill>
        <a:blip xmlns:r="http://schemas.openxmlformats.org/officeDocument/2006/relationships" r:embed="rId1"/>
        <a:stretch>
          <a:fillRect/>
        </a:stretch>
      </xdr:blipFill>
      <xdr:spPr>
        <a:xfrm>
          <a:off x="601083" y="208655"/>
          <a:ext cx="2268000" cy="6923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457200</xdr:colOff>
      <xdr:row>7</xdr:row>
      <xdr:rowOff>0</xdr:rowOff>
    </xdr:from>
    <xdr:to>
      <xdr:col>15</xdr:col>
      <xdr:colOff>438150</xdr:colOff>
      <xdr:row>15</xdr:row>
      <xdr:rowOff>36086</xdr:rowOff>
    </xdr:to>
    <xdr:pic>
      <xdr:nvPicPr>
        <xdr:cNvPr id="2" name="Picture 1">
          <a:extLst>
            <a:ext uri="{FF2B5EF4-FFF2-40B4-BE49-F238E27FC236}">
              <a16:creationId xmlns:a16="http://schemas.microsoft.com/office/drawing/2014/main" id="{2D04F503-BF38-4C68-BCFE-A6EE8CE095FF}"/>
            </a:ext>
          </a:extLst>
        </xdr:cNvPr>
        <xdr:cNvPicPr>
          <a:picLocks noChangeAspect="1"/>
        </xdr:cNvPicPr>
      </xdr:nvPicPr>
      <xdr:blipFill rotWithShape="1">
        <a:blip xmlns:r="http://schemas.openxmlformats.org/officeDocument/2006/relationships" r:embed="rId1"/>
        <a:srcRect l="18856" t="50168" r="59422" b="39900"/>
        <a:stretch/>
      </xdr:blipFill>
      <xdr:spPr>
        <a:xfrm>
          <a:off x="6381750" y="1419225"/>
          <a:ext cx="6457950" cy="1661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G51"/>
  <sheetViews>
    <sheetView showGridLines="0" tabSelected="1" zoomScaleNormal="100" workbookViewId="0">
      <selection activeCell="C12" sqref="C12:E12"/>
    </sheetView>
  </sheetViews>
  <sheetFormatPr defaultColWidth="9.140625" defaultRowHeight="15" x14ac:dyDescent="0.25"/>
  <cols>
    <col min="1" max="1" width="3.7109375" style="10" customWidth="1"/>
    <col min="2" max="2" width="0.85546875" style="10" customWidth="1"/>
    <col min="3" max="6" width="20.7109375" style="10" customWidth="1"/>
    <col min="7" max="7" width="74" style="10" customWidth="1"/>
    <col min="8" max="16384" width="9.140625" style="10"/>
  </cols>
  <sheetData>
    <row r="1" spans="3:7" ht="67.5" customHeight="1" x14ac:dyDescent="0.25">
      <c r="F1" s="3" t="s">
        <v>188</v>
      </c>
    </row>
    <row r="2" spans="3:7" ht="43.5" customHeight="1" x14ac:dyDescent="0.25">
      <c r="C2" s="88" t="s">
        <v>156</v>
      </c>
      <c r="D2" s="88"/>
      <c r="E2" s="88"/>
      <c r="F2" s="88"/>
      <c r="G2" s="88"/>
    </row>
    <row r="4" spans="3:7" ht="21" x14ac:dyDescent="0.35">
      <c r="C4" s="89" t="s">
        <v>3</v>
      </c>
      <c r="D4" s="89"/>
      <c r="E4" s="89"/>
      <c r="F4" s="89"/>
      <c r="G4" s="89"/>
    </row>
    <row r="5" spans="3:7" ht="55.5" customHeight="1" x14ac:dyDescent="0.25">
      <c r="C5" s="85" t="s">
        <v>10</v>
      </c>
      <c r="D5" s="85"/>
      <c r="E5" s="85"/>
      <c r="F5" s="85"/>
      <c r="G5" s="85"/>
    </row>
    <row r="6" spans="3:7" ht="49.15" customHeight="1" x14ac:dyDescent="0.25">
      <c r="C6" s="90" t="s">
        <v>157</v>
      </c>
      <c r="D6" s="90"/>
      <c r="E6" s="90"/>
      <c r="F6" s="90"/>
      <c r="G6" s="90"/>
    </row>
    <row r="7" spans="3:7" ht="30" customHeight="1" x14ac:dyDescent="0.25">
      <c r="C7" s="91" t="s">
        <v>158</v>
      </c>
      <c r="D7" s="91"/>
      <c r="E7" s="91"/>
      <c r="F7" s="91"/>
      <c r="G7" s="91"/>
    </row>
    <row r="8" spans="3:7" x14ac:dyDescent="0.25">
      <c r="C8" s="83"/>
      <c r="D8" s="83"/>
      <c r="E8" s="83"/>
      <c r="F8" s="83"/>
      <c r="G8" s="83"/>
    </row>
    <row r="9" spans="3:7" ht="21" x14ac:dyDescent="0.25">
      <c r="C9" s="82" t="s">
        <v>4</v>
      </c>
      <c r="D9" s="82"/>
      <c r="E9" s="82"/>
      <c r="F9" s="82"/>
      <c r="G9" s="82"/>
    </row>
    <row r="10" spans="3:7" ht="36.6" customHeight="1" x14ac:dyDescent="0.25">
      <c r="C10" s="84" t="s">
        <v>152</v>
      </c>
      <c r="D10" s="84"/>
      <c r="E10" s="84"/>
      <c r="F10" s="84"/>
      <c r="G10" s="84"/>
    </row>
    <row r="11" spans="3:7" ht="155.44999999999999" customHeight="1" x14ac:dyDescent="0.25">
      <c r="C11" s="86" t="s">
        <v>154</v>
      </c>
      <c r="D11" s="87"/>
      <c r="E11" s="87"/>
      <c r="F11" s="87"/>
      <c r="G11" s="52"/>
    </row>
    <row r="12" spans="3:7" ht="200.45" customHeight="1" x14ac:dyDescent="0.25">
      <c r="C12" s="86" t="s">
        <v>159</v>
      </c>
      <c r="D12" s="87"/>
      <c r="E12" s="87"/>
      <c r="F12" s="53"/>
      <c r="G12" s="52"/>
    </row>
    <row r="13" spans="3:7" ht="16.149999999999999" customHeight="1" x14ac:dyDescent="0.25">
      <c r="C13" s="85"/>
      <c r="D13" s="85"/>
      <c r="E13" s="85"/>
      <c r="F13" s="85"/>
      <c r="G13" s="85"/>
    </row>
    <row r="14" spans="3:7" ht="21" x14ac:dyDescent="0.25">
      <c r="C14" s="82" t="s">
        <v>5</v>
      </c>
      <c r="D14" s="82"/>
      <c r="E14" s="82"/>
      <c r="F14" s="82"/>
      <c r="G14" s="82"/>
    </row>
    <row r="16" spans="3:7" ht="22.5" customHeight="1" x14ac:dyDescent="0.25">
      <c r="C16" s="2" t="s">
        <v>6</v>
      </c>
      <c r="D16" s="2" t="s">
        <v>160</v>
      </c>
      <c r="E16" s="2" t="s">
        <v>7</v>
      </c>
      <c r="F16" s="2" t="s">
        <v>8</v>
      </c>
      <c r="G16" s="2" t="s">
        <v>9</v>
      </c>
    </row>
    <row r="17" spans="3:7" ht="44.45" customHeight="1" x14ac:dyDescent="0.25">
      <c r="C17" s="5">
        <v>1</v>
      </c>
      <c r="D17" s="56" t="s">
        <v>161</v>
      </c>
      <c r="E17" s="6" t="s">
        <v>153</v>
      </c>
      <c r="F17" s="7">
        <v>43798</v>
      </c>
      <c r="G17" s="8"/>
    </row>
    <row r="18" spans="3:7" s="4" customFormat="1" x14ac:dyDescent="0.25">
      <c r="C18" s="6"/>
      <c r="D18" s="6"/>
      <c r="E18" s="6"/>
      <c r="F18" s="7"/>
      <c r="G18" s="9"/>
    </row>
    <row r="51" ht="5.0999999999999996" customHeight="1" x14ac:dyDescent="0.25"/>
  </sheetData>
  <sheetProtection algorithmName="SHA-512" hashValue="4dyRyiZUoaOROldSMogsTdLpuBVCvy+8Y7rQ41Rw9s/vi5rQeePqIuT1tgfEbtuf240fEeuMwb2tKLThe4Glrw==" saltValue="Ij2jyIen5U7QD+/fpDnSag==" spinCount="100000" sheet="1" objects="1" scenarios="1"/>
  <mergeCells count="12">
    <mergeCell ref="C2:G2"/>
    <mergeCell ref="C4:G4"/>
    <mergeCell ref="C5:G5"/>
    <mergeCell ref="C6:G6"/>
    <mergeCell ref="C7:G7"/>
    <mergeCell ref="C14:G14"/>
    <mergeCell ref="C8:G8"/>
    <mergeCell ref="C9:G9"/>
    <mergeCell ref="C10:G10"/>
    <mergeCell ref="C13:G13"/>
    <mergeCell ref="C11:F11"/>
    <mergeCell ref="C12:E1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AQ37"/>
  <sheetViews>
    <sheetView showGridLines="0" zoomScale="85" zoomScaleNormal="85" workbookViewId="0">
      <selection activeCell="H6" sqref="H6"/>
    </sheetView>
  </sheetViews>
  <sheetFormatPr defaultColWidth="9.140625" defaultRowHeight="15" x14ac:dyDescent="0.25"/>
  <cols>
    <col min="1" max="1" width="25.28515625" style="10" customWidth="1"/>
    <col min="2" max="2" width="11" style="10" hidden="1" customWidth="1"/>
    <col min="3" max="3" width="11.85546875" style="10" hidden="1" customWidth="1"/>
    <col min="4" max="4" width="26.140625" style="10" customWidth="1"/>
    <col min="5" max="6" width="12.140625" style="10" customWidth="1"/>
    <col min="7" max="8" width="26.140625" style="10" customWidth="1"/>
    <col min="9" max="9" width="101" style="10" customWidth="1"/>
    <col min="10" max="13" width="24.42578125" style="10" hidden="1" customWidth="1"/>
    <col min="14" max="14" width="24" style="10" customWidth="1"/>
    <col min="15" max="16" width="7.42578125" style="10" hidden="1" customWidth="1"/>
    <col min="17" max="17" width="31.28515625" style="17" hidden="1" customWidth="1"/>
    <col min="18" max="18" width="22.85546875" style="17" hidden="1" customWidth="1"/>
    <col min="19" max="19" width="32.42578125" style="10" hidden="1" customWidth="1"/>
    <col min="20" max="20" width="18.7109375" style="10" hidden="1" customWidth="1"/>
    <col min="21" max="23" width="23.7109375" style="10" hidden="1" customWidth="1"/>
    <col min="24" max="24" width="20.5703125" style="10" hidden="1" customWidth="1"/>
    <col min="25" max="25" width="101" style="10" hidden="1" customWidth="1"/>
    <col min="26" max="26" width="8.28515625" style="10" hidden="1" customWidth="1"/>
    <col min="27" max="27" width="6.7109375" style="10" hidden="1" customWidth="1"/>
    <col min="28" max="31" width="21" style="10" hidden="1" customWidth="1"/>
    <col min="32" max="32" width="6.7109375" style="10" hidden="1" customWidth="1"/>
    <col min="33" max="34" width="15.28515625" style="10" hidden="1" customWidth="1"/>
    <col min="35" max="35" width="31.28515625" style="10" hidden="1" customWidth="1"/>
    <col min="36" max="36" width="22.85546875" style="10" hidden="1" customWidth="1"/>
    <col min="37" max="37" width="32.42578125" style="10" hidden="1" customWidth="1"/>
    <col min="38" max="38" width="18.7109375" style="10" hidden="1" customWidth="1"/>
    <col min="39" max="40" width="23.7109375" style="10" hidden="1" customWidth="1"/>
    <col min="41" max="42" width="20.5703125" style="10" hidden="1" customWidth="1"/>
    <col min="43" max="43" width="101" style="10" hidden="1" customWidth="1"/>
    <col min="44" max="16384" width="9.140625" style="10"/>
  </cols>
  <sheetData>
    <row r="1" spans="1:43" ht="84" customHeight="1" x14ac:dyDescent="0.25">
      <c r="E1" s="1" t="s">
        <v>189</v>
      </c>
    </row>
    <row r="2" spans="1:43" ht="59.45" customHeight="1" x14ac:dyDescent="0.25">
      <c r="A2" s="92" t="s">
        <v>172</v>
      </c>
      <c r="B2" s="92"/>
      <c r="C2" s="92"/>
      <c r="D2" s="92"/>
      <c r="E2" s="92"/>
      <c r="F2" s="92"/>
      <c r="G2" s="92"/>
      <c r="H2" s="92"/>
      <c r="I2" s="92"/>
      <c r="J2" s="74"/>
      <c r="K2" s="74"/>
      <c r="L2" s="74"/>
      <c r="M2" s="74"/>
      <c r="N2" s="74"/>
      <c r="O2" s="74"/>
      <c r="Q2" s="10"/>
      <c r="S2" s="75"/>
      <c r="T2" s="75"/>
      <c r="U2" s="75"/>
      <c r="V2" s="75"/>
      <c r="W2" s="75"/>
      <c r="X2" s="75"/>
    </row>
    <row r="3" spans="1:43" ht="36" x14ac:dyDescent="0.55000000000000004">
      <c r="A3" s="11" t="s">
        <v>139</v>
      </c>
      <c r="B3" s="76" t="s">
        <v>150</v>
      </c>
      <c r="C3" s="26"/>
      <c r="D3" s="46" t="str">
        <f>IF(OR(D6="",E6="",G6=""),"PLEASE FILL IN THE SUBSTATION DETAILS BELOW","")</f>
        <v>PLEASE FILL IN THE SUBSTATION DETAILS BELOW</v>
      </c>
      <c r="J3" s="76" t="s">
        <v>150</v>
      </c>
      <c r="K3" s="27"/>
      <c r="L3" s="27"/>
      <c r="M3" s="27"/>
      <c r="O3" s="76" t="s">
        <v>102</v>
      </c>
      <c r="P3" s="76"/>
      <c r="Q3" s="35"/>
      <c r="R3" s="35"/>
      <c r="S3" s="27"/>
      <c r="T3" s="27"/>
      <c r="U3" s="27"/>
      <c r="V3" s="27"/>
      <c r="W3" s="27"/>
      <c r="X3" s="27"/>
      <c r="Y3" s="27"/>
      <c r="Z3" s="27"/>
      <c r="AA3" s="27"/>
      <c r="AB3" s="27"/>
      <c r="AC3" s="27"/>
      <c r="AD3" s="27"/>
      <c r="AE3" s="27"/>
      <c r="AF3" s="27"/>
      <c r="AG3" s="27"/>
      <c r="AH3" s="27"/>
      <c r="AI3" s="27"/>
      <c r="AJ3" s="27"/>
      <c r="AK3" s="27"/>
      <c r="AL3" s="27"/>
      <c r="AM3" s="27"/>
      <c r="AN3" s="27"/>
      <c r="AO3" s="27"/>
      <c r="AP3" s="27"/>
      <c r="AQ3" s="27"/>
    </row>
    <row r="4" spans="1:43" x14ac:dyDescent="0.25">
      <c r="AB4" s="33" t="s">
        <v>144</v>
      </c>
      <c r="AC4" s="36" t="str">
        <f>D6&amp;", "&amp;G6</f>
        <v xml:space="preserve">, </v>
      </c>
    </row>
    <row r="5" spans="1:43" ht="29.45" customHeight="1" x14ac:dyDescent="0.25">
      <c r="D5" s="51" t="s">
        <v>11</v>
      </c>
      <c r="E5" s="93" t="s">
        <v>25</v>
      </c>
      <c r="F5" s="93"/>
      <c r="G5" s="73" t="s">
        <v>107</v>
      </c>
      <c r="I5" s="94" t="s">
        <v>155</v>
      </c>
    </row>
    <row r="6" spans="1:43" x14ac:dyDescent="0.25">
      <c r="D6" s="79"/>
      <c r="E6" s="95">
        <v>300</v>
      </c>
      <c r="F6" s="95"/>
      <c r="G6" s="79"/>
      <c r="I6" s="94"/>
      <c r="Q6" s="17" t="str">
        <f>IF(AND(D6="Stone/Brick",G6="No"),0,
IF(AND(D6="Part of a Larger Building",G6="No"),10,""))</f>
        <v/>
      </c>
      <c r="AB6" s="33" t="s">
        <v>145</v>
      </c>
      <c r="AC6" s="36" t="e">
        <f>VLOOKUP($AC$4,AD13:AE1048576,2,FALSE)</f>
        <v>#N/A</v>
      </c>
    </row>
    <row r="8" spans="1:43" ht="14.45" customHeight="1" x14ac:dyDescent="0.25">
      <c r="E8" s="97" t="s">
        <v>140</v>
      </c>
      <c r="F8" s="97"/>
      <c r="G8" s="97"/>
      <c r="H8" s="97"/>
    </row>
    <row r="9" spans="1:43" ht="18.75" x14ac:dyDescent="0.3">
      <c r="A9" s="11" t="s">
        <v>97</v>
      </c>
      <c r="B9" s="11"/>
      <c r="C9" s="11"/>
      <c r="E9" s="97"/>
      <c r="F9" s="97"/>
      <c r="G9" s="97"/>
      <c r="H9" s="97"/>
      <c r="P9" s="26" t="s">
        <v>130</v>
      </c>
      <c r="Q9" s="35"/>
      <c r="R9" s="35"/>
      <c r="S9" s="27"/>
      <c r="T9" s="27"/>
      <c r="U9" s="27"/>
      <c r="V9" s="27"/>
      <c r="W9" s="27"/>
      <c r="X9" s="29"/>
      <c r="Y9" s="27"/>
      <c r="Z9" s="27"/>
      <c r="AB9" s="26" t="s">
        <v>132</v>
      </c>
      <c r="AC9" s="27"/>
      <c r="AD9" s="27"/>
      <c r="AE9" s="27"/>
      <c r="AG9" s="26" t="s">
        <v>131</v>
      </c>
      <c r="AH9" s="27"/>
      <c r="AI9" s="35"/>
      <c r="AJ9" s="35"/>
      <c r="AK9" s="27"/>
      <c r="AL9" s="27"/>
      <c r="AM9" s="27"/>
      <c r="AN9" s="27"/>
      <c r="AO9" s="29"/>
      <c r="AP9" s="29"/>
      <c r="AQ9" s="27"/>
    </row>
    <row r="10" spans="1:43" ht="18.75" x14ac:dyDescent="0.3">
      <c r="A10" s="11"/>
      <c r="B10" s="11"/>
      <c r="C10" s="11"/>
      <c r="P10" s="26"/>
      <c r="Q10" s="35"/>
      <c r="R10" s="35"/>
      <c r="S10" s="27"/>
      <c r="T10" s="27"/>
      <c r="U10" s="27"/>
      <c r="V10" s="27"/>
      <c r="W10" s="27"/>
      <c r="X10" s="29"/>
      <c r="Y10" s="27"/>
      <c r="Z10" s="27"/>
      <c r="AB10" s="26"/>
      <c r="AC10" s="27"/>
      <c r="AD10" s="27"/>
      <c r="AE10" s="27"/>
      <c r="AG10" s="26"/>
      <c r="AH10" s="27"/>
      <c r="AI10" s="42">
        <v>2</v>
      </c>
      <c r="AJ10" s="42">
        <v>3</v>
      </c>
      <c r="AK10" s="43">
        <v>4</v>
      </c>
      <c r="AL10" s="43">
        <v>5</v>
      </c>
      <c r="AM10" s="43">
        <v>6</v>
      </c>
      <c r="AN10" s="43">
        <v>7</v>
      </c>
      <c r="AO10" s="43">
        <v>8</v>
      </c>
      <c r="AP10" s="43">
        <v>9</v>
      </c>
      <c r="AQ10" s="43">
        <v>10</v>
      </c>
    </row>
    <row r="11" spans="1:43" ht="18.75" hidden="1" x14ac:dyDescent="0.3">
      <c r="D11" s="10">
        <v>3</v>
      </c>
      <c r="G11" s="10">
        <v>9</v>
      </c>
      <c r="H11" s="10">
        <v>10</v>
      </c>
      <c r="I11" s="10">
        <v>11</v>
      </c>
      <c r="J11" s="10">
        <v>7</v>
      </c>
      <c r="K11" s="10">
        <v>8</v>
      </c>
      <c r="P11" s="27"/>
      <c r="Q11" s="35"/>
      <c r="R11" s="35"/>
      <c r="S11" s="27"/>
      <c r="T11" s="27"/>
      <c r="U11" s="27"/>
      <c r="V11" s="27"/>
      <c r="W11" s="27"/>
      <c r="X11" s="29"/>
      <c r="Y11" s="27"/>
      <c r="Z11" s="27"/>
      <c r="AB11" s="27"/>
      <c r="AC11" s="27"/>
      <c r="AD11" s="27"/>
      <c r="AE11" s="27"/>
      <c r="AG11" s="26"/>
      <c r="AH11" s="27"/>
      <c r="AI11" s="27"/>
      <c r="AJ11" s="27"/>
      <c r="AK11" s="27"/>
      <c r="AL11" s="27"/>
      <c r="AM11" s="27"/>
      <c r="AN11" s="27"/>
      <c r="AO11" s="27"/>
      <c r="AP11" s="27"/>
      <c r="AQ11" s="27"/>
    </row>
    <row r="12" spans="1:43" ht="44.45" customHeight="1" x14ac:dyDescent="0.25">
      <c r="B12" s="27" t="s">
        <v>147</v>
      </c>
      <c r="C12" s="27" t="s">
        <v>146</v>
      </c>
      <c r="D12" s="49" t="s">
        <v>88</v>
      </c>
      <c r="E12" s="96" t="s">
        <v>173</v>
      </c>
      <c r="F12" s="96"/>
      <c r="G12" s="72" t="s">
        <v>174</v>
      </c>
      <c r="H12" s="72" t="s">
        <v>89</v>
      </c>
      <c r="I12" s="50" t="s">
        <v>90</v>
      </c>
      <c r="J12" s="44" t="s">
        <v>141</v>
      </c>
      <c r="K12" s="44" t="s">
        <v>142</v>
      </c>
      <c r="L12" s="44" t="s">
        <v>148</v>
      </c>
      <c r="M12" s="44" t="s">
        <v>149</v>
      </c>
      <c r="P12" s="33" t="s">
        <v>129</v>
      </c>
      <c r="Q12" s="33" t="s">
        <v>88</v>
      </c>
      <c r="R12" s="33" t="s">
        <v>11</v>
      </c>
      <c r="S12" s="33" t="s">
        <v>108</v>
      </c>
      <c r="T12" s="33" t="s">
        <v>109</v>
      </c>
      <c r="U12" s="33" t="s">
        <v>141</v>
      </c>
      <c r="V12" s="33" t="s">
        <v>142</v>
      </c>
      <c r="W12" s="33" t="s">
        <v>174</v>
      </c>
      <c r="X12" s="34" t="s">
        <v>89</v>
      </c>
      <c r="Y12" s="33" t="s">
        <v>90</v>
      </c>
      <c r="Z12" s="33" t="s">
        <v>129</v>
      </c>
      <c r="AB12" s="33" t="s">
        <v>11</v>
      </c>
      <c r="AC12" s="33" t="s">
        <v>109</v>
      </c>
      <c r="AD12" s="33" t="s">
        <v>143</v>
      </c>
      <c r="AE12" s="33" t="s">
        <v>129</v>
      </c>
      <c r="AG12" s="33" t="s">
        <v>138</v>
      </c>
      <c r="AH12" s="33" t="s">
        <v>137</v>
      </c>
      <c r="AI12" s="33" t="s">
        <v>88</v>
      </c>
      <c r="AJ12" s="33" t="s">
        <v>11</v>
      </c>
      <c r="AK12" s="33" t="s">
        <v>108</v>
      </c>
      <c r="AL12" s="33" t="s">
        <v>109</v>
      </c>
      <c r="AM12" s="33" t="s">
        <v>141</v>
      </c>
      <c r="AN12" s="33" t="s">
        <v>142</v>
      </c>
      <c r="AO12" s="33" t="s">
        <v>174</v>
      </c>
      <c r="AP12" s="34" t="s">
        <v>89</v>
      </c>
      <c r="AQ12" s="33" t="s">
        <v>90</v>
      </c>
    </row>
    <row r="13" spans="1:43" ht="104.45" customHeight="1" x14ac:dyDescent="0.25">
      <c r="B13" s="27">
        <v>1</v>
      </c>
      <c r="C13" s="27" t="e">
        <f t="shared" ref="C13:C21" si="0">$AC$6+B13</f>
        <v>#N/A</v>
      </c>
      <c r="D13" s="57" t="str">
        <f t="shared" ref="D13:D21" si="1">IFERROR(VLOOKUP($C13,$AG$13:$AQ$1048576,D$11,FALSE),"")</f>
        <v/>
      </c>
      <c r="E13" s="58" t="str">
        <f>IF(ISNUMBER(J13),J13&amp;"% - "&amp;K13 &amp; "%",J13)</f>
        <v/>
      </c>
      <c r="F13" s="58" t="str">
        <f>IF(ISNUMBER(J13),L13&amp;"kVA - "&amp;M13 &amp; "kVA",J13)</f>
        <v/>
      </c>
      <c r="G13" s="59" t="str">
        <f t="shared" ref="G13:K21" si="2">IFERROR(VLOOKUP($C13,$AG$13:$AQ$1048576,G$11,FALSE),"")</f>
        <v/>
      </c>
      <c r="H13" s="59" t="str">
        <f t="shared" si="2"/>
        <v/>
      </c>
      <c r="I13" s="60" t="str">
        <f t="shared" si="2"/>
        <v/>
      </c>
      <c r="J13" s="48" t="str">
        <f t="shared" si="2"/>
        <v/>
      </c>
      <c r="K13" s="48" t="str">
        <f t="shared" si="2"/>
        <v/>
      </c>
      <c r="L13" s="45" t="str">
        <f>IFERROR(J13*$E$6/100,"")</f>
        <v/>
      </c>
      <c r="M13" s="45" t="str">
        <f>IFERROR(K13*$E$6/100,"")</f>
        <v/>
      </c>
      <c r="P13" s="36">
        <v>1</v>
      </c>
      <c r="Q13" s="32" t="s">
        <v>91</v>
      </c>
      <c r="R13" s="32" t="s">
        <v>96</v>
      </c>
      <c r="S13" s="30" t="s">
        <v>110</v>
      </c>
      <c r="T13" s="30" t="s">
        <v>111</v>
      </c>
      <c r="U13" s="69">
        <v>10</v>
      </c>
      <c r="V13" s="69">
        <v>50</v>
      </c>
      <c r="W13" s="77" t="s">
        <v>175</v>
      </c>
      <c r="X13" s="31" t="s">
        <v>98</v>
      </c>
      <c r="Y13" s="32" t="s">
        <v>176</v>
      </c>
      <c r="Z13" s="36">
        <v>1</v>
      </c>
      <c r="AB13" s="32" t="s">
        <v>76</v>
      </c>
      <c r="AC13" s="36" t="s">
        <v>111</v>
      </c>
      <c r="AD13" s="36" t="str">
        <f t="shared" ref="AD13:AD27" si="3">AB13&amp;", "&amp;AC13</f>
        <v>Fenced Enclosure, No</v>
      </c>
      <c r="AE13" s="36">
        <v>30</v>
      </c>
      <c r="AG13" s="36">
        <v>1</v>
      </c>
      <c r="AH13" s="36">
        <v>1</v>
      </c>
      <c r="AI13" s="32" t="str">
        <f t="shared" ref="AI13:AQ22" si="4">VLOOKUP($AH13,$P$13:$Z$1048576,AI$10)</f>
        <v>Monitoring + Celsius Rating</v>
      </c>
      <c r="AJ13" s="32" t="str">
        <f t="shared" si="4"/>
        <v>Stone/Brick</v>
      </c>
      <c r="AK13" s="32" t="str">
        <f t="shared" si="4"/>
        <v>Single Transformer Site</v>
      </c>
      <c r="AL13" s="32" t="str">
        <f t="shared" si="4"/>
        <v>No</v>
      </c>
      <c r="AM13" s="64">
        <f t="shared" si="4"/>
        <v>10</v>
      </c>
      <c r="AN13" s="64">
        <f t="shared" si="4"/>
        <v>50</v>
      </c>
      <c r="AO13" s="32" t="str">
        <f t="shared" si="4"/>
        <v>30% 
Based on 56 trials sites</v>
      </c>
      <c r="AP13" s="32" t="str">
        <f t="shared" si="4"/>
        <v>£800 - £1000</v>
      </c>
      <c r="AQ13" s="32" t="str">
        <f t="shared" si="4"/>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Note: substations with two transformers will require additional monitoring, with costs of ~£650.  </v>
      </c>
    </row>
    <row r="14" spans="1:43" ht="104.45" customHeight="1" x14ac:dyDescent="0.25">
      <c r="B14" s="27">
        <v>2</v>
      </c>
      <c r="C14" s="27" t="e">
        <f t="shared" si="0"/>
        <v>#N/A</v>
      </c>
      <c r="D14" s="57" t="str">
        <f t="shared" si="1"/>
        <v/>
      </c>
      <c r="E14" s="58" t="str">
        <f t="shared" ref="E14:E21" si="5">IF(ISNUMBER(J14),J14&amp;"% - "&amp;K14 &amp; "%",J14)</f>
        <v/>
      </c>
      <c r="F14" s="58" t="str">
        <f t="shared" ref="F14:F21" si="6">IF(ISNUMBER(J14),L14&amp;"kVA - "&amp;M14 &amp; "kVA",J14)</f>
        <v/>
      </c>
      <c r="G14" s="59" t="str">
        <f t="shared" si="2"/>
        <v/>
      </c>
      <c r="H14" s="59" t="str">
        <f t="shared" si="2"/>
        <v/>
      </c>
      <c r="I14" s="60" t="str">
        <f t="shared" si="2"/>
        <v/>
      </c>
      <c r="J14" s="48" t="str">
        <f t="shared" si="2"/>
        <v/>
      </c>
      <c r="K14" s="48" t="str">
        <f t="shared" si="2"/>
        <v/>
      </c>
      <c r="L14" s="45" t="str">
        <f t="shared" ref="L14:M21" si="7">IFERROR(J14*$E$6/100,"")</f>
        <v/>
      </c>
      <c r="M14" s="45" t="str">
        <f t="shared" si="7"/>
        <v/>
      </c>
      <c r="P14" s="36">
        <v>2</v>
      </c>
      <c r="Q14" s="32" t="s">
        <v>91</v>
      </c>
      <c r="R14" s="32" t="s">
        <v>99</v>
      </c>
      <c r="S14" s="30" t="s">
        <v>110</v>
      </c>
      <c r="T14" s="30" t="s">
        <v>111</v>
      </c>
      <c r="U14" s="69">
        <v>10</v>
      </c>
      <c r="V14" s="69">
        <v>40</v>
      </c>
      <c r="W14" s="77" t="s">
        <v>177</v>
      </c>
      <c r="X14" s="31" t="s">
        <v>98</v>
      </c>
      <c r="Y14" s="32" t="s">
        <v>176</v>
      </c>
      <c r="Z14" s="36">
        <v>2</v>
      </c>
      <c r="AB14" s="32" t="s">
        <v>76</v>
      </c>
      <c r="AC14" s="36" t="s">
        <v>119</v>
      </c>
      <c r="AD14" s="36" t="str">
        <f t="shared" si="3"/>
        <v>Fenced Enclosure, Yes</v>
      </c>
      <c r="AE14" s="36">
        <v>80</v>
      </c>
      <c r="AG14" s="36">
        <v>2</v>
      </c>
      <c r="AH14" s="36">
        <v>6</v>
      </c>
      <c r="AI14" s="32" t="str">
        <f t="shared" si="4"/>
        <v xml:space="preserve">Monitoring + Celsius Rating + Passive Ventilation </v>
      </c>
      <c r="AJ14" s="32" t="str">
        <f t="shared" si="4"/>
        <v>Stone/Brick</v>
      </c>
      <c r="AK14" s="32" t="str">
        <f t="shared" si="4"/>
        <v>Single Transformer Site</v>
      </c>
      <c r="AL14" s="32" t="str">
        <f t="shared" si="4"/>
        <v>No</v>
      </c>
      <c r="AM14" s="64">
        <f t="shared" si="4"/>
        <v>10</v>
      </c>
      <c r="AN14" s="64">
        <f t="shared" si="4"/>
        <v>50</v>
      </c>
      <c r="AO14" s="32" t="str">
        <f t="shared" si="4"/>
        <v>Additional 9% above Celsius rating alone. 
Based on 19 trial sites.</v>
      </c>
      <c r="AP14" s="32" t="str">
        <f t="shared" si="4"/>
        <v>£2,300 - £4,000</v>
      </c>
      <c r="AQ14" s="32" t="str">
        <f t="shared" si="4"/>
        <v>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v>
      </c>
    </row>
    <row r="15" spans="1:43" ht="104.45" customHeight="1" x14ac:dyDescent="0.25">
      <c r="B15" s="27">
        <v>3</v>
      </c>
      <c r="C15" s="27" t="e">
        <f t="shared" si="0"/>
        <v>#N/A</v>
      </c>
      <c r="D15" s="57" t="str">
        <f t="shared" si="1"/>
        <v/>
      </c>
      <c r="E15" s="58" t="str">
        <f t="shared" si="5"/>
        <v/>
      </c>
      <c r="F15" s="58" t="str">
        <f t="shared" si="6"/>
        <v/>
      </c>
      <c r="G15" s="59" t="str">
        <f t="shared" si="2"/>
        <v/>
      </c>
      <c r="H15" s="59" t="str">
        <f t="shared" si="2"/>
        <v/>
      </c>
      <c r="I15" s="60" t="str">
        <f t="shared" si="2"/>
        <v/>
      </c>
      <c r="J15" s="48" t="str">
        <f t="shared" si="2"/>
        <v/>
      </c>
      <c r="K15" s="48" t="str">
        <f t="shared" si="2"/>
        <v/>
      </c>
      <c r="L15" s="45" t="str">
        <f t="shared" si="7"/>
        <v/>
      </c>
      <c r="M15" s="45" t="str">
        <f t="shared" si="7"/>
        <v/>
      </c>
      <c r="P15" s="36">
        <v>3</v>
      </c>
      <c r="Q15" s="32" t="s">
        <v>91</v>
      </c>
      <c r="R15" s="32" t="s">
        <v>100</v>
      </c>
      <c r="S15" s="30" t="s">
        <v>110</v>
      </c>
      <c r="T15" s="30" t="s">
        <v>111</v>
      </c>
      <c r="U15" s="69">
        <v>-10</v>
      </c>
      <c r="V15" s="69">
        <v>15</v>
      </c>
      <c r="W15" s="77" t="s">
        <v>178</v>
      </c>
      <c r="X15" s="31" t="s">
        <v>98</v>
      </c>
      <c r="Y15" s="32" t="s">
        <v>112</v>
      </c>
      <c r="Z15" s="36">
        <v>3</v>
      </c>
      <c r="AB15" s="32" t="s">
        <v>76</v>
      </c>
      <c r="AC15" s="36" t="s">
        <v>135</v>
      </c>
      <c r="AD15" s="36" t="str">
        <f t="shared" si="3"/>
        <v>Fenced Enclosure, Unknown</v>
      </c>
      <c r="AE15" s="36">
        <v>80</v>
      </c>
      <c r="AG15" s="36">
        <v>3</v>
      </c>
      <c r="AH15" s="36">
        <v>10</v>
      </c>
      <c r="AI15" s="32" t="str">
        <f t="shared" si="4"/>
        <v>Monitoring + Celsius Rating + Active Cooling</v>
      </c>
      <c r="AJ15" s="32" t="str">
        <f t="shared" si="4"/>
        <v>Stone/Brick</v>
      </c>
      <c r="AK15" s="32" t="str">
        <f t="shared" si="4"/>
        <v>Single Transformer Site</v>
      </c>
      <c r="AL15" s="32" t="str">
        <f t="shared" si="4"/>
        <v>No</v>
      </c>
      <c r="AM15" s="64">
        <f t="shared" si="4"/>
        <v>10</v>
      </c>
      <c r="AN15" s="64">
        <f t="shared" si="4"/>
        <v>50</v>
      </c>
      <c r="AO15" s="32" t="str">
        <f t="shared" si="4"/>
        <v>Additional 15% above Celsius rating alone. 
Based on 11 trial sites.</v>
      </c>
      <c r="AP15" s="32" t="str">
        <f t="shared" si="4"/>
        <v>£4,300 - £5,000</v>
      </c>
      <c r="AQ15" s="32" t="str">
        <f t="shared" si="4"/>
        <v xml:space="preserve">Installation of fans and configuration of vents to encourage forced ventilation. 
Benefit will be dependent on the configuration of the existing substation, but there is strong trial evidence that significant capacity release can be achieved. 
Note: May require alteration of ventilation, requiring access and permissions to alter building fabric. There is also the need for a suitable location for the fan unit, which may be placed inside or outside the substation at a vent. </v>
      </c>
    </row>
    <row r="16" spans="1:43" ht="104.45" customHeight="1" x14ac:dyDescent="0.25">
      <c r="B16" s="27">
        <v>4</v>
      </c>
      <c r="C16" s="27" t="e">
        <f t="shared" si="0"/>
        <v>#N/A</v>
      </c>
      <c r="D16" s="57" t="str">
        <f t="shared" si="1"/>
        <v/>
      </c>
      <c r="E16" s="58" t="str">
        <f t="shared" si="5"/>
        <v/>
      </c>
      <c r="F16" s="58" t="str">
        <f t="shared" si="6"/>
        <v/>
      </c>
      <c r="G16" s="59" t="str">
        <f t="shared" si="2"/>
        <v/>
      </c>
      <c r="H16" s="59" t="str">
        <f t="shared" si="2"/>
        <v/>
      </c>
      <c r="I16" s="60" t="str">
        <f t="shared" si="2"/>
        <v/>
      </c>
      <c r="J16" s="48" t="str">
        <f t="shared" si="2"/>
        <v/>
      </c>
      <c r="K16" s="48" t="str">
        <f t="shared" si="2"/>
        <v/>
      </c>
      <c r="L16" s="45" t="str">
        <f t="shared" si="7"/>
        <v/>
      </c>
      <c r="M16" s="45" t="str">
        <f t="shared" si="7"/>
        <v/>
      </c>
      <c r="P16" s="36">
        <v>4</v>
      </c>
      <c r="Q16" s="32" t="s">
        <v>91</v>
      </c>
      <c r="R16" s="32" t="s">
        <v>76</v>
      </c>
      <c r="S16" s="30" t="s">
        <v>110</v>
      </c>
      <c r="T16" s="30" t="s">
        <v>111</v>
      </c>
      <c r="U16" s="69">
        <v>20</v>
      </c>
      <c r="V16" s="69">
        <v>50</v>
      </c>
      <c r="W16" s="77" t="s">
        <v>179</v>
      </c>
      <c r="X16" s="31" t="s">
        <v>98</v>
      </c>
      <c r="Y16" s="32" t="s">
        <v>176</v>
      </c>
      <c r="Z16" s="36">
        <v>4</v>
      </c>
      <c r="AB16" s="32" t="s">
        <v>100</v>
      </c>
      <c r="AC16" s="36" t="s">
        <v>111</v>
      </c>
      <c r="AD16" s="36" t="str">
        <f t="shared" si="3"/>
        <v>GRP, No</v>
      </c>
      <c r="AE16" s="36">
        <v>20</v>
      </c>
      <c r="AG16" s="36">
        <v>11</v>
      </c>
      <c r="AH16" s="36">
        <v>2</v>
      </c>
      <c r="AI16" s="32" t="str">
        <f t="shared" si="4"/>
        <v>Monitoring + Celsius Rating</v>
      </c>
      <c r="AJ16" s="32" t="str">
        <f t="shared" si="4"/>
        <v>Part of a Larger Building</v>
      </c>
      <c r="AK16" s="32" t="str">
        <f t="shared" si="4"/>
        <v>Single Transformer Site</v>
      </c>
      <c r="AL16" s="32" t="str">
        <f t="shared" si="4"/>
        <v>No</v>
      </c>
      <c r="AM16" s="64">
        <f t="shared" si="4"/>
        <v>10</v>
      </c>
      <c r="AN16" s="64">
        <f t="shared" si="4"/>
        <v>40</v>
      </c>
      <c r="AO16" s="32" t="str">
        <f t="shared" si="4"/>
        <v>20% 
Based on 7 trials sites</v>
      </c>
      <c r="AP16" s="32" t="str">
        <f t="shared" si="4"/>
        <v>£800 - £1000</v>
      </c>
      <c r="AQ16" s="32" t="str">
        <f t="shared" si="4"/>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Note: substations with two transformers will require additional monitoring, with costs of ~£650.  </v>
      </c>
    </row>
    <row r="17" spans="2:43" ht="104.45" customHeight="1" x14ac:dyDescent="0.25">
      <c r="B17" s="27">
        <v>5</v>
      </c>
      <c r="C17" s="27" t="e">
        <f t="shared" si="0"/>
        <v>#N/A</v>
      </c>
      <c r="D17" s="57" t="str">
        <f t="shared" si="1"/>
        <v/>
      </c>
      <c r="E17" s="58" t="str">
        <f t="shared" si="5"/>
        <v/>
      </c>
      <c r="F17" s="58" t="str">
        <f t="shared" si="6"/>
        <v/>
      </c>
      <c r="G17" s="59" t="str">
        <f t="shared" si="2"/>
        <v/>
      </c>
      <c r="H17" s="59" t="str">
        <f t="shared" si="2"/>
        <v/>
      </c>
      <c r="I17" s="60" t="str">
        <f t="shared" si="2"/>
        <v/>
      </c>
      <c r="J17" s="48" t="str">
        <f t="shared" si="2"/>
        <v/>
      </c>
      <c r="K17" s="48" t="str">
        <f t="shared" si="2"/>
        <v/>
      </c>
      <c r="L17" s="45" t="str">
        <f t="shared" si="7"/>
        <v/>
      </c>
      <c r="M17" s="45" t="str">
        <f t="shared" si="7"/>
        <v/>
      </c>
      <c r="P17" s="36">
        <v>5</v>
      </c>
      <c r="Q17" s="32" t="s">
        <v>91</v>
      </c>
      <c r="R17" s="32" t="s">
        <v>101</v>
      </c>
      <c r="S17" s="30" t="s">
        <v>110</v>
      </c>
      <c r="T17" s="30" t="s">
        <v>111</v>
      </c>
      <c r="U17" s="69" t="s">
        <v>151</v>
      </c>
      <c r="V17" s="69" t="s">
        <v>151</v>
      </c>
      <c r="W17" s="69" t="s">
        <v>151</v>
      </c>
      <c r="X17" s="31" t="s">
        <v>98</v>
      </c>
      <c r="Y17" s="32" t="s">
        <v>112</v>
      </c>
      <c r="Z17" s="36">
        <v>5</v>
      </c>
      <c r="AB17" s="32" t="s">
        <v>100</v>
      </c>
      <c r="AC17" s="36" t="s">
        <v>119</v>
      </c>
      <c r="AD17" s="36" t="str">
        <f t="shared" si="3"/>
        <v>GRP, Yes</v>
      </c>
      <c r="AE17" s="36">
        <v>70</v>
      </c>
      <c r="AG17" s="36">
        <v>12</v>
      </c>
      <c r="AH17" s="36">
        <v>7</v>
      </c>
      <c r="AI17" s="32" t="str">
        <f t="shared" si="4"/>
        <v xml:space="preserve">Monitoring + Celsius Rating + Passive Ventilation </v>
      </c>
      <c r="AJ17" s="32" t="str">
        <f t="shared" si="4"/>
        <v>Part of a Larger Building</v>
      </c>
      <c r="AK17" s="32" t="str">
        <f t="shared" si="4"/>
        <v>Single Transformer Site</v>
      </c>
      <c r="AL17" s="32" t="str">
        <f t="shared" si="4"/>
        <v>No</v>
      </c>
      <c r="AM17" s="64" t="str">
        <f t="shared" si="4"/>
        <v>UNKNOWN: trial data not available</v>
      </c>
      <c r="AN17" s="64" t="str">
        <f t="shared" si="4"/>
        <v>UNKNOWN: trial data not available</v>
      </c>
      <c r="AO17" s="32" t="str">
        <f t="shared" si="4"/>
        <v>UNKNOWN: trial data not available</v>
      </c>
      <c r="AP17" s="32" t="str">
        <f t="shared" si="4"/>
        <v>£1,800 - £6,000</v>
      </c>
      <c r="AQ17" s="32" t="str">
        <f t="shared" si="4"/>
        <v xml:space="preserve">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 This is an issue for many substations that are part of a larger building as they are often not owned by the DNO. Costs will be highly variable based on the configuration of the site and the required works. </v>
      </c>
    </row>
    <row r="18" spans="2:43" ht="104.45" customHeight="1" x14ac:dyDescent="0.25">
      <c r="B18" s="27">
        <v>6</v>
      </c>
      <c r="C18" s="27" t="e">
        <f t="shared" si="0"/>
        <v>#N/A</v>
      </c>
      <c r="D18" s="57" t="str">
        <f t="shared" si="1"/>
        <v/>
      </c>
      <c r="E18" s="58" t="str">
        <f t="shared" si="5"/>
        <v/>
      </c>
      <c r="F18" s="58" t="str">
        <f t="shared" si="6"/>
        <v/>
      </c>
      <c r="G18" s="59" t="str">
        <f t="shared" si="2"/>
        <v/>
      </c>
      <c r="H18" s="59" t="str">
        <f t="shared" si="2"/>
        <v/>
      </c>
      <c r="I18" s="60" t="str">
        <f t="shared" si="2"/>
        <v/>
      </c>
      <c r="J18" s="48" t="str">
        <f t="shared" si="2"/>
        <v/>
      </c>
      <c r="K18" s="48" t="str">
        <f t="shared" si="2"/>
        <v/>
      </c>
      <c r="L18" s="45" t="str">
        <f t="shared" si="7"/>
        <v/>
      </c>
      <c r="M18" s="45" t="str">
        <f t="shared" si="7"/>
        <v/>
      </c>
      <c r="P18" s="36">
        <v>6</v>
      </c>
      <c r="Q18" s="32" t="s">
        <v>92</v>
      </c>
      <c r="R18" s="32" t="s">
        <v>96</v>
      </c>
      <c r="S18" s="30" t="s">
        <v>110</v>
      </c>
      <c r="T18" s="30" t="s">
        <v>111</v>
      </c>
      <c r="U18" s="69">
        <v>10</v>
      </c>
      <c r="V18" s="69">
        <v>50</v>
      </c>
      <c r="W18" s="77" t="s">
        <v>180</v>
      </c>
      <c r="X18" s="31" t="s">
        <v>113</v>
      </c>
      <c r="Y18" s="32" t="s">
        <v>114</v>
      </c>
      <c r="Z18" s="36">
        <v>6</v>
      </c>
      <c r="AB18" s="32" t="s">
        <v>100</v>
      </c>
      <c r="AC18" s="36" t="s">
        <v>135</v>
      </c>
      <c r="AD18" s="36" t="str">
        <f t="shared" si="3"/>
        <v>GRP, Unknown</v>
      </c>
      <c r="AE18" s="36">
        <v>70</v>
      </c>
      <c r="AG18" s="36">
        <v>13</v>
      </c>
      <c r="AH18" s="36">
        <v>11</v>
      </c>
      <c r="AI18" s="32" t="str">
        <f t="shared" si="4"/>
        <v>Monitoring + Celsius Rating + Active Cooling</v>
      </c>
      <c r="AJ18" s="32" t="str">
        <f t="shared" si="4"/>
        <v>Part of a Larger Building</v>
      </c>
      <c r="AK18" s="32" t="str">
        <f t="shared" si="4"/>
        <v>Single Transformer Site</v>
      </c>
      <c r="AL18" s="32" t="str">
        <f t="shared" si="4"/>
        <v>No</v>
      </c>
      <c r="AM18" s="64" t="str">
        <f t="shared" si="4"/>
        <v>UNKNOWN: trial data not available</v>
      </c>
      <c r="AN18" s="64" t="str">
        <f t="shared" si="4"/>
        <v>UNKNOWN: trial data not available</v>
      </c>
      <c r="AO18" s="32" t="str">
        <f t="shared" si="4"/>
        <v>UNKNOWN: trial data not available</v>
      </c>
      <c r="AP18" s="32" t="str">
        <f t="shared" si="4"/>
        <v>£4,300 - £5,000</v>
      </c>
      <c r="AQ18" s="32" t="str">
        <f t="shared" si="4"/>
        <v xml:space="preserve">Installation of fans and configuration of vents to encourage forced ventilation. 
Benefit will be dependent on the configuration of the existing substation, but there is strong trial evidence that significant capacity release can be achieved. 
Note: May require alteration of ventilation, requiring access and permissions to alter building fabric. There is also the need for a suitable location for the fan unit, which may be placed inside or outside the substation at a vent. </v>
      </c>
    </row>
    <row r="19" spans="2:43" ht="104.45" customHeight="1" x14ac:dyDescent="0.25">
      <c r="B19" s="27">
        <v>7</v>
      </c>
      <c r="C19" s="27" t="e">
        <f t="shared" si="0"/>
        <v>#N/A</v>
      </c>
      <c r="D19" s="57" t="str">
        <f t="shared" si="1"/>
        <v/>
      </c>
      <c r="E19" s="58" t="str">
        <f t="shared" si="5"/>
        <v/>
      </c>
      <c r="F19" s="58" t="str">
        <f t="shared" si="6"/>
        <v/>
      </c>
      <c r="G19" s="59" t="str">
        <f t="shared" si="2"/>
        <v/>
      </c>
      <c r="H19" s="59" t="str">
        <f t="shared" si="2"/>
        <v/>
      </c>
      <c r="I19" s="60" t="str">
        <f t="shared" si="2"/>
        <v/>
      </c>
      <c r="J19" s="48" t="str">
        <f t="shared" si="2"/>
        <v/>
      </c>
      <c r="K19" s="48" t="str">
        <f t="shared" si="2"/>
        <v/>
      </c>
      <c r="L19" s="45" t="str">
        <f t="shared" si="7"/>
        <v/>
      </c>
      <c r="M19" s="45" t="str">
        <f t="shared" si="7"/>
        <v/>
      </c>
      <c r="P19" s="36">
        <v>7</v>
      </c>
      <c r="Q19" s="32" t="s">
        <v>92</v>
      </c>
      <c r="R19" s="32" t="s">
        <v>99</v>
      </c>
      <c r="S19" s="30" t="s">
        <v>110</v>
      </c>
      <c r="T19" s="30" t="s">
        <v>111</v>
      </c>
      <c r="U19" s="69" t="s">
        <v>151</v>
      </c>
      <c r="V19" s="69" t="s">
        <v>151</v>
      </c>
      <c r="W19" s="69" t="s">
        <v>151</v>
      </c>
      <c r="X19" s="31" t="s">
        <v>115</v>
      </c>
      <c r="Y19" s="32" t="s">
        <v>116</v>
      </c>
      <c r="Z19" s="36">
        <v>7</v>
      </c>
      <c r="AB19" s="32" t="s">
        <v>101</v>
      </c>
      <c r="AC19" s="36" t="s">
        <v>111</v>
      </c>
      <c r="AD19" s="36" t="str">
        <f t="shared" si="3"/>
        <v>Metal Kiosk, No</v>
      </c>
      <c r="AE19" s="36">
        <v>40</v>
      </c>
      <c r="AG19" s="36">
        <v>21</v>
      </c>
      <c r="AH19" s="36">
        <v>3</v>
      </c>
      <c r="AI19" s="32" t="str">
        <f t="shared" si="4"/>
        <v>Monitoring + Celsius Rating</v>
      </c>
      <c r="AJ19" s="32" t="str">
        <f t="shared" si="4"/>
        <v>GRP</v>
      </c>
      <c r="AK19" s="32" t="str">
        <f t="shared" si="4"/>
        <v>Single Transformer Site</v>
      </c>
      <c r="AL19" s="32" t="str">
        <f t="shared" si="4"/>
        <v>No</v>
      </c>
      <c r="AM19" s="64">
        <f t="shared" si="4"/>
        <v>-10</v>
      </c>
      <c r="AN19" s="64">
        <f t="shared" si="4"/>
        <v>15</v>
      </c>
      <c r="AO19" s="32" t="str">
        <f t="shared" si="4"/>
        <v>10% 
Based on 4 trials sites</v>
      </c>
      <c r="AP19" s="32" t="str">
        <f t="shared" si="4"/>
        <v>£800 - £1000</v>
      </c>
      <c r="AQ19" s="32" t="str">
        <f t="shared" si="4"/>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v>
      </c>
    </row>
    <row r="20" spans="2:43" ht="104.45" customHeight="1" x14ac:dyDescent="0.25">
      <c r="B20" s="27">
        <v>8</v>
      </c>
      <c r="C20" s="27" t="e">
        <f t="shared" si="0"/>
        <v>#N/A</v>
      </c>
      <c r="D20" s="57" t="str">
        <f t="shared" si="1"/>
        <v/>
      </c>
      <c r="E20" s="58" t="str">
        <f t="shared" si="5"/>
        <v/>
      </c>
      <c r="F20" s="58" t="str">
        <f t="shared" si="6"/>
        <v/>
      </c>
      <c r="G20" s="59" t="str">
        <f t="shared" si="2"/>
        <v/>
      </c>
      <c r="H20" s="59" t="str">
        <f t="shared" si="2"/>
        <v/>
      </c>
      <c r="I20" s="60" t="str">
        <f t="shared" si="2"/>
        <v/>
      </c>
      <c r="J20" s="48" t="str">
        <f t="shared" si="2"/>
        <v/>
      </c>
      <c r="K20" s="48" t="str">
        <f t="shared" si="2"/>
        <v/>
      </c>
      <c r="L20" s="45" t="str">
        <f t="shared" si="7"/>
        <v/>
      </c>
      <c r="M20" s="45" t="str">
        <f t="shared" si="7"/>
        <v/>
      </c>
      <c r="P20" s="36">
        <v>8</v>
      </c>
      <c r="Q20" s="32" t="s">
        <v>92</v>
      </c>
      <c r="R20" s="32" t="s">
        <v>100</v>
      </c>
      <c r="S20" s="30" t="s">
        <v>110</v>
      </c>
      <c r="T20" s="30" t="s">
        <v>111</v>
      </c>
      <c r="U20" s="69">
        <v>-10</v>
      </c>
      <c r="V20" s="69">
        <v>40</v>
      </c>
      <c r="W20" s="77" t="s">
        <v>181</v>
      </c>
      <c r="X20" s="31" t="s">
        <v>117</v>
      </c>
      <c r="Y20" s="32" t="s">
        <v>162</v>
      </c>
      <c r="Z20" s="36">
        <v>8</v>
      </c>
      <c r="AB20" s="32" t="s">
        <v>101</v>
      </c>
      <c r="AC20" s="36" t="s">
        <v>119</v>
      </c>
      <c r="AD20" s="36" t="str">
        <f t="shared" si="3"/>
        <v>Metal Kiosk, Yes</v>
      </c>
      <c r="AE20" s="36">
        <v>90</v>
      </c>
      <c r="AG20" s="36">
        <v>22</v>
      </c>
      <c r="AH20" s="36">
        <v>8</v>
      </c>
      <c r="AI20" s="32" t="str">
        <f t="shared" si="4"/>
        <v xml:space="preserve">Monitoring + Celsius Rating + Passive Ventilation </v>
      </c>
      <c r="AJ20" s="32" t="str">
        <f t="shared" si="4"/>
        <v>GRP</v>
      </c>
      <c r="AK20" s="32" t="str">
        <f t="shared" si="4"/>
        <v>Single Transformer Site</v>
      </c>
      <c r="AL20" s="32" t="str">
        <f t="shared" si="4"/>
        <v>No</v>
      </c>
      <c r="AM20" s="64">
        <f t="shared" si="4"/>
        <v>-10</v>
      </c>
      <c r="AN20" s="64">
        <f t="shared" si="4"/>
        <v>40</v>
      </c>
      <c r="AO20" s="32" t="str">
        <f t="shared" si="4"/>
        <v xml:space="preserve">Additional 8% above Celsius rating alone. 
Based on 4 trial sites. </v>
      </c>
      <c r="AP20" s="32" t="str">
        <f t="shared" si="4"/>
        <v>£1,300 - £1,700</v>
      </c>
      <c r="AQ20" s="32" t="str">
        <f t="shared" si="4"/>
        <v xml:space="preserve">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 Painting the roof of the substation may provide additional benefit if the substation is exposed to direct sunlight, however evidence for this is limited. </v>
      </c>
    </row>
    <row r="21" spans="2:43" ht="104.45" customHeight="1" x14ac:dyDescent="0.25">
      <c r="B21" s="27">
        <v>9</v>
      </c>
      <c r="C21" s="27" t="e">
        <f t="shared" si="0"/>
        <v>#N/A</v>
      </c>
      <c r="D21" s="57" t="str">
        <f t="shared" si="1"/>
        <v/>
      </c>
      <c r="E21" s="58" t="str">
        <f t="shared" si="5"/>
        <v/>
      </c>
      <c r="F21" s="58" t="str">
        <f t="shared" si="6"/>
        <v/>
      </c>
      <c r="G21" s="59" t="str">
        <f t="shared" si="2"/>
        <v/>
      </c>
      <c r="H21" s="59" t="str">
        <f t="shared" si="2"/>
        <v/>
      </c>
      <c r="I21" s="60" t="str">
        <f t="shared" si="2"/>
        <v/>
      </c>
      <c r="J21" s="48" t="str">
        <f t="shared" si="2"/>
        <v/>
      </c>
      <c r="K21" s="48" t="str">
        <f t="shared" si="2"/>
        <v/>
      </c>
      <c r="L21" s="45" t="str">
        <f t="shared" si="7"/>
        <v/>
      </c>
      <c r="M21" s="45" t="str">
        <f t="shared" si="7"/>
        <v/>
      </c>
      <c r="P21" s="36">
        <v>9</v>
      </c>
      <c r="Q21" s="32" t="s">
        <v>118</v>
      </c>
      <c r="R21" s="32" t="s">
        <v>100</v>
      </c>
      <c r="S21" s="30" t="s">
        <v>110</v>
      </c>
      <c r="T21" s="30" t="s">
        <v>119</v>
      </c>
      <c r="U21" s="69" t="s">
        <v>151</v>
      </c>
      <c r="V21" s="69" t="s">
        <v>151</v>
      </c>
      <c r="W21" s="69" t="s">
        <v>151</v>
      </c>
      <c r="X21" s="31" t="s">
        <v>120</v>
      </c>
      <c r="Y21" s="32" t="s">
        <v>121</v>
      </c>
      <c r="Z21" s="36">
        <v>9</v>
      </c>
      <c r="AB21" s="32" t="s">
        <v>101</v>
      </c>
      <c r="AC21" s="36" t="s">
        <v>135</v>
      </c>
      <c r="AD21" s="36" t="str">
        <f t="shared" si="3"/>
        <v>Metal Kiosk, Unknown</v>
      </c>
      <c r="AE21" s="36">
        <v>90</v>
      </c>
      <c r="AG21" s="36">
        <v>23</v>
      </c>
      <c r="AH21" s="36">
        <v>12</v>
      </c>
      <c r="AI21" s="32" t="str">
        <f t="shared" si="4"/>
        <v>Monitoring + Celsius Rating + Active Cooling</v>
      </c>
      <c r="AJ21" s="32" t="str">
        <f t="shared" si="4"/>
        <v>GRP</v>
      </c>
      <c r="AK21" s="32" t="str">
        <f t="shared" si="4"/>
        <v>Single Transformer Site</v>
      </c>
      <c r="AL21" s="32" t="str">
        <f t="shared" si="4"/>
        <v>No</v>
      </c>
      <c r="AM21" s="64">
        <f t="shared" si="4"/>
        <v>0</v>
      </c>
      <c r="AN21" s="64">
        <f t="shared" si="4"/>
        <v>50</v>
      </c>
      <c r="AO21" s="32" t="str">
        <f t="shared" si="4"/>
        <v xml:space="preserve">Additional 25% above Celsius rating alone. 
Note, based on only one trial site. </v>
      </c>
      <c r="AP21" s="32" t="str">
        <f t="shared" si="4"/>
        <v>£4,500 - £5,200</v>
      </c>
      <c r="AQ21" s="32" t="str">
        <f t="shared" si="4"/>
        <v xml:space="preserve">Installation of fans and configuration of vents to encourage forced ventilation. 
Benefit will be dependent on the configuration of the existing substation, but there is strong trial evidence that significant capacity release can be achieved. 
Note: May require alteration of ventilation, requiring access and permissions to alter building fabric. There is also the need for a suitable location for the fan unit, which may be placed inside or outside the substation at a vent. </v>
      </c>
    </row>
    <row r="22" spans="2:43" ht="104.45" customHeight="1" x14ac:dyDescent="0.25">
      <c r="P22" s="36">
        <v>10</v>
      </c>
      <c r="Q22" s="32" t="s">
        <v>93</v>
      </c>
      <c r="R22" s="32" t="s">
        <v>96</v>
      </c>
      <c r="S22" s="30" t="s">
        <v>110</v>
      </c>
      <c r="T22" s="30" t="s">
        <v>111</v>
      </c>
      <c r="U22" s="69">
        <v>10</v>
      </c>
      <c r="V22" s="69">
        <v>50</v>
      </c>
      <c r="W22" s="77" t="s">
        <v>182</v>
      </c>
      <c r="X22" s="31" t="s">
        <v>122</v>
      </c>
      <c r="Y22" s="32" t="s">
        <v>123</v>
      </c>
      <c r="Z22" s="36">
        <v>10</v>
      </c>
      <c r="AB22" s="32" t="s">
        <v>106</v>
      </c>
      <c r="AC22" s="36" t="s">
        <v>111</v>
      </c>
      <c r="AD22" s="36" t="str">
        <f t="shared" si="3"/>
        <v>Part of Larger Building, No</v>
      </c>
      <c r="AE22" s="36">
        <v>10</v>
      </c>
      <c r="AG22" s="36">
        <v>31</v>
      </c>
      <c r="AH22" s="36">
        <v>4</v>
      </c>
      <c r="AI22" s="32" t="str">
        <f t="shared" si="4"/>
        <v>Monitoring + Celsius Rating</v>
      </c>
      <c r="AJ22" s="32" t="str">
        <f t="shared" si="4"/>
        <v>Fenced Enclosure</v>
      </c>
      <c r="AK22" s="32" t="str">
        <f t="shared" si="4"/>
        <v>Single Transformer Site</v>
      </c>
      <c r="AL22" s="32" t="str">
        <f t="shared" si="4"/>
        <v>No</v>
      </c>
      <c r="AM22" s="64">
        <f t="shared" si="4"/>
        <v>20</v>
      </c>
      <c r="AN22" s="64">
        <f t="shared" si="4"/>
        <v>50</v>
      </c>
      <c r="AO22" s="32" t="str">
        <f t="shared" si="4"/>
        <v>40% 
Based on 21 trials sites</v>
      </c>
      <c r="AP22" s="32" t="str">
        <f t="shared" si="4"/>
        <v>£800 - £1000</v>
      </c>
      <c r="AQ22" s="32" t="str">
        <f t="shared" si="4"/>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Note: substations with two transformers will require additional monitoring, with costs of ~£650.  </v>
      </c>
    </row>
    <row r="23" spans="2:43" ht="104.45" customHeight="1" x14ac:dyDescent="0.25">
      <c r="P23" s="36">
        <v>11</v>
      </c>
      <c r="Q23" s="32" t="s">
        <v>93</v>
      </c>
      <c r="R23" s="32" t="s">
        <v>99</v>
      </c>
      <c r="S23" s="30" t="s">
        <v>110</v>
      </c>
      <c r="T23" s="30" t="s">
        <v>111</v>
      </c>
      <c r="U23" s="69" t="s">
        <v>151</v>
      </c>
      <c r="V23" s="69" t="s">
        <v>151</v>
      </c>
      <c r="W23" s="69" t="s">
        <v>151</v>
      </c>
      <c r="X23" s="31" t="s">
        <v>122</v>
      </c>
      <c r="Y23" s="32" t="s">
        <v>123</v>
      </c>
      <c r="Z23" s="36">
        <v>11</v>
      </c>
      <c r="AB23" s="32" t="s">
        <v>106</v>
      </c>
      <c r="AC23" s="36" t="s">
        <v>119</v>
      </c>
      <c r="AD23" s="36" t="str">
        <f t="shared" si="3"/>
        <v>Part of Larger Building, Yes</v>
      </c>
      <c r="AE23" s="36">
        <v>60</v>
      </c>
      <c r="AG23" s="36">
        <v>41</v>
      </c>
      <c r="AH23" s="36">
        <v>5</v>
      </c>
      <c r="AI23" s="32" t="str">
        <f t="shared" ref="AI23:AQ37" si="8">VLOOKUP($AH23,$P$13:$Z$1048576,AI$10)</f>
        <v>Monitoring + Celsius Rating</v>
      </c>
      <c r="AJ23" s="32" t="str">
        <f t="shared" si="8"/>
        <v>Metal Kiosk</v>
      </c>
      <c r="AK23" s="32" t="str">
        <f t="shared" si="8"/>
        <v>Single Transformer Site</v>
      </c>
      <c r="AL23" s="32" t="str">
        <f t="shared" si="8"/>
        <v>No</v>
      </c>
      <c r="AM23" s="64" t="str">
        <f t="shared" si="8"/>
        <v>UNKNOWN: trial data not available</v>
      </c>
      <c r="AN23" s="64" t="str">
        <f t="shared" si="8"/>
        <v>UNKNOWN: trial data not available</v>
      </c>
      <c r="AO23" s="32" t="str">
        <f t="shared" si="8"/>
        <v>UNKNOWN: trial data not available</v>
      </c>
      <c r="AP23" s="32" t="str">
        <f t="shared" si="8"/>
        <v>£800 - £1000</v>
      </c>
      <c r="AQ23" s="32" t="str">
        <f t="shared" si="8"/>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v>
      </c>
    </row>
    <row r="24" spans="2:43" ht="104.45" customHeight="1" x14ac:dyDescent="0.25">
      <c r="P24" s="36">
        <v>12</v>
      </c>
      <c r="Q24" s="32" t="s">
        <v>93</v>
      </c>
      <c r="R24" s="32" t="s">
        <v>100</v>
      </c>
      <c r="S24" s="30" t="s">
        <v>110</v>
      </c>
      <c r="T24" s="30" t="s">
        <v>111</v>
      </c>
      <c r="U24" s="69">
        <v>0</v>
      </c>
      <c r="V24" s="69">
        <v>50</v>
      </c>
      <c r="W24" s="77" t="s">
        <v>183</v>
      </c>
      <c r="X24" s="31" t="s">
        <v>184</v>
      </c>
      <c r="Y24" s="32" t="s">
        <v>123</v>
      </c>
      <c r="Z24" s="36">
        <v>12</v>
      </c>
      <c r="AB24" s="32" t="s">
        <v>106</v>
      </c>
      <c r="AC24" s="36" t="s">
        <v>135</v>
      </c>
      <c r="AD24" s="36" t="str">
        <f t="shared" si="3"/>
        <v>Part of Larger Building, Unknown</v>
      </c>
      <c r="AE24" s="36">
        <v>60</v>
      </c>
      <c r="AG24" s="36">
        <v>51</v>
      </c>
      <c r="AH24" s="36">
        <v>1</v>
      </c>
      <c r="AI24" s="32" t="str">
        <f t="shared" si="8"/>
        <v>Monitoring + Celsius Rating</v>
      </c>
      <c r="AJ24" s="32" t="str">
        <f t="shared" si="8"/>
        <v>Stone/Brick</v>
      </c>
      <c r="AK24" s="32" t="str">
        <f t="shared" si="8"/>
        <v>Single Transformer Site</v>
      </c>
      <c r="AL24" s="32" t="str">
        <f t="shared" si="8"/>
        <v>No</v>
      </c>
      <c r="AM24" s="64">
        <f t="shared" si="8"/>
        <v>10</v>
      </c>
      <c r="AN24" s="64">
        <f t="shared" si="8"/>
        <v>50</v>
      </c>
      <c r="AO24" s="32" t="str">
        <f t="shared" si="8"/>
        <v>30% 
Based on 56 trials sites</v>
      </c>
      <c r="AP24" s="32" t="str">
        <f t="shared" si="8"/>
        <v>£800 - £1000</v>
      </c>
      <c r="AQ24" s="32" t="str">
        <f t="shared" si="8"/>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Note: substations with two transformers will require additional monitoring, with costs of ~£650.  </v>
      </c>
    </row>
    <row r="25" spans="2:43" ht="104.45" customHeight="1" x14ac:dyDescent="0.25">
      <c r="P25" s="36">
        <v>13</v>
      </c>
      <c r="Q25" s="32" t="s">
        <v>94</v>
      </c>
      <c r="R25" s="32" t="s">
        <v>76</v>
      </c>
      <c r="S25" s="30" t="s">
        <v>110</v>
      </c>
      <c r="T25" s="30" t="s">
        <v>119</v>
      </c>
      <c r="U25" s="69" t="s">
        <v>124</v>
      </c>
      <c r="V25" s="69" t="s">
        <v>124</v>
      </c>
      <c r="W25" s="69" t="s">
        <v>124</v>
      </c>
      <c r="X25" s="31" t="s">
        <v>125</v>
      </c>
      <c r="Y25" s="32" t="s">
        <v>126</v>
      </c>
      <c r="Z25" s="36">
        <v>13</v>
      </c>
      <c r="AB25" s="32" t="s">
        <v>96</v>
      </c>
      <c r="AC25" s="36" t="s">
        <v>111</v>
      </c>
      <c r="AD25" s="36" t="str">
        <f t="shared" si="3"/>
        <v>Stone/Brick, No</v>
      </c>
      <c r="AE25" s="36">
        <v>0</v>
      </c>
      <c r="AG25" s="36">
        <v>52</v>
      </c>
      <c r="AH25" s="36">
        <v>6</v>
      </c>
      <c r="AI25" s="32" t="str">
        <f t="shared" si="8"/>
        <v xml:space="preserve">Monitoring + Celsius Rating + Passive Ventilation </v>
      </c>
      <c r="AJ25" s="32" t="str">
        <f t="shared" si="8"/>
        <v>Stone/Brick</v>
      </c>
      <c r="AK25" s="32" t="str">
        <f t="shared" si="8"/>
        <v>Single Transformer Site</v>
      </c>
      <c r="AL25" s="32" t="str">
        <f t="shared" si="8"/>
        <v>No</v>
      </c>
      <c r="AM25" s="64">
        <f t="shared" si="8"/>
        <v>10</v>
      </c>
      <c r="AN25" s="64">
        <f t="shared" si="8"/>
        <v>50</v>
      </c>
      <c r="AO25" s="32" t="str">
        <f t="shared" si="8"/>
        <v>Additional 9% above Celsius rating alone. 
Based on 19 trial sites.</v>
      </c>
      <c r="AP25" s="32" t="str">
        <f t="shared" si="8"/>
        <v>£2,300 - £4,000</v>
      </c>
      <c r="AQ25" s="32" t="str">
        <f t="shared" si="8"/>
        <v>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v>
      </c>
    </row>
    <row r="26" spans="2:43" ht="104.45" customHeight="1" x14ac:dyDescent="0.25">
      <c r="P26" s="36">
        <v>14</v>
      </c>
      <c r="Q26" s="32" t="s">
        <v>95</v>
      </c>
      <c r="R26" s="32" t="s">
        <v>76</v>
      </c>
      <c r="S26" s="30" t="s">
        <v>110</v>
      </c>
      <c r="T26" s="30" t="s">
        <v>119</v>
      </c>
      <c r="U26" s="69">
        <v>10</v>
      </c>
      <c r="V26" s="69">
        <v>40</v>
      </c>
      <c r="W26" s="77" t="s">
        <v>185</v>
      </c>
      <c r="X26" s="31" t="s">
        <v>127</v>
      </c>
      <c r="Y26" s="32" t="s">
        <v>128</v>
      </c>
      <c r="Z26" s="36">
        <v>14</v>
      </c>
      <c r="AB26" s="32" t="s">
        <v>96</v>
      </c>
      <c r="AC26" s="36" t="s">
        <v>119</v>
      </c>
      <c r="AD26" s="36" t="str">
        <f t="shared" si="3"/>
        <v>Stone/Brick, Yes</v>
      </c>
      <c r="AE26" s="36">
        <v>50</v>
      </c>
      <c r="AG26" s="36">
        <v>53</v>
      </c>
      <c r="AH26" s="36">
        <v>10</v>
      </c>
      <c r="AI26" s="32" t="str">
        <f t="shared" si="8"/>
        <v>Monitoring + Celsius Rating + Active Cooling</v>
      </c>
      <c r="AJ26" s="32" t="str">
        <f t="shared" si="8"/>
        <v>Stone/Brick</v>
      </c>
      <c r="AK26" s="32" t="str">
        <f t="shared" si="8"/>
        <v>Single Transformer Site</v>
      </c>
      <c r="AL26" s="32" t="str">
        <f t="shared" si="8"/>
        <v>No</v>
      </c>
      <c r="AM26" s="64">
        <f t="shared" si="8"/>
        <v>10</v>
      </c>
      <c r="AN26" s="64">
        <f t="shared" si="8"/>
        <v>50</v>
      </c>
      <c r="AO26" s="32" t="str">
        <f t="shared" si="8"/>
        <v>Additional 15% above Celsius rating alone. 
Based on 11 trial sites.</v>
      </c>
      <c r="AP26" s="32" t="str">
        <f t="shared" si="8"/>
        <v>£4,300 - £5,000</v>
      </c>
      <c r="AQ26" s="32" t="str">
        <f t="shared" si="8"/>
        <v xml:space="preserve">Installation of fans and configuration of vents to encourage forced ventilation. 
Benefit will be dependent on the configuration of the existing substation, but there is strong trial evidence that significant capacity release can be achieved. 
Note: May require alteration of ventilation, requiring access and permissions to alter building fabric. There is also the need for a suitable location for the fan unit, which may be placed inside or outside the substation at a vent. </v>
      </c>
    </row>
    <row r="27" spans="2:43" ht="75" x14ac:dyDescent="0.25">
      <c r="AB27" s="32" t="s">
        <v>96</v>
      </c>
      <c r="AC27" s="36" t="s">
        <v>135</v>
      </c>
      <c r="AD27" s="36" t="str">
        <f t="shared" si="3"/>
        <v>Stone/Brick, Unknown</v>
      </c>
      <c r="AE27" s="36">
        <v>50</v>
      </c>
      <c r="AG27" s="36">
        <v>61</v>
      </c>
      <c r="AH27" s="36">
        <v>2</v>
      </c>
      <c r="AI27" s="32" t="str">
        <f t="shared" si="8"/>
        <v>Monitoring + Celsius Rating</v>
      </c>
      <c r="AJ27" s="32" t="str">
        <f t="shared" si="8"/>
        <v>Part of a Larger Building</v>
      </c>
      <c r="AK27" s="32" t="str">
        <f t="shared" si="8"/>
        <v>Single Transformer Site</v>
      </c>
      <c r="AL27" s="32" t="str">
        <f t="shared" si="8"/>
        <v>No</v>
      </c>
      <c r="AM27" s="64">
        <f t="shared" si="8"/>
        <v>10</v>
      </c>
      <c r="AN27" s="64">
        <f t="shared" si="8"/>
        <v>40</v>
      </c>
      <c r="AO27" s="32" t="str">
        <f t="shared" si="8"/>
        <v>20% 
Based on 7 trials sites</v>
      </c>
      <c r="AP27" s="32" t="str">
        <f t="shared" si="8"/>
        <v>£800 - £1000</v>
      </c>
      <c r="AQ27" s="32" t="str">
        <f t="shared" si="8"/>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Note: substations with two transformers will require additional monitoring, with costs of ~£650.  </v>
      </c>
    </row>
    <row r="28" spans="2:43" ht="105" x14ac:dyDescent="0.25">
      <c r="AG28" s="36">
        <v>62</v>
      </c>
      <c r="AH28" s="36">
        <v>7</v>
      </c>
      <c r="AI28" s="32" t="str">
        <f t="shared" si="8"/>
        <v xml:space="preserve">Monitoring + Celsius Rating + Passive Ventilation </v>
      </c>
      <c r="AJ28" s="32" t="str">
        <f t="shared" si="8"/>
        <v>Part of a Larger Building</v>
      </c>
      <c r="AK28" s="32" t="str">
        <f t="shared" si="8"/>
        <v>Single Transformer Site</v>
      </c>
      <c r="AL28" s="32" t="str">
        <f t="shared" si="8"/>
        <v>No</v>
      </c>
      <c r="AM28" s="64" t="str">
        <f t="shared" si="8"/>
        <v>UNKNOWN: trial data not available</v>
      </c>
      <c r="AN28" s="64" t="str">
        <f t="shared" si="8"/>
        <v>UNKNOWN: trial data not available</v>
      </c>
      <c r="AO28" s="32" t="str">
        <f t="shared" si="8"/>
        <v>UNKNOWN: trial data not available</v>
      </c>
      <c r="AP28" s="32" t="str">
        <f t="shared" si="8"/>
        <v>£1,800 - £6,000</v>
      </c>
      <c r="AQ28" s="32" t="str">
        <f t="shared" si="8"/>
        <v xml:space="preserve">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 This is an issue for many substations that are part of a larger building as they are often not owned by the DNO. Costs will be highly variable based on the configuration of the site and the required works. </v>
      </c>
    </row>
    <row r="29" spans="2:43" ht="90" x14ac:dyDescent="0.25">
      <c r="AG29" s="36">
        <v>63</v>
      </c>
      <c r="AH29" s="36">
        <v>11</v>
      </c>
      <c r="AI29" s="32" t="str">
        <f t="shared" si="8"/>
        <v>Monitoring + Celsius Rating + Active Cooling</v>
      </c>
      <c r="AJ29" s="32" t="str">
        <f t="shared" si="8"/>
        <v>Part of a Larger Building</v>
      </c>
      <c r="AK29" s="32" t="str">
        <f t="shared" si="8"/>
        <v>Single Transformer Site</v>
      </c>
      <c r="AL29" s="32" t="str">
        <f t="shared" si="8"/>
        <v>No</v>
      </c>
      <c r="AM29" s="64" t="str">
        <f t="shared" si="8"/>
        <v>UNKNOWN: trial data not available</v>
      </c>
      <c r="AN29" s="64" t="str">
        <f t="shared" si="8"/>
        <v>UNKNOWN: trial data not available</v>
      </c>
      <c r="AO29" s="32" t="str">
        <f t="shared" si="8"/>
        <v>UNKNOWN: trial data not available</v>
      </c>
      <c r="AP29" s="32" t="str">
        <f t="shared" si="8"/>
        <v>£4,300 - £5,000</v>
      </c>
      <c r="AQ29" s="32" t="str">
        <f t="shared" si="8"/>
        <v xml:space="preserve">Installation of fans and configuration of vents to encourage forced ventilation. 
Benefit will be dependent on the configuration of the existing substation, but there is strong trial evidence that significant capacity release can be achieved. 
Note: May require alteration of ventilation, requiring access and permissions to alter building fabric. There is also the need for a suitable location for the fan unit, which may be placed inside or outside the substation at a vent. </v>
      </c>
    </row>
    <row r="30" spans="2:43" ht="60" x14ac:dyDescent="0.25">
      <c r="AG30" s="36">
        <v>71</v>
      </c>
      <c r="AH30" s="36">
        <v>3</v>
      </c>
      <c r="AI30" s="32" t="str">
        <f t="shared" si="8"/>
        <v>Monitoring + Celsius Rating</v>
      </c>
      <c r="AJ30" s="32" t="str">
        <f t="shared" si="8"/>
        <v>GRP</v>
      </c>
      <c r="AK30" s="32" t="str">
        <f t="shared" si="8"/>
        <v>Single Transformer Site</v>
      </c>
      <c r="AL30" s="32" t="str">
        <f t="shared" si="8"/>
        <v>No</v>
      </c>
      <c r="AM30" s="64">
        <f t="shared" si="8"/>
        <v>-10</v>
      </c>
      <c r="AN30" s="64">
        <f t="shared" si="8"/>
        <v>15</v>
      </c>
      <c r="AO30" s="32" t="str">
        <f t="shared" si="8"/>
        <v>10% 
Based on 4 trials sites</v>
      </c>
      <c r="AP30" s="32" t="str">
        <f t="shared" si="8"/>
        <v>£800 - £1000</v>
      </c>
      <c r="AQ30" s="32" t="str">
        <f t="shared" si="8"/>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v>
      </c>
    </row>
    <row r="31" spans="2:43" ht="90" x14ac:dyDescent="0.25">
      <c r="AG31" s="36">
        <v>72</v>
      </c>
      <c r="AH31" s="36">
        <v>8</v>
      </c>
      <c r="AI31" s="32" t="str">
        <f t="shared" si="8"/>
        <v xml:space="preserve">Monitoring + Celsius Rating + Passive Ventilation </v>
      </c>
      <c r="AJ31" s="32" t="str">
        <f t="shared" si="8"/>
        <v>GRP</v>
      </c>
      <c r="AK31" s="32" t="str">
        <f t="shared" si="8"/>
        <v>Single Transformer Site</v>
      </c>
      <c r="AL31" s="32" t="str">
        <f t="shared" si="8"/>
        <v>No</v>
      </c>
      <c r="AM31" s="64">
        <f t="shared" si="8"/>
        <v>-10</v>
      </c>
      <c r="AN31" s="64">
        <f t="shared" si="8"/>
        <v>40</v>
      </c>
      <c r="AO31" s="32" t="str">
        <f t="shared" si="8"/>
        <v xml:space="preserve">Additional 8% above Celsius rating alone. 
Based on 4 trial sites. </v>
      </c>
      <c r="AP31" s="32" t="str">
        <f t="shared" si="8"/>
        <v>£1,300 - £1,700</v>
      </c>
      <c r="AQ31" s="32" t="str">
        <f t="shared" si="8"/>
        <v xml:space="preserve">Configuration of vents to improve passive ventilation. 
Benefit will depend on the configuration of the existing substation and the effectiveness of existing ventilation arrangements. 
Note: requires access and authority to alter the fabric of the building to alter the passive ventilation arrangements. Painting the roof of the substation may provide additional benefit if the substation is exposed to direct sunlight, however evidence for this is limited. </v>
      </c>
    </row>
    <row r="32" spans="2:43" ht="90" x14ac:dyDescent="0.25">
      <c r="AG32" s="36">
        <v>73</v>
      </c>
      <c r="AH32" s="36">
        <v>9</v>
      </c>
      <c r="AI32" s="32" t="str">
        <f t="shared" si="8"/>
        <v>Monitoring + Celsius Rating + Passive Ventilation + Paint</v>
      </c>
      <c r="AJ32" s="32" t="str">
        <f t="shared" si="8"/>
        <v>GRP</v>
      </c>
      <c r="AK32" s="32" t="str">
        <f t="shared" si="8"/>
        <v>Single Transformer Site</v>
      </c>
      <c r="AL32" s="32" t="str">
        <f t="shared" si="8"/>
        <v>Yes</v>
      </c>
      <c r="AM32" s="64" t="str">
        <f t="shared" si="8"/>
        <v>UNKNOWN: trial data not available</v>
      </c>
      <c r="AN32" s="64" t="str">
        <f t="shared" si="8"/>
        <v>UNKNOWN: trial data not available</v>
      </c>
      <c r="AO32" s="32" t="str">
        <f t="shared" si="8"/>
        <v>UNKNOWN: trial data not available</v>
      </c>
      <c r="AP32" s="32" t="str">
        <f t="shared" si="8"/>
        <v>£1,800 - £2,200</v>
      </c>
      <c r="AQ32" s="32" t="str">
        <f t="shared" si="8"/>
        <v xml:space="preserve">Configuration of vents to improve passive ventilation, and painting the roof white to reflect solar radiation.
Benefit will depend on the configuration of the existing substation and the effectiveness of existing ventilation arrangements. 
Note: Requires access and authority to alter the fabric of the building to alter the passive ventilation arrangements. Painting the roof of the substation may provide additional benefit if the substation is exposed to direct sunlight, however evidence for this is limited. </v>
      </c>
    </row>
    <row r="33" spans="33:43" ht="90" x14ac:dyDescent="0.25">
      <c r="AG33" s="36">
        <v>74</v>
      </c>
      <c r="AH33" s="36">
        <v>12</v>
      </c>
      <c r="AI33" s="32" t="str">
        <f t="shared" si="8"/>
        <v>Monitoring + Celsius Rating + Active Cooling</v>
      </c>
      <c r="AJ33" s="32" t="str">
        <f t="shared" si="8"/>
        <v>GRP</v>
      </c>
      <c r="AK33" s="32" t="str">
        <f t="shared" si="8"/>
        <v>Single Transformer Site</v>
      </c>
      <c r="AL33" s="32" t="str">
        <f t="shared" si="8"/>
        <v>No</v>
      </c>
      <c r="AM33" s="64">
        <f t="shared" si="8"/>
        <v>0</v>
      </c>
      <c r="AN33" s="64">
        <f t="shared" si="8"/>
        <v>50</v>
      </c>
      <c r="AO33" s="32" t="str">
        <f t="shared" si="8"/>
        <v xml:space="preserve">Additional 25% above Celsius rating alone. 
Note, based on only one trial site. </v>
      </c>
      <c r="AP33" s="32" t="str">
        <f t="shared" si="8"/>
        <v>£4,500 - £5,200</v>
      </c>
      <c r="AQ33" s="32" t="str">
        <f t="shared" si="8"/>
        <v xml:space="preserve">Installation of fans and configuration of vents to encourage forced ventilation. 
Benefit will be dependent on the configuration of the existing substation, but there is strong trial evidence that significant capacity release can be achieved. 
Note: May require alteration of ventilation, requiring access and permissions to alter building fabric. There is also the need for a suitable location for the fan unit, which may be placed inside or outside the substation at a vent. </v>
      </c>
    </row>
    <row r="34" spans="33:43" ht="75" x14ac:dyDescent="0.25">
      <c r="AG34" s="36">
        <v>81</v>
      </c>
      <c r="AH34" s="36">
        <v>4</v>
      </c>
      <c r="AI34" s="32" t="str">
        <f t="shared" si="8"/>
        <v>Monitoring + Celsius Rating</v>
      </c>
      <c r="AJ34" s="32" t="str">
        <f t="shared" si="8"/>
        <v>Fenced Enclosure</v>
      </c>
      <c r="AK34" s="32" t="str">
        <f t="shared" si="8"/>
        <v>Single Transformer Site</v>
      </c>
      <c r="AL34" s="32" t="str">
        <f t="shared" si="8"/>
        <v>No</v>
      </c>
      <c r="AM34" s="64">
        <f t="shared" si="8"/>
        <v>20</v>
      </c>
      <c r="AN34" s="64">
        <f t="shared" si="8"/>
        <v>50</v>
      </c>
      <c r="AO34" s="32" t="str">
        <f t="shared" si="8"/>
        <v>40% 
Based on 21 trials sites</v>
      </c>
      <c r="AP34" s="32" t="str">
        <f t="shared" si="8"/>
        <v>£800 - £1000</v>
      </c>
      <c r="AQ34" s="32" t="str">
        <f t="shared" si="8"/>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Note: substations with two transformers will require additional monitoring, with costs of ~£650.  </v>
      </c>
    </row>
    <row r="35" spans="33:43" ht="30" x14ac:dyDescent="0.25">
      <c r="AG35" s="36">
        <v>82</v>
      </c>
      <c r="AH35" s="36">
        <v>13</v>
      </c>
      <c r="AI35" s="32" t="str">
        <f t="shared" si="8"/>
        <v>Monitoring + Celsius Rating + Shade</v>
      </c>
      <c r="AJ35" s="32" t="str">
        <f t="shared" si="8"/>
        <v>Fenced Enclosure</v>
      </c>
      <c r="AK35" s="32" t="str">
        <f t="shared" si="8"/>
        <v>Single Transformer Site</v>
      </c>
      <c r="AL35" s="32" t="str">
        <f t="shared" si="8"/>
        <v>Yes</v>
      </c>
      <c r="AM35" s="64" t="str">
        <f t="shared" si="8"/>
        <v xml:space="preserve">No evidence of capacity release. </v>
      </c>
      <c r="AN35" s="64" t="str">
        <f t="shared" si="8"/>
        <v xml:space="preserve">No evidence of capacity release. </v>
      </c>
      <c r="AO35" s="32" t="str">
        <f t="shared" si="8"/>
        <v xml:space="preserve">No evidence of capacity release. </v>
      </c>
      <c r="AP35" s="32" t="str">
        <f t="shared" si="8"/>
        <v>£6,300 - £7,000</v>
      </c>
      <c r="AQ35" s="32" t="str">
        <f t="shared" si="8"/>
        <v xml:space="preserve">Most sites in trial showed a decrease in Celsius rating after the installation of the shade. </v>
      </c>
    </row>
    <row r="36" spans="33:43" ht="45" x14ac:dyDescent="0.25">
      <c r="AG36" s="36">
        <v>83</v>
      </c>
      <c r="AH36" s="36">
        <v>14</v>
      </c>
      <c r="AI36" s="32" t="str">
        <f t="shared" si="8"/>
        <v>Monitoring + Celsius Rating + Paint</v>
      </c>
      <c r="AJ36" s="32" t="str">
        <f t="shared" si="8"/>
        <v>Fenced Enclosure</v>
      </c>
      <c r="AK36" s="32" t="str">
        <f t="shared" si="8"/>
        <v>Single Transformer Site</v>
      </c>
      <c r="AL36" s="32" t="str">
        <f t="shared" si="8"/>
        <v>Yes</v>
      </c>
      <c r="AM36" s="64">
        <f t="shared" si="8"/>
        <v>10</v>
      </c>
      <c r="AN36" s="64">
        <f t="shared" si="8"/>
        <v>40</v>
      </c>
      <c r="AO36" s="32" t="str">
        <f t="shared" si="8"/>
        <v xml:space="preserve">Additional 10% above Celsius rating alone. 
Based on 5 trial sites. </v>
      </c>
      <c r="AP36" s="32" t="str">
        <f t="shared" si="8"/>
        <v>£1,500 - £2,200</v>
      </c>
      <c r="AQ36" s="32" t="str">
        <f t="shared" si="8"/>
        <v xml:space="preserve">Painting transformer white reflects solar radiation, preventing solar heating. 
Only deploy where transformer is exposed to direct solar radiation, and heating issues coincide with hours of sunlight. </v>
      </c>
    </row>
    <row r="37" spans="33:43" ht="60" x14ac:dyDescent="0.25">
      <c r="AG37" s="36">
        <v>91</v>
      </c>
      <c r="AH37" s="36">
        <v>5</v>
      </c>
      <c r="AI37" s="32" t="str">
        <f t="shared" si="8"/>
        <v>Monitoring + Celsius Rating</v>
      </c>
      <c r="AJ37" s="32" t="str">
        <f t="shared" si="8"/>
        <v>Metal Kiosk</v>
      </c>
      <c r="AK37" s="32" t="str">
        <f t="shared" si="8"/>
        <v>Single Transformer Site</v>
      </c>
      <c r="AL37" s="32" t="str">
        <f t="shared" si="8"/>
        <v>No</v>
      </c>
      <c r="AM37" s="64" t="str">
        <f t="shared" si="8"/>
        <v>UNKNOWN: trial data not available</v>
      </c>
      <c r="AN37" s="64" t="str">
        <f t="shared" si="8"/>
        <v>UNKNOWN: trial data not available</v>
      </c>
      <c r="AO37" s="32" t="str">
        <f t="shared" si="8"/>
        <v>UNKNOWN: trial data not available</v>
      </c>
      <c r="AP37" s="32" t="str">
        <f t="shared" si="8"/>
        <v>£800 - £1000</v>
      </c>
      <c r="AQ37" s="32" t="str">
        <f t="shared" si="8"/>
        <v xml:space="preserve">Monitoring will include three phase power (voltage and current), transformer surface temperature at the top oil level, and substation ambient temperature. The Celsius rating is calculated from analysis of the relationship between transformer load and temperature. Monitoring is performed on an ongoing basis to provide risk mitigation. </v>
      </c>
    </row>
  </sheetData>
  <sheetProtection algorithmName="SHA-512" hashValue="hb36wQhwPdxFUWG6lGuCaIf+yPAcYfsFKv2wP7bUXiRSqCiMA6l+WhP0WOmHTAU0kwfoSqQRsDdyFCJW3jpBVQ==" saltValue="Few0BzGUqqCJxg5J0s0P/g==" spinCount="100000" sheet="1" objects="1" scenarios="1"/>
  <autoFilter ref="AB12:AE12">
    <sortState ref="AB13:AE27">
      <sortCondition ref="AB12"/>
    </sortState>
  </autoFilter>
  <mergeCells count="6">
    <mergeCell ref="A2:I2"/>
    <mergeCell ref="E5:F5"/>
    <mergeCell ref="I5:I6"/>
    <mergeCell ref="E6:F6"/>
    <mergeCell ref="E12:F12"/>
    <mergeCell ref="E8:H9"/>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Admin!$B$17:$B$20</xm:f>
          </x14:formula1>
          <xm:sqref>G6</xm:sqref>
        </x14:dataValidation>
        <x14:dataValidation type="list" showInputMessage="1" showErrorMessage="1">
          <x14:formula1>
            <xm:f>Admin!$A$9:$A$14</xm:f>
          </x14:formula1>
          <xm:sqref>D6</xm:sqref>
        </x14:dataValidation>
        <x14:dataValidation type="list" showInputMessage="1" showErrorMessage="1">
          <x14:formula1>
            <xm:f>Admin!$A$17:$A$26</xm:f>
          </x14:formula1>
          <xm:sqref>E6:F6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728"/>
  <sheetViews>
    <sheetView showGridLines="0" zoomScale="85" zoomScaleNormal="85" workbookViewId="0">
      <selection activeCell="A2" sqref="A2:I2"/>
    </sheetView>
  </sheetViews>
  <sheetFormatPr defaultRowHeight="15" x14ac:dyDescent="0.25"/>
  <cols>
    <col min="1" max="1" width="25.28515625" customWidth="1"/>
    <col min="2" max="6" width="26.140625" customWidth="1"/>
    <col min="7" max="7" width="32.28515625" customWidth="1"/>
    <col min="8" max="9" width="26.140625" customWidth="1"/>
    <col min="10" max="10" width="10.5703125" bestFit="1" customWidth="1"/>
    <col min="11" max="11" width="41.28515625" style="10" customWidth="1"/>
    <col min="12" max="12" width="36" hidden="1" customWidth="1"/>
    <col min="13" max="13" width="37.7109375" hidden="1" customWidth="1"/>
    <col min="14" max="14" width="24.140625" hidden="1" customWidth="1"/>
    <col min="15" max="15" width="35.28515625" hidden="1" customWidth="1"/>
    <col min="16" max="16" width="34.42578125" hidden="1" customWidth="1"/>
    <col min="17" max="17" width="44.140625" hidden="1" customWidth="1"/>
    <col min="18" max="18" width="36.85546875" hidden="1" customWidth="1"/>
    <col min="19" max="19" width="45.5703125" hidden="1" customWidth="1"/>
    <col min="20" max="20" width="32" hidden="1" customWidth="1"/>
    <col min="21" max="21" width="35" hidden="1" customWidth="1"/>
    <col min="22" max="22" width="44.140625" hidden="1" customWidth="1"/>
    <col min="23" max="23" width="31.140625" hidden="1" customWidth="1"/>
    <col min="24" max="24" width="33.7109375" hidden="1" customWidth="1"/>
    <col min="25" max="25" width="59.28515625" hidden="1" customWidth="1"/>
    <col min="26" max="26" width="43.42578125" hidden="1" customWidth="1"/>
    <col min="27" max="27" width="45" hidden="1" customWidth="1"/>
    <col min="28" max="28" width="26.28515625" hidden="1" customWidth="1"/>
    <col min="29" max="30" width="35.42578125" hidden="1" customWidth="1"/>
    <col min="31" max="31" width="52" hidden="1" customWidth="1"/>
    <col min="32" max="32" width="40" hidden="1" customWidth="1"/>
    <col min="33" max="33" width="43.85546875" hidden="1" customWidth="1"/>
    <col min="34" max="34" width="58" hidden="1" customWidth="1"/>
    <col min="35" max="35" width="74" hidden="1" customWidth="1"/>
    <col min="36" max="36" width="77.85546875" hidden="1" customWidth="1"/>
    <col min="37" max="37" width="45.7109375" customWidth="1"/>
    <col min="38" max="38" width="29.85546875" customWidth="1"/>
    <col min="39" max="39" width="105.140625" customWidth="1"/>
  </cols>
  <sheetData>
    <row r="1" spans="1:36" s="10" customFormat="1" ht="84" customHeight="1" x14ac:dyDescent="0.55000000000000004">
      <c r="C1" s="1" t="s">
        <v>190</v>
      </c>
      <c r="L1" s="18" t="s">
        <v>102</v>
      </c>
    </row>
    <row r="2" spans="1:36" ht="130.15" customHeight="1" thickBot="1" x14ac:dyDescent="0.3">
      <c r="A2" s="98" t="s">
        <v>163</v>
      </c>
      <c r="B2" s="98"/>
      <c r="C2" s="98"/>
      <c r="D2" s="98"/>
      <c r="E2" s="98"/>
      <c r="F2" s="98"/>
      <c r="G2" s="98"/>
      <c r="H2" s="98"/>
      <c r="I2" s="98"/>
      <c r="J2" s="47"/>
      <c r="K2" s="47"/>
      <c r="L2" s="47"/>
      <c r="M2" s="47"/>
      <c r="N2" s="47"/>
      <c r="O2" s="47"/>
    </row>
    <row r="3" spans="1:36" ht="18" customHeight="1" x14ac:dyDescent="0.3">
      <c r="A3" s="11" t="s">
        <v>139</v>
      </c>
      <c r="F3" s="54" t="s">
        <v>69</v>
      </c>
      <c r="G3" s="55"/>
      <c r="H3" s="101" t="s">
        <v>155</v>
      </c>
      <c r="I3" s="101"/>
      <c r="L3" s="19"/>
      <c r="M3" s="19"/>
      <c r="N3" s="19"/>
      <c r="O3" s="19"/>
      <c r="P3" s="19"/>
      <c r="Q3" s="19"/>
      <c r="R3" s="19"/>
      <c r="S3" s="19"/>
      <c r="T3" s="19"/>
      <c r="U3" s="21" t="s">
        <v>170</v>
      </c>
      <c r="V3" s="20" t="s">
        <v>60</v>
      </c>
      <c r="W3" s="20" t="s">
        <v>56</v>
      </c>
      <c r="X3" s="21" t="s">
        <v>166</v>
      </c>
      <c r="Y3" s="21" t="s">
        <v>58</v>
      </c>
      <c r="Z3" s="21" t="s">
        <v>59</v>
      </c>
      <c r="AA3" s="22" t="s">
        <v>40</v>
      </c>
      <c r="AB3" s="19"/>
      <c r="AC3" s="19"/>
      <c r="AD3" s="19"/>
      <c r="AE3" s="19"/>
      <c r="AF3" s="19"/>
      <c r="AG3" s="19"/>
      <c r="AH3" s="19"/>
      <c r="AI3" s="19"/>
      <c r="AJ3" s="19"/>
    </row>
    <row r="4" spans="1:36" ht="54.75" customHeight="1" x14ac:dyDescent="0.25">
      <c r="A4" s="13" t="s">
        <v>0</v>
      </c>
      <c r="B4" s="13" t="s">
        <v>11</v>
      </c>
      <c r="C4" s="13" t="s">
        <v>25</v>
      </c>
      <c r="D4" s="99" t="s">
        <v>186</v>
      </c>
      <c r="E4" s="100"/>
      <c r="F4" s="67" t="s">
        <v>56</v>
      </c>
      <c r="G4" s="78" t="str">
        <f xml:space="preserve"> IF(OR(A5="",B5="",C5="",B9:K9=""),"PLEASE ENTER SITE DATA",IF(MAX(J9:J680) &lt; 0.6, "Not Heavily Loaded Site", IF(MAX(J9:J680) &gt; 1.2, "Celsius rating not calculated. Please check input data is correct", IF(Z20 &lt; 0.7, "Not valid data", IF(X4 &gt; 1.5, X6, W4)))))</f>
        <v>PLEASE ENTER SITE DATA</v>
      </c>
      <c r="H4" s="101"/>
      <c r="I4" s="101"/>
      <c r="L4" s="19"/>
      <c r="M4" s="19"/>
      <c r="N4" s="19"/>
      <c r="O4" s="19"/>
      <c r="P4" s="19"/>
      <c r="Q4" s="19"/>
      <c r="R4" s="19"/>
      <c r="S4" s="19"/>
      <c r="T4" s="19"/>
      <c r="U4" s="19">
        <f xml:space="preserve"> X6 - C5</f>
        <v>0</v>
      </c>
      <c r="V4" s="19" t="e">
        <f xml:space="preserve"> W4 - C5</f>
        <v>#N/A</v>
      </c>
      <c r="W4" s="19" t="e">
        <f xml:space="preserve"> SQRT((Y4 - (Z4 * VLOOKUP(MAX(Z9:Z17), $Z$9:$AC$17, 3,FALSE )) - VLOOKUP(MAX(Z9:Z17), $Z$9:$AC$17, 4, FALSE)) / VLOOKUP(MAX(Z9:Z17), $Z$9:$AC$17, 2, FALSE))</f>
        <v>#N/A</v>
      </c>
      <c r="X4" s="19" t="e">
        <f xml:space="preserve"> W4/C5</f>
        <v>#N/A</v>
      </c>
      <c r="Y4" s="23">
        <v>98</v>
      </c>
      <c r="Z4" s="23" t="e">
        <f xml:space="preserve"> VLOOKUP($B$5, Admin!$A$9:$B$13, 2, FALSE)</f>
        <v>#N/A</v>
      </c>
      <c r="AA4" s="19"/>
      <c r="AB4" s="19"/>
      <c r="AC4" s="19"/>
      <c r="AD4" s="19"/>
      <c r="AE4" s="19"/>
      <c r="AF4" s="19"/>
      <c r="AG4" s="19"/>
      <c r="AH4" s="19"/>
      <c r="AI4" s="19"/>
      <c r="AJ4" s="19"/>
    </row>
    <row r="5" spans="1:36" ht="15.75" thickBot="1" x14ac:dyDescent="0.3">
      <c r="A5" s="79"/>
      <c r="B5" s="79"/>
      <c r="C5" s="79"/>
      <c r="D5" s="99"/>
      <c r="E5" s="100"/>
      <c r="F5" s="62" t="s">
        <v>57</v>
      </c>
      <c r="G5" s="66">
        <f>IF(ISNUMBER(G4), G4-C5, 0)</f>
        <v>0</v>
      </c>
      <c r="H5" s="101"/>
      <c r="I5" s="101"/>
      <c r="L5" s="19"/>
      <c r="M5" s="19"/>
      <c r="N5" s="19"/>
      <c r="O5" s="19"/>
      <c r="P5" s="19"/>
      <c r="Q5" s="19"/>
      <c r="R5" s="19"/>
      <c r="S5" s="19"/>
      <c r="T5" s="19"/>
      <c r="U5" s="19"/>
      <c r="V5" s="19"/>
      <c r="W5" s="19"/>
      <c r="X5" s="21" t="s">
        <v>167</v>
      </c>
      <c r="Y5" s="19"/>
      <c r="Z5" s="19"/>
      <c r="AA5" s="19"/>
      <c r="AB5" s="19"/>
      <c r="AC5" s="19"/>
      <c r="AD5" s="19"/>
      <c r="AE5" s="19"/>
      <c r="AF5" s="19"/>
      <c r="AG5" s="19"/>
      <c r="AH5" s="19"/>
      <c r="AI5" s="19"/>
      <c r="AJ5" s="19"/>
    </row>
    <row r="6" spans="1:36" x14ac:dyDescent="0.25">
      <c r="G6" s="68"/>
      <c r="H6" s="101"/>
      <c r="I6" s="101"/>
      <c r="L6" s="19"/>
      <c r="M6" s="19"/>
      <c r="N6" s="19"/>
      <c r="O6" s="19"/>
      <c r="P6" s="19"/>
      <c r="Q6" s="19"/>
      <c r="R6" s="19"/>
      <c r="S6" s="19"/>
      <c r="T6" s="19"/>
      <c r="U6" s="19"/>
      <c r="V6" s="19"/>
      <c r="W6" s="19"/>
      <c r="X6" s="19">
        <f xml:space="preserve"> 1.5 * C5</f>
        <v>0</v>
      </c>
      <c r="Y6" s="19"/>
      <c r="Z6" s="19"/>
      <c r="AA6" s="19"/>
      <c r="AB6" s="19"/>
      <c r="AC6" s="19"/>
      <c r="AD6" s="19"/>
      <c r="AE6" s="19"/>
      <c r="AF6" s="19"/>
      <c r="AG6" s="19" t="s">
        <v>44</v>
      </c>
      <c r="AH6" s="19"/>
      <c r="AI6" s="19"/>
      <c r="AJ6" s="19"/>
    </row>
    <row r="7" spans="1:36" ht="18.75" x14ac:dyDescent="0.3">
      <c r="A7" s="11" t="s">
        <v>187</v>
      </c>
      <c r="L7" s="19"/>
      <c r="M7" s="19"/>
      <c r="N7" s="19"/>
      <c r="O7" s="19"/>
      <c r="P7" s="19"/>
      <c r="Q7" s="19"/>
      <c r="R7" s="19"/>
      <c r="S7" s="19"/>
      <c r="T7" s="19"/>
      <c r="U7" s="19"/>
      <c r="V7" s="19"/>
      <c r="W7" s="19"/>
      <c r="X7" s="19"/>
      <c r="Y7" s="19" t="s">
        <v>39</v>
      </c>
      <c r="Z7" s="19"/>
      <c r="AA7" s="19"/>
      <c r="AB7" s="19"/>
      <c r="AC7" s="19"/>
      <c r="AD7" s="19"/>
      <c r="AE7" s="19"/>
      <c r="AF7" s="19"/>
      <c r="AG7" s="23" t="s">
        <v>42</v>
      </c>
      <c r="AH7" s="23" t="s">
        <v>41</v>
      </c>
      <c r="AI7" s="23" t="s">
        <v>43</v>
      </c>
      <c r="AJ7" s="19"/>
    </row>
    <row r="8" spans="1:36" x14ac:dyDescent="0.25">
      <c r="A8" s="13" t="s">
        <v>20</v>
      </c>
      <c r="B8" s="13" t="s">
        <v>2</v>
      </c>
      <c r="C8" s="13" t="s">
        <v>17</v>
      </c>
      <c r="D8" s="13" t="s">
        <v>18</v>
      </c>
      <c r="E8" s="13" t="s">
        <v>19</v>
      </c>
      <c r="F8" s="13" t="s">
        <v>21</v>
      </c>
      <c r="G8" s="13" t="s">
        <v>22</v>
      </c>
      <c r="H8" s="13" t="s">
        <v>23</v>
      </c>
      <c r="I8" s="13" t="s">
        <v>24</v>
      </c>
      <c r="J8" s="65" t="s">
        <v>165</v>
      </c>
      <c r="L8" s="24" t="s">
        <v>16</v>
      </c>
      <c r="M8" s="24" t="s">
        <v>26</v>
      </c>
      <c r="N8" s="20" t="s">
        <v>14</v>
      </c>
      <c r="O8" s="24"/>
      <c r="P8" s="24" t="s">
        <v>29</v>
      </c>
      <c r="Q8" s="24" t="s">
        <v>30</v>
      </c>
      <c r="R8" s="24" t="s">
        <v>31</v>
      </c>
      <c r="S8" s="24" t="s">
        <v>32</v>
      </c>
      <c r="T8" s="24" t="s">
        <v>33</v>
      </c>
      <c r="U8" s="24" t="s">
        <v>34</v>
      </c>
      <c r="V8" s="24" t="s">
        <v>35</v>
      </c>
      <c r="W8" s="24" t="s">
        <v>36</v>
      </c>
      <c r="X8" s="24"/>
      <c r="Y8" s="24" t="s">
        <v>37</v>
      </c>
      <c r="Z8" s="25" t="s">
        <v>70</v>
      </c>
      <c r="AA8" s="25" t="s">
        <v>41</v>
      </c>
      <c r="AB8" s="25" t="s">
        <v>42</v>
      </c>
      <c r="AC8" s="25" t="s">
        <v>43</v>
      </c>
      <c r="AD8" s="25" t="s">
        <v>46</v>
      </c>
      <c r="AE8" s="25" t="s">
        <v>38</v>
      </c>
      <c r="AF8" s="19"/>
      <c r="AG8" s="23" t="s">
        <v>38</v>
      </c>
      <c r="AH8" s="23" t="s">
        <v>46</v>
      </c>
      <c r="AI8" s="23" t="s">
        <v>45</v>
      </c>
      <c r="AJ8" s="19"/>
    </row>
    <row r="9" spans="1:36" x14ac:dyDescent="0.25">
      <c r="A9" s="80"/>
      <c r="B9" s="81"/>
      <c r="C9" s="81"/>
      <c r="D9" s="81"/>
      <c r="E9" s="81"/>
      <c r="F9" s="81"/>
      <c r="G9" s="81"/>
      <c r="H9" s="81"/>
      <c r="I9" s="81"/>
      <c r="J9" s="70" t="str">
        <f xml:space="preserve"> IFERROR(L9/$C$5,"")</f>
        <v/>
      </c>
      <c r="L9" s="23">
        <f xml:space="preserve"> ((D9 * G9) + (E9 * H9) + (F9 * I9))/1000</f>
        <v>0</v>
      </c>
      <c r="M9" s="23">
        <f xml:space="preserve"> L9^2</f>
        <v>0</v>
      </c>
      <c r="N9" s="23" t="e">
        <f xml:space="preserve"> B9 * VLOOKUP($A$5, Admin!$A$4:$B$5, 2) + C9 * VLOOKUP($A$5, Admin!$A$4:$C$5, 3) + VLOOKUP($A$5, Admin!$A$4:$D$5, 4)</f>
        <v>#N/A</v>
      </c>
      <c r="O9" s="23"/>
      <c r="P9" s="23" t="e">
        <f xml:space="preserve"> N10</f>
        <v>#N/A</v>
      </c>
      <c r="Q9" s="23" t="e">
        <f xml:space="preserve"> N11</f>
        <v>#N/A</v>
      </c>
      <c r="R9" s="23" t="e">
        <f xml:space="preserve"> N12</f>
        <v>#N/A</v>
      </c>
      <c r="S9" s="23" t="e">
        <f xml:space="preserve"> N13</f>
        <v>#N/A</v>
      </c>
      <c r="T9" s="23" t="e">
        <f xml:space="preserve"> N14</f>
        <v>#N/A</v>
      </c>
      <c r="U9" s="23" t="e">
        <f xml:space="preserve"> N15</f>
        <v>#N/A</v>
      </c>
      <c r="V9" s="23" t="e">
        <f xml:space="preserve"> N16</f>
        <v>#N/A</v>
      </c>
      <c r="W9" s="23" t="e">
        <f xml:space="preserve"> N17</f>
        <v>#N/A</v>
      </c>
      <c r="X9" s="19"/>
      <c r="Y9" s="19">
        <v>0</v>
      </c>
      <c r="Z9" s="19" t="e">
        <f xml:space="preserve"> AG11</f>
        <v>#VALUE!</v>
      </c>
      <c r="AA9" s="23" t="e">
        <f xml:space="preserve"> AH9</f>
        <v>#VALUE!</v>
      </c>
      <c r="AB9" s="23" t="e">
        <f xml:space="preserve"> AG9</f>
        <v>#VALUE!</v>
      </c>
      <c r="AC9" s="23" t="e">
        <f xml:space="preserve"> AI9</f>
        <v>#VALUE!</v>
      </c>
      <c r="AD9" s="19">
        <f t="shared" ref="AD9:AD72" si="0" xml:space="preserve"> M9</f>
        <v>0</v>
      </c>
      <c r="AE9" s="19">
        <f t="shared" ref="AE9:AE72" si="1" xml:space="preserve"> C9</f>
        <v>0</v>
      </c>
      <c r="AF9" s="23" t="s">
        <v>67</v>
      </c>
      <c r="AG9" s="23" t="e">
        <f t="array" ref="AG9:AI14" xml:space="preserve"> LINEST(N9:N680, AD9:AE680, TRUE, TRUE)</f>
        <v>#VALUE!</v>
      </c>
      <c r="AH9" s="23" t="e">
        <v>#VALUE!</v>
      </c>
      <c r="AI9" s="23" t="e">
        <v>#VALUE!</v>
      </c>
      <c r="AJ9" s="19"/>
    </row>
    <row r="10" spans="1:36" x14ac:dyDescent="0.25">
      <c r="A10" s="80"/>
      <c r="B10" s="81"/>
      <c r="C10" s="81"/>
      <c r="D10" s="81"/>
      <c r="E10" s="81"/>
      <c r="F10" s="81"/>
      <c r="G10" s="81"/>
      <c r="H10" s="81"/>
      <c r="I10" s="81"/>
      <c r="J10" s="70" t="str">
        <f t="shared" ref="J10:J73" si="2" xml:space="preserve"> IFERROR(L10/$C$5,"")</f>
        <v/>
      </c>
      <c r="L10" s="23">
        <f t="shared" ref="L10:L73" si="3" xml:space="preserve"> ((D10 * G10) + (E10 * H10) + (F10 * I10))/1000</f>
        <v>0</v>
      </c>
      <c r="M10" s="23">
        <f t="shared" ref="M10:M73" si="4" xml:space="preserve"> L10^2</f>
        <v>0</v>
      </c>
      <c r="N10" s="23" t="e">
        <f xml:space="preserve"> B10 * VLOOKUP($A$5, Admin!$A$4:$B$5, 2) + C10 * VLOOKUP($A$5, Admin!$A$4:$C$5, 3) + VLOOKUP($A$5, Admin!$A$4:$D$5, 4)</f>
        <v>#N/A</v>
      </c>
      <c r="O10" s="23"/>
      <c r="P10" s="23" t="e">
        <f t="shared" ref="P10:P73" si="5" xml:space="preserve"> N11</f>
        <v>#N/A</v>
      </c>
      <c r="Q10" s="23" t="e">
        <f t="shared" ref="Q10:Q73" si="6" xml:space="preserve"> N12</f>
        <v>#N/A</v>
      </c>
      <c r="R10" s="23" t="e">
        <f t="shared" ref="R10:R73" si="7" xml:space="preserve"> N13</f>
        <v>#N/A</v>
      </c>
      <c r="S10" s="23" t="e">
        <f t="shared" ref="S10:S73" si="8" xml:space="preserve"> N14</f>
        <v>#N/A</v>
      </c>
      <c r="T10" s="23" t="e">
        <f t="shared" ref="T10:T73" si="9" xml:space="preserve"> N15</f>
        <v>#N/A</v>
      </c>
      <c r="U10" s="23" t="e">
        <f t="shared" ref="U10:U73" si="10" xml:space="preserve"> N16</f>
        <v>#N/A</v>
      </c>
      <c r="V10" s="23" t="e">
        <f t="shared" ref="V10:V73" si="11" xml:space="preserve"> N17</f>
        <v>#N/A</v>
      </c>
      <c r="W10" s="23" t="e">
        <f t="shared" ref="W10:W73" si="12" xml:space="preserve"> N18</f>
        <v>#N/A</v>
      </c>
      <c r="X10" s="19"/>
      <c r="Y10" s="19">
        <v>0.5</v>
      </c>
      <c r="Z10" s="19" t="e">
        <f xml:space="preserve"> AG20</f>
        <v>#VALUE!</v>
      </c>
      <c r="AA10" s="23" t="e">
        <f xml:space="preserve"> AH18</f>
        <v>#VALUE!</v>
      </c>
      <c r="AB10" s="23" t="e">
        <f xml:space="preserve"> AG18</f>
        <v>#VALUE!</v>
      </c>
      <c r="AC10" s="23" t="e">
        <f xml:space="preserve"> AI18</f>
        <v>#VALUE!</v>
      </c>
      <c r="AD10" s="19">
        <f t="shared" si="0"/>
        <v>0</v>
      </c>
      <c r="AE10" s="19">
        <f t="shared" si="1"/>
        <v>0</v>
      </c>
      <c r="AF10" s="23"/>
      <c r="AG10" s="23" t="e">
        <v>#VALUE!</v>
      </c>
      <c r="AH10" s="23" t="e">
        <v>#VALUE!</v>
      </c>
      <c r="AI10" s="23" t="e">
        <v>#VALUE!</v>
      </c>
      <c r="AJ10" s="19"/>
    </row>
    <row r="11" spans="1:36" x14ac:dyDescent="0.25">
      <c r="A11" s="80"/>
      <c r="B11" s="81"/>
      <c r="C11" s="81"/>
      <c r="D11" s="81"/>
      <c r="E11" s="81"/>
      <c r="F11" s="81"/>
      <c r="G11" s="81"/>
      <c r="H11" s="81"/>
      <c r="I11" s="81"/>
      <c r="J11" s="70" t="str">
        <f t="shared" si="2"/>
        <v/>
      </c>
      <c r="L11" s="23">
        <f t="shared" si="3"/>
        <v>0</v>
      </c>
      <c r="M11" s="23">
        <f t="shared" si="4"/>
        <v>0</v>
      </c>
      <c r="N11" s="23" t="e">
        <f xml:space="preserve"> B11 * VLOOKUP($A$5, Admin!$A$4:$B$5, 2) + C11 * VLOOKUP($A$5, Admin!$A$4:$C$5, 3) + VLOOKUP($A$5, Admin!$A$4:$D$5, 4)</f>
        <v>#N/A</v>
      </c>
      <c r="O11" s="23"/>
      <c r="P11" s="23" t="e">
        <f t="shared" si="5"/>
        <v>#N/A</v>
      </c>
      <c r="Q11" s="23" t="e">
        <f t="shared" si="6"/>
        <v>#N/A</v>
      </c>
      <c r="R11" s="23" t="e">
        <f t="shared" si="7"/>
        <v>#N/A</v>
      </c>
      <c r="S11" s="23" t="e">
        <f t="shared" si="8"/>
        <v>#N/A</v>
      </c>
      <c r="T11" s="23" t="e">
        <f t="shared" si="9"/>
        <v>#N/A</v>
      </c>
      <c r="U11" s="23" t="e">
        <f t="shared" si="10"/>
        <v>#N/A</v>
      </c>
      <c r="V11" s="23" t="e">
        <f t="shared" si="11"/>
        <v>#N/A</v>
      </c>
      <c r="W11" s="23" t="e">
        <f t="shared" si="12"/>
        <v>#N/A</v>
      </c>
      <c r="X11" s="19"/>
      <c r="Y11" s="19">
        <v>1</v>
      </c>
      <c r="Z11" s="19" t="e">
        <f xml:space="preserve"> AG29</f>
        <v>#VALUE!</v>
      </c>
      <c r="AA11" s="23" t="e">
        <f xml:space="preserve">  AH27</f>
        <v>#VALUE!</v>
      </c>
      <c r="AB11" s="23" t="e">
        <f xml:space="preserve">  AG27</f>
        <v>#VALUE!</v>
      </c>
      <c r="AC11" s="23" t="e">
        <f xml:space="preserve"> AI27</f>
        <v>#VALUE!</v>
      </c>
      <c r="AD11" s="19">
        <f t="shared" si="0"/>
        <v>0</v>
      </c>
      <c r="AE11" s="19">
        <f t="shared" si="1"/>
        <v>0</v>
      </c>
      <c r="AF11" s="23" t="s">
        <v>68</v>
      </c>
      <c r="AG11" s="23" t="e">
        <v>#VALUE!</v>
      </c>
      <c r="AH11" s="23" t="e">
        <v>#VALUE!</v>
      </c>
      <c r="AI11" s="23" t="e">
        <v>#VALUE!</v>
      </c>
      <c r="AJ11" s="19"/>
    </row>
    <row r="12" spans="1:36" x14ac:dyDescent="0.25">
      <c r="A12" s="80"/>
      <c r="B12" s="81"/>
      <c r="C12" s="81"/>
      <c r="D12" s="81"/>
      <c r="E12" s="81"/>
      <c r="F12" s="81"/>
      <c r="G12" s="81"/>
      <c r="H12" s="81"/>
      <c r="I12" s="81"/>
      <c r="J12" s="70" t="str">
        <f t="shared" si="2"/>
        <v/>
      </c>
      <c r="L12" s="23">
        <f t="shared" si="3"/>
        <v>0</v>
      </c>
      <c r="M12" s="23">
        <f t="shared" si="4"/>
        <v>0</v>
      </c>
      <c r="N12" s="23" t="e">
        <f xml:space="preserve"> B12 * VLOOKUP($A$5, Admin!$A$4:$B$5, 2) + C12 * VLOOKUP($A$5, Admin!$A$4:$C$5, 3) + VLOOKUP($A$5, Admin!$A$4:$D$5, 4)</f>
        <v>#N/A</v>
      </c>
      <c r="O12" s="23"/>
      <c r="P12" s="23" t="e">
        <f t="shared" si="5"/>
        <v>#N/A</v>
      </c>
      <c r="Q12" s="23" t="e">
        <f t="shared" si="6"/>
        <v>#N/A</v>
      </c>
      <c r="R12" s="23" t="e">
        <f t="shared" si="7"/>
        <v>#N/A</v>
      </c>
      <c r="S12" s="23" t="e">
        <f t="shared" si="8"/>
        <v>#N/A</v>
      </c>
      <c r="T12" s="23" t="e">
        <f t="shared" si="9"/>
        <v>#N/A</v>
      </c>
      <c r="U12" s="23" t="e">
        <f t="shared" si="10"/>
        <v>#N/A</v>
      </c>
      <c r="V12" s="23" t="e">
        <f t="shared" si="11"/>
        <v>#N/A</v>
      </c>
      <c r="W12" s="23" t="e">
        <f t="shared" si="12"/>
        <v>#N/A</v>
      </c>
      <c r="X12" s="19"/>
      <c r="Y12" s="19">
        <v>1.5</v>
      </c>
      <c r="Z12" s="19" t="e">
        <f xml:space="preserve"> AG38</f>
        <v>#VALUE!</v>
      </c>
      <c r="AA12" s="23" t="e">
        <f xml:space="preserve"> AH36</f>
        <v>#VALUE!</v>
      </c>
      <c r="AB12" s="23" t="e">
        <f xml:space="preserve"> AG36</f>
        <v>#VALUE!</v>
      </c>
      <c r="AC12" s="23" t="e">
        <f xml:space="preserve"> AI36</f>
        <v>#VALUE!</v>
      </c>
      <c r="AD12" s="19">
        <f t="shared" si="0"/>
        <v>0</v>
      </c>
      <c r="AE12" s="19">
        <f t="shared" si="1"/>
        <v>0</v>
      </c>
      <c r="AF12" s="23"/>
      <c r="AG12" s="23" t="e">
        <v>#VALUE!</v>
      </c>
      <c r="AH12" s="23" t="e">
        <v>#VALUE!</v>
      </c>
      <c r="AI12" s="23" t="e">
        <v>#VALUE!</v>
      </c>
      <c r="AJ12" s="19"/>
    </row>
    <row r="13" spans="1:36" x14ac:dyDescent="0.25">
      <c r="A13" s="80"/>
      <c r="B13" s="81"/>
      <c r="C13" s="81"/>
      <c r="D13" s="81"/>
      <c r="E13" s="81"/>
      <c r="F13" s="81"/>
      <c r="G13" s="81"/>
      <c r="H13" s="81"/>
      <c r="I13" s="81"/>
      <c r="J13" s="70" t="str">
        <f t="shared" si="2"/>
        <v/>
      </c>
      <c r="L13" s="23">
        <f t="shared" si="3"/>
        <v>0</v>
      </c>
      <c r="M13" s="23">
        <f t="shared" si="4"/>
        <v>0</v>
      </c>
      <c r="N13" s="23" t="e">
        <f xml:space="preserve"> B13 * VLOOKUP($A$5, Admin!$A$4:$B$5, 2) + C13 * VLOOKUP($A$5, Admin!$A$4:$C$5, 3) + VLOOKUP($A$5, Admin!$A$4:$D$5, 4)</f>
        <v>#N/A</v>
      </c>
      <c r="O13" s="23"/>
      <c r="P13" s="23" t="e">
        <f t="shared" si="5"/>
        <v>#N/A</v>
      </c>
      <c r="Q13" s="23" t="e">
        <f t="shared" si="6"/>
        <v>#N/A</v>
      </c>
      <c r="R13" s="23" t="e">
        <f t="shared" si="7"/>
        <v>#N/A</v>
      </c>
      <c r="S13" s="23" t="e">
        <f t="shared" si="8"/>
        <v>#N/A</v>
      </c>
      <c r="T13" s="23" t="e">
        <f t="shared" si="9"/>
        <v>#N/A</v>
      </c>
      <c r="U13" s="23" t="e">
        <f t="shared" si="10"/>
        <v>#N/A</v>
      </c>
      <c r="V13" s="23" t="e">
        <f t="shared" si="11"/>
        <v>#N/A</v>
      </c>
      <c r="W13" s="23" t="e">
        <f t="shared" si="12"/>
        <v>#N/A</v>
      </c>
      <c r="X13" s="19"/>
      <c r="Y13" s="19">
        <v>2</v>
      </c>
      <c r="Z13" s="19" t="e">
        <f xml:space="preserve"> AG47</f>
        <v>#VALUE!</v>
      </c>
      <c r="AA13" s="23" t="e">
        <f xml:space="preserve"> AH45</f>
        <v>#VALUE!</v>
      </c>
      <c r="AB13" s="23" t="e">
        <f xml:space="preserve"> AG45</f>
        <v>#VALUE!</v>
      </c>
      <c r="AC13" s="23" t="e">
        <f xml:space="preserve"> AI45</f>
        <v>#VALUE!</v>
      </c>
      <c r="AD13" s="19">
        <f t="shared" si="0"/>
        <v>0</v>
      </c>
      <c r="AE13" s="19">
        <f t="shared" si="1"/>
        <v>0</v>
      </c>
      <c r="AF13" s="23"/>
      <c r="AG13" s="23" t="e">
        <v>#VALUE!</v>
      </c>
      <c r="AH13" s="23" t="e">
        <v>#VALUE!</v>
      </c>
      <c r="AI13" s="23" t="e">
        <v>#VALUE!</v>
      </c>
      <c r="AJ13" s="19"/>
    </row>
    <row r="14" spans="1:36" x14ac:dyDescent="0.25">
      <c r="A14" s="80"/>
      <c r="B14" s="81"/>
      <c r="C14" s="81"/>
      <c r="D14" s="81"/>
      <c r="E14" s="81"/>
      <c r="F14" s="81"/>
      <c r="G14" s="81"/>
      <c r="H14" s="81"/>
      <c r="I14" s="81"/>
      <c r="J14" s="70" t="str">
        <f t="shared" si="2"/>
        <v/>
      </c>
      <c r="L14" s="23">
        <f t="shared" si="3"/>
        <v>0</v>
      </c>
      <c r="M14" s="23">
        <f t="shared" si="4"/>
        <v>0</v>
      </c>
      <c r="N14" s="23" t="e">
        <f xml:space="preserve"> B14 * VLOOKUP($A$5, Admin!$A$4:$B$5, 2) + C14 * VLOOKUP($A$5, Admin!$A$4:$C$5, 3) + VLOOKUP($A$5, Admin!$A$4:$D$5, 4)</f>
        <v>#N/A</v>
      </c>
      <c r="O14" s="23"/>
      <c r="P14" s="23" t="e">
        <f t="shared" si="5"/>
        <v>#N/A</v>
      </c>
      <c r="Q14" s="23" t="e">
        <f t="shared" si="6"/>
        <v>#N/A</v>
      </c>
      <c r="R14" s="23" t="e">
        <f t="shared" si="7"/>
        <v>#N/A</v>
      </c>
      <c r="S14" s="23" t="e">
        <f t="shared" si="8"/>
        <v>#N/A</v>
      </c>
      <c r="T14" s="23" t="e">
        <f t="shared" si="9"/>
        <v>#N/A</v>
      </c>
      <c r="U14" s="23" t="e">
        <f t="shared" si="10"/>
        <v>#N/A</v>
      </c>
      <c r="V14" s="23" t="e">
        <f t="shared" si="11"/>
        <v>#N/A</v>
      </c>
      <c r="W14" s="23" t="e">
        <f t="shared" si="12"/>
        <v>#N/A</v>
      </c>
      <c r="X14" s="19"/>
      <c r="Y14" s="19">
        <v>2.5</v>
      </c>
      <c r="Z14" s="19" t="e">
        <f xml:space="preserve"> AG56</f>
        <v>#VALUE!</v>
      </c>
      <c r="AA14" s="23" t="e">
        <f xml:space="preserve"> AH54</f>
        <v>#VALUE!</v>
      </c>
      <c r="AB14" s="23" t="e">
        <f xml:space="preserve"> AG54</f>
        <v>#VALUE!</v>
      </c>
      <c r="AC14" s="23" t="e">
        <f xml:space="preserve"> AI54</f>
        <v>#VALUE!</v>
      </c>
      <c r="AD14" s="19">
        <f t="shared" si="0"/>
        <v>0</v>
      </c>
      <c r="AE14" s="19">
        <f t="shared" si="1"/>
        <v>0</v>
      </c>
      <c r="AF14" s="23"/>
      <c r="AG14" s="23" t="e">
        <v>#VALUE!</v>
      </c>
      <c r="AH14" s="23" t="e">
        <v>#VALUE!</v>
      </c>
      <c r="AI14" s="23" t="e">
        <v>#VALUE!</v>
      </c>
      <c r="AJ14" s="19"/>
    </row>
    <row r="15" spans="1:36" x14ac:dyDescent="0.25">
      <c r="A15" s="80"/>
      <c r="B15" s="81"/>
      <c r="C15" s="81"/>
      <c r="D15" s="81"/>
      <c r="E15" s="81"/>
      <c r="F15" s="81"/>
      <c r="G15" s="81"/>
      <c r="H15" s="81"/>
      <c r="I15" s="81"/>
      <c r="J15" s="70" t="str">
        <f t="shared" si="2"/>
        <v/>
      </c>
      <c r="L15" s="23">
        <f t="shared" si="3"/>
        <v>0</v>
      </c>
      <c r="M15" s="23">
        <f t="shared" si="4"/>
        <v>0</v>
      </c>
      <c r="N15" s="23" t="e">
        <f xml:space="preserve"> B15 * VLOOKUP($A$5, Admin!$A$4:$B$5, 2) + C15 * VLOOKUP($A$5, Admin!$A$4:$C$5, 3) + VLOOKUP($A$5, Admin!$A$4:$D$5, 4)</f>
        <v>#N/A</v>
      </c>
      <c r="O15" s="23"/>
      <c r="P15" s="23" t="e">
        <f t="shared" si="5"/>
        <v>#N/A</v>
      </c>
      <c r="Q15" s="23" t="e">
        <f t="shared" si="6"/>
        <v>#N/A</v>
      </c>
      <c r="R15" s="23" t="e">
        <f t="shared" si="7"/>
        <v>#N/A</v>
      </c>
      <c r="S15" s="23" t="e">
        <f t="shared" si="8"/>
        <v>#N/A</v>
      </c>
      <c r="T15" s="23" t="e">
        <f t="shared" si="9"/>
        <v>#N/A</v>
      </c>
      <c r="U15" s="23" t="e">
        <f t="shared" si="10"/>
        <v>#N/A</v>
      </c>
      <c r="V15" s="23" t="e">
        <f t="shared" si="11"/>
        <v>#N/A</v>
      </c>
      <c r="W15" s="23" t="e">
        <f t="shared" si="12"/>
        <v>#N/A</v>
      </c>
      <c r="X15" s="19"/>
      <c r="Y15" s="19">
        <v>3</v>
      </c>
      <c r="Z15" s="19" t="e">
        <f xml:space="preserve"> AG65</f>
        <v>#VALUE!</v>
      </c>
      <c r="AA15" s="23" t="e">
        <f xml:space="preserve"> AH63</f>
        <v>#VALUE!</v>
      </c>
      <c r="AB15" s="23" t="e">
        <f xml:space="preserve"> AG63</f>
        <v>#VALUE!</v>
      </c>
      <c r="AC15" s="23" t="e">
        <f xml:space="preserve"> AI63</f>
        <v>#VALUE!</v>
      </c>
      <c r="AD15" s="19">
        <f t="shared" si="0"/>
        <v>0</v>
      </c>
      <c r="AE15" s="19">
        <f t="shared" si="1"/>
        <v>0</v>
      </c>
      <c r="AF15" s="23"/>
      <c r="AG15" s="19" t="s">
        <v>48</v>
      </c>
      <c r="AH15" s="19"/>
      <c r="AI15" s="19"/>
      <c r="AJ15" s="19"/>
    </row>
    <row r="16" spans="1:36" x14ac:dyDescent="0.25">
      <c r="A16" s="80"/>
      <c r="B16" s="81"/>
      <c r="C16" s="81"/>
      <c r="D16" s="81"/>
      <c r="E16" s="81"/>
      <c r="F16" s="81"/>
      <c r="G16" s="81"/>
      <c r="H16" s="81"/>
      <c r="I16" s="81"/>
      <c r="J16" s="70" t="str">
        <f t="shared" si="2"/>
        <v/>
      </c>
      <c r="K16" s="71"/>
      <c r="L16" s="23">
        <f t="shared" si="3"/>
        <v>0</v>
      </c>
      <c r="M16" s="23">
        <f t="shared" si="4"/>
        <v>0</v>
      </c>
      <c r="N16" s="23" t="e">
        <f xml:space="preserve"> B16 * VLOOKUP($A$5, Admin!$A$4:$B$5, 2) + C16 * VLOOKUP($A$5, Admin!$A$4:$C$5, 3) + VLOOKUP($A$5, Admin!$A$4:$D$5, 4)</f>
        <v>#N/A</v>
      </c>
      <c r="O16" s="23"/>
      <c r="P16" s="23" t="e">
        <f t="shared" si="5"/>
        <v>#N/A</v>
      </c>
      <c r="Q16" s="23" t="e">
        <f t="shared" si="6"/>
        <v>#N/A</v>
      </c>
      <c r="R16" s="23" t="e">
        <f t="shared" si="7"/>
        <v>#N/A</v>
      </c>
      <c r="S16" s="23" t="e">
        <f t="shared" si="8"/>
        <v>#N/A</v>
      </c>
      <c r="T16" s="23" t="e">
        <f t="shared" si="9"/>
        <v>#N/A</v>
      </c>
      <c r="U16" s="23" t="e">
        <f t="shared" si="10"/>
        <v>#N/A</v>
      </c>
      <c r="V16" s="23" t="e">
        <f t="shared" si="11"/>
        <v>#N/A</v>
      </c>
      <c r="W16" s="23" t="e">
        <f t="shared" si="12"/>
        <v>#N/A</v>
      </c>
      <c r="X16" s="19"/>
      <c r="Y16" s="19">
        <v>3.5</v>
      </c>
      <c r="Z16" s="19" t="e">
        <f xml:space="preserve"> AG74</f>
        <v>#VALUE!</v>
      </c>
      <c r="AA16" s="23" t="e">
        <f xml:space="preserve"> AH72</f>
        <v>#VALUE!</v>
      </c>
      <c r="AB16" s="23" t="e">
        <f xml:space="preserve"> AG72</f>
        <v>#VALUE!</v>
      </c>
      <c r="AC16" s="23" t="e">
        <f xml:space="preserve"> AI72</f>
        <v>#VALUE!</v>
      </c>
      <c r="AD16" s="19">
        <f t="shared" si="0"/>
        <v>0</v>
      </c>
      <c r="AE16" s="19">
        <f t="shared" si="1"/>
        <v>0</v>
      </c>
      <c r="AF16" s="23"/>
      <c r="AG16" s="23" t="s">
        <v>42</v>
      </c>
      <c r="AH16" s="23" t="s">
        <v>41</v>
      </c>
      <c r="AI16" s="23" t="s">
        <v>43</v>
      </c>
      <c r="AJ16" s="19"/>
    </row>
    <row r="17" spans="1:36" x14ac:dyDescent="0.25">
      <c r="A17" s="80"/>
      <c r="B17" s="81"/>
      <c r="C17" s="81"/>
      <c r="D17" s="81"/>
      <c r="E17" s="81"/>
      <c r="F17" s="81"/>
      <c r="G17" s="81"/>
      <c r="H17" s="81"/>
      <c r="I17" s="81"/>
      <c r="J17" s="70" t="str">
        <f t="shared" si="2"/>
        <v/>
      </c>
      <c r="K17" s="71"/>
      <c r="L17" s="23">
        <f t="shared" si="3"/>
        <v>0</v>
      </c>
      <c r="M17" s="23">
        <f t="shared" si="4"/>
        <v>0</v>
      </c>
      <c r="N17" s="23" t="e">
        <f xml:space="preserve"> B17 * VLOOKUP($A$5, Admin!$A$4:$B$5, 2) + C17 * VLOOKUP($A$5, Admin!$A$4:$C$5, 3) + VLOOKUP($A$5, Admin!$A$4:$D$5, 4)</f>
        <v>#N/A</v>
      </c>
      <c r="O17" s="23"/>
      <c r="P17" s="23" t="e">
        <f t="shared" si="5"/>
        <v>#N/A</v>
      </c>
      <c r="Q17" s="23" t="e">
        <f t="shared" si="6"/>
        <v>#N/A</v>
      </c>
      <c r="R17" s="23" t="e">
        <f t="shared" si="7"/>
        <v>#N/A</v>
      </c>
      <c r="S17" s="23" t="e">
        <f t="shared" si="8"/>
        <v>#N/A</v>
      </c>
      <c r="T17" s="23" t="e">
        <f t="shared" si="9"/>
        <v>#N/A</v>
      </c>
      <c r="U17" s="23" t="e">
        <f t="shared" si="10"/>
        <v>#N/A</v>
      </c>
      <c r="V17" s="23" t="e">
        <f t="shared" si="11"/>
        <v>#N/A</v>
      </c>
      <c r="W17" s="23" t="e">
        <f t="shared" si="12"/>
        <v>#N/A</v>
      </c>
      <c r="X17" s="19"/>
      <c r="Y17" s="19">
        <v>4</v>
      </c>
      <c r="Z17" s="19" t="e">
        <f xml:space="preserve"> AG83</f>
        <v>#VALUE!</v>
      </c>
      <c r="AA17" s="23" t="e">
        <f xml:space="preserve"> AH81</f>
        <v>#VALUE!</v>
      </c>
      <c r="AB17" s="23" t="e">
        <f xml:space="preserve"> AG81</f>
        <v>#VALUE!</v>
      </c>
      <c r="AC17" s="23" t="e">
        <f xml:space="preserve"> AI81</f>
        <v>#VALUE!</v>
      </c>
      <c r="AD17" s="19">
        <f t="shared" si="0"/>
        <v>0</v>
      </c>
      <c r="AE17" s="19">
        <f t="shared" si="1"/>
        <v>0</v>
      </c>
      <c r="AF17" s="23"/>
      <c r="AG17" s="23" t="s">
        <v>38</v>
      </c>
      <c r="AH17" s="23" t="s">
        <v>46</v>
      </c>
      <c r="AI17" s="23" t="s">
        <v>45</v>
      </c>
      <c r="AJ17" s="19"/>
    </row>
    <row r="18" spans="1:36" x14ac:dyDescent="0.25">
      <c r="A18" s="80"/>
      <c r="B18" s="81"/>
      <c r="C18" s="81"/>
      <c r="D18" s="81"/>
      <c r="E18" s="81"/>
      <c r="F18" s="81"/>
      <c r="G18" s="81"/>
      <c r="H18" s="81"/>
      <c r="I18" s="81"/>
      <c r="J18" s="70" t="str">
        <f t="shared" si="2"/>
        <v/>
      </c>
      <c r="K18" s="71"/>
      <c r="L18" s="23">
        <f t="shared" si="3"/>
        <v>0</v>
      </c>
      <c r="M18" s="23">
        <f t="shared" si="4"/>
        <v>0</v>
      </c>
      <c r="N18" s="23" t="e">
        <f xml:space="preserve"> B18 * VLOOKUP($A$5, Admin!$A$4:$B$5, 2) + C18 * VLOOKUP($A$5, Admin!$A$4:$C$5, 3) + VLOOKUP($A$5, Admin!$A$4:$D$5, 4)</f>
        <v>#N/A</v>
      </c>
      <c r="O18" s="23"/>
      <c r="P18" s="23" t="e">
        <f t="shared" si="5"/>
        <v>#N/A</v>
      </c>
      <c r="Q18" s="23" t="e">
        <f t="shared" si="6"/>
        <v>#N/A</v>
      </c>
      <c r="R18" s="23" t="e">
        <f t="shared" si="7"/>
        <v>#N/A</v>
      </c>
      <c r="S18" s="23" t="e">
        <f t="shared" si="8"/>
        <v>#N/A</v>
      </c>
      <c r="T18" s="23" t="e">
        <f t="shared" si="9"/>
        <v>#N/A</v>
      </c>
      <c r="U18" s="23" t="e">
        <f t="shared" si="10"/>
        <v>#N/A</v>
      </c>
      <c r="V18" s="23" t="e">
        <f t="shared" si="11"/>
        <v>#N/A</v>
      </c>
      <c r="W18" s="23" t="e">
        <f t="shared" si="12"/>
        <v>#N/A</v>
      </c>
      <c r="X18" s="19"/>
      <c r="Y18" s="19"/>
      <c r="Z18" s="19"/>
      <c r="AA18" s="19"/>
      <c r="AB18" s="19"/>
      <c r="AC18" s="19"/>
      <c r="AD18" s="19">
        <f t="shared" si="0"/>
        <v>0</v>
      </c>
      <c r="AE18" s="19">
        <f t="shared" si="1"/>
        <v>0</v>
      </c>
      <c r="AF18" s="23"/>
      <c r="AG18" s="23" t="e">
        <f t="array" ref="AG18:AI23" xml:space="preserve"> LINEST(P9:P679, AD9:AE679, TRUE, TRUE)</f>
        <v>#VALUE!</v>
      </c>
      <c r="AH18" s="23" t="e">
        <v>#VALUE!</v>
      </c>
      <c r="AI18" s="23" t="e">
        <v>#VALUE!</v>
      </c>
      <c r="AJ18" s="19"/>
    </row>
    <row r="19" spans="1:36" x14ac:dyDescent="0.25">
      <c r="A19" s="80"/>
      <c r="B19" s="81"/>
      <c r="C19" s="81"/>
      <c r="D19" s="81"/>
      <c r="E19" s="81"/>
      <c r="F19" s="81"/>
      <c r="G19" s="81"/>
      <c r="H19" s="81"/>
      <c r="I19" s="81"/>
      <c r="J19" s="70" t="str">
        <f t="shared" si="2"/>
        <v/>
      </c>
      <c r="K19" s="71"/>
      <c r="L19" s="23">
        <f t="shared" si="3"/>
        <v>0</v>
      </c>
      <c r="M19" s="23">
        <f t="shared" si="4"/>
        <v>0</v>
      </c>
      <c r="N19" s="23" t="e">
        <f xml:space="preserve"> B19 * VLOOKUP($A$5, Admin!$A$4:$B$5, 2) + C19 * VLOOKUP($A$5, Admin!$A$4:$C$5, 3) + VLOOKUP($A$5, Admin!$A$4:$D$5, 4)</f>
        <v>#N/A</v>
      </c>
      <c r="O19" s="23"/>
      <c r="P19" s="23" t="e">
        <f t="shared" si="5"/>
        <v>#N/A</v>
      </c>
      <c r="Q19" s="23" t="e">
        <f t="shared" si="6"/>
        <v>#N/A</v>
      </c>
      <c r="R19" s="23" t="e">
        <f t="shared" si="7"/>
        <v>#N/A</v>
      </c>
      <c r="S19" s="23" t="e">
        <f t="shared" si="8"/>
        <v>#N/A</v>
      </c>
      <c r="T19" s="23" t="e">
        <f t="shared" si="9"/>
        <v>#N/A</v>
      </c>
      <c r="U19" s="23" t="e">
        <f t="shared" si="10"/>
        <v>#N/A</v>
      </c>
      <c r="V19" s="23" t="e">
        <f t="shared" si="11"/>
        <v>#N/A</v>
      </c>
      <c r="W19" s="23" t="e">
        <f t="shared" si="12"/>
        <v>#N/A</v>
      </c>
      <c r="X19" s="19"/>
      <c r="Y19" s="19"/>
      <c r="Z19" s="23" t="s">
        <v>71</v>
      </c>
      <c r="AA19" s="19"/>
      <c r="AB19" s="19"/>
      <c r="AC19" s="19"/>
      <c r="AD19" s="19">
        <f t="shared" si="0"/>
        <v>0</v>
      </c>
      <c r="AE19" s="19">
        <f t="shared" si="1"/>
        <v>0</v>
      </c>
      <c r="AF19" s="23"/>
      <c r="AG19" s="23" t="e">
        <v>#VALUE!</v>
      </c>
      <c r="AH19" s="23" t="e">
        <v>#VALUE!</v>
      </c>
      <c r="AI19" s="23" t="e">
        <v>#VALUE!</v>
      </c>
      <c r="AJ19" s="19"/>
    </row>
    <row r="20" spans="1:36" x14ac:dyDescent="0.25">
      <c r="A20" s="80"/>
      <c r="B20" s="81"/>
      <c r="C20" s="81"/>
      <c r="D20" s="81"/>
      <c r="E20" s="81"/>
      <c r="F20" s="81"/>
      <c r="G20" s="81"/>
      <c r="H20" s="81"/>
      <c r="I20" s="81"/>
      <c r="J20" s="70" t="str">
        <f t="shared" si="2"/>
        <v/>
      </c>
      <c r="K20" s="71"/>
      <c r="L20" s="23">
        <f t="shared" si="3"/>
        <v>0</v>
      </c>
      <c r="M20" s="23">
        <f t="shared" si="4"/>
        <v>0</v>
      </c>
      <c r="N20" s="23" t="e">
        <f xml:space="preserve"> B20 * VLOOKUP($A$5, Admin!$A$4:$B$5, 2) + C20 * VLOOKUP($A$5, Admin!$A$4:$C$5, 3) + VLOOKUP($A$5, Admin!$A$4:$D$5, 4)</f>
        <v>#N/A</v>
      </c>
      <c r="O20" s="23"/>
      <c r="P20" s="23" t="e">
        <f t="shared" si="5"/>
        <v>#N/A</v>
      </c>
      <c r="Q20" s="23" t="e">
        <f t="shared" si="6"/>
        <v>#N/A</v>
      </c>
      <c r="R20" s="23" t="e">
        <f t="shared" si="7"/>
        <v>#N/A</v>
      </c>
      <c r="S20" s="23" t="e">
        <f t="shared" si="8"/>
        <v>#N/A</v>
      </c>
      <c r="T20" s="23" t="e">
        <f t="shared" si="9"/>
        <v>#N/A</v>
      </c>
      <c r="U20" s="23" t="e">
        <f t="shared" si="10"/>
        <v>#N/A</v>
      </c>
      <c r="V20" s="23" t="e">
        <f t="shared" si="11"/>
        <v>#N/A</v>
      </c>
      <c r="W20" s="23" t="e">
        <f t="shared" si="12"/>
        <v>#N/A</v>
      </c>
      <c r="X20" s="19"/>
      <c r="Y20" s="19"/>
      <c r="Z20" s="19" t="e">
        <f xml:space="preserve"> MAX(Z9:Z17)</f>
        <v>#VALUE!</v>
      </c>
      <c r="AA20" s="19"/>
      <c r="AB20" s="19"/>
      <c r="AC20" s="19"/>
      <c r="AD20" s="19">
        <f t="shared" si="0"/>
        <v>0</v>
      </c>
      <c r="AE20" s="19">
        <f t="shared" si="1"/>
        <v>0</v>
      </c>
      <c r="AF20" s="23" t="s">
        <v>68</v>
      </c>
      <c r="AG20" s="23" t="e">
        <v>#VALUE!</v>
      </c>
      <c r="AH20" s="23" t="e">
        <v>#VALUE!</v>
      </c>
      <c r="AI20" s="23" t="e">
        <v>#VALUE!</v>
      </c>
      <c r="AJ20" s="19"/>
    </row>
    <row r="21" spans="1:36" x14ac:dyDescent="0.25">
      <c r="A21" s="80"/>
      <c r="B21" s="81"/>
      <c r="C21" s="81"/>
      <c r="D21" s="81"/>
      <c r="E21" s="81"/>
      <c r="F21" s="81"/>
      <c r="G21" s="81"/>
      <c r="H21" s="81"/>
      <c r="I21" s="81"/>
      <c r="J21" s="70" t="str">
        <f t="shared" si="2"/>
        <v/>
      </c>
      <c r="K21" s="71"/>
      <c r="L21" s="23">
        <f t="shared" si="3"/>
        <v>0</v>
      </c>
      <c r="M21" s="23">
        <f t="shared" si="4"/>
        <v>0</v>
      </c>
      <c r="N21" s="23" t="e">
        <f xml:space="preserve"> B21 * VLOOKUP($A$5, Admin!$A$4:$B$5, 2) + C21 * VLOOKUP($A$5, Admin!$A$4:$C$5, 3) + VLOOKUP($A$5, Admin!$A$4:$D$5, 4)</f>
        <v>#N/A</v>
      </c>
      <c r="O21" s="23"/>
      <c r="P21" s="23" t="e">
        <f t="shared" si="5"/>
        <v>#N/A</v>
      </c>
      <c r="Q21" s="23" t="e">
        <f t="shared" si="6"/>
        <v>#N/A</v>
      </c>
      <c r="R21" s="23" t="e">
        <f t="shared" si="7"/>
        <v>#N/A</v>
      </c>
      <c r="S21" s="23" t="e">
        <f t="shared" si="8"/>
        <v>#N/A</v>
      </c>
      <c r="T21" s="23" t="e">
        <f t="shared" si="9"/>
        <v>#N/A</v>
      </c>
      <c r="U21" s="23" t="e">
        <f t="shared" si="10"/>
        <v>#N/A</v>
      </c>
      <c r="V21" s="23" t="e">
        <f t="shared" si="11"/>
        <v>#N/A</v>
      </c>
      <c r="W21" s="23" t="e">
        <f t="shared" si="12"/>
        <v>#N/A</v>
      </c>
      <c r="X21" s="19"/>
      <c r="Y21" s="19"/>
      <c r="Z21" s="19"/>
      <c r="AA21" s="19"/>
      <c r="AB21" s="19"/>
      <c r="AC21" s="19"/>
      <c r="AD21" s="19">
        <f t="shared" si="0"/>
        <v>0</v>
      </c>
      <c r="AE21" s="19">
        <f t="shared" si="1"/>
        <v>0</v>
      </c>
      <c r="AF21" s="23"/>
      <c r="AG21" s="23" t="e">
        <v>#VALUE!</v>
      </c>
      <c r="AH21" s="23" t="e">
        <v>#VALUE!</v>
      </c>
      <c r="AI21" s="23" t="e">
        <v>#VALUE!</v>
      </c>
      <c r="AJ21" s="19"/>
    </row>
    <row r="22" spans="1:36" x14ac:dyDescent="0.25">
      <c r="A22" s="80"/>
      <c r="B22" s="81"/>
      <c r="C22" s="81"/>
      <c r="D22" s="81"/>
      <c r="E22" s="81"/>
      <c r="F22" s="81"/>
      <c r="G22" s="81"/>
      <c r="H22" s="81"/>
      <c r="I22" s="81"/>
      <c r="J22" s="70" t="str">
        <f t="shared" si="2"/>
        <v/>
      </c>
      <c r="K22" s="71"/>
      <c r="L22" s="23">
        <f t="shared" si="3"/>
        <v>0</v>
      </c>
      <c r="M22" s="23">
        <f t="shared" si="4"/>
        <v>0</v>
      </c>
      <c r="N22" s="23" t="e">
        <f xml:space="preserve"> B22 * VLOOKUP($A$5, Admin!$A$4:$B$5, 2) + C22 * VLOOKUP($A$5, Admin!$A$4:$C$5, 3) + VLOOKUP($A$5, Admin!$A$4:$D$5, 4)</f>
        <v>#N/A</v>
      </c>
      <c r="O22" s="23"/>
      <c r="P22" s="23" t="e">
        <f t="shared" si="5"/>
        <v>#N/A</v>
      </c>
      <c r="Q22" s="23" t="e">
        <f t="shared" si="6"/>
        <v>#N/A</v>
      </c>
      <c r="R22" s="23" t="e">
        <f t="shared" si="7"/>
        <v>#N/A</v>
      </c>
      <c r="S22" s="23" t="e">
        <f t="shared" si="8"/>
        <v>#N/A</v>
      </c>
      <c r="T22" s="23" t="e">
        <f t="shared" si="9"/>
        <v>#N/A</v>
      </c>
      <c r="U22" s="23" t="e">
        <f t="shared" si="10"/>
        <v>#N/A</v>
      </c>
      <c r="V22" s="23" t="e">
        <f t="shared" si="11"/>
        <v>#N/A</v>
      </c>
      <c r="W22" s="23" t="e">
        <f t="shared" si="12"/>
        <v>#N/A</v>
      </c>
      <c r="X22" s="19"/>
      <c r="Y22" s="19"/>
      <c r="Z22" s="19"/>
      <c r="AA22" s="19"/>
      <c r="AB22" s="19"/>
      <c r="AC22" s="19"/>
      <c r="AD22" s="19">
        <f t="shared" si="0"/>
        <v>0</v>
      </c>
      <c r="AE22" s="19">
        <f t="shared" si="1"/>
        <v>0</v>
      </c>
      <c r="AF22" s="23"/>
      <c r="AG22" s="23" t="e">
        <v>#VALUE!</v>
      </c>
      <c r="AH22" s="23" t="e">
        <v>#VALUE!</v>
      </c>
      <c r="AI22" s="23" t="e">
        <v>#VALUE!</v>
      </c>
      <c r="AJ22" s="19"/>
    </row>
    <row r="23" spans="1:36" x14ac:dyDescent="0.25">
      <c r="A23" s="80"/>
      <c r="B23" s="81"/>
      <c r="C23" s="81"/>
      <c r="D23" s="81"/>
      <c r="E23" s="81"/>
      <c r="F23" s="81"/>
      <c r="G23" s="81"/>
      <c r="H23" s="81"/>
      <c r="I23" s="81"/>
      <c r="J23" s="70" t="str">
        <f t="shared" si="2"/>
        <v/>
      </c>
      <c r="K23" s="71"/>
      <c r="L23" s="23">
        <f t="shared" si="3"/>
        <v>0</v>
      </c>
      <c r="M23" s="23">
        <f t="shared" si="4"/>
        <v>0</v>
      </c>
      <c r="N23" s="23" t="e">
        <f xml:space="preserve"> B23 * VLOOKUP($A$5, Admin!$A$4:$B$5, 2) + C23 * VLOOKUP($A$5, Admin!$A$4:$C$5, 3) + VLOOKUP($A$5, Admin!$A$4:$D$5, 4)</f>
        <v>#N/A</v>
      </c>
      <c r="O23" s="23"/>
      <c r="P23" s="23" t="e">
        <f t="shared" si="5"/>
        <v>#N/A</v>
      </c>
      <c r="Q23" s="23" t="e">
        <f t="shared" si="6"/>
        <v>#N/A</v>
      </c>
      <c r="R23" s="23" t="e">
        <f t="shared" si="7"/>
        <v>#N/A</v>
      </c>
      <c r="S23" s="23" t="e">
        <f t="shared" si="8"/>
        <v>#N/A</v>
      </c>
      <c r="T23" s="23" t="e">
        <f t="shared" si="9"/>
        <v>#N/A</v>
      </c>
      <c r="U23" s="23" t="e">
        <f t="shared" si="10"/>
        <v>#N/A</v>
      </c>
      <c r="V23" s="23" t="e">
        <f t="shared" si="11"/>
        <v>#N/A</v>
      </c>
      <c r="W23" s="23" t="e">
        <f t="shared" si="12"/>
        <v>#N/A</v>
      </c>
      <c r="X23" s="19"/>
      <c r="Y23" s="19"/>
      <c r="Z23" s="19"/>
      <c r="AA23" s="19"/>
      <c r="AB23" s="19"/>
      <c r="AC23" s="19"/>
      <c r="AD23" s="19">
        <f t="shared" si="0"/>
        <v>0</v>
      </c>
      <c r="AE23" s="19">
        <f t="shared" si="1"/>
        <v>0</v>
      </c>
      <c r="AF23" s="23"/>
      <c r="AG23" s="23" t="e">
        <v>#VALUE!</v>
      </c>
      <c r="AH23" s="23" t="e">
        <v>#VALUE!</v>
      </c>
      <c r="AI23" s="23" t="e">
        <v>#VALUE!</v>
      </c>
      <c r="AJ23" s="19"/>
    </row>
    <row r="24" spans="1:36" x14ac:dyDescent="0.25">
      <c r="A24" s="80"/>
      <c r="B24" s="81"/>
      <c r="C24" s="81"/>
      <c r="D24" s="81"/>
      <c r="E24" s="81"/>
      <c r="F24" s="81"/>
      <c r="G24" s="81"/>
      <c r="H24" s="81"/>
      <c r="I24" s="81"/>
      <c r="J24" s="70" t="str">
        <f t="shared" si="2"/>
        <v/>
      </c>
      <c r="K24" s="71"/>
      <c r="L24" s="23">
        <f t="shared" si="3"/>
        <v>0</v>
      </c>
      <c r="M24" s="23">
        <f t="shared" si="4"/>
        <v>0</v>
      </c>
      <c r="N24" s="23" t="e">
        <f xml:space="preserve"> B24 * VLOOKUP($A$5, Admin!$A$4:$B$5, 2) + C24 * VLOOKUP($A$5, Admin!$A$4:$C$5, 3) + VLOOKUP($A$5, Admin!$A$4:$D$5, 4)</f>
        <v>#N/A</v>
      </c>
      <c r="O24" s="23"/>
      <c r="P24" s="23" t="e">
        <f t="shared" si="5"/>
        <v>#N/A</v>
      </c>
      <c r="Q24" s="23" t="e">
        <f t="shared" si="6"/>
        <v>#N/A</v>
      </c>
      <c r="R24" s="23" t="e">
        <f t="shared" si="7"/>
        <v>#N/A</v>
      </c>
      <c r="S24" s="23" t="e">
        <f t="shared" si="8"/>
        <v>#N/A</v>
      </c>
      <c r="T24" s="23" t="e">
        <f t="shared" si="9"/>
        <v>#N/A</v>
      </c>
      <c r="U24" s="23" t="e">
        <f t="shared" si="10"/>
        <v>#N/A</v>
      </c>
      <c r="V24" s="23" t="e">
        <f t="shared" si="11"/>
        <v>#N/A</v>
      </c>
      <c r="W24" s="23" t="e">
        <f t="shared" si="12"/>
        <v>#N/A</v>
      </c>
      <c r="X24" s="19"/>
      <c r="Y24" s="19"/>
      <c r="Z24" s="19"/>
      <c r="AA24" s="19"/>
      <c r="AB24" s="19"/>
      <c r="AC24" s="19"/>
      <c r="AD24" s="19">
        <f t="shared" si="0"/>
        <v>0</v>
      </c>
      <c r="AE24" s="19">
        <f t="shared" si="1"/>
        <v>0</v>
      </c>
      <c r="AF24" s="23"/>
      <c r="AG24" s="19" t="s">
        <v>49</v>
      </c>
      <c r="AH24" s="19"/>
      <c r="AI24" s="19"/>
      <c r="AJ24" s="19"/>
    </row>
    <row r="25" spans="1:36" x14ac:dyDescent="0.25">
      <c r="A25" s="80"/>
      <c r="B25" s="81"/>
      <c r="C25" s="81"/>
      <c r="D25" s="81"/>
      <c r="E25" s="81"/>
      <c r="F25" s="81"/>
      <c r="G25" s="81"/>
      <c r="H25" s="81"/>
      <c r="I25" s="81"/>
      <c r="J25" s="70" t="str">
        <f t="shared" si="2"/>
        <v/>
      </c>
      <c r="K25" s="71"/>
      <c r="L25" s="23">
        <f t="shared" si="3"/>
        <v>0</v>
      </c>
      <c r="M25" s="23">
        <f t="shared" si="4"/>
        <v>0</v>
      </c>
      <c r="N25" s="23" t="e">
        <f xml:space="preserve"> B25 * VLOOKUP($A$5, Admin!$A$4:$B$5, 2) + C25 * VLOOKUP($A$5, Admin!$A$4:$C$5, 3) + VLOOKUP($A$5, Admin!$A$4:$D$5, 4)</f>
        <v>#N/A</v>
      </c>
      <c r="O25" s="23"/>
      <c r="P25" s="23" t="e">
        <f t="shared" si="5"/>
        <v>#N/A</v>
      </c>
      <c r="Q25" s="23" t="e">
        <f t="shared" si="6"/>
        <v>#N/A</v>
      </c>
      <c r="R25" s="23" t="e">
        <f t="shared" si="7"/>
        <v>#N/A</v>
      </c>
      <c r="S25" s="23" t="e">
        <f t="shared" si="8"/>
        <v>#N/A</v>
      </c>
      <c r="T25" s="23" t="e">
        <f t="shared" si="9"/>
        <v>#N/A</v>
      </c>
      <c r="U25" s="23" t="e">
        <f t="shared" si="10"/>
        <v>#N/A</v>
      </c>
      <c r="V25" s="23" t="e">
        <f t="shared" si="11"/>
        <v>#N/A</v>
      </c>
      <c r="W25" s="23" t="e">
        <f t="shared" si="12"/>
        <v>#N/A</v>
      </c>
      <c r="X25" s="19"/>
      <c r="Y25" s="19"/>
      <c r="Z25" s="19"/>
      <c r="AA25" s="19"/>
      <c r="AB25" s="19"/>
      <c r="AC25" s="19"/>
      <c r="AD25" s="19">
        <f t="shared" si="0"/>
        <v>0</v>
      </c>
      <c r="AE25" s="19">
        <f t="shared" si="1"/>
        <v>0</v>
      </c>
      <c r="AF25" s="23"/>
      <c r="AG25" s="23" t="s">
        <v>42</v>
      </c>
      <c r="AH25" s="23" t="s">
        <v>41</v>
      </c>
      <c r="AI25" s="23" t="s">
        <v>43</v>
      </c>
      <c r="AJ25" s="19"/>
    </row>
    <row r="26" spans="1:36" x14ac:dyDescent="0.25">
      <c r="A26" s="80"/>
      <c r="B26" s="81"/>
      <c r="C26" s="81"/>
      <c r="D26" s="81"/>
      <c r="E26" s="81"/>
      <c r="F26" s="81"/>
      <c r="G26" s="81"/>
      <c r="H26" s="81"/>
      <c r="I26" s="81"/>
      <c r="J26" s="70" t="str">
        <f t="shared" si="2"/>
        <v/>
      </c>
      <c r="K26" s="71"/>
      <c r="L26" s="23">
        <f t="shared" si="3"/>
        <v>0</v>
      </c>
      <c r="M26" s="23">
        <f t="shared" si="4"/>
        <v>0</v>
      </c>
      <c r="N26" s="23" t="e">
        <f xml:space="preserve"> B26 * VLOOKUP($A$5, Admin!$A$4:$B$5, 2) + C26 * VLOOKUP($A$5, Admin!$A$4:$C$5, 3) + VLOOKUP($A$5, Admin!$A$4:$D$5, 4)</f>
        <v>#N/A</v>
      </c>
      <c r="O26" s="23"/>
      <c r="P26" s="23" t="e">
        <f t="shared" si="5"/>
        <v>#N/A</v>
      </c>
      <c r="Q26" s="23" t="e">
        <f t="shared" si="6"/>
        <v>#N/A</v>
      </c>
      <c r="R26" s="23" t="e">
        <f t="shared" si="7"/>
        <v>#N/A</v>
      </c>
      <c r="S26" s="23" t="e">
        <f t="shared" si="8"/>
        <v>#N/A</v>
      </c>
      <c r="T26" s="23" t="e">
        <f t="shared" si="9"/>
        <v>#N/A</v>
      </c>
      <c r="U26" s="23" t="e">
        <f t="shared" si="10"/>
        <v>#N/A</v>
      </c>
      <c r="V26" s="23" t="e">
        <f t="shared" si="11"/>
        <v>#N/A</v>
      </c>
      <c r="W26" s="23" t="e">
        <f t="shared" si="12"/>
        <v>#N/A</v>
      </c>
      <c r="X26" s="19"/>
      <c r="Y26" s="19"/>
      <c r="Z26" s="19"/>
      <c r="AA26" s="19"/>
      <c r="AB26" s="19"/>
      <c r="AC26" s="19"/>
      <c r="AD26" s="19">
        <f t="shared" si="0"/>
        <v>0</v>
      </c>
      <c r="AE26" s="19">
        <f t="shared" si="1"/>
        <v>0</v>
      </c>
      <c r="AF26" s="23"/>
      <c r="AG26" s="23" t="s">
        <v>38</v>
      </c>
      <c r="AH26" s="23" t="s">
        <v>46</v>
      </c>
      <c r="AI26" s="23" t="s">
        <v>45</v>
      </c>
      <c r="AJ26" s="19"/>
    </row>
    <row r="27" spans="1:36" x14ac:dyDescent="0.25">
      <c r="A27" s="80"/>
      <c r="B27" s="81"/>
      <c r="C27" s="81"/>
      <c r="D27" s="81"/>
      <c r="E27" s="81"/>
      <c r="F27" s="81"/>
      <c r="G27" s="81"/>
      <c r="H27" s="81"/>
      <c r="I27" s="81"/>
      <c r="J27" s="70" t="str">
        <f t="shared" si="2"/>
        <v/>
      </c>
      <c r="K27" s="71"/>
      <c r="L27" s="23">
        <f t="shared" si="3"/>
        <v>0</v>
      </c>
      <c r="M27" s="23">
        <f t="shared" si="4"/>
        <v>0</v>
      </c>
      <c r="N27" s="23" t="e">
        <f xml:space="preserve"> B27 * VLOOKUP($A$5, Admin!$A$4:$B$5, 2) + C27 * VLOOKUP($A$5, Admin!$A$4:$C$5, 3) + VLOOKUP($A$5, Admin!$A$4:$D$5, 4)</f>
        <v>#N/A</v>
      </c>
      <c r="O27" s="23"/>
      <c r="P27" s="23" t="e">
        <f t="shared" si="5"/>
        <v>#N/A</v>
      </c>
      <c r="Q27" s="23" t="e">
        <f t="shared" si="6"/>
        <v>#N/A</v>
      </c>
      <c r="R27" s="23" t="e">
        <f t="shared" si="7"/>
        <v>#N/A</v>
      </c>
      <c r="S27" s="23" t="e">
        <f t="shared" si="8"/>
        <v>#N/A</v>
      </c>
      <c r="T27" s="23" t="e">
        <f t="shared" si="9"/>
        <v>#N/A</v>
      </c>
      <c r="U27" s="23" t="e">
        <f t="shared" si="10"/>
        <v>#N/A</v>
      </c>
      <c r="V27" s="23" t="e">
        <f t="shared" si="11"/>
        <v>#N/A</v>
      </c>
      <c r="W27" s="23" t="e">
        <f t="shared" si="12"/>
        <v>#N/A</v>
      </c>
      <c r="X27" s="19"/>
      <c r="Y27" s="19"/>
      <c r="Z27" s="19"/>
      <c r="AA27" s="19"/>
      <c r="AB27" s="19"/>
      <c r="AC27" s="19"/>
      <c r="AD27" s="19">
        <f t="shared" si="0"/>
        <v>0</v>
      </c>
      <c r="AE27" s="19">
        <f t="shared" si="1"/>
        <v>0</v>
      </c>
      <c r="AF27" s="23"/>
      <c r="AG27" s="23" t="e">
        <f t="array" ref="AG27:AI32" xml:space="preserve"> LINEST(Q9:Q678,AD9:AE678, TRUE, TRUE)</f>
        <v>#VALUE!</v>
      </c>
      <c r="AH27" s="23" t="e">
        <v>#VALUE!</v>
      </c>
      <c r="AI27" s="23" t="e">
        <v>#VALUE!</v>
      </c>
      <c r="AJ27" s="19"/>
    </row>
    <row r="28" spans="1:36" x14ac:dyDescent="0.25">
      <c r="A28" s="80"/>
      <c r="B28" s="81"/>
      <c r="C28" s="81"/>
      <c r="D28" s="81"/>
      <c r="E28" s="81"/>
      <c r="F28" s="81"/>
      <c r="G28" s="81"/>
      <c r="H28" s="81"/>
      <c r="I28" s="81"/>
      <c r="J28" s="70" t="str">
        <f t="shared" si="2"/>
        <v/>
      </c>
      <c r="K28" s="71"/>
      <c r="L28" s="23">
        <f t="shared" si="3"/>
        <v>0</v>
      </c>
      <c r="M28" s="23">
        <f t="shared" si="4"/>
        <v>0</v>
      </c>
      <c r="N28" s="23" t="e">
        <f xml:space="preserve"> B28 * VLOOKUP($A$5, Admin!$A$4:$B$5, 2) + C28 * VLOOKUP($A$5, Admin!$A$4:$C$5, 3) + VLOOKUP($A$5, Admin!$A$4:$D$5, 4)</f>
        <v>#N/A</v>
      </c>
      <c r="O28" s="23"/>
      <c r="P28" s="23" t="e">
        <f t="shared" si="5"/>
        <v>#N/A</v>
      </c>
      <c r="Q28" s="23" t="e">
        <f t="shared" si="6"/>
        <v>#N/A</v>
      </c>
      <c r="R28" s="23" t="e">
        <f t="shared" si="7"/>
        <v>#N/A</v>
      </c>
      <c r="S28" s="23" t="e">
        <f t="shared" si="8"/>
        <v>#N/A</v>
      </c>
      <c r="T28" s="23" t="e">
        <f t="shared" si="9"/>
        <v>#N/A</v>
      </c>
      <c r="U28" s="23" t="e">
        <f t="shared" si="10"/>
        <v>#N/A</v>
      </c>
      <c r="V28" s="23" t="e">
        <f t="shared" si="11"/>
        <v>#N/A</v>
      </c>
      <c r="W28" s="23" t="e">
        <f t="shared" si="12"/>
        <v>#N/A</v>
      </c>
      <c r="X28" s="19"/>
      <c r="Y28" s="19"/>
      <c r="Z28" s="19"/>
      <c r="AA28" s="19"/>
      <c r="AB28" s="19"/>
      <c r="AC28" s="19"/>
      <c r="AD28" s="19">
        <f t="shared" si="0"/>
        <v>0</v>
      </c>
      <c r="AE28" s="19">
        <f t="shared" si="1"/>
        <v>0</v>
      </c>
      <c r="AF28" s="23"/>
      <c r="AG28" s="23" t="e">
        <v>#VALUE!</v>
      </c>
      <c r="AH28" s="23" t="e">
        <v>#VALUE!</v>
      </c>
      <c r="AI28" s="23" t="e">
        <v>#VALUE!</v>
      </c>
      <c r="AJ28" s="19"/>
    </row>
    <row r="29" spans="1:36" x14ac:dyDescent="0.25">
      <c r="A29" s="80"/>
      <c r="B29" s="81"/>
      <c r="C29" s="81"/>
      <c r="D29" s="81"/>
      <c r="E29" s="81"/>
      <c r="F29" s="81"/>
      <c r="G29" s="81"/>
      <c r="H29" s="81"/>
      <c r="I29" s="81"/>
      <c r="J29" s="70" t="str">
        <f t="shared" si="2"/>
        <v/>
      </c>
      <c r="K29" s="71"/>
      <c r="L29" s="23">
        <f t="shared" si="3"/>
        <v>0</v>
      </c>
      <c r="M29" s="23">
        <f t="shared" si="4"/>
        <v>0</v>
      </c>
      <c r="N29" s="23" t="e">
        <f xml:space="preserve"> B29 * VLOOKUP($A$5, Admin!$A$4:$B$5, 2) + C29 * VLOOKUP($A$5, Admin!$A$4:$C$5, 3) + VLOOKUP($A$5, Admin!$A$4:$D$5, 4)</f>
        <v>#N/A</v>
      </c>
      <c r="O29" s="23"/>
      <c r="P29" s="23" t="e">
        <f t="shared" si="5"/>
        <v>#N/A</v>
      </c>
      <c r="Q29" s="23" t="e">
        <f t="shared" si="6"/>
        <v>#N/A</v>
      </c>
      <c r="R29" s="23" t="e">
        <f t="shared" si="7"/>
        <v>#N/A</v>
      </c>
      <c r="S29" s="23" t="e">
        <f t="shared" si="8"/>
        <v>#N/A</v>
      </c>
      <c r="T29" s="23" t="e">
        <f t="shared" si="9"/>
        <v>#N/A</v>
      </c>
      <c r="U29" s="23" t="e">
        <f t="shared" si="10"/>
        <v>#N/A</v>
      </c>
      <c r="V29" s="23" t="e">
        <f t="shared" si="11"/>
        <v>#N/A</v>
      </c>
      <c r="W29" s="23" t="e">
        <f t="shared" si="12"/>
        <v>#N/A</v>
      </c>
      <c r="X29" s="19"/>
      <c r="Y29" s="19"/>
      <c r="Z29" s="19"/>
      <c r="AA29" s="19"/>
      <c r="AB29" s="19"/>
      <c r="AC29" s="19"/>
      <c r="AD29" s="19">
        <f t="shared" si="0"/>
        <v>0</v>
      </c>
      <c r="AE29" s="19">
        <f t="shared" si="1"/>
        <v>0</v>
      </c>
      <c r="AF29" s="23" t="s">
        <v>68</v>
      </c>
      <c r="AG29" s="23" t="e">
        <v>#VALUE!</v>
      </c>
      <c r="AH29" s="23" t="e">
        <v>#VALUE!</v>
      </c>
      <c r="AI29" s="23" t="e">
        <v>#VALUE!</v>
      </c>
      <c r="AJ29" s="19"/>
    </row>
    <row r="30" spans="1:36" x14ac:dyDescent="0.25">
      <c r="A30" s="80"/>
      <c r="B30" s="81"/>
      <c r="C30" s="81"/>
      <c r="D30" s="81"/>
      <c r="E30" s="81"/>
      <c r="F30" s="81"/>
      <c r="G30" s="81"/>
      <c r="H30" s="81"/>
      <c r="I30" s="81"/>
      <c r="J30" s="70" t="str">
        <f t="shared" si="2"/>
        <v/>
      </c>
      <c r="K30" s="71"/>
      <c r="L30" s="23">
        <f t="shared" si="3"/>
        <v>0</v>
      </c>
      <c r="M30" s="23">
        <f t="shared" si="4"/>
        <v>0</v>
      </c>
      <c r="N30" s="23" t="e">
        <f xml:space="preserve"> B30 * VLOOKUP($A$5, Admin!$A$4:$B$5, 2) + C30 * VLOOKUP($A$5, Admin!$A$4:$C$5, 3) + VLOOKUP($A$5, Admin!$A$4:$D$5, 4)</f>
        <v>#N/A</v>
      </c>
      <c r="O30" s="23"/>
      <c r="P30" s="23" t="e">
        <f t="shared" si="5"/>
        <v>#N/A</v>
      </c>
      <c r="Q30" s="23" t="e">
        <f t="shared" si="6"/>
        <v>#N/A</v>
      </c>
      <c r="R30" s="23" t="e">
        <f t="shared" si="7"/>
        <v>#N/A</v>
      </c>
      <c r="S30" s="23" t="e">
        <f t="shared" si="8"/>
        <v>#N/A</v>
      </c>
      <c r="T30" s="23" t="e">
        <f t="shared" si="9"/>
        <v>#N/A</v>
      </c>
      <c r="U30" s="23" t="e">
        <f t="shared" si="10"/>
        <v>#N/A</v>
      </c>
      <c r="V30" s="23" t="e">
        <f t="shared" si="11"/>
        <v>#N/A</v>
      </c>
      <c r="W30" s="23" t="e">
        <f t="shared" si="12"/>
        <v>#N/A</v>
      </c>
      <c r="X30" s="19"/>
      <c r="Y30" s="19"/>
      <c r="Z30" s="19"/>
      <c r="AA30" s="19"/>
      <c r="AB30" s="19"/>
      <c r="AC30" s="19"/>
      <c r="AD30" s="19">
        <f t="shared" si="0"/>
        <v>0</v>
      </c>
      <c r="AE30" s="19">
        <f t="shared" si="1"/>
        <v>0</v>
      </c>
      <c r="AF30" s="23"/>
      <c r="AG30" s="23" t="e">
        <v>#VALUE!</v>
      </c>
      <c r="AH30" s="23" t="e">
        <v>#VALUE!</v>
      </c>
      <c r="AI30" s="23" t="e">
        <v>#VALUE!</v>
      </c>
      <c r="AJ30" s="19"/>
    </row>
    <row r="31" spans="1:36" x14ac:dyDescent="0.25">
      <c r="A31" s="80"/>
      <c r="B31" s="81"/>
      <c r="C31" s="81"/>
      <c r="D31" s="81"/>
      <c r="E31" s="81"/>
      <c r="F31" s="81"/>
      <c r="G31" s="81"/>
      <c r="H31" s="81"/>
      <c r="I31" s="81"/>
      <c r="J31" s="70" t="str">
        <f t="shared" si="2"/>
        <v/>
      </c>
      <c r="K31" s="71"/>
      <c r="L31" s="23">
        <f t="shared" si="3"/>
        <v>0</v>
      </c>
      <c r="M31" s="23">
        <f t="shared" si="4"/>
        <v>0</v>
      </c>
      <c r="N31" s="23" t="e">
        <f xml:space="preserve"> B31 * VLOOKUP($A$5, Admin!$A$4:$B$5, 2) + C31 * VLOOKUP($A$5, Admin!$A$4:$C$5, 3) + VLOOKUP($A$5, Admin!$A$4:$D$5, 4)</f>
        <v>#N/A</v>
      </c>
      <c r="O31" s="23"/>
      <c r="P31" s="23" t="e">
        <f t="shared" si="5"/>
        <v>#N/A</v>
      </c>
      <c r="Q31" s="23" t="e">
        <f t="shared" si="6"/>
        <v>#N/A</v>
      </c>
      <c r="R31" s="23" t="e">
        <f t="shared" si="7"/>
        <v>#N/A</v>
      </c>
      <c r="S31" s="23" t="e">
        <f t="shared" si="8"/>
        <v>#N/A</v>
      </c>
      <c r="T31" s="23" t="e">
        <f t="shared" si="9"/>
        <v>#N/A</v>
      </c>
      <c r="U31" s="23" t="e">
        <f t="shared" si="10"/>
        <v>#N/A</v>
      </c>
      <c r="V31" s="23" t="e">
        <f t="shared" si="11"/>
        <v>#N/A</v>
      </c>
      <c r="W31" s="23" t="e">
        <f t="shared" si="12"/>
        <v>#N/A</v>
      </c>
      <c r="X31" s="19"/>
      <c r="Y31" s="19"/>
      <c r="Z31" s="19"/>
      <c r="AA31" s="19"/>
      <c r="AB31" s="19"/>
      <c r="AC31" s="19"/>
      <c r="AD31" s="19">
        <f t="shared" si="0"/>
        <v>0</v>
      </c>
      <c r="AE31" s="19">
        <f t="shared" si="1"/>
        <v>0</v>
      </c>
      <c r="AF31" s="23"/>
      <c r="AG31" s="23" t="e">
        <v>#VALUE!</v>
      </c>
      <c r="AH31" s="23" t="e">
        <v>#VALUE!</v>
      </c>
      <c r="AI31" s="23" t="e">
        <v>#VALUE!</v>
      </c>
      <c r="AJ31" s="19"/>
    </row>
    <row r="32" spans="1:36" x14ac:dyDescent="0.25">
      <c r="A32" s="80"/>
      <c r="B32" s="81"/>
      <c r="C32" s="81"/>
      <c r="D32" s="81"/>
      <c r="E32" s="81"/>
      <c r="F32" s="81"/>
      <c r="G32" s="81"/>
      <c r="H32" s="81"/>
      <c r="I32" s="81"/>
      <c r="J32" s="70" t="str">
        <f t="shared" si="2"/>
        <v/>
      </c>
      <c r="K32" s="71"/>
      <c r="L32" s="23">
        <f t="shared" si="3"/>
        <v>0</v>
      </c>
      <c r="M32" s="23">
        <f t="shared" si="4"/>
        <v>0</v>
      </c>
      <c r="N32" s="23" t="e">
        <f xml:space="preserve"> B32 * VLOOKUP($A$5, Admin!$A$4:$B$5, 2) + C32 * VLOOKUP($A$5, Admin!$A$4:$C$5, 3) + VLOOKUP($A$5, Admin!$A$4:$D$5, 4)</f>
        <v>#N/A</v>
      </c>
      <c r="O32" s="23"/>
      <c r="P32" s="23" t="e">
        <f t="shared" si="5"/>
        <v>#N/A</v>
      </c>
      <c r="Q32" s="23" t="e">
        <f t="shared" si="6"/>
        <v>#N/A</v>
      </c>
      <c r="R32" s="23" t="e">
        <f t="shared" si="7"/>
        <v>#N/A</v>
      </c>
      <c r="S32" s="23" t="e">
        <f t="shared" si="8"/>
        <v>#N/A</v>
      </c>
      <c r="T32" s="23" t="e">
        <f t="shared" si="9"/>
        <v>#N/A</v>
      </c>
      <c r="U32" s="23" t="e">
        <f t="shared" si="10"/>
        <v>#N/A</v>
      </c>
      <c r="V32" s="23" t="e">
        <f t="shared" si="11"/>
        <v>#N/A</v>
      </c>
      <c r="W32" s="23" t="e">
        <f t="shared" si="12"/>
        <v>#N/A</v>
      </c>
      <c r="X32" s="19"/>
      <c r="Y32" s="19"/>
      <c r="Z32" s="19"/>
      <c r="AA32" s="19"/>
      <c r="AB32" s="19"/>
      <c r="AC32" s="19"/>
      <c r="AD32" s="19">
        <f t="shared" si="0"/>
        <v>0</v>
      </c>
      <c r="AE32" s="19">
        <f t="shared" si="1"/>
        <v>0</v>
      </c>
      <c r="AF32" s="23"/>
      <c r="AG32" s="23" t="e">
        <v>#VALUE!</v>
      </c>
      <c r="AH32" s="23" t="e">
        <v>#VALUE!</v>
      </c>
      <c r="AI32" s="23" t="e">
        <v>#VALUE!</v>
      </c>
      <c r="AJ32" s="19"/>
    </row>
    <row r="33" spans="1:36" x14ac:dyDescent="0.25">
      <c r="A33" s="80"/>
      <c r="B33" s="81"/>
      <c r="C33" s="81"/>
      <c r="D33" s="81"/>
      <c r="E33" s="81"/>
      <c r="F33" s="81"/>
      <c r="G33" s="81"/>
      <c r="H33" s="81"/>
      <c r="I33" s="81"/>
      <c r="J33" s="70" t="str">
        <f t="shared" si="2"/>
        <v/>
      </c>
      <c r="K33" s="71"/>
      <c r="L33" s="23">
        <f t="shared" si="3"/>
        <v>0</v>
      </c>
      <c r="M33" s="23">
        <f t="shared" si="4"/>
        <v>0</v>
      </c>
      <c r="N33" s="23" t="e">
        <f xml:space="preserve"> B33 * VLOOKUP($A$5, Admin!$A$4:$B$5, 2) + C33 * VLOOKUP($A$5, Admin!$A$4:$C$5, 3) + VLOOKUP($A$5, Admin!$A$4:$D$5, 4)</f>
        <v>#N/A</v>
      </c>
      <c r="O33" s="23"/>
      <c r="P33" s="23" t="e">
        <f t="shared" si="5"/>
        <v>#N/A</v>
      </c>
      <c r="Q33" s="23" t="e">
        <f t="shared" si="6"/>
        <v>#N/A</v>
      </c>
      <c r="R33" s="23" t="e">
        <f t="shared" si="7"/>
        <v>#N/A</v>
      </c>
      <c r="S33" s="23" t="e">
        <f t="shared" si="8"/>
        <v>#N/A</v>
      </c>
      <c r="T33" s="23" t="e">
        <f t="shared" si="9"/>
        <v>#N/A</v>
      </c>
      <c r="U33" s="23" t="e">
        <f t="shared" si="10"/>
        <v>#N/A</v>
      </c>
      <c r="V33" s="23" t="e">
        <f t="shared" si="11"/>
        <v>#N/A</v>
      </c>
      <c r="W33" s="23" t="e">
        <f t="shared" si="12"/>
        <v>#N/A</v>
      </c>
      <c r="X33" s="19"/>
      <c r="Y33" s="19"/>
      <c r="Z33" s="19"/>
      <c r="AA33" s="19"/>
      <c r="AB33" s="19"/>
      <c r="AC33" s="19"/>
      <c r="AD33" s="19">
        <f t="shared" si="0"/>
        <v>0</v>
      </c>
      <c r="AE33" s="19">
        <f t="shared" si="1"/>
        <v>0</v>
      </c>
      <c r="AF33" s="23"/>
      <c r="AG33" s="19" t="s">
        <v>50</v>
      </c>
      <c r="AH33" s="19"/>
      <c r="AI33" s="19"/>
      <c r="AJ33" s="19"/>
    </row>
    <row r="34" spans="1:36" x14ac:dyDescent="0.25">
      <c r="A34" s="80"/>
      <c r="B34" s="81"/>
      <c r="C34" s="81"/>
      <c r="D34" s="81"/>
      <c r="E34" s="81"/>
      <c r="F34" s="81"/>
      <c r="G34" s="81"/>
      <c r="H34" s="81"/>
      <c r="I34" s="81"/>
      <c r="J34" s="70" t="str">
        <f t="shared" si="2"/>
        <v/>
      </c>
      <c r="K34" s="71"/>
      <c r="L34" s="23">
        <f t="shared" si="3"/>
        <v>0</v>
      </c>
      <c r="M34" s="23">
        <f t="shared" si="4"/>
        <v>0</v>
      </c>
      <c r="N34" s="23" t="e">
        <f xml:space="preserve"> B34 * VLOOKUP($A$5, Admin!$A$4:$B$5, 2) + C34 * VLOOKUP($A$5, Admin!$A$4:$C$5, 3) + VLOOKUP($A$5, Admin!$A$4:$D$5, 4)</f>
        <v>#N/A</v>
      </c>
      <c r="O34" s="23"/>
      <c r="P34" s="23" t="e">
        <f t="shared" si="5"/>
        <v>#N/A</v>
      </c>
      <c r="Q34" s="23" t="e">
        <f t="shared" si="6"/>
        <v>#N/A</v>
      </c>
      <c r="R34" s="23" t="e">
        <f t="shared" si="7"/>
        <v>#N/A</v>
      </c>
      <c r="S34" s="23" t="e">
        <f t="shared" si="8"/>
        <v>#N/A</v>
      </c>
      <c r="T34" s="23" t="e">
        <f t="shared" si="9"/>
        <v>#N/A</v>
      </c>
      <c r="U34" s="23" t="e">
        <f t="shared" si="10"/>
        <v>#N/A</v>
      </c>
      <c r="V34" s="23" t="e">
        <f t="shared" si="11"/>
        <v>#N/A</v>
      </c>
      <c r="W34" s="23" t="e">
        <f t="shared" si="12"/>
        <v>#N/A</v>
      </c>
      <c r="X34" s="19"/>
      <c r="Y34" s="19"/>
      <c r="Z34" s="19"/>
      <c r="AA34" s="19"/>
      <c r="AB34" s="19"/>
      <c r="AC34" s="19"/>
      <c r="AD34" s="19">
        <f t="shared" si="0"/>
        <v>0</v>
      </c>
      <c r="AE34" s="19">
        <f t="shared" si="1"/>
        <v>0</v>
      </c>
      <c r="AF34" s="23"/>
      <c r="AG34" s="23" t="s">
        <v>42</v>
      </c>
      <c r="AH34" s="23" t="s">
        <v>41</v>
      </c>
      <c r="AI34" s="23" t="s">
        <v>43</v>
      </c>
      <c r="AJ34" s="19"/>
    </row>
    <row r="35" spans="1:36" x14ac:dyDescent="0.25">
      <c r="A35" s="80"/>
      <c r="B35" s="81"/>
      <c r="C35" s="81"/>
      <c r="D35" s="81"/>
      <c r="E35" s="81"/>
      <c r="F35" s="81"/>
      <c r="G35" s="81"/>
      <c r="H35" s="81"/>
      <c r="I35" s="81"/>
      <c r="J35" s="70" t="str">
        <f t="shared" si="2"/>
        <v/>
      </c>
      <c r="K35" s="71"/>
      <c r="L35" s="23">
        <f t="shared" si="3"/>
        <v>0</v>
      </c>
      <c r="M35" s="23">
        <f t="shared" si="4"/>
        <v>0</v>
      </c>
      <c r="N35" s="23" t="e">
        <f xml:space="preserve"> B35 * VLOOKUP($A$5, Admin!$A$4:$B$5, 2) + C35 * VLOOKUP($A$5, Admin!$A$4:$C$5, 3) + VLOOKUP($A$5, Admin!$A$4:$D$5, 4)</f>
        <v>#N/A</v>
      </c>
      <c r="O35" s="23"/>
      <c r="P35" s="23" t="e">
        <f t="shared" si="5"/>
        <v>#N/A</v>
      </c>
      <c r="Q35" s="23" t="e">
        <f t="shared" si="6"/>
        <v>#N/A</v>
      </c>
      <c r="R35" s="23" t="e">
        <f t="shared" si="7"/>
        <v>#N/A</v>
      </c>
      <c r="S35" s="23" t="e">
        <f t="shared" si="8"/>
        <v>#N/A</v>
      </c>
      <c r="T35" s="23" t="e">
        <f t="shared" si="9"/>
        <v>#N/A</v>
      </c>
      <c r="U35" s="23" t="e">
        <f t="shared" si="10"/>
        <v>#N/A</v>
      </c>
      <c r="V35" s="23" t="e">
        <f t="shared" si="11"/>
        <v>#N/A</v>
      </c>
      <c r="W35" s="23" t="e">
        <f t="shared" si="12"/>
        <v>#N/A</v>
      </c>
      <c r="X35" s="19"/>
      <c r="Y35" s="19"/>
      <c r="Z35" s="19"/>
      <c r="AA35" s="19"/>
      <c r="AB35" s="19"/>
      <c r="AC35" s="19"/>
      <c r="AD35" s="19">
        <f t="shared" si="0"/>
        <v>0</v>
      </c>
      <c r="AE35" s="19">
        <f t="shared" si="1"/>
        <v>0</v>
      </c>
      <c r="AF35" s="23"/>
      <c r="AG35" s="23" t="s">
        <v>38</v>
      </c>
      <c r="AH35" s="23" t="s">
        <v>46</v>
      </c>
      <c r="AI35" s="23" t="s">
        <v>45</v>
      </c>
      <c r="AJ35" s="19"/>
    </row>
    <row r="36" spans="1:36" x14ac:dyDescent="0.25">
      <c r="A36" s="80"/>
      <c r="B36" s="81"/>
      <c r="C36" s="81"/>
      <c r="D36" s="81"/>
      <c r="E36" s="81"/>
      <c r="F36" s="81"/>
      <c r="G36" s="81"/>
      <c r="H36" s="81"/>
      <c r="I36" s="81"/>
      <c r="J36" s="70" t="str">
        <f t="shared" si="2"/>
        <v/>
      </c>
      <c r="K36" s="71"/>
      <c r="L36" s="23">
        <f t="shared" si="3"/>
        <v>0</v>
      </c>
      <c r="M36" s="23">
        <f t="shared" si="4"/>
        <v>0</v>
      </c>
      <c r="N36" s="23" t="e">
        <f xml:space="preserve"> B36 * VLOOKUP($A$5, Admin!$A$4:$B$5, 2) + C36 * VLOOKUP($A$5, Admin!$A$4:$C$5, 3) + VLOOKUP($A$5, Admin!$A$4:$D$5, 4)</f>
        <v>#N/A</v>
      </c>
      <c r="O36" s="23"/>
      <c r="P36" s="23" t="e">
        <f t="shared" si="5"/>
        <v>#N/A</v>
      </c>
      <c r="Q36" s="23" t="e">
        <f t="shared" si="6"/>
        <v>#N/A</v>
      </c>
      <c r="R36" s="23" t="e">
        <f t="shared" si="7"/>
        <v>#N/A</v>
      </c>
      <c r="S36" s="23" t="e">
        <f t="shared" si="8"/>
        <v>#N/A</v>
      </c>
      <c r="T36" s="23" t="e">
        <f t="shared" si="9"/>
        <v>#N/A</v>
      </c>
      <c r="U36" s="23" t="e">
        <f t="shared" si="10"/>
        <v>#N/A</v>
      </c>
      <c r="V36" s="23" t="e">
        <f t="shared" si="11"/>
        <v>#N/A</v>
      </c>
      <c r="W36" s="23" t="e">
        <f t="shared" si="12"/>
        <v>#N/A</v>
      </c>
      <c r="X36" s="19"/>
      <c r="Y36" s="19"/>
      <c r="Z36" s="19"/>
      <c r="AA36" s="19"/>
      <c r="AB36" s="19"/>
      <c r="AC36" s="19"/>
      <c r="AD36" s="19">
        <f t="shared" si="0"/>
        <v>0</v>
      </c>
      <c r="AE36" s="19">
        <f t="shared" si="1"/>
        <v>0</v>
      </c>
      <c r="AF36" s="23"/>
      <c r="AG36" s="23" t="e">
        <f t="array" ref="AG36:AI41" xml:space="preserve"> LINEST(R9:R677, AD9:AE677, TRUE, TRUE)</f>
        <v>#VALUE!</v>
      </c>
      <c r="AH36" s="23" t="e">
        <v>#VALUE!</v>
      </c>
      <c r="AI36" s="23" t="e">
        <v>#VALUE!</v>
      </c>
      <c r="AJ36" s="19"/>
    </row>
    <row r="37" spans="1:36" x14ac:dyDescent="0.25">
      <c r="A37" s="80"/>
      <c r="B37" s="81"/>
      <c r="C37" s="81"/>
      <c r="D37" s="81"/>
      <c r="E37" s="81"/>
      <c r="F37" s="81"/>
      <c r="G37" s="81"/>
      <c r="H37" s="81"/>
      <c r="I37" s="81"/>
      <c r="J37" s="70" t="str">
        <f t="shared" si="2"/>
        <v/>
      </c>
      <c r="K37" s="71"/>
      <c r="L37" s="23">
        <f t="shared" si="3"/>
        <v>0</v>
      </c>
      <c r="M37" s="23">
        <f t="shared" si="4"/>
        <v>0</v>
      </c>
      <c r="N37" s="23" t="e">
        <f xml:space="preserve"> B37 * VLOOKUP($A$5, Admin!$A$4:$B$5, 2) + C37 * VLOOKUP($A$5, Admin!$A$4:$C$5, 3) + VLOOKUP($A$5, Admin!$A$4:$D$5, 4)</f>
        <v>#N/A</v>
      </c>
      <c r="O37" s="23"/>
      <c r="P37" s="23" t="e">
        <f t="shared" si="5"/>
        <v>#N/A</v>
      </c>
      <c r="Q37" s="23" t="e">
        <f t="shared" si="6"/>
        <v>#N/A</v>
      </c>
      <c r="R37" s="23" t="e">
        <f t="shared" si="7"/>
        <v>#N/A</v>
      </c>
      <c r="S37" s="23" t="e">
        <f t="shared" si="8"/>
        <v>#N/A</v>
      </c>
      <c r="T37" s="23" t="e">
        <f t="shared" si="9"/>
        <v>#N/A</v>
      </c>
      <c r="U37" s="23" t="e">
        <f t="shared" si="10"/>
        <v>#N/A</v>
      </c>
      <c r="V37" s="23" t="e">
        <f t="shared" si="11"/>
        <v>#N/A</v>
      </c>
      <c r="W37" s="23" t="e">
        <f t="shared" si="12"/>
        <v>#N/A</v>
      </c>
      <c r="X37" s="19"/>
      <c r="Y37" s="19"/>
      <c r="Z37" s="19"/>
      <c r="AA37" s="19"/>
      <c r="AB37" s="19"/>
      <c r="AC37" s="19"/>
      <c r="AD37" s="19">
        <f t="shared" si="0"/>
        <v>0</v>
      </c>
      <c r="AE37" s="19">
        <f t="shared" si="1"/>
        <v>0</v>
      </c>
      <c r="AF37" s="23"/>
      <c r="AG37" s="23" t="e">
        <v>#VALUE!</v>
      </c>
      <c r="AH37" s="23" t="e">
        <v>#VALUE!</v>
      </c>
      <c r="AI37" s="23" t="e">
        <v>#VALUE!</v>
      </c>
      <c r="AJ37" s="19"/>
    </row>
    <row r="38" spans="1:36" x14ac:dyDescent="0.25">
      <c r="A38" s="80"/>
      <c r="B38" s="81"/>
      <c r="C38" s="81"/>
      <c r="D38" s="81"/>
      <c r="E38" s="81"/>
      <c r="F38" s="81"/>
      <c r="G38" s="81"/>
      <c r="H38" s="81"/>
      <c r="I38" s="81"/>
      <c r="J38" s="70" t="str">
        <f t="shared" si="2"/>
        <v/>
      </c>
      <c r="K38" s="71"/>
      <c r="L38" s="23">
        <f t="shared" si="3"/>
        <v>0</v>
      </c>
      <c r="M38" s="23">
        <f t="shared" si="4"/>
        <v>0</v>
      </c>
      <c r="N38" s="23" t="e">
        <f xml:space="preserve"> B38 * VLOOKUP($A$5, Admin!$A$4:$B$5, 2) + C38 * VLOOKUP($A$5, Admin!$A$4:$C$5, 3) + VLOOKUP($A$5, Admin!$A$4:$D$5, 4)</f>
        <v>#N/A</v>
      </c>
      <c r="O38" s="23"/>
      <c r="P38" s="23" t="e">
        <f t="shared" si="5"/>
        <v>#N/A</v>
      </c>
      <c r="Q38" s="23" t="e">
        <f t="shared" si="6"/>
        <v>#N/A</v>
      </c>
      <c r="R38" s="23" t="e">
        <f t="shared" si="7"/>
        <v>#N/A</v>
      </c>
      <c r="S38" s="23" t="e">
        <f t="shared" si="8"/>
        <v>#N/A</v>
      </c>
      <c r="T38" s="23" t="e">
        <f t="shared" si="9"/>
        <v>#N/A</v>
      </c>
      <c r="U38" s="23" t="e">
        <f t="shared" si="10"/>
        <v>#N/A</v>
      </c>
      <c r="V38" s="23" t="e">
        <f t="shared" si="11"/>
        <v>#N/A</v>
      </c>
      <c r="W38" s="23" t="e">
        <f t="shared" si="12"/>
        <v>#N/A</v>
      </c>
      <c r="X38" s="19"/>
      <c r="Y38" s="19"/>
      <c r="Z38" s="19"/>
      <c r="AA38" s="19"/>
      <c r="AB38" s="19"/>
      <c r="AC38" s="19"/>
      <c r="AD38" s="19">
        <f t="shared" si="0"/>
        <v>0</v>
      </c>
      <c r="AE38" s="19">
        <f t="shared" si="1"/>
        <v>0</v>
      </c>
      <c r="AF38" s="23" t="s">
        <v>68</v>
      </c>
      <c r="AG38" s="23" t="e">
        <v>#VALUE!</v>
      </c>
      <c r="AH38" s="23" t="e">
        <v>#VALUE!</v>
      </c>
      <c r="AI38" s="23" t="e">
        <v>#VALUE!</v>
      </c>
      <c r="AJ38" s="19"/>
    </row>
    <row r="39" spans="1:36" x14ac:dyDescent="0.25">
      <c r="A39" s="80"/>
      <c r="B39" s="81"/>
      <c r="C39" s="81"/>
      <c r="D39" s="81"/>
      <c r="E39" s="81"/>
      <c r="F39" s="81"/>
      <c r="G39" s="81"/>
      <c r="H39" s="81"/>
      <c r="I39" s="81"/>
      <c r="J39" s="70" t="str">
        <f t="shared" si="2"/>
        <v/>
      </c>
      <c r="K39" s="71"/>
      <c r="L39" s="23">
        <f t="shared" si="3"/>
        <v>0</v>
      </c>
      <c r="M39" s="23">
        <f t="shared" si="4"/>
        <v>0</v>
      </c>
      <c r="N39" s="23" t="e">
        <f xml:space="preserve"> B39 * VLOOKUP($A$5, Admin!$A$4:$B$5, 2) + C39 * VLOOKUP($A$5, Admin!$A$4:$C$5, 3) + VLOOKUP($A$5, Admin!$A$4:$D$5, 4)</f>
        <v>#N/A</v>
      </c>
      <c r="O39" s="23"/>
      <c r="P39" s="23" t="e">
        <f t="shared" si="5"/>
        <v>#N/A</v>
      </c>
      <c r="Q39" s="23" t="e">
        <f t="shared" si="6"/>
        <v>#N/A</v>
      </c>
      <c r="R39" s="23" t="e">
        <f t="shared" si="7"/>
        <v>#N/A</v>
      </c>
      <c r="S39" s="23" t="e">
        <f t="shared" si="8"/>
        <v>#N/A</v>
      </c>
      <c r="T39" s="23" t="e">
        <f t="shared" si="9"/>
        <v>#N/A</v>
      </c>
      <c r="U39" s="23" t="e">
        <f t="shared" si="10"/>
        <v>#N/A</v>
      </c>
      <c r="V39" s="23" t="e">
        <f t="shared" si="11"/>
        <v>#N/A</v>
      </c>
      <c r="W39" s="23" t="e">
        <f t="shared" si="12"/>
        <v>#N/A</v>
      </c>
      <c r="X39" s="19"/>
      <c r="Y39" s="19"/>
      <c r="Z39" s="19"/>
      <c r="AA39" s="19"/>
      <c r="AB39" s="19"/>
      <c r="AC39" s="19"/>
      <c r="AD39" s="19">
        <f t="shared" si="0"/>
        <v>0</v>
      </c>
      <c r="AE39" s="19">
        <f t="shared" si="1"/>
        <v>0</v>
      </c>
      <c r="AF39" s="23"/>
      <c r="AG39" s="23" t="e">
        <v>#VALUE!</v>
      </c>
      <c r="AH39" s="23" t="e">
        <v>#VALUE!</v>
      </c>
      <c r="AI39" s="23" t="e">
        <v>#VALUE!</v>
      </c>
      <c r="AJ39" s="19"/>
    </row>
    <row r="40" spans="1:36" x14ac:dyDescent="0.25">
      <c r="A40" s="80"/>
      <c r="B40" s="81"/>
      <c r="C40" s="81"/>
      <c r="D40" s="81"/>
      <c r="E40" s="81"/>
      <c r="F40" s="81"/>
      <c r="G40" s="81"/>
      <c r="H40" s="81"/>
      <c r="I40" s="81"/>
      <c r="J40" s="70" t="str">
        <f t="shared" si="2"/>
        <v/>
      </c>
      <c r="K40" s="71"/>
      <c r="L40" s="23">
        <f t="shared" si="3"/>
        <v>0</v>
      </c>
      <c r="M40" s="23">
        <f t="shared" si="4"/>
        <v>0</v>
      </c>
      <c r="N40" s="23" t="e">
        <f xml:space="preserve"> B40 * VLOOKUP($A$5, Admin!$A$4:$B$5, 2) + C40 * VLOOKUP($A$5, Admin!$A$4:$C$5, 3) + VLOOKUP($A$5, Admin!$A$4:$D$5, 4)</f>
        <v>#N/A</v>
      </c>
      <c r="O40" s="23"/>
      <c r="P40" s="23" t="e">
        <f t="shared" si="5"/>
        <v>#N/A</v>
      </c>
      <c r="Q40" s="23" t="e">
        <f t="shared" si="6"/>
        <v>#N/A</v>
      </c>
      <c r="R40" s="23" t="e">
        <f t="shared" si="7"/>
        <v>#N/A</v>
      </c>
      <c r="S40" s="23" t="e">
        <f t="shared" si="8"/>
        <v>#N/A</v>
      </c>
      <c r="T40" s="23" t="e">
        <f t="shared" si="9"/>
        <v>#N/A</v>
      </c>
      <c r="U40" s="23" t="e">
        <f t="shared" si="10"/>
        <v>#N/A</v>
      </c>
      <c r="V40" s="23" t="e">
        <f t="shared" si="11"/>
        <v>#N/A</v>
      </c>
      <c r="W40" s="23" t="e">
        <f t="shared" si="12"/>
        <v>#N/A</v>
      </c>
      <c r="X40" s="19"/>
      <c r="Y40" s="19"/>
      <c r="Z40" s="19"/>
      <c r="AA40" s="19"/>
      <c r="AB40" s="19"/>
      <c r="AC40" s="19"/>
      <c r="AD40" s="19">
        <f t="shared" si="0"/>
        <v>0</v>
      </c>
      <c r="AE40" s="19">
        <f t="shared" si="1"/>
        <v>0</v>
      </c>
      <c r="AF40" s="23"/>
      <c r="AG40" s="23" t="e">
        <v>#VALUE!</v>
      </c>
      <c r="AH40" s="23" t="e">
        <v>#VALUE!</v>
      </c>
      <c r="AI40" s="23" t="e">
        <v>#VALUE!</v>
      </c>
      <c r="AJ40" s="19"/>
    </row>
    <row r="41" spans="1:36" x14ac:dyDescent="0.25">
      <c r="A41" s="80"/>
      <c r="B41" s="81"/>
      <c r="C41" s="81"/>
      <c r="D41" s="81"/>
      <c r="E41" s="81"/>
      <c r="F41" s="81"/>
      <c r="G41" s="81"/>
      <c r="H41" s="81"/>
      <c r="I41" s="81"/>
      <c r="J41" s="70" t="str">
        <f t="shared" si="2"/>
        <v/>
      </c>
      <c r="K41" s="71"/>
      <c r="L41" s="23">
        <f t="shared" si="3"/>
        <v>0</v>
      </c>
      <c r="M41" s="23">
        <f t="shared" si="4"/>
        <v>0</v>
      </c>
      <c r="N41" s="23" t="e">
        <f xml:space="preserve"> B41 * VLOOKUP($A$5, Admin!$A$4:$B$5, 2) + C41 * VLOOKUP($A$5, Admin!$A$4:$C$5, 3) + VLOOKUP($A$5, Admin!$A$4:$D$5, 4)</f>
        <v>#N/A</v>
      </c>
      <c r="O41" s="23"/>
      <c r="P41" s="23" t="e">
        <f t="shared" si="5"/>
        <v>#N/A</v>
      </c>
      <c r="Q41" s="23" t="e">
        <f t="shared" si="6"/>
        <v>#N/A</v>
      </c>
      <c r="R41" s="23" t="e">
        <f t="shared" si="7"/>
        <v>#N/A</v>
      </c>
      <c r="S41" s="23" t="e">
        <f t="shared" si="8"/>
        <v>#N/A</v>
      </c>
      <c r="T41" s="23" t="e">
        <f t="shared" si="9"/>
        <v>#N/A</v>
      </c>
      <c r="U41" s="23" t="e">
        <f t="shared" si="10"/>
        <v>#N/A</v>
      </c>
      <c r="V41" s="23" t="e">
        <f t="shared" si="11"/>
        <v>#N/A</v>
      </c>
      <c r="W41" s="23" t="e">
        <f t="shared" si="12"/>
        <v>#N/A</v>
      </c>
      <c r="X41" s="19"/>
      <c r="Y41" s="19"/>
      <c r="Z41" s="19"/>
      <c r="AA41" s="19"/>
      <c r="AB41" s="19"/>
      <c r="AC41" s="19"/>
      <c r="AD41" s="19">
        <f t="shared" si="0"/>
        <v>0</v>
      </c>
      <c r="AE41" s="19">
        <f t="shared" si="1"/>
        <v>0</v>
      </c>
      <c r="AF41" s="23"/>
      <c r="AG41" s="23" t="e">
        <v>#VALUE!</v>
      </c>
      <c r="AH41" s="23" t="e">
        <v>#VALUE!</v>
      </c>
      <c r="AI41" s="23" t="e">
        <v>#VALUE!</v>
      </c>
      <c r="AJ41" s="19"/>
    </row>
    <row r="42" spans="1:36" x14ac:dyDescent="0.25">
      <c r="A42" s="80"/>
      <c r="B42" s="81"/>
      <c r="C42" s="81"/>
      <c r="D42" s="81"/>
      <c r="E42" s="81"/>
      <c r="F42" s="81"/>
      <c r="G42" s="81"/>
      <c r="H42" s="81"/>
      <c r="I42" s="81"/>
      <c r="J42" s="70" t="str">
        <f t="shared" si="2"/>
        <v/>
      </c>
      <c r="K42" s="71"/>
      <c r="L42" s="23">
        <f t="shared" si="3"/>
        <v>0</v>
      </c>
      <c r="M42" s="23">
        <f t="shared" si="4"/>
        <v>0</v>
      </c>
      <c r="N42" s="23" t="e">
        <f xml:space="preserve"> B42 * VLOOKUP($A$5, Admin!$A$4:$B$5, 2) + C42 * VLOOKUP($A$5, Admin!$A$4:$C$5, 3) + VLOOKUP($A$5, Admin!$A$4:$D$5, 4)</f>
        <v>#N/A</v>
      </c>
      <c r="O42" s="23"/>
      <c r="P42" s="23" t="e">
        <f t="shared" si="5"/>
        <v>#N/A</v>
      </c>
      <c r="Q42" s="23" t="e">
        <f t="shared" si="6"/>
        <v>#N/A</v>
      </c>
      <c r="R42" s="23" t="e">
        <f t="shared" si="7"/>
        <v>#N/A</v>
      </c>
      <c r="S42" s="23" t="e">
        <f t="shared" si="8"/>
        <v>#N/A</v>
      </c>
      <c r="T42" s="23" t="e">
        <f t="shared" si="9"/>
        <v>#N/A</v>
      </c>
      <c r="U42" s="23" t="e">
        <f t="shared" si="10"/>
        <v>#N/A</v>
      </c>
      <c r="V42" s="23" t="e">
        <f t="shared" si="11"/>
        <v>#N/A</v>
      </c>
      <c r="W42" s="23" t="e">
        <f t="shared" si="12"/>
        <v>#N/A</v>
      </c>
      <c r="X42" s="19"/>
      <c r="Y42" s="19"/>
      <c r="Z42" s="19"/>
      <c r="AA42" s="19"/>
      <c r="AB42" s="19"/>
      <c r="AC42" s="19"/>
      <c r="AD42" s="19">
        <f t="shared" si="0"/>
        <v>0</v>
      </c>
      <c r="AE42" s="19">
        <f t="shared" si="1"/>
        <v>0</v>
      </c>
      <c r="AF42" s="23"/>
      <c r="AG42" s="19" t="s">
        <v>51</v>
      </c>
      <c r="AH42" s="19"/>
      <c r="AI42" s="19"/>
      <c r="AJ42" s="19"/>
    </row>
    <row r="43" spans="1:36" x14ac:dyDescent="0.25">
      <c r="A43" s="80"/>
      <c r="B43" s="81"/>
      <c r="C43" s="81"/>
      <c r="D43" s="81"/>
      <c r="E43" s="81"/>
      <c r="F43" s="81"/>
      <c r="G43" s="81"/>
      <c r="H43" s="81"/>
      <c r="I43" s="81"/>
      <c r="J43" s="70" t="str">
        <f t="shared" si="2"/>
        <v/>
      </c>
      <c r="K43" s="71"/>
      <c r="L43" s="23">
        <f t="shared" si="3"/>
        <v>0</v>
      </c>
      <c r="M43" s="23">
        <f t="shared" si="4"/>
        <v>0</v>
      </c>
      <c r="N43" s="23" t="e">
        <f xml:space="preserve"> B43 * VLOOKUP($A$5, Admin!$A$4:$B$5, 2) + C43 * VLOOKUP($A$5, Admin!$A$4:$C$5, 3) + VLOOKUP($A$5, Admin!$A$4:$D$5, 4)</f>
        <v>#N/A</v>
      </c>
      <c r="O43" s="23"/>
      <c r="P43" s="23" t="e">
        <f t="shared" si="5"/>
        <v>#N/A</v>
      </c>
      <c r="Q43" s="23" t="e">
        <f t="shared" si="6"/>
        <v>#N/A</v>
      </c>
      <c r="R43" s="23" t="e">
        <f t="shared" si="7"/>
        <v>#N/A</v>
      </c>
      <c r="S43" s="23" t="e">
        <f t="shared" si="8"/>
        <v>#N/A</v>
      </c>
      <c r="T43" s="23" t="e">
        <f t="shared" si="9"/>
        <v>#N/A</v>
      </c>
      <c r="U43" s="23" t="e">
        <f t="shared" si="10"/>
        <v>#N/A</v>
      </c>
      <c r="V43" s="23" t="e">
        <f t="shared" si="11"/>
        <v>#N/A</v>
      </c>
      <c r="W43" s="23" t="e">
        <f t="shared" si="12"/>
        <v>#N/A</v>
      </c>
      <c r="X43" s="19"/>
      <c r="Y43" s="19"/>
      <c r="Z43" s="19"/>
      <c r="AA43" s="19"/>
      <c r="AB43" s="19"/>
      <c r="AC43" s="19"/>
      <c r="AD43" s="19">
        <f t="shared" si="0"/>
        <v>0</v>
      </c>
      <c r="AE43" s="19">
        <f t="shared" si="1"/>
        <v>0</v>
      </c>
      <c r="AF43" s="23"/>
      <c r="AG43" s="23" t="s">
        <v>42</v>
      </c>
      <c r="AH43" s="23" t="s">
        <v>41</v>
      </c>
      <c r="AI43" s="23" t="s">
        <v>43</v>
      </c>
      <c r="AJ43" s="19"/>
    </row>
    <row r="44" spans="1:36" x14ac:dyDescent="0.25">
      <c r="A44" s="80"/>
      <c r="B44" s="81"/>
      <c r="C44" s="81"/>
      <c r="D44" s="81"/>
      <c r="E44" s="81"/>
      <c r="F44" s="81"/>
      <c r="G44" s="81"/>
      <c r="H44" s="81"/>
      <c r="I44" s="81"/>
      <c r="J44" s="70" t="str">
        <f t="shared" si="2"/>
        <v/>
      </c>
      <c r="K44" s="71"/>
      <c r="L44" s="23">
        <f t="shared" si="3"/>
        <v>0</v>
      </c>
      <c r="M44" s="23">
        <f t="shared" si="4"/>
        <v>0</v>
      </c>
      <c r="N44" s="23" t="e">
        <f xml:space="preserve"> B44 * VLOOKUP($A$5, Admin!$A$4:$B$5, 2) + C44 * VLOOKUP($A$5, Admin!$A$4:$C$5, 3) + VLOOKUP($A$5, Admin!$A$4:$D$5, 4)</f>
        <v>#N/A</v>
      </c>
      <c r="O44" s="23"/>
      <c r="P44" s="23" t="e">
        <f t="shared" si="5"/>
        <v>#N/A</v>
      </c>
      <c r="Q44" s="23" t="e">
        <f t="shared" si="6"/>
        <v>#N/A</v>
      </c>
      <c r="R44" s="23" t="e">
        <f t="shared" si="7"/>
        <v>#N/A</v>
      </c>
      <c r="S44" s="23" t="e">
        <f t="shared" si="8"/>
        <v>#N/A</v>
      </c>
      <c r="T44" s="23" t="e">
        <f t="shared" si="9"/>
        <v>#N/A</v>
      </c>
      <c r="U44" s="23" t="e">
        <f t="shared" si="10"/>
        <v>#N/A</v>
      </c>
      <c r="V44" s="23" t="e">
        <f t="shared" si="11"/>
        <v>#N/A</v>
      </c>
      <c r="W44" s="23" t="e">
        <f t="shared" si="12"/>
        <v>#N/A</v>
      </c>
      <c r="X44" s="19"/>
      <c r="Y44" s="19"/>
      <c r="Z44" s="19"/>
      <c r="AA44" s="19"/>
      <c r="AB44" s="19"/>
      <c r="AC44" s="19"/>
      <c r="AD44" s="19">
        <f t="shared" si="0"/>
        <v>0</v>
      </c>
      <c r="AE44" s="19">
        <f t="shared" si="1"/>
        <v>0</v>
      </c>
      <c r="AF44" s="23"/>
      <c r="AG44" s="23" t="s">
        <v>38</v>
      </c>
      <c r="AH44" s="23" t="s">
        <v>46</v>
      </c>
      <c r="AI44" s="23" t="s">
        <v>45</v>
      </c>
      <c r="AJ44" s="19"/>
    </row>
    <row r="45" spans="1:36" x14ac:dyDescent="0.25">
      <c r="A45" s="80"/>
      <c r="B45" s="81"/>
      <c r="C45" s="81"/>
      <c r="D45" s="81"/>
      <c r="E45" s="81"/>
      <c r="F45" s="81"/>
      <c r="G45" s="81"/>
      <c r="H45" s="81"/>
      <c r="I45" s="81"/>
      <c r="J45" s="70" t="str">
        <f t="shared" si="2"/>
        <v/>
      </c>
      <c r="K45" s="71"/>
      <c r="L45" s="23">
        <f t="shared" si="3"/>
        <v>0</v>
      </c>
      <c r="M45" s="23">
        <f t="shared" si="4"/>
        <v>0</v>
      </c>
      <c r="N45" s="23" t="e">
        <f xml:space="preserve"> B45 * VLOOKUP($A$5, Admin!$A$4:$B$5, 2) + C45 * VLOOKUP($A$5, Admin!$A$4:$C$5, 3) + VLOOKUP($A$5, Admin!$A$4:$D$5, 4)</f>
        <v>#N/A</v>
      </c>
      <c r="O45" s="23"/>
      <c r="P45" s="23" t="e">
        <f t="shared" si="5"/>
        <v>#N/A</v>
      </c>
      <c r="Q45" s="23" t="e">
        <f t="shared" si="6"/>
        <v>#N/A</v>
      </c>
      <c r="R45" s="23" t="e">
        <f t="shared" si="7"/>
        <v>#N/A</v>
      </c>
      <c r="S45" s="23" t="e">
        <f t="shared" si="8"/>
        <v>#N/A</v>
      </c>
      <c r="T45" s="23" t="e">
        <f t="shared" si="9"/>
        <v>#N/A</v>
      </c>
      <c r="U45" s="23" t="e">
        <f t="shared" si="10"/>
        <v>#N/A</v>
      </c>
      <c r="V45" s="23" t="e">
        <f t="shared" si="11"/>
        <v>#N/A</v>
      </c>
      <c r="W45" s="23" t="e">
        <f t="shared" si="12"/>
        <v>#N/A</v>
      </c>
      <c r="X45" s="19"/>
      <c r="Y45" s="19"/>
      <c r="Z45" s="19"/>
      <c r="AA45" s="19"/>
      <c r="AB45" s="19"/>
      <c r="AC45" s="19"/>
      <c r="AD45" s="19">
        <f t="shared" si="0"/>
        <v>0</v>
      </c>
      <c r="AE45" s="19">
        <f t="shared" si="1"/>
        <v>0</v>
      </c>
      <c r="AF45" s="23"/>
      <c r="AG45" s="23" t="e">
        <f t="array" ref="AG45:AI50" xml:space="preserve"> LINEST(S9:S676, AD9:AE676, TRUE, TRUE)</f>
        <v>#VALUE!</v>
      </c>
      <c r="AH45" s="23" t="e">
        <v>#VALUE!</v>
      </c>
      <c r="AI45" s="23" t="e">
        <v>#VALUE!</v>
      </c>
      <c r="AJ45" s="19"/>
    </row>
    <row r="46" spans="1:36" x14ac:dyDescent="0.25">
      <c r="A46" s="80"/>
      <c r="B46" s="81"/>
      <c r="C46" s="81"/>
      <c r="D46" s="81"/>
      <c r="E46" s="81"/>
      <c r="F46" s="81"/>
      <c r="G46" s="81"/>
      <c r="H46" s="81"/>
      <c r="I46" s="81"/>
      <c r="J46" s="70" t="str">
        <f t="shared" si="2"/>
        <v/>
      </c>
      <c r="K46" s="71"/>
      <c r="L46" s="23">
        <f t="shared" si="3"/>
        <v>0</v>
      </c>
      <c r="M46" s="23">
        <f t="shared" si="4"/>
        <v>0</v>
      </c>
      <c r="N46" s="23" t="e">
        <f xml:space="preserve"> B46 * VLOOKUP($A$5, Admin!$A$4:$B$5, 2) + C46 * VLOOKUP($A$5, Admin!$A$4:$C$5, 3) + VLOOKUP($A$5, Admin!$A$4:$D$5, 4)</f>
        <v>#N/A</v>
      </c>
      <c r="O46" s="23"/>
      <c r="P46" s="23" t="e">
        <f t="shared" si="5"/>
        <v>#N/A</v>
      </c>
      <c r="Q46" s="23" t="e">
        <f t="shared" si="6"/>
        <v>#N/A</v>
      </c>
      <c r="R46" s="23" t="e">
        <f t="shared" si="7"/>
        <v>#N/A</v>
      </c>
      <c r="S46" s="23" t="e">
        <f t="shared" si="8"/>
        <v>#N/A</v>
      </c>
      <c r="T46" s="23" t="e">
        <f t="shared" si="9"/>
        <v>#N/A</v>
      </c>
      <c r="U46" s="23" t="e">
        <f t="shared" si="10"/>
        <v>#N/A</v>
      </c>
      <c r="V46" s="23" t="e">
        <f t="shared" si="11"/>
        <v>#N/A</v>
      </c>
      <c r="W46" s="23" t="e">
        <f t="shared" si="12"/>
        <v>#N/A</v>
      </c>
      <c r="X46" s="19"/>
      <c r="Y46" s="19"/>
      <c r="Z46" s="19"/>
      <c r="AA46" s="19"/>
      <c r="AB46" s="19"/>
      <c r="AC46" s="19"/>
      <c r="AD46" s="19">
        <f t="shared" si="0"/>
        <v>0</v>
      </c>
      <c r="AE46" s="19">
        <f t="shared" si="1"/>
        <v>0</v>
      </c>
      <c r="AF46" s="23"/>
      <c r="AG46" s="23" t="e">
        <v>#VALUE!</v>
      </c>
      <c r="AH46" s="23" t="e">
        <v>#VALUE!</v>
      </c>
      <c r="AI46" s="23" t="e">
        <v>#VALUE!</v>
      </c>
      <c r="AJ46" s="19"/>
    </row>
    <row r="47" spans="1:36" x14ac:dyDescent="0.25">
      <c r="A47" s="80"/>
      <c r="B47" s="81"/>
      <c r="C47" s="81"/>
      <c r="D47" s="81"/>
      <c r="E47" s="81"/>
      <c r="F47" s="81"/>
      <c r="G47" s="81"/>
      <c r="H47" s="81"/>
      <c r="I47" s="81"/>
      <c r="J47" s="70" t="str">
        <f t="shared" si="2"/>
        <v/>
      </c>
      <c r="K47" s="71"/>
      <c r="L47" s="23">
        <f t="shared" si="3"/>
        <v>0</v>
      </c>
      <c r="M47" s="23">
        <f t="shared" si="4"/>
        <v>0</v>
      </c>
      <c r="N47" s="23" t="e">
        <f xml:space="preserve"> B47 * VLOOKUP($A$5, Admin!$A$4:$B$5, 2) + C47 * VLOOKUP($A$5, Admin!$A$4:$C$5, 3) + VLOOKUP($A$5, Admin!$A$4:$D$5, 4)</f>
        <v>#N/A</v>
      </c>
      <c r="O47" s="23"/>
      <c r="P47" s="23" t="e">
        <f t="shared" si="5"/>
        <v>#N/A</v>
      </c>
      <c r="Q47" s="23" t="e">
        <f t="shared" si="6"/>
        <v>#N/A</v>
      </c>
      <c r="R47" s="23" t="e">
        <f t="shared" si="7"/>
        <v>#N/A</v>
      </c>
      <c r="S47" s="23" t="e">
        <f t="shared" si="8"/>
        <v>#N/A</v>
      </c>
      <c r="T47" s="23" t="e">
        <f t="shared" si="9"/>
        <v>#N/A</v>
      </c>
      <c r="U47" s="23" t="e">
        <f t="shared" si="10"/>
        <v>#N/A</v>
      </c>
      <c r="V47" s="23" t="e">
        <f t="shared" si="11"/>
        <v>#N/A</v>
      </c>
      <c r="W47" s="23" t="e">
        <f t="shared" si="12"/>
        <v>#N/A</v>
      </c>
      <c r="X47" s="19"/>
      <c r="Y47" s="19"/>
      <c r="Z47" s="19"/>
      <c r="AA47" s="19"/>
      <c r="AB47" s="19"/>
      <c r="AC47" s="19"/>
      <c r="AD47" s="19">
        <f t="shared" si="0"/>
        <v>0</v>
      </c>
      <c r="AE47" s="19">
        <f t="shared" si="1"/>
        <v>0</v>
      </c>
      <c r="AF47" s="23" t="s">
        <v>68</v>
      </c>
      <c r="AG47" s="23" t="e">
        <v>#VALUE!</v>
      </c>
      <c r="AH47" s="23" t="e">
        <v>#VALUE!</v>
      </c>
      <c r="AI47" s="23" t="e">
        <v>#VALUE!</v>
      </c>
      <c r="AJ47" s="19"/>
    </row>
    <row r="48" spans="1:36" x14ac:dyDescent="0.25">
      <c r="A48" s="80"/>
      <c r="B48" s="81"/>
      <c r="C48" s="81"/>
      <c r="D48" s="81"/>
      <c r="E48" s="81"/>
      <c r="F48" s="81"/>
      <c r="G48" s="81"/>
      <c r="H48" s="81"/>
      <c r="I48" s="81"/>
      <c r="J48" s="70" t="str">
        <f t="shared" si="2"/>
        <v/>
      </c>
      <c r="K48" s="71"/>
      <c r="L48" s="23">
        <f t="shared" si="3"/>
        <v>0</v>
      </c>
      <c r="M48" s="23">
        <f t="shared" si="4"/>
        <v>0</v>
      </c>
      <c r="N48" s="23" t="e">
        <f xml:space="preserve"> B48 * VLOOKUP($A$5, Admin!$A$4:$B$5, 2) + C48 * VLOOKUP($A$5, Admin!$A$4:$C$5, 3) + VLOOKUP($A$5, Admin!$A$4:$D$5, 4)</f>
        <v>#N/A</v>
      </c>
      <c r="O48" s="23"/>
      <c r="P48" s="23" t="e">
        <f t="shared" si="5"/>
        <v>#N/A</v>
      </c>
      <c r="Q48" s="23" t="e">
        <f t="shared" si="6"/>
        <v>#N/A</v>
      </c>
      <c r="R48" s="23" t="e">
        <f t="shared" si="7"/>
        <v>#N/A</v>
      </c>
      <c r="S48" s="23" t="e">
        <f t="shared" si="8"/>
        <v>#N/A</v>
      </c>
      <c r="T48" s="23" t="e">
        <f t="shared" si="9"/>
        <v>#N/A</v>
      </c>
      <c r="U48" s="23" t="e">
        <f t="shared" si="10"/>
        <v>#N/A</v>
      </c>
      <c r="V48" s="23" t="e">
        <f t="shared" si="11"/>
        <v>#N/A</v>
      </c>
      <c r="W48" s="23" t="e">
        <f t="shared" si="12"/>
        <v>#N/A</v>
      </c>
      <c r="X48" s="19"/>
      <c r="Y48" s="19"/>
      <c r="Z48" s="19"/>
      <c r="AA48" s="19"/>
      <c r="AB48" s="19"/>
      <c r="AC48" s="19"/>
      <c r="AD48" s="19">
        <f t="shared" si="0"/>
        <v>0</v>
      </c>
      <c r="AE48" s="19">
        <f t="shared" si="1"/>
        <v>0</v>
      </c>
      <c r="AF48" s="23"/>
      <c r="AG48" s="23" t="e">
        <v>#VALUE!</v>
      </c>
      <c r="AH48" s="23" t="e">
        <v>#VALUE!</v>
      </c>
      <c r="AI48" s="23" t="e">
        <v>#VALUE!</v>
      </c>
      <c r="AJ48" s="19"/>
    </row>
    <row r="49" spans="1:36" x14ac:dyDescent="0.25">
      <c r="A49" s="80"/>
      <c r="B49" s="81"/>
      <c r="C49" s="81"/>
      <c r="D49" s="81"/>
      <c r="E49" s="81"/>
      <c r="F49" s="81"/>
      <c r="G49" s="81"/>
      <c r="H49" s="81"/>
      <c r="I49" s="81"/>
      <c r="J49" s="70" t="str">
        <f t="shared" si="2"/>
        <v/>
      </c>
      <c r="K49" s="71"/>
      <c r="L49" s="23">
        <f t="shared" si="3"/>
        <v>0</v>
      </c>
      <c r="M49" s="23">
        <f t="shared" si="4"/>
        <v>0</v>
      </c>
      <c r="N49" s="23" t="e">
        <f xml:space="preserve"> B49 * VLOOKUP($A$5, Admin!$A$4:$B$5, 2) + C49 * VLOOKUP($A$5, Admin!$A$4:$C$5, 3) + VLOOKUP($A$5, Admin!$A$4:$D$5, 4)</f>
        <v>#N/A</v>
      </c>
      <c r="O49" s="23"/>
      <c r="P49" s="23" t="e">
        <f t="shared" si="5"/>
        <v>#N/A</v>
      </c>
      <c r="Q49" s="23" t="e">
        <f t="shared" si="6"/>
        <v>#N/A</v>
      </c>
      <c r="R49" s="23" t="e">
        <f t="shared" si="7"/>
        <v>#N/A</v>
      </c>
      <c r="S49" s="23" t="e">
        <f t="shared" si="8"/>
        <v>#N/A</v>
      </c>
      <c r="T49" s="23" t="e">
        <f t="shared" si="9"/>
        <v>#N/A</v>
      </c>
      <c r="U49" s="23" t="e">
        <f t="shared" si="10"/>
        <v>#N/A</v>
      </c>
      <c r="V49" s="23" t="e">
        <f t="shared" si="11"/>
        <v>#N/A</v>
      </c>
      <c r="W49" s="23" t="e">
        <f t="shared" si="12"/>
        <v>#N/A</v>
      </c>
      <c r="X49" s="19"/>
      <c r="Y49" s="19"/>
      <c r="Z49" s="19"/>
      <c r="AA49" s="19"/>
      <c r="AB49" s="19"/>
      <c r="AC49" s="19"/>
      <c r="AD49" s="19">
        <f t="shared" si="0"/>
        <v>0</v>
      </c>
      <c r="AE49" s="19">
        <f t="shared" si="1"/>
        <v>0</v>
      </c>
      <c r="AF49" s="23"/>
      <c r="AG49" s="23" t="e">
        <v>#VALUE!</v>
      </c>
      <c r="AH49" s="23" t="e">
        <v>#VALUE!</v>
      </c>
      <c r="AI49" s="23" t="e">
        <v>#VALUE!</v>
      </c>
      <c r="AJ49" s="19"/>
    </row>
    <row r="50" spans="1:36" x14ac:dyDescent="0.25">
      <c r="A50" s="80"/>
      <c r="B50" s="81"/>
      <c r="C50" s="81"/>
      <c r="D50" s="81"/>
      <c r="E50" s="81"/>
      <c r="F50" s="81"/>
      <c r="G50" s="81"/>
      <c r="H50" s="81"/>
      <c r="I50" s="81"/>
      <c r="J50" s="70" t="str">
        <f t="shared" si="2"/>
        <v/>
      </c>
      <c r="K50" s="71"/>
      <c r="L50" s="23">
        <f t="shared" si="3"/>
        <v>0</v>
      </c>
      <c r="M50" s="23">
        <f t="shared" si="4"/>
        <v>0</v>
      </c>
      <c r="N50" s="23" t="e">
        <f xml:space="preserve"> B50 * VLOOKUP($A$5, Admin!$A$4:$B$5, 2) + C50 * VLOOKUP($A$5, Admin!$A$4:$C$5, 3) + VLOOKUP($A$5, Admin!$A$4:$D$5, 4)</f>
        <v>#N/A</v>
      </c>
      <c r="O50" s="23"/>
      <c r="P50" s="23" t="e">
        <f t="shared" si="5"/>
        <v>#N/A</v>
      </c>
      <c r="Q50" s="23" t="e">
        <f t="shared" si="6"/>
        <v>#N/A</v>
      </c>
      <c r="R50" s="23" t="e">
        <f t="shared" si="7"/>
        <v>#N/A</v>
      </c>
      <c r="S50" s="23" t="e">
        <f t="shared" si="8"/>
        <v>#N/A</v>
      </c>
      <c r="T50" s="23" t="e">
        <f t="shared" si="9"/>
        <v>#N/A</v>
      </c>
      <c r="U50" s="23" t="e">
        <f t="shared" si="10"/>
        <v>#N/A</v>
      </c>
      <c r="V50" s="23" t="e">
        <f t="shared" si="11"/>
        <v>#N/A</v>
      </c>
      <c r="W50" s="23" t="e">
        <f t="shared" si="12"/>
        <v>#N/A</v>
      </c>
      <c r="X50" s="19"/>
      <c r="Y50" s="19"/>
      <c r="Z50" s="19"/>
      <c r="AA50" s="19"/>
      <c r="AB50" s="19"/>
      <c r="AC50" s="19"/>
      <c r="AD50" s="19">
        <f t="shared" si="0"/>
        <v>0</v>
      </c>
      <c r="AE50" s="19">
        <f t="shared" si="1"/>
        <v>0</v>
      </c>
      <c r="AF50" s="23"/>
      <c r="AG50" s="23" t="e">
        <v>#VALUE!</v>
      </c>
      <c r="AH50" s="23" t="e">
        <v>#VALUE!</v>
      </c>
      <c r="AI50" s="23" t="e">
        <v>#VALUE!</v>
      </c>
      <c r="AJ50" s="19"/>
    </row>
    <row r="51" spans="1:36" x14ac:dyDescent="0.25">
      <c r="A51" s="80"/>
      <c r="B51" s="81"/>
      <c r="C51" s="81"/>
      <c r="D51" s="81"/>
      <c r="E51" s="81"/>
      <c r="F51" s="81"/>
      <c r="G51" s="81"/>
      <c r="H51" s="81"/>
      <c r="I51" s="81"/>
      <c r="J51" s="70" t="str">
        <f t="shared" si="2"/>
        <v/>
      </c>
      <c r="K51" s="71"/>
      <c r="L51" s="23">
        <f t="shared" si="3"/>
        <v>0</v>
      </c>
      <c r="M51" s="23">
        <f t="shared" si="4"/>
        <v>0</v>
      </c>
      <c r="N51" s="23" t="e">
        <f xml:space="preserve"> B51 * VLOOKUP($A$5, Admin!$A$4:$B$5, 2) + C51 * VLOOKUP($A$5, Admin!$A$4:$C$5, 3) + VLOOKUP($A$5, Admin!$A$4:$D$5, 4)</f>
        <v>#N/A</v>
      </c>
      <c r="O51" s="23"/>
      <c r="P51" s="23" t="e">
        <f t="shared" si="5"/>
        <v>#N/A</v>
      </c>
      <c r="Q51" s="23" t="e">
        <f t="shared" si="6"/>
        <v>#N/A</v>
      </c>
      <c r="R51" s="23" t="e">
        <f t="shared" si="7"/>
        <v>#N/A</v>
      </c>
      <c r="S51" s="23" t="e">
        <f t="shared" si="8"/>
        <v>#N/A</v>
      </c>
      <c r="T51" s="23" t="e">
        <f t="shared" si="9"/>
        <v>#N/A</v>
      </c>
      <c r="U51" s="23" t="e">
        <f t="shared" si="10"/>
        <v>#N/A</v>
      </c>
      <c r="V51" s="23" t="e">
        <f t="shared" si="11"/>
        <v>#N/A</v>
      </c>
      <c r="W51" s="23" t="e">
        <f t="shared" si="12"/>
        <v>#N/A</v>
      </c>
      <c r="X51" s="19"/>
      <c r="Y51" s="19"/>
      <c r="Z51" s="19"/>
      <c r="AA51" s="19"/>
      <c r="AB51" s="19"/>
      <c r="AC51" s="19"/>
      <c r="AD51" s="19">
        <f t="shared" si="0"/>
        <v>0</v>
      </c>
      <c r="AE51" s="19">
        <f t="shared" si="1"/>
        <v>0</v>
      </c>
      <c r="AF51" s="23"/>
      <c r="AG51" s="19" t="s">
        <v>52</v>
      </c>
      <c r="AH51" s="19"/>
      <c r="AI51" s="19"/>
      <c r="AJ51" s="19"/>
    </row>
    <row r="52" spans="1:36" x14ac:dyDescent="0.25">
      <c r="A52" s="80"/>
      <c r="B52" s="81"/>
      <c r="C52" s="81"/>
      <c r="D52" s="81"/>
      <c r="E52" s="81"/>
      <c r="F52" s="81"/>
      <c r="G52" s="81"/>
      <c r="H52" s="81"/>
      <c r="I52" s="81"/>
      <c r="J52" s="70" t="str">
        <f t="shared" si="2"/>
        <v/>
      </c>
      <c r="K52" s="71"/>
      <c r="L52" s="23">
        <f t="shared" si="3"/>
        <v>0</v>
      </c>
      <c r="M52" s="23">
        <f t="shared" si="4"/>
        <v>0</v>
      </c>
      <c r="N52" s="23" t="e">
        <f xml:space="preserve"> B52 * VLOOKUP($A$5, Admin!$A$4:$B$5, 2) + C52 * VLOOKUP($A$5, Admin!$A$4:$C$5, 3) + VLOOKUP($A$5, Admin!$A$4:$D$5, 4)</f>
        <v>#N/A</v>
      </c>
      <c r="O52" s="23"/>
      <c r="P52" s="23" t="e">
        <f t="shared" si="5"/>
        <v>#N/A</v>
      </c>
      <c r="Q52" s="23" t="e">
        <f t="shared" si="6"/>
        <v>#N/A</v>
      </c>
      <c r="R52" s="23" t="e">
        <f t="shared" si="7"/>
        <v>#N/A</v>
      </c>
      <c r="S52" s="23" t="e">
        <f t="shared" si="8"/>
        <v>#N/A</v>
      </c>
      <c r="T52" s="23" t="e">
        <f t="shared" si="9"/>
        <v>#N/A</v>
      </c>
      <c r="U52" s="23" t="e">
        <f t="shared" si="10"/>
        <v>#N/A</v>
      </c>
      <c r="V52" s="23" t="e">
        <f t="shared" si="11"/>
        <v>#N/A</v>
      </c>
      <c r="W52" s="23" t="e">
        <f t="shared" si="12"/>
        <v>#N/A</v>
      </c>
      <c r="X52" s="19"/>
      <c r="Y52" s="19"/>
      <c r="Z52" s="19"/>
      <c r="AA52" s="19"/>
      <c r="AB52" s="19"/>
      <c r="AC52" s="19"/>
      <c r="AD52" s="19">
        <f t="shared" si="0"/>
        <v>0</v>
      </c>
      <c r="AE52" s="19">
        <f t="shared" si="1"/>
        <v>0</v>
      </c>
      <c r="AF52" s="23"/>
      <c r="AG52" s="23" t="s">
        <v>42</v>
      </c>
      <c r="AH52" s="23" t="s">
        <v>41</v>
      </c>
      <c r="AI52" s="23" t="s">
        <v>43</v>
      </c>
      <c r="AJ52" s="19"/>
    </row>
    <row r="53" spans="1:36" x14ac:dyDescent="0.25">
      <c r="A53" s="80"/>
      <c r="B53" s="81"/>
      <c r="C53" s="81"/>
      <c r="D53" s="81"/>
      <c r="E53" s="81"/>
      <c r="F53" s="81"/>
      <c r="G53" s="81"/>
      <c r="H53" s="81"/>
      <c r="I53" s="81"/>
      <c r="J53" s="70" t="str">
        <f t="shared" si="2"/>
        <v/>
      </c>
      <c r="K53" s="71"/>
      <c r="L53" s="23">
        <f t="shared" si="3"/>
        <v>0</v>
      </c>
      <c r="M53" s="23">
        <f t="shared" si="4"/>
        <v>0</v>
      </c>
      <c r="N53" s="23" t="e">
        <f xml:space="preserve"> B53 * VLOOKUP($A$5, Admin!$A$4:$B$5, 2) + C53 * VLOOKUP($A$5, Admin!$A$4:$C$5, 3) + VLOOKUP($A$5, Admin!$A$4:$D$5, 4)</f>
        <v>#N/A</v>
      </c>
      <c r="O53" s="23"/>
      <c r="P53" s="23" t="e">
        <f t="shared" si="5"/>
        <v>#N/A</v>
      </c>
      <c r="Q53" s="23" t="e">
        <f t="shared" si="6"/>
        <v>#N/A</v>
      </c>
      <c r="R53" s="23" t="e">
        <f t="shared" si="7"/>
        <v>#N/A</v>
      </c>
      <c r="S53" s="23" t="e">
        <f t="shared" si="8"/>
        <v>#N/A</v>
      </c>
      <c r="T53" s="23" t="e">
        <f t="shared" si="9"/>
        <v>#N/A</v>
      </c>
      <c r="U53" s="23" t="e">
        <f t="shared" si="10"/>
        <v>#N/A</v>
      </c>
      <c r="V53" s="23" t="e">
        <f t="shared" si="11"/>
        <v>#N/A</v>
      </c>
      <c r="W53" s="23" t="e">
        <f t="shared" si="12"/>
        <v>#N/A</v>
      </c>
      <c r="X53" s="19"/>
      <c r="Y53" s="19"/>
      <c r="Z53" s="19"/>
      <c r="AA53" s="19"/>
      <c r="AB53" s="19"/>
      <c r="AC53" s="19"/>
      <c r="AD53" s="19">
        <f t="shared" si="0"/>
        <v>0</v>
      </c>
      <c r="AE53" s="19">
        <f t="shared" si="1"/>
        <v>0</v>
      </c>
      <c r="AF53" s="23"/>
      <c r="AG53" s="23" t="s">
        <v>38</v>
      </c>
      <c r="AH53" s="23" t="s">
        <v>46</v>
      </c>
      <c r="AI53" s="23" t="s">
        <v>45</v>
      </c>
      <c r="AJ53" s="19"/>
    </row>
    <row r="54" spans="1:36" x14ac:dyDescent="0.25">
      <c r="A54" s="80"/>
      <c r="B54" s="81"/>
      <c r="C54" s="81"/>
      <c r="D54" s="81"/>
      <c r="E54" s="81"/>
      <c r="F54" s="81"/>
      <c r="G54" s="81"/>
      <c r="H54" s="81"/>
      <c r="I54" s="81"/>
      <c r="J54" s="70" t="str">
        <f t="shared" si="2"/>
        <v/>
      </c>
      <c r="K54" s="71"/>
      <c r="L54" s="23">
        <f t="shared" si="3"/>
        <v>0</v>
      </c>
      <c r="M54" s="23">
        <f t="shared" si="4"/>
        <v>0</v>
      </c>
      <c r="N54" s="23" t="e">
        <f xml:space="preserve"> B54 * VLOOKUP($A$5, Admin!$A$4:$B$5, 2) + C54 * VLOOKUP($A$5, Admin!$A$4:$C$5, 3) + VLOOKUP($A$5, Admin!$A$4:$D$5, 4)</f>
        <v>#N/A</v>
      </c>
      <c r="O54" s="23"/>
      <c r="P54" s="23" t="e">
        <f t="shared" si="5"/>
        <v>#N/A</v>
      </c>
      <c r="Q54" s="23" t="e">
        <f t="shared" si="6"/>
        <v>#N/A</v>
      </c>
      <c r="R54" s="23" t="e">
        <f t="shared" si="7"/>
        <v>#N/A</v>
      </c>
      <c r="S54" s="23" t="e">
        <f t="shared" si="8"/>
        <v>#N/A</v>
      </c>
      <c r="T54" s="23" t="e">
        <f t="shared" si="9"/>
        <v>#N/A</v>
      </c>
      <c r="U54" s="23" t="e">
        <f t="shared" si="10"/>
        <v>#N/A</v>
      </c>
      <c r="V54" s="23" t="e">
        <f t="shared" si="11"/>
        <v>#N/A</v>
      </c>
      <c r="W54" s="23" t="e">
        <f t="shared" si="12"/>
        <v>#N/A</v>
      </c>
      <c r="X54" s="19"/>
      <c r="Y54" s="19"/>
      <c r="Z54" s="19"/>
      <c r="AA54" s="19"/>
      <c r="AB54" s="19"/>
      <c r="AC54" s="19"/>
      <c r="AD54" s="19">
        <f t="shared" si="0"/>
        <v>0</v>
      </c>
      <c r="AE54" s="19">
        <f t="shared" si="1"/>
        <v>0</v>
      </c>
      <c r="AF54" s="23"/>
      <c r="AG54" s="23" t="e">
        <f t="array" ref="AG54:AI59" xml:space="preserve"> LINEST(T9:T675, AD9:AE675, TRUE, TRUE)</f>
        <v>#VALUE!</v>
      </c>
      <c r="AH54" s="23" t="e">
        <v>#VALUE!</v>
      </c>
      <c r="AI54" s="23" t="e">
        <v>#VALUE!</v>
      </c>
      <c r="AJ54" s="19"/>
    </row>
    <row r="55" spans="1:36" x14ac:dyDescent="0.25">
      <c r="A55" s="80"/>
      <c r="B55" s="81"/>
      <c r="C55" s="81"/>
      <c r="D55" s="81"/>
      <c r="E55" s="81"/>
      <c r="F55" s="81"/>
      <c r="G55" s="81"/>
      <c r="H55" s="81"/>
      <c r="I55" s="81"/>
      <c r="J55" s="70" t="str">
        <f t="shared" si="2"/>
        <v/>
      </c>
      <c r="K55" s="71"/>
      <c r="L55" s="23">
        <f t="shared" si="3"/>
        <v>0</v>
      </c>
      <c r="M55" s="23">
        <f t="shared" si="4"/>
        <v>0</v>
      </c>
      <c r="N55" s="23" t="e">
        <f xml:space="preserve"> B55 * VLOOKUP($A$5, Admin!$A$4:$B$5, 2) + C55 * VLOOKUP($A$5, Admin!$A$4:$C$5, 3) + VLOOKUP($A$5, Admin!$A$4:$D$5, 4)</f>
        <v>#N/A</v>
      </c>
      <c r="O55" s="23"/>
      <c r="P55" s="23" t="e">
        <f t="shared" si="5"/>
        <v>#N/A</v>
      </c>
      <c r="Q55" s="23" t="e">
        <f t="shared" si="6"/>
        <v>#N/A</v>
      </c>
      <c r="R55" s="23" t="e">
        <f t="shared" si="7"/>
        <v>#N/A</v>
      </c>
      <c r="S55" s="23" t="e">
        <f t="shared" si="8"/>
        <v>#N/A</v>
      </c>
      <c r="T55" s="23" t="e">
        <f t="shared" si="9"/>
        <v>#N/A</v>
      </c>
      <c r="U55" s="23" t="e">
        <f t="shared" si="10"/>
        <v>#N/A</v>
      </c>
      <c r="V55" s="23" t="e">
        <f t="shared" si="11"/>
        <v>#N/A</v>
      </c>
      <c r="W55" s="23" t="e">
        <f t="shared" si="12"/>
        <v>#N/A</v>
      </c>
      <c r="X55" s="19"/>
      <c r="Y55" s="19"/>
      <c r="Z55" s="19"/>
      <c r="AA55" s="19"/>
      <c r="AB55" s="19"/>
      <c r="AC55" s="19"/>
      <c r="AD55" s="19">
        <f t="shared" si="0"/>
        <v>0</v>
      </c>
      <c r="AE55" s="19">
        <f t="shared" si="1"/>
        <v>0</v>
      </c>
      <c r="AF55" s="23"/>
      <c r="AG55" s="23" t="e">
        <v>#VALUE!</v>
      </c>
      <c r="AH55" s="23" t="e">
        <v>#VALUE!</v>
      </c>
      <c r="AI55" s="23" t="e">
        <v>#VALUE!</v>
      </c>
      <c r="AJ55" s="19"/>
    </row>
    <row r="56" spans="1:36" x14ac:dyDescent="0.25">
      <c r="A56" s="80"/>
      <c r="B56" s="81"/>
      <c r="C56" s="81"/>
      <c r="D56" s="81"/>
      <c r="E56" s="81"/>
      <c r="F56" s="81"/>
      <c r="G56" s="81"/>
      <c r="H56" s="81"/>
      <c r="I56" s="81"/>
      <c r="J56" s="70" t="str">
        <f t="shared" si="2"/>
        <v/>
      </c>
      <c r="K56" s="71"/>
      <c r="L56" s="23">
        <f t="shared" si="3"/>
        <v>0</v>
      </c>
      <c r="M56" s="23">
        <f t="shared" si="4"/>
        <v>0</v>
      </c>
      <c r="N56" s="23" t="e">
        <f xml:space="preserve"> B56 * VLOOKUP($A$5, Admin!$A$4:$B$5, 2) + C56 * VLOOKUP($A$5, Admin!$A$4:$C$5, 3) + VLOOKUP($A$5, Admin!$A$4:$D$5, 4)</f>
        <v>#N/A</v>
      </c>
      <c r="O56" s="23"/>
      <c r="P56" s="23" t="e">
        <f t="shared" si="5"/>
        <v>#N/A</v>
      </c>
      <c r="Q56" s="23" t="e">
        <f t="shared" si="6"/>
        <v>#N/A</v>
      </c>
      <c r="R56" s="23" t="e">
        <f t="shared" si="7"/>
        <v>#N/A</v>
      </c>
      <c r="S56" s="23" t="e">
        <f t="shared" si="8"/>
        <v>#N/A</v>
      </c>
      <c r="T56" s="23" t="e">
        <f t="shared" si="9"/>
        <v>#N/A</v>
      </c>
      <c r="U56" s="23" t="e">
        <f t="shared" si="10"/>
        <v>#N/A</v>
      </c>
      <c r="V56" s="23" t="e">
        <f t="shared" si="11"/>
        <v>#N/A</v>
      </c>
      <c r="W56" s="23" t="e">
        <f t="shared" si="12"/>
        <v>#N/A</v>
      </c>
      <c r="X56" s="19"/>
      <c r="Y56" s="19"/>
      <c r="Z56" s="19"/>
      <c r="AA56" s="19"/>
      <c r="AB56" s="19"/>
      <c r="AC56" s="19"/>
      <c r="AD56" s="19">
        <f t="shared" si="0"/>
        <v>0</v>
      </c>
      <c r="AE56" s="19">
        <f t="shared" si="1"/>
        <v>0</v>
      </c>
      <c r="AF56" s="23" t="s">
        <v>68</v>
      </c>
      <c r="AG56" s="23" t="e">
        <v>#VALUE!</v>
      </c>
      <c r="AH56" s="23" t="e">
        <v>#VALUE!</v>
      </c>
      <c r="AI56" s="23" t="e">
        <v>#VALUE!</v>
      </c>
      <c r="AJ56" s="19"/>
    </row>
    <row r="57" spans="1:36" x14ac:dyDescent="0.25">
      <c r="A57" s="80"/>
      <c r="B57" s="81"/>
      <c r="C57" s="81"/>
      <c r="D57" s="81"/>
      <c r="E57" s="81"/>
      <c r="F57" s="81"/>
      <c r="G57" s="81"/>
      <c r="H57" s="81"/>
      <c r="I57" s="81"/>
      <c r="J57" s="70" t="str">
        <f t="shared" si="2"/>
        <v/>
      </c>
      <c r="K57" s="71"/>
      <c r="L57" s="23">
        <f t="shared" si="3"/>
        <v>0</v>
      </c>
      <c r="M57" s="23">
        <f t="shared" si="4"/>
        <v>0</v>
      </c>
      <c r="N57" s="23" t="e">
        <f xml:space="preserve"> B57 * VLOOKUP($A$5, Admin!$A$4:$B$5, 2) + C57 * VLOOKUP($A$5, Admin!$A$4:$C$5, 3) + VLOOKUP($A$5, Admin!$A$4:$D$5, 4)</f>
        <v>#N/A</v>
      </c>
      <c r="O57" s="23"/>
      <c r="P57" s="23" t="e">
        <f t="shared" si="5"/>
        <v>#N/A</v>
      </c>
      <c r="Q57" s="23" t="e">
        <f t="shared" si="6"/>
        <v>#N/A</v>
      </c>
      <c r="R57" s="23" t="e">
        <f t="shared" si="7"/>
        <v>#N/A</v>
      </c>
      <c r="S57" s="23" t="e">
        <f t="shared" si="8"/>
        <v>#N/A</v>
      </c>
      <c r="T57" s="23" t="e">
        <f t="shared" si="9"/>
        <v>#N/A</v>
      </c>
      <c r="U57" s="23" t="e">
        <f t="shared" si="10"/>
        <v>#N/A</v>
      </c>
      <c r="V57" s="23" t="e">
        <f t="shared" si="11"/>
        <v>#N/A</v>
      </c>
      <c r="W57" s="23" t="e">
        <f t="shared" si="12"/>
        <v>#N/A</v>
      </c>
      <c r="X57" s="19"/>
      <c r="Y57" s="19"/>
      <c r="Z57" s="19"/>
      <c r="AA57" s="19"/>
      <c r="AB57" s="19"/>
      <c r="AC57" s="19"/>
      <c r="AD57" s="19">
        <f t="shared" si="0"/>
        <v>0</v>
      </c>
      <c r="AE57" s="19">
        <f t="shared" si="1"/>
        <v>0</v>
      </c>
      <c r="AF57" s="23"/>
      <c r="AG57" s="23" t="e">
        <v>#VALUE!</v>
      </c>
      <c r="AH57" s="23" t="e">
        <v>#VALUE!</v>
      </c>
      <c r="AI57" s="23" t="e">
        <v>#VALUE!</v>
      </c>
      <c r="AJ57" s="19"/>
    </row>
    <row r="58" spans="1:36" x14ac:dyDescent="0.25">
      <c r="A58" s="80"/>
      <c r="B58" s="81"/>
      <c r="C58" s="81"/>
      <c r="D58" s="81"/>
      <c r="E58" s="81"/>
      <c r="F58" s="81"/>
      <c r="G58" s="81"/>
      <c r="H58" s="81"/>
      <c r="I58" s="81"/>
      <c r="J58" s="70" t="str">
        <f t="shared" si="2"/>
        <v/>
      </c>
      <c r="K58" s="71"/>
      <c r="L58" s="23">
        <f t="shared" si="3"/>
        <v>0</v>
      </c>
      <c r="M58" s="23">
        <f t="shared" si="4"/>
        <v>0</v>
      </c>
      <c r="N58" s="23" t="e">
        <f xml:space="preserve"> B58 * VLOOKUP($A$5, Admin!$A$4:$B$5, 2) + C58 * VLOOKUP($A$5, Admin!$A$4:$C$5, 3) + VLOOKUP($A$5, Admin!$A$4:$D$5, 4)</f>
        <v>#N/A</v>
      </c>
      <c r="O58" s="23"/>
      <c r="P58" s="23" t="e">
        <f t="shared" si="5"/>
        <v>#N/A</v>
      </c>
      <c r="Q58" s="23" t="e">
        <f t="shared" si="6"/>
        <v>#N/A</v>
      </c>
      <c r="R58" s="23" t="e">
        <f t="shared" si="7"/>
        <v>#N/A</v>
      </c>
      <c r="S58" s="23" t="e">
        <f t="shared" si="8"/>
        <v>#N/A</v>
      </c>
      <c r="T58" s="23" t="e">
        <f t="shared" si="9"/>
        <v>#N/A</v>
      </c>
      <c r="U58" s="23" t="e">
        <f t="shared" si="10"/>
        <v>#N/A</v>
      </c>
      <c r="V58" s="23" t="e">
        <f t="shared" si="11"/>
        <v>#N/A</v>
      </c>
      <c r="W58" s="23" t="e">
        <f t="shared" si="12"/>
        <v>#N/A</v>
      </c>
      <c r="X58" s="19"/>
      <c r="Y58" s="19"/>
      <c r="Z58" s="19"/>
      <c r="AA58" s="19"/>
      <c r="AB58" s="19"/>
      <c r="AC58" s="19"/>
      <c r="AD58" s="19">
        <f t="shared" si="0"/>
        <v>0</v>
      </c>
      <c r="AE58" s="19">
        <f t="shared" si="1"/>
        <v>0</v>
      </c>
      <c r="AF58" s="23"/>
      <c r="AG58" s="23" t="e">
        <v>#VALUE!</v>
      </c>
      <c r="AH58" s="23" t="e">
        <v>#VALUE!</v>
      </c>
      <c r="AI58" s="23" t="e">
        <v>#VALUE!</v>
      </c>
      <c r="AJ58" s="19"/>
    </row>
    <row r="59" spans="1:36" x14ac:dyDescent="0.25">
      <c r="A59" s="80"/>
      <c r="B59" s="81"/>
      <c r="C59" s="81"/>
      <c r="D59" s="81"/>
      <c r="E59" s="81"/>
      <c r="F59" s="81"/>
      <c r="G59" s="81"/>
      <c r="H59" s="81"/>
      <c r="I59" s="81"/>
      <c r="J59" s="70" t="str">
        <f t="shared" si="2"/>
        <v/>
      </c>
      <c r="K59" s="71"/>
      <c r="L59" s="23">
        <f t="shared" si="3"/>
        <v>0</v>
      </c>
      <c r="M59" s="23">
        <f t="shared" si="4"/>
        <v>0</v>
      </c>
      <c r="N59" s="23" t="e">
        <f xml:space="preserve"> B59 * VLOOKUP($A$5, Admin!$A$4:$B$5, 2) + C59 * VLOOKUP($A$5, Admin!$A$4:$C$5, 3) + VLOOKUP($A$5, Admin!$A$4:$D$5, 4)</f>
        <v>#N/A</v>
      </c>
      <c r="O59" s="23"/>
      <c r="P59" s="23" t="e">
        <f t="shared" si="5"/>
        <v>#N/A</v>
      </c>
      <c r="Q59" s="23" t="e">
        <f t="shared" si="6"/>
        <v>#N/A</v>
      </c>
      <c r="R59" s="23" t="e">
        <f t="shared" si="7"/>
        <v>#N/A</v>
      </c>
      <c r="S59" s="23" t="e">
        <f t="shared" si="8"/>
        <v>#N/A</v>
      </c>
      <c r="T59" s="23" t="e">
        <f t="shared" si="9"/>
        <v>#N/A</v>
      </c>
      <c r="U59" s="23" t="e">
        <f t="shared" si="10"/>
        <v>#N/A</v>
      </c>
      <c r="V59" s="23" t="e">
        <f t="shared" si="11"/>
        <v>#N/A</v>
      </c>
      <c r="W59" s="23" t="e">
        <f t="shared" si="12"/>
        <v>#N/A</v>
      </c>
      <c r="X59" s="19"/>
      <c r="Y59" s="19"/>
      <c r="Z59" s="19"/>
      <c r="AA59" s="19"/>
      <c r="AB59" s="19"/>
      <c r="AC59" s="19"/>
      <c r="AD59" s="19">
        <f t="shared" si="0"/>
        <v>0</v>
      </c>
      <c r="AE59" s="19">
        <f t="shared" si="1"/>
        <v>0</v>
      </c>
      <c r="AF59" s="23"/>
      <c r="AG59" s="23" t="e">
        <v>#VALUE!</v>
      </c>
      <c r="AH59" s="23" t="e">
        <v>#VALUE!</v>
      </c>
      <c r="AI59" s="23" t="e">
        <v>#VALUE!</v>
      </c>
      <c r="AJ59" s="19"/>
    </row>
    <row r="60" spans="1:36" x14ac:dyDescent="0.25">
      <c r="A60" s="80"/>
      <c r="B60" s="81"/>
      <c r="C60" s="81"/>
      <c r="D60" s="81"/>
      <c r="E60" s="81"/>
      <c r="F60" s="81"/>
      <c r="G60" s="81"/>
      <c r="H60" s="81"/>
      <c r="I60" s="81"/>
      <c r="J60" s="70" t="str">
        <f t="shared" si="2"/>
        <v/>
      </c>
      <c r="K60" s="71"/>
      <c r="L60" s="23">
        <f t="shared" si="3"/>
        <v>0</v>
      </c>
      <c r="M60" s="23">
        <f t="shared" si="4"/>
        <v>0</v>
      </c>
      <c r="N60" s="23" t="e">
        <f xml:space="preserve"> B60 * VLOOKUP($A$5, Admin!$A$4:$B$5, 2) + C60 * VLOOKUP($A$5, Admin!$A$4:$C$5, 3) + VLOOKUP($A$5, Admin!$A$4:$D$5, 4)</f>
        <v>#N/A</v>
      </c>
      <c r="O60" s="23"/>
      <c r="P60" s="23" t="e">
        <f t="shared" si="5"/>
        <v>#N/A</v>
      </c>
      <c r="Q60" s="23" t="e">
        <f t="shared" si="6"/>
        <v>#N/A</v>
      </c>
      <c r="R60" s="23" t="e">
        <f t="shared" si="7"/>
        <v>#N/A</v>
      </c>
      <c r="S60" s="23" t="e">
        <f t="shared" si="8"/>
        <v>#N/A</v>
      </c>
      <c r="T60" s="23" t="e">
        <f t="shared" si="9"/>
        <v>#N/A</v>
      </c>
      <c r="U60" s="23" t="e">
        <f t="shared" si="10"/>
        <v>#N/A</v>
      </c>
      <c r="V60" s="23" t="e">
        <f t="shared" si="11"/>
        <v>#N/A</v>
      </c>
      <c r="W60" s="23" t="e">
        <f t="shared" si="12"/>
        <v>#N/A</v>
      </c>
      <c r="X60" s="19"/>
      <c r="Y60" s="19"/>
      <c r="Z60" s="19"/>
      <c r="AA60" s="19"/>
      <c r="AB60" s="19"/>
      <c r="AC60" s="19"/>
      <c r="AD60" s="19">
        <f t="shared" si="0"/>
        <v>0</v>
      </c>
      <c r="AE60" s="19">
        <f t="shared" si="1"/>
        <v>0</v>
      </c>
      <c r="AF60" s="23"/>
      <c r="AG60" s="19" t="s">
        <v>53</v>
      </c>
      <c r="AH60" s="19"/>
      <c r="AI60" s="19"/>
      <c r="AJ60" s="19"/>
    </row>
    <row r="61" spans="1:36" x14ac:dyDescent="0.25">
      <c r="A61" s="80"/>
      <c r="B61" s="81"/>
      <c r="C61" s="81"/>
      <c r="D61" s="81"/>
      <c r="E61" s="81"/>
      <c r="F61" s="81"/>
      <c r="G61" s="81"/>
      <c r="H61" s="81"/>
      <c r="I61" s="81"/>
      <c r="J61" s="70" t="str">
        <f t="shared" si="2"/>
        <v/>
      </c>
      <c r="K61" s="71"/>
      <c r="L61" s="23">
        <f t="shared" si="3"/>
        <v>0</v>
      </c>
      <c r="M61" s="23">
        <f t="shared" si="4"/>
        <v>0</v>
      </c>
      <c r="N61" s="23" t="e">
        <f xml:space="preserve"> B61 * VLOOKUP($A$5, Admin!$A$4:$B$5, 2) + C61 * VLOOKUP($A$5, Admin!$A$4:$C$5, 3) + VLOOKUP($A$5, Admin!$A$4:$D$5, 4)</f>
        <v>#N/A</v>
      </c>
      <c r="O61" s="23"/>
      <c r="P61" s="23" t="e">
        <f t="shared" si="5"/>
        <v>#N/A</v>
      </c>
      <c r="Q61" s="23" t="e">
        <f t="shared" si="6"/>
        <v>#N/A</v>
      </c>
      <c r="R61" s="23" t="e">
        <f t="shared" si="7"/>
        <v>#N/A</v>
      </c>
      <c r="S61" s="23" t="e">
        <f t="shared" si="8"/>
        <v>#N/A</v>
      </c>
      <c r="T61" s="23" t="e">
        <f t="shared" si="9"/>
        <v>#N/A</v>
      </c>
      <c r="U61" s="23" t="e">
        <f t="shared" si="10"/>
        <v>#N/A</v>
      </c>
      <c r="V61" s="23" t="e">
        <f t="shared" si="11"/>
        <v>#N/A</v>
      </c>
      <c r="W61" s="23" t="e">
        <f t="shared" si="12"/>
        <v>#N/A</v>
      </c>
      <c r="X61" s="19"/>
      <c r="Y61" s="19"/>
      <c r="Z61" s="19"/>
      <c r="AA61" s="19"/>
      <c r="AB61" s="19"/>
      <c r="AC61" s="19"/>
      <c r="AD61" s="19">
        <f t="shared" si="0"/>
        <v>0</v>
      </c>
      <c r="AE61" s="19">
        <f t="shared" si="1"/>
        <v>0</v>
      </c>
      <c r="AF61" s="23"/>
      <c r="AG61" s="23" t="s">
        <v>42</v>
      </c>
      <c r="AH61" s="23" t="s">
        <v>41</v>
      </c>
      <c r="AI61" s="23" t="s">
        <v>43</v>
      </c>
      <c r="AJ61" s="19"/>
    </row>
    <row r="62" spans="1:36" x14ac:dyDescent="0.25">
      <c r="A62" s="80"/>
      <c r="B62" s="81"/>
      <c r="C62" s="81"/>
      <c r="D62" s="81"/>
      <c r="E62" s="81"/>
      <c r="F62" s="81"/>
      <c r="G62" s="81"/>
      <c r="H62" s="81"/>
      <c r="I62" s="81"/>
      <c r="J62" s="70" t="str">
        <f t="shared" si="2"/>
        <v/>
      </c>
      <c r="K62" s="71"/>
      <c r="L62" s="23">
        <f t="shared" si="3"/>
        <v>0</v>
      </c>
      <c r="M62" s="23">
        <f t="shared" si="4"/>
        <v>0</v>
      </c>
      <c r="N62" s="23" t="e">
        <f xml:space="preserve"> B62 * VLOOKUP($A$5, Admin!$A$4:$B$5, 2) + C62 * VLOOKUP($A$5, Admin!$A$4:$C$5, 3) + VLOOKUP($A$5, Admin!$A$4:$D$5, 4)</f>
        <v>#N/A</v>
      </c>
      <c r="O62" s="23"/>
      <c r="P62" s="23" t="e">
        <f t="shared" si="5"/>
        <v>#N/A</v>
      </c>
      <c r="Q62" s="23" t="e">
        <f t="shared" si="6"/>
        <v>#N/A</v>
      </c>
      <c r="R62" s="23" t="e">
        <f t="shared" si="7"/>
        <v>#N/A</v>
      </c>
      <c r="S62" s="23" t="e">
        <f t="shared" si="8"/>
        <v>#N/A</v>
      </c>
      <c r="T62" s="23" t="e">
        <f t="shared" si="9"/>
        <v>#N/A</v>
      </c>
      <c r="U62" s="23" t="e">
        <f t="shared" si="10"/>
        <v>#N/A</v>
      </c>
      <c r="V62" s="23" t="e">
        <f t="shared" si="11"/>
        <v>#N/A</v>
      </c>
      <c r="W62" s="23" t="e">
        <f t="shared" si="12"/>
        <v>#N/A</v>
      </c>
      <c r="X62" s="19"/>
      <c r="Y62" s="19"/>
      <c r="Z62" s="19"/>
      <c r="AA62" s="19"/>
      <c r="AB62" s="19"/>
      <c r="AC62" s="19"/>
      <c r="AD62" s="19">
        <f t="shared" si="0"/>
        <v>0</v>
      </c>
      <c r="AE62" s="19">
        <f t="shared" si="1"/>
        <v>0</v>
      </c>
      <c r="AF62" s="23"/>
      <c r="AG62" s="23" t="s">
        <v>38</v>
      </c>
      <c r="AH62" s="23" t="s">
        <v>46</v>
      </c>
      <c r="AI62" s="23" t="s">
        <v>45</v>
      </c>
      <c r="AJ62" s="19"/>
    </row>
    <row r="63" spans="1:36" x14ac:dyDescent="0.25">
      <c r="A63" s="80"/>
      <c r="B63" s="81"/>
      <c r="C63" s="81"/>
      <c r="D63" s="81"/>
      <c r="E63" s="81"/>
      <c r="F63" s="81"/>
      <c r="G63" s="81"/>
      <c r="H63" s="81"/>
      <c r="I63" s="81"/>
      <c r="J63" s="70" t="str">
        <f t="shared" si="2"/>
        <v/>
      </c>
      <c r="K63" s="71"/>
      <c r="L63" s="23">
        <f t="shared" si="3"/>
        <v>0</v>
      </c>
      <c r="M63" s="23">
        <f t="shared" si="4"/>
        <v>0</v>
      </c>
      <c r="N63" s="23" t="e">
        <f xml:space="preserve"> B63 * VLOOKUP($A$5, Admin!$A$4:$B$5, 2) + C63 * VLOOKUP($A$5, Admin!$A$4:$C$5, 3) + VLOOKUP($A$5, Admin!$A$4:$D$5, 4)</f>
        <v>#N/A</v>
      </c>
      <c r="O63" s="23"/>
      <c r="P63" s="23" t="e">
        <f t="shared" si="5"/>
        <v>#N/A</v>
      </c>
      <c r="Q63" s="23" t="e">
        <f t="shared" si="6"/>
        <v>#N/A</v>
      </c>
      <c r="R63" s="23" t="e">
        <f t="shared" si="7"/>
        <v>#N/A</v>
      </c>
      <c r="S63" s="23" t="e">
        <f t="shared" si="8"/>
        <v>#N/A</v>
      </c>
      <c r="T63" s="23" t="e">
        <f t="shared" si="9"/>
        <v>#N/A</v>
      </c>
      <c r="U63" s="23" t="e">
        <f t="shared" si="10"/>
        <v>#N/A</v>
      </c>
      <c r="V63" s="23" t="e">
        <f t="shared" si="11"/>
        <v>#N/A</v>
      </c>
      <c r="W63" s="23" t="e">
        <f t="shared" si="12"/>
        <v>#N/A</v>
      </c>
      <c r="X63" s="19"/>
      <c r="Y63" s="19"/>
      <c r="Z63" s="19"/>
      <c r="AA63" s="19"/>
      <c r="AB63" s="19"/>
      <c r="AC63" s="19"/>
      <c r="AD63" s="19">
        <f t="shared" si="0"/>
        <v>0</v>
      </c>
      <c r="AE63" s="19">
        <f t="shared" si="1"/>
        <v>0</v>
      </c>
      <c r="AF63" s="23"/>
      <c r="AG63" s="23" t="e">
        <f t="array" ref="AG63:AI68" xml:space="preserve"> LINEST(U9:U674, AD9:AE674, TRUE, TRUE)</f>
        <v>#VALUE!</v>
      </c>
      <c r="AH63" s="23" t="e">
        <v>#VALUE!</v>
      </c>
      <c r="AI63" s="23" t="e">
        <v>#VALUE!</v>
      </c>
      <c r="AJ63" s="19"/>
    </row>
    <row r="64" spans="1:36" x14ac:dyDescent="0.25">
      <c r="A64" s="80"/>
      <c r="B64" s="81"/>
      <c r="C64" s="81"/>
      <c r="D64" s="81"/>
      <c r="E64" s="81"/>
      <c r="F64" s="81"/>
      <c r="G64" s="81"/>
      <c r="H64" s="81"/>
      <c r="I64" s="81"/>
      <c r="J64" s="70" t="str">
        <f t="shared" si="2"/>
        <v/>
      </c>
      <c r="K64" s="71"/>
      <c r="L64" s="23">
        <f t="shared" si="3"/>
        <v>0</v>
      </c>
      <c r="M64" s="23">
        <f t="shared" si="4"/>
        <v>0</v>
      </c>
      <c r="N64" s="23" t="e">
        <f xml:space="preserve"> B64 * VLOOKUP($A$5, Admin!$A$4:$B$5, 2) + C64 * VLOOKUP($A$5, Admin!$A$4:$C$5, 3) + VLOOKUP($A$5, Admin!$A$4:$D$5, 4)</f>
        <v>#N/A</v>
      </c>
      <c r="O64" s="23"/>
      <c r="P64" s="23" t="e">
        <f t="shared" si="5"/>
        <v>#N/A</v>
      </c>
      <c r="Q64" s="23" t="e">
        <f t="shared" si="6"/>
        <v>#N/A</v>
      </c>
      <c r="R64" s="23" t="e">
        <f t="shared" si="7"/>
        <v>#N/A</v>
      </c>
      <c r="S64" s="23" t="e">
        <f t="shared" si="8"/>
        <v>#N/A</v>
      </c>
      <c r="T64" s="23" t="e">
        <f t="shared" si="9"/>
        <v>#N/A</v>
      </c>
      <c r="U64" s="23" t="e">
        <f t="shared" si="10"/>
        <v>#N/A</v>
      </c>
      <c r="V64" s="23" t="e">
        <f t="shared" si="11"/>
        <v>#N/A</v>
      </c>
      <c r="W64" s="23" t="e">
        <f t="shared" si="12"/>
        <v>#N/A</v>
      </c>
      <c r="X64" s="19"/>
      <c r="Y64" s="19"/>
      <c r="Z64" s="19"/>
      <c r="AA64" s="19"/>
      <c r="AB64" s="19"/>
      <c r="AC64" s="19"/>
      <c r="AD64" s="19">
        <f t="shared" si="0"/>
        <v>0</v>
      </c>
      <c r="AE64" s="19">
        <f t="shared" si="1"/>
        <v>0</v>
      </c>
      <c r="AF64" s="23"/>
      <c r="AG64" s="23" t="e">
        <v>#VALUE!</v>
      </c>
      <c r="AH64" s="23" t="e">
        <v>#VALUE!</v>
      </c>
      <c r="AI64" s="23" t="e">
        <v>#VALUE!</v>
      </c>
      <c r="AJ64" s="19"/>
    </row>
    <row r="65" spans="1:36" x14ac:dyDescent="0.25">
      <c r="A65" s="80"/>
      <c r="B65" s="81"/>
      <c r="C65" s="81"/>
      <c r="D65" s="81"/>
      <c r="E65" s="81"/>
      <c r="F65" s="81"/>
      <c r="G65" s="81"/>
      <c r="H65" s="81"/>
      <c r="I65" s="81"/>
      <c r="J65" s="70" t="str">
        <f t="shared" si="2"/>
        <v/>
      </c>
      <c r="K65" s="71"/>
      <c r="L65" s="23">
        <f t="shared" si="3"/>
        <v>0</v>
      </c>
      <c r="M65" s="23">
        <f t="shared" si="4"/>
        <v>0</v>
      </c>
      <c r="N65" s="23" t="e">
        <f xml:space="preserve"> B65 * VLOOKUP($A$5, Admin!$A$4:$B$5, 2) + C65 * VLOOKUP($A$5, Admin!$A$4:$C$5, 3) + VLOOKUP($A$5, Admin!$A$4:$D$5, 4)</f>
        <v>#N/A</v>
      </c>
      <c r="O65" s="23"/>
      <c r="P65" s="23" t="e">
        <f t="shared" si="5"/>
        <v>#N/A</v>
      </c>
      <c r="Q65" s="23" t="e">
        <f t="shared" si="6"/>
        <v>#N/A</v>
      </c>
      <c r="R65" s="23" t="e">
        <f t="shared" si="7"/>
        <v>#N/A</v>
      </c>
      <c r="S65" s="23" t="e">
        <f t="shared" si="8"/>
        <v>#N/A</v>
      </c>
      <c r="T65" s="23" t="e">
        <f t="shared" si="9"/>
        <v>#N/A</v>
      </c>
      <c r="U65" s="23" t="e">
        <f t="shared" si="10"/>
        <v>#N/A</v>
      </c>
      <c r="V65" s="23" t="e">
        <f t="shared" si="11"/>
        <v>#N/A</v>
      </c>
      <c r="W65" s="23" t="e">
        <f t="shared" si="12"/>
        <v>#N/A</v>
      </c>
      <c r="X65" s="19"/>
      <c r="Y65" s="19"/>
      <c r="Z65" s="19"/>
      <c r="AA65" s="19"/>
      <c r="AB65" s="19"/>
      <c r="AC65" s="19"/>
      <c r="AD65" s="19">
        <f t="shared" si="0"/>
        <v>0</v>
      </c>
      <c r="AE65" s="19">
        <f t="shared" si="1"/>
        <v>0</v>
      </c>
      <c r="AF65" s="23" t="s">
        <v>68</v>
      </c>
      <c r="AG65" s="23" t="e">
        <v>#VALUE!</v>
      </c>
      <c r="AH65" s="23" t="e">
        <v>#VALUE!</v>
      </c>
      <c r="AI65" s="23" t="e">
        <v>#VALUE!</v>
      </c>
      <c r="AJ65" s="19"/>
    </row>
    <row r="66" spans="1:36" x14ac:dyDescent="0.25">
      <c r="A66" s="80"/>
      <c r="B66" s="81"/>
      <c r="C66" s="81"/>
      <c r="D66" s="81"/>
      <c r="E66" s="81"/>
      <c r="F66" s="81"/>
      <c r="G66" s="81"/>
      <c r="H66" s="81"/>
      <c r="I66" s="81"/>
      <c r="J66" s="70" t="str">
        <f t="shared" si="2"/>
        <v/>
      </c>
      <c r="K66" s="71"/>
      <c r="L66" s="23">
        <f t="shared" si="3"/>
        <v>0</v>
      </c>
      <c r="M66" s="23">
        <f t="shared" si="4"/>
        <v>0</v>
      </c>
      <c r="N66" s="23" t="e">
        <f xml:space="preserve"> B66 * VLOOKUP($A$5, Admin!$A$4:$B$5, 2) + C66 * VLOOKUP($A$5, Admin!$A$4:$C$5, 3) + VLOOKUP($A$5, Admin!$A$4:$D$5, 4)</f>
        <v>#N/A</v>
      </c>
      <c r="O66" s="23"/>
      <c r="P66" s="23" t="e">
        <f t="shared" si="5"/>
        <v>#N/A</v>
      </c>
      <c r="Q66" s="23" t="e">
        <f t="shared" si="6"/>
        <v>#N/A</v>
      </c>
      <c r="R66" s="23" t="e">
        <f t="shared" si="7"/>
        <v>#N/A</v>
      </c>
      <c r="S66" s="23" t="e">
        <f t="shared" si="8"/>
        <v>#N/A</v>
      </c>
      <c r="T66" s="23" t="e">
        <f t="shared" si="9"/>
        <v>#N/A</v>
      </c>
      <c r="U66" s="23" t="e">
        <f t="shared" si="10"/>
        <v>#N/A</v>
      </c>
      <c r="V66" s="23" t="e">
        <f t="shared" si="11"/>
        <v>#N/A</v>
      </c>
      <c r="W66" s="23" t="e">
        <f t="shared" si="12"/>
        <v>#N/A</v>
      </c>
      <c r="X66" s="19"/>
      <c r="Y66" s="19"/>
      <c r="Z66" s="19"/>
      <c r="AA66" s="19"/>
      <c r="AB66" s="19"/>
      <c r="AC66" s="19"/>
      <c r="AD66" s="19">
        <f t="shared" si="0"/>
        <v>0</v>
      </c>
      <c r="AE66" s="19">
        <f t="shared" si="1"/>
        <v>0</v>
      </c>
      <c r="AF66" s="23"/>
      <c r="AG66" s="23" t="e">
        <v>#VALUE!</v>
      </c>
      <c r="AH66" s="23" t="e">
        <v>#VALUE!</v>
      </c>
      <c r="AI66" s="23" t="e">
        <v>#VALUE!</v>
      </c>
      <c r="AJ66" s="19"/>
    </row>
    <row r="67" spans="1:36" x14ac:dyDescent="0.25">
      <c r="A67" s="80"/>
      <c r="B67" s="81"/>
      <c r="C67" s="81"/>
      <c r="D67" s="81"/>
      <c r="E67" s="81"/>
      <c r="F67" s="81"/>
      <c r="G67" s="81"/>
      <c r="H67" s="81"/>
      <c r="I67" s="81"/>
      <c r="J67" s="70" t="str">
        <f t="shared" si="2"/>
        <v/>
      </c>
      <c r="K67" s="71"/>
      <c r="L67" s="23">
        <f t="shared" si="3"/>
        <v>0</v>
      </c>
      <c r="M67" s="23">
        <f t="shared" si="4"/>
        <v>0</v>
      </c>
      <c r="N67" s="23" t="e">
        <f xml:space="preserve"> B67 * VLOOKUP($A$5, Admin!$A$4:$B$5, 2) + C67 * VLOOKUP($A$5, Admin!$A$4:$C$5, 3) + VLOOKUP($A$5, Admin!$A$4:$D$5, 4)</f>
        <v>#N/A</v>
      </c>
      <c r="O67" s="23"/>
      <c r="P67" s="23" t="e">
        <f t="shared" si="5"/>
        <v>#N/A</v>
      </c>
      <c r="Q67" s="23" t="e">
        <f t="shared" si="6"/>
        <v>#N/A</v>
      </c>
      <c r="R67" s="23" t="e">
        <f t="shared" si="7"/>
        <v>#N/A</v>
      </c>
      <c r="S67" s="23" t="e">
        <f t="shared" si="8"/>
        <v>#N/A</v>
      </c>
      <c r="T67" s="23" t="e">
        <f t="shared" si="9"/>
        <v>#N/A</v>
      </c>
      <c r="U67" s="23" t="e">
        <f t="shared" si="10"/>
        <v>#N/A</v>
      </c>
      <c r="V67" s="23" t="e">
        <f t="shared" si="11"/>
        <v>#N/A</v>
      </c>
      <c r="W67" s="23" t="e">
        <f t="shared" si="12"/>
        <v>#N/A</v>
      </c>
      <c r="X67" s="19"/>
      <c r="Y67" s="19"/>
      <c r="Z67" s="19"/>
      <c r="AA67" s="19"/>
      <c r="AB67" s="19"/>
      <c r="AC67" s="19"/>
      <c r="AD67" s="19">
        <f t="shared" si="0"/>
        <v>0</v>
      </c>
      <c r="AE67" s="19">
        <f t="shared" si="1"/>
        <v>0</v>
      </c>
      <c r="AF67" s="23"/>
      <c r="AG67" s="23" t="e">
        <v>#VALUE!</v>
      </c>
      <c r="AH67" s="23" t="e">
        <v>#VALUE!</v>
      </c>
      <c r="AI67" s="23" t="e">
        <v>#VALUE!</v>
      </c>
      <c r="AJ67" s="19"/>
    </row>
    <row r="68" spans="1:36" x14ac:dyDescent="0.25">
      <c r="A68" s="80"/>
      <c r="B68" s="81"/>
      <c r="C68" s="81"/>
      <c r="D68" s="81"/>
      <c r="E68" s="81"/>
      <c r="F68" s="81"/>
      <c r="G68" s="81"/>
      <c r="H68" s="81"/>
      <c r="I68" s="81"/>
      <c r="J68" s="70" t="str">
        <f t="shared" si="2"/>
        <v/>
      </c>
      <c r="K68" s="71"/>
      <c r="L68" s="23">
        <f t="shared" si="3"/>
        <v>0</v>
      </c>
      <c r="M68" s="23">
        <f t="shared" si="4"/>
        <v>0</v>
      </c>
      <c r="N68" s="23" t="e">
        <f xml:space="preserve"> B68 * VLOOKUP($A$5, Admin!$A$4:$B$5, 2) + C68 * VLOOKUP($A$5, Admin!$A$4:$C$5, 3) + VLOOKUP($A$5, Admin!$A$4:$D$5, 4)</f>
        <v>#N/A</v>
      </c>
      <c r="O68" s="23"/>
      <c r="P68" s="23" t="e">
        <f t="shared" si="5"/>
        <v>#N/A</v>
      </c>
      <c r="Q68" s="23" t="e">
        <f t="shared" si="6"/>
        <v>#N/A</v>
      </c>
      <c r="R68" s="23" t="e">
        <f t="shared" si="7"/>
        <v>#N/A</v>
      </c>
      <c r="S68" s="23" t="e">
        <f t="shared" si="8"/>
        <v>#N/A</v>
      </c>
      <c r="T68" s="23" t="e">
        <f t="shared" si="9"/>
        <v>#N/A</v>
      </c>
      <c r="U68" s="23" t="e">
        <f t="shared" si="10"/>
        <v>#N/A</v>
      </c>
      <c r="V68" s="23" t="e">
        <f t="shared" si="11"/>
        <v>#N/A</v>
      </c>
      <c r="W68" s="23" t="e">
        <f t="shared" si="12"/>
        <v>#N/A</v>
      </c>
      <c r="X68" s="19"/>
      <c r="Y68" s="19"/>
      <c r="Z68" s="19"/>
      <c r="AA68" s="19"/>
      <c r="AB68" s="19"/>
      <c r="AC68" s="19"/>
      <c r="AD68" s="19">
        <f t="shared" si="0"/>
        <v>0</v>
      </c>
      <c r="AE68" s="19">
        <f t="shared" si="1"/>
        <v>0</v>
      </c>
      <c r="AF68" s="23"/>
      <c r="AG68" s="23" t="e">
        <v>#VALUE!</v>
      </c>
      <c r="AH68" s="23" t="e">
        <v>#VALUE!</v>
      </c>
      <c r="AI68" s="23" t="e">
        <v>#VALUE!</v>
      </c>
      <c r="AJ68" s="19"/>
    </row>
    <row r="69" spans="1:36" x14ac:dyDescent="0.25">
      <c r="A69" s="80"/>
      <c r="B69" s="81"/>
      <c r="C69" s="81"/>
      <c r="D69" s="81"/>
      <c r="E69" s="81"/>
      <c r="F69" s="81"/>
      <c r="G69" s="81"/>
      <c r="H69" s="81"/>
      <c r="I69" s="81"/>
      <c r="J69" s="70" t="str">
        <f t="shared" si="2"/>
        <v/>
      </c>
      <c r="K69" s="71"/>
      <c r="L69" s="23">
        <f t="shared" si="3"/>
        <v>0</v>
      </c>
      <c r="M69" s="23">
        <f t="shared" si="4"/>
        <v>0</v>
      </c>
      <c r="N69" s="23" t="e">
        <f xml:space="preserve"> B69 * VLOOKUP($A$5, Admin!$A$4:$B$5, 2) + C69 * VLOOKUP($A$5, Admin!$A$4:$C$5, 3) + VLOOKUP($A$5, Admin!$A$4:$D$5, 4)</f>
        <v>#N/A</v>
      </c>
      <c r="O69" s="23"/>
      <c r="P69" s="23" t="e">
        <f t="shared" si="5"/>
        <v>#N/A</v>
      </c>
      <c r="Q69" s="23" t="e">
        <f t="shared" si="6"/>
        <v>#N/A</v>
      </c>
      <c r="R69" s="23" t="e">
        <f t="shared" si="7"/>
        <v>#N/A</v>
      </c>
      <c r="S69" s="23" t="e">
        <f t="shared" si="8"/>
        <v>#N/A</v>
      </c>
      <c r="T69" s="23" t="e">
        <f t="shared" si="9"/>
        <v>#N/A</v>
      </c>
      <c r="U69" s="23" t="e">
        <f t="shared" si="10"/>
        <v>#N/A</v>
      </c>
      <c r="V69" s="23" t="e">
        <f t="shared" si="11"/>
        <v>#N/A</v>
      </c>
      <c r="W69" s="23" t="e">
        <f t="shared" si="12"/>
        <v>#N/A</v>
      </c>
      <c r="X69" s="19"/>
      <c r="Y69" s="19"/>
      <c r="Z69" s="19"/>
      <c r="AA69" s="19"/>
      <c r="AB69" s="19"/>
      <c r="AC69" s="19"/>
      <c r="AD69" s="19">
        <f t="shared" si="0"/>
        <v>0</v>
      </c>
      <c r="AE69" s="19">
        <f t="shared" si="1"/>
        <v>0</v>
      </c>
      <c r="AF69" s="23"/>
      <c r="AG69" s="19" t="s">
        <v>54</v>
      </c>
      <c r="AH69" s="19"/>
      <c r="AI69" s="19"/>
      <c r="AJ69" s="19"/>
    </row>
    <row r="70" spans="1:36" x14ac:dyDescent="0.25">
      <c r="A70" s="80"/>
      <c r="B70" s="81"/>
      <c r="C70" s="81"/>
      <c r="D70" s="81"/>
      <c r="E70" s="81"/>
      <c r="F70" s="81"/>
      <c r="G70" s="81"/>
      <c r="H70" s="81"/>
      <c r="I70" s="81"/>
      <c r="J70" s="70" t="str">
        <f t="shared" si="2"/>
        <v/>
      </c>
      <c r="K70" s="71"/>
      <c r="L70" s="23">
        <f t="shared" si="3"/>
        <v>0</v>
      </c>
      <c r="M70" s="23">
        <f t="shared" si="4"/>
        <v>0</v>
      </c>
      <c r="N70" s="23" t="e">
        <f xml:space="preserve"> B70 * VLOOKUP($A$5, Admin!$A$4:$B$5, 2) + C70 * VLOOKUP($A$5, Admin!$A$4:$C$5, 3) + VLOOKUP($A$5, Admin!$A$4:$D$5, 4)</f>
        <v>#N/A</v>
      </c>
      <c r="O70" s="23"/>
      <c r="P70" s="23" t="e">
        <f t="shared" si="5"/>
        <v>#N/A</v>
      </c>
      <c r="Q70" s="23" t="e">
        <f t="shared" si="6"/>
        <v>#N/A</v>
      </c>
      <c r="R70" s="23" t="e">
        <f t="shared" si="7"/>
        <v>#N/A</v>
      </c>
      <c r="S70" s="23" t="e">
        <f t="shared" si="8"/>
        <v>#N/A</v>
      </c>
      <c r="T70" s="23" t="e">
        <f t="shared" si="9"/>
        <v>#N/A</v>
      </c>
      <c r="U70" s="23" t="e">
        <f t="shared" si="10"/>
        <v>#N/A</v>
      </c>
      <c r="V70" s="23" t="e">
        <f t="shared" si="11"/>
        <v>#N/A</v>
      </c>
      <c r="W70" s="23" t="e">
        <f t="shared" si="12"/>
        <v>#N/A</v>
      </c>
      <c r="X70" s="19"/>
      <c r="Y70" s="19"/>
      <c r="Z70" s="19"/>
      <c r="AA70" s="19"/>
      <c r="AB70" s="19"/>
      <c r="AC70" s="19"/>
      <c r="AD70" s="19">
        <f t="shared" si="0"/>
        <v>0</v>
      </c>
      <c r="AE70" s="19">
        <f t="shared" si="1"/>
        <v>0</v>
      </c>
      <c r="AF70" s="23"/>
      <c r="AG70" s="23" t="s">
        <v>42</v>
      </c>
      <c r="AH70" s="23" t="s">
        <v>41</v>
      </c>
      <c r="AI70" s="23" t="s">
        <v>43</v>
      </c>
      <c r="AJ70" s="19"/>
    </row>
    <row r="71" spans="1:36" x14ac:dyDescent="0.25">
      <c r="A71" s="80"/>
      <c r="B71" s="81"/>
      <c r="C71" s="81"/>
      <c r="D71" s="81"/>
      <c r="E71" s="81"/>
      <c r="F71" s="81"/>
      <c r="G71" s="81"/>
      <c r="H71" s="81"/>
      <c r="I71" s="81"/>
      <c r="J71" s="70" t="str">
        <f t="shared" si="2"/>
        <v/>
      </c>
      <c r="K71" s="71"/>
      <c r="L71" s="23">
        <f t="shared" si="3"/>
        <v>0</v>
      </c>
      <c r="M71" s="23">
        <f t="shared" si="4"/>
        <v>0</v>
      </c>
      <c r="N71" s="23" t="e">
        <f xml:space="preserve"> B71 * VLOOKUP($A$5, Admin!$A$4:$B$5, 2) + C71 * VLOOKUP($A$5, Admin!$A$4:$C$5, 3) + VLOOKUP($A$5, Admin!$A$4:$D$5, 4)</f>
        <v>#N/A</v>
      </c>
      <c r="O71" s="23"/>
      <c r="P71" s="23" t="e">
        <f t="shared" si="5"/>
        <v>#N/A</v>
      </c>
      <c r="Q71" s="23" t="e">
        <f t="shared" si="6"/>
        <v>#N/A</v>
      </c>
      <c r="R71" s="23" t="e">
        <f t="shared" si="7"/>
        <v>#N/A</v>
      </c>
      <c r="S71" s="23" t="e">
        <f t="shared" si="8"/>
        <v>#N/A</v>
      </c>
      <c r="T71" s="23" t="e">
        <f t="shared" si="9"/>
        <v>#N/A</v>
      </c>
      <c r="U71" s="23" t="e">
        <f t="shared" si="10"/>
        <v>#N/A</v>
      </c>
      <c r="V71" s="23" t="e">
        <f t="shared" si="11"/>
        <v>#N/A</v>
      </c>
      <c r="W71" s="23" t="e">
        <f t="shared" si="12"/>
        <v>#N/A</v>
      </c>
      <c r="X71" s="19"/>
      <c r="Y71" s="19"/>
      <c r="Z71" s="19"/>
      <c r="AA71" s="19"/>
      <c r="AB71" s="19"/>
      <c r="AC71" s="19"/>
      <c r="AD71" s="19">
        <f t="shared" si="0"/>
        <v>0</v>
      </c>
      <c r="AE71" s="19">
        <f t="shared" si="1"/>
        <v>0</v>
      </c>
      <c r="AF71" s="23"/>
      <c r="AG71" s="23" t="s">
        <v>38</v>
      </c>
      <c r="AH71" s="23" t="s">
        <v>46</v>
      </c>
      <c r="AI71" s="23" t="s">
        <v>45</v>
      </c>
      <c r="AJ71" s="19"/>
    </row>
    <row r="72" spans="1:36" x14ac:dyDescent="0.25">
      <c r="A72" s="80"/>
      <c r="B72" s="81"/>
      <c r="C72" s="81"/>
      <c r="D72" s="81"/>
      <c r="E72" s="81"/>
      <c r="F72" s="81"/>
      <c r="G72" s="81"/>
      <c r="H72" s="81"/>
      <c r="I72" s="81"/>
      <c r="J72" s="70" t="str">
        <f t="shared" si="2"/>
        <v/>
      </c>
      <c r="K72" s="71"/>
      <c r="L72" s="23">
        <f t="shared" si="3"/>
        <v>0</v>
      </c>
      <c r="M72" s="23">
        <f t="shared" si="4"/>
        <v>0</v>
      </c>
      <c r="N72" s="23" t="e">
        <f xml:space="preserve"> B72 * VLOOKUP($A$5, Admin!$A$4:$B$5, 2) + C72 * VLOOKUP($A$5, Admin!$A$4:$C$5, 3) + VLOOKUP($A$5, Admin!$A$4:$D$5, 4)</f>
        <v>#N/A</v>
      </c>
      <c r="O72" s="23"/>
      <c r="P72" s="23" t="e">
        <f t="shared" si="5"/>
        <v>#N/A</v>
      </c>
      <c r="Q72" s="23" t="e">
        <f t="shared" si="6"/>
        <v>#N/A</v>
      </c>
      <c r="R72" s="23" t="e">
        <f t="shared" si="7"/>
        <v>#N/A</v>
      </c>
      <c r="S72" s="23" t="e">
        <f t="shared" si="8"/>
        <v>#N/A</v>
      </c>
      <c r="T72" s="23" t="e">
        <f t="shared" si="9"/>
        <v>#N/A</v>
      </c>
      <c r="U72" s="23" t="e">
        <f t="shared" si="10"/>
        <v>#N/A</v>
      </c>
      <c r="V72" s="23" t="e">
        <f t="shared" si="11"/>
        <v>#N/A</v>
      </c>
      <c r="W72" s="23" t="e">
        <f t="shared" si="12"/>
        <v>#N/A</v>
      </c>
      <c r="X72" s="19"/>
      <c r="Y72" s="19"/>
      <c r="Z72" s="19"/>
      <c r="AA72" s="19"/>
      <c r="AB72" s="19"/>
      <c r="AC72" s="19"/>
      <c r="AD72" s="19">
        <f t="shared" si="0"/>
        <v>0</v>
      </c>
      <c r="AE72" s="19">
        <f t="shared" si="1"/>
        <v>0</v>
      </c>
      <c r="AF72" s="23"/>
      <c r="AG72" s="23" t="e">
        <f t="array" ref="AG72:AI77" xml:space="preserve"> LINEST(V9:V673, AD9:AE673, TRUE, TRUE)</f>
        <v>#VALUE!</v>
      </c>
      <c r="AH72" s="23" t="e">
        <v>#VALUE!</v>
      </c>
      <c r="AI72" s="23" t="e">
        <v>#VALUE!</v>
      </c>
      <c r="AJ72" s="19"/>
    </row>
    <row r="73" spans="1:36" x14ac:dyDescent="0.25">
      <c r="A73" s="80"/>
      <c r="B73" s="81"/>
      <c r="C73" s="81"/>
      <c r="D73" s="81"/>
      <c r="E73" s="81"/>
      <c r="F73" s="81"/>
      <c r="G73" s="81"/>
      <c r="H73" s="81"/>
      <c r="I73" s="81"/>
      <c r="J73" s="70" t="str">
        <f t="shared" si="2"/>
        <v/>
      </c>
      <c r="K73" s="71"/>
      <c r="L73" s="23">
        <f t="shared" si="3"/>
        <v>0</v>
      </c>
      <c r="M73" s="23">
        <f t="shared" si="4"/>
        <v>0</v>
      </c>
      <c r="N73" s="23" t="e">
        <f xml:space="preserve"> B73 * VLOOKUP($A$5, Admin!$A$4:$B$5, 2) + C73 * VLOOKUP($A$5, Admin!$A$4:$C$5, 3) + VLOOKUP($A$5, Admin!$A$4:$D$5, 4)</f>
        <v>#N/A</v>
      </c>
      <c r="O73" s="23"/>
      <c r="P73" s="23" t="e">
        <f t="shared" si="5"/>
        <v>#N/A</v>
      </c>
      <c r="Q73" s="23" t="e">
        <f t="shared" si="6"/>
        <v>#N/A</v>
      </c>
      <c r="R73" s="23" t="e">
        <f t="shared" si="7"/>
        <v>#N/A</v>
      </c>
      <c r="S73" s="23" t="e">
        <f t="shared" si="8"/>
        <v>#N/A</v>
      </c>
      <c r="T73" s="23" t="e">
        <f t="shared" si="9"/>
        <v>#N/A</v>
      </c>
      <c r="U73" s="23" t="e">
        <f t="shared" si="10"/>
        <v>#N/A</v>
      </c>
      <c r="V73" s="23" t="e">
        <f t="shared" si="11"/>
        <v>#N/A</v>
      </c>
      <c r="W73" s="23" t="e">
        <f t="shared" si="12"/>
        <v>#N/A</v>
      </c>
      <c r="X73" s="19"/>
      <c r="Y73" s="19"/>
      <c r="Z73" s="19"/>
      <c r="AA73" s="19"/>
      <c r="AB73" s="19"/>
      <c r="AC73" s="19"/>
      <c r="AD73" s="19">
        <f t="shared" ref="AD73:AD136" si="13" xml:space="preserve"> M73</f>
        <v>0</v>
      </c>
      <c r="AE73" s="19">
        <f t="shared" ref="AE73:AE136" si="14" xml:space="preserve"> C73</f>
        <v>0</v>
      </c>
      <c r="AF73" s="23"/>
      <c r="AG73" s="23" t="e">
        <v>#VALUE!</v>
      </c>
      <c r="AH73" s="23" t="e">
        <v>#VALUE!</v>
      </c>
      <c r="AI73" s="23" t="e">
        <v>#VALUE!</v>
      </c>
      <c r="AJ73" s="19"/>
    </row>
    <row r="74" spans="1:36" x14ac:dyDescent="0.25">
      <c r="A74" s="80"/>
      <c r="B74" s="81"/>
      <c r="C74" s="81"/>
      <c r="D74" s="81"/>
      <c r="E74" s="81"/>
      <c r="F74" s="81"/>
      <c r="G74" s="81"/>
      <c r="H74" s="81"/>
      <c r="I74" s="81"/>
      <c r="J74" s="70" t="str">
        <f t="shared" ref="J74:J137" si="15" xml:space="preserve"> IFERROR(L74/$C$5,"")</f>
        <v/>
      </c>
      <c r="K74" s="71"/>
      <c r="L74" s="23">
        <f t="shared" ref="L74:L137" si="16" xml:space="preserve"> ((D74 * G74) + (E74 * H74) + (F74 * I74))/1000</f>
        <v>0</v>
      </c>
      <c r="M74" s="23">
        <f t="shared" ref="M74:M137" si="17" xml:space="preserve"> L74^2</f>
        <v>0</v>
      </c>
      <c r="N74" s="23" t="e">
        <f xml:space="preserve"> B74 * VLOOKUP($A$5, Admin!$A$4:$B$5, 2) + C74 * VLOOKUP($A$5, Admin!$A$4:$C$5, 3) + VLOOKUP($A$5, Admin!$A$4:$D$5, 4)</f>
        <v>#N/A</v>
      </c>
      <c r="O74" s="23"/>
      <c r="P74" s="23" t="e">
        <f t="shared" ref="P74:P137" si="18" xml:space="preserve"> N75</f>
        <v>#N/A</v>
      </c>
      <c r="Q74" s="23" t="e">
        <f t="shared" ref="Q74:Q137" si="19" xml:space="preserve"> N76</f>
        <v>#N/A</v>
      </c>
      <c r="R74" s="23" t="e">
        <f t="shared" ref="R74:R137" si="20" xml:space="preserve"> N77</f>
        <v>#N/A</v>
      </c>
      <c r="S74" s="23" t="e">
        <f t="shared" ref="S74:S137" si="21" xml:space="preserve"> N78</f>
        <v>#N/A</v>
      </c>
      <c r="T74" s="23" t="e">
        <f t="shared" ref="T74:T137" si="22" xml:space="preserve"> N79</f>
        <v>#N/A</v>
      </c>
      <c r="U74" s="23" t="e">
        <f t="shared" ref="U74:U137" si="23" xml:space="preserve"> N80</f>
        <v>#N/A</v>
      </c>
      <c r="V74" s="23" t="e">
        <f t="shared" ref="V74:V137" si="24" xml:space="preserve"> N81</f>
        <v>#N/A</v>
      </c>
      <c r="W74" s="23" t="e">
        <f t="shared" ref="W74:W137" si="25" xml:space="preserve"> N82</f>
        <v>#N/A</v>
      </c>
      <c r="X74" s="19"/>
      <c r="Y74" s="19"/>
      <c r="Z74" s="19"/>
      <c r="AA74" s="19"/>
      <c r="AB74" s="19"/>
      <c r="AC74" s="19"/>
      <c r="AD74" s="19">
        <f t="shared" si="13"/>
        <v>0</v>
      </c>
      <c r="AE74" s="19">
        <f t="shared" si="14"/>
        <v>0</v>
      </c>
      <c r="AF74" s="23" t="s">
        <v>68</v>
      </c>
      <c r="AG74" s="23" t="e">
        <v>#VALUE!</v>
      </c>
      <c r="AH74" s="23" t="e">
        <v>#VALUE!</v>
      </c>
      <c r="AI74" s="23" t="e">
        <v>#VALUE!</v>
      </c>
      <c r="AJ74" s="19"/>
    </row>
    <row r="75" spans="1:36" x14ac:dyDescent="0.25">
      <c r="A75" s="80"/>
      <c r="B75" s="81"/>
      <c r="C75" s="81"/>
      <c r="D75" s="81"/>
      <c r="E75" s="81"/>
      <c r="F75" s="81"/>
      <c r="G75" s="81"/>
      <c r="H75" s="81"/>
      <c r="I75" s="81"/>
      <c r="J75" s="70" t="str">
        <f t="shared" si="15"/>
        <v/>
      </c>
      <c r="K75" s="71"/>
      <c r="L75" s="23">
        <f t="shared" si="16"/>
        <v>0</v>
      </c>
      <c r="M75" s="23">
        <f t="shared" si="17"/>
        <v>0</v>
      </c>
      <c r="N75" s="23" t="e">
        <f xml:space="preserve"> B75 * VLOOKUP($A$5, Admin!$A$4:$B$5, 2) + C75 * VLOOKUP($A$5, Admin!$A$4:$C$5, 3) + VLOOKUP($A$5, Admin!$A$4:$D$5, 4)</f>
        <v>#N/A</v>
      </c>
      <c r="O75" s="23"/>
      <c r="P75" s="23" t="e">
        <f t="shared" si="18"/>
        <v>#N/A</v>
      </c>
      <c r="Q75" s="23" t="e">
        <f t="shared" si="19"/>
        <v>#N/A</v>
      </c>
      <c r="R75" s="23" t="e">
        <f t="shared" si="20"/>
        <v>#N/A</v>
      </c>
      <c r="S75" s="23" t="e">
        <f t="shared" si="21"/>
        <v>#N/A</v>
      </c>
      <c r="T75" s="23" t="e">
        <f t="shared" si="22"/>
        <v>#N/A</v>
      </c>
      <c r="U75" s="23" t="e">
        <f t="shared" si="23"/>
        <v>#N/A</v>
      </c>
      <c r="V75" s="23" t="e">
        <f t="shared" si="24"/>
        <v>#N/A</v>
      </c>
      <c r="W75" s="23" t="e">
        <f t="shared" si="25"/>
        <v>#N/A</v>
      </c>
      <c r="X75" s="19"/>
      <c r="Y75" s="19"/>
      <c r="Z75" s="19"/>
      <c r="AA75" s="19"/>
      <c r="AB75" s="19"/>
      <c r="AC75" s="19"/>
      <c r="AD75" s="19">
        <f t="shared" si="13"/>
        <v>0</v>
      </c>
      <c r="AE75" s="19">
        <f t="shared" si="14"/>
        <v>0</v>
      </c>
      <c r="AF75" s="23"/>
      <c r="AG75" s="23" t="e">
        <v>#VALUE!</v>
      </c>
      <c r="AH75" s="23" t="e">
        <v>#VALUE!</v>
      </c>
      <c r="AI75" s="23" t="e">
        <v>#VALUE!</v>
      </c>
      <c r="AJ75" s="19"/>
    </row>
    <row r="76" spans="1:36" x14ac:dyDescent="0.25">
      <c r="A76" s="80"/>
      <c r="B76" s="81"/>
      <c r="C76" s="81"/>
      <c r="D76" s="81"/>
      <c r="E76" s="81"/>
      <c r="F76" s="81"/>
      <c r="G76" s="81"/>
      <c r="H76" s="81"/>
      <c r="I76" s="81"/>
      <c r="J76" s="70" t="str">
        <f t="shared" si="15"/>
        <v/>
      </c>
      <c r="K76" s="71"/>
      <c r="L76" s="23">
        <f t="shared" si="16"/>
        <v>0</v>
      </c>
      <c r="M76" s="23">
        <f t="shared" si="17"/>
        <v>0</v>
      </c>
      <c r="N76" s="23" t="e">
        <f xml:space="preserve"> B76 * VLOOKUP($A$5, Admin!$A$4:$B$5, 2) + C76 * VLOOKUP($A$5, Admin!$A$4:$C$5, 3) + VLOOKUP($A$5, Admin!$A$4:$D$5, 4)</f>
        <v>#N/A</v>
      </c>
      <c r="O76" s="23"/>
      <c r="P76" s="23" t="e">
        <f t="shared" si="18"/>
        <v>#N/A</v>
      </c>
      <c r="Q76" s="23" t="e">
        <f t="shared" si="19"/>
        <v>#N/A</v>
      </c>
      <c r="R76" s="23" t="e">
        <f t="shared" si="20"/>
        <v>#N/A</v>
      </c>
      <c r="S76" s="23" t="e">
        <f t="shared" si="21"/>
        <v>#N/A</v>
      </c>
      <c r="T76" s="23" t="e">
        <f t="shared" si="22"/>
        <v>#N/A</v>
      </c>
      <c r="U76" s="23" t="e">
        <f t="shared" si="23"/>
        <v>#N/A</v>
      </c>
      <c r="V76" s="23" t="e">
        <f t="shared" si="24"/>
        <v>#N/A</v>
      </c>
      <c r="W76" s="23" t="e">
        <f t="shared" si="25"/>
        <v>#N/A</v>
      </c>
      <c r="X76" s="19"/>
      <c r="Y76" s="19"/>
      <c r="Z76" s="19"/>
      <c r="AA76" s="19"/>
      <c r="AB76" s="19"/>
      <c r="AC76" s="19"/>
      <c r="AD76" s="19">
        <f t="shared" si="13"/>
        <v>0</v>
      </c>
      <c r="AE76" s="19">
        <f t="shared" si="14"/>
        <v>0</v>
      </c>
      <c r="AF76" s="23"/>
      <c r="AG76" s="23" t="e">
        <v>#VALUE!</v>
      </c>
      <c r="AH76" s="23" t="e">
        <v>#VALUE!</v>
      </c>
      <c r="AI76" s="23" t="e">
        <v>#VALUE!</v>
      </c>
      <c r="AJ76" s="19"/>
    </row>
    <row r="77" spans="1:36" x14ac:dyDescent="0.25">
      <c r="A77" s="80"/>
      <c r="B77" s="81"/>
      <c r="C77" s="81"/>
      <c r="D77" s="81"/>
      <c r="E77" s="81"/>
      <c r="F77" s="81"/>
      <c r="G77" s="81"/>
      <c r="H77" s="81"/>
      <c r="I77" s="81"/>
      <c r="J77" s="70" t="str">
        <f t="shared" si="15"/>
        <v/>
      </c>
      <c r="K77" s="71"/>
      <c r="L77" s="23">
        <f t="shared" si="16"/>
        <v>0</v>
      </c>
      <c r="M77" s="23">
        <f t="shared" si="17"/>
        <v>0</v>
      </c>
      <c r="N77" s="23" t="e">
        <f xml:space="preserve"> B77 * VLOOKUP($A$5, Admin!$A$4:$B$5, 2) + C77 * VLOOKUP($A$5, Admin!$A$4:$C$5, 3) + VLOOKUP($A$5, Admin!$A$4:$D$5, 4)</f>
        <v>#N/A</v>
      </c>
      <c r="O77" s="23"/>
      <c r="P77" s="23" t="e">
        <f t="shared" si="18"/>
        <v>#N/A</v>
      </c>
      <c r="Q77" s="23" t="e">
        <f t="shared" si="19"/>
        <v>#N/A</v>
      </c>
      <c r="R77" s="23" t="e">
        <f t="shared" si="20"/>
        <v>#N/A</v>
      </c>
      <c r="S77" s="23" t="e">
        <f t="shared" si="21"/>
        <v>#N/A</v>
      </c>
      <c r="T77" s="23" t="e">
        <f t="shared" si="22"/>
        <v>#N/A</v>
      </c>
      <c r="U77" s="23" t="e">
        <f t="shared" si="23"/>
        <v>#N/A</v>
      </c>
      <c r="V77" s="23" t="e">
        <f t="shared" si="24"/>
        <v>#N/A</v>
      </c>
      <c r="W77" s="23" t="e">
        <f t="shared" si="25"/>
        <v>#N/A</v>
      </c>
      <c r="X77" s="19"/>
      <c r="Y77" s="19"/>
      <c r="Z77" s="19"/>
      <c r="AA77" s="19"/>
      <c r="AB77" s="19"/>
      <c r="AC77" s="19"/>
      <c r="AD77" s="19">
        <f t="shared" si="13"/>
        <v>0</v>
      </c>
      <c r="AE77" s="19">
        <f t="shared" si="14"/>
        <v>0</v>
      </c>
      <c r="AF77" s="23"/>
      <c r="AG77" s="23" t="e">
        <v>#VALUE!</v>
      </c>
      <c r="AH77" s="23" t="e">
        <v>#VALUE!</v>
      </c>
      <c r="AI77" s="23" t="e">
        <v>#VALUE!</v>
      </c>
      <c r="AJ77" s="19"/>
    </row>
    <row r="78" spans="1:36" x14ac:dyDescent="0.25">
      <c r="A78" s="80"/>
      <c r="B78" s="81"/>
      <c r="C78" s="81"/>
      <c r="D78" s="81"/>
      <c r="E78" s="81"/>
      <c r="F78" s="81"/>
      <c r="G78" s="81"/>
      <c r="H78" s="81"/>
      <c r="I78" s="81"/>
      <c r="J78" s="70" t="str">
        <f t="shared" si="15"/>
        <v/>
      </c>
      <c r="K78" s="71"/>
      <c r="L78" s="23">
        <f t="shared" si="16"/>
        <v>0</v>
      </c>
      <c r="M78" s="23">
        <f t="shared" si="17"/>
        <v>0</v>
      </c>
      <c r="N78" s="23" t="e">
        <f xml:space="preserve"> B78 * VLOOKUP($A$5, Admin!$A$4:$B$5, 2) + C78 * VLOOKUP($A$5, Admin!$A$4:$C$5, 3) + VLOOKUP($A$5, Admin!$A$4:$D$5, 4)</f>
        <v>#N/A</v>
      </c>
      <c r="O78" s="23"/>
      <c r="P78" s="23" t="e">
        <f t="shared" si="18"/>
        <v>#N/A</v>
      </c>
      <c r="Q78" s="23" t="e">
        <f t="shared" si="19"/>
        <v>#N/A</v>
      </c>
      <c r="R78" s="23" t="e">
        <f t="shared" si="20"/>
        <v>#N/A</v>
      </c>
      <c r="S78" s="23" t="e">
        <f t="shared" si="21"/>
        <v>#N/A</v>
      </c>
      <c r="T78" s="23" t="e">
        <f t="shared" si="22"/>
        <v>#N/A</v>
      </c>
      <c r="U78" s="23" t="e">
        <f t="shared" si="23"/>
        <v>#N/A</v>
      </c>
      <c r="V78" s="23" t="e">
        <f t="shared" si="24"/>
        <v>#N/A</v>
      </c>
      <c r="W78" s="23" t="e">
        <f t="shared" si="25"/>
        <v>#N/A</v>
      </c>
      <c r="X78" s="19"/>
      <c r="Y78" s="19"/>
      <c r="Z78" s="19"/>
      <c r="AA78" s="19"/>
      <c r="AB78" s="19"/>
      <c r="AC78" s="19"/>
      <c r="AD78" s="19">
        <f t="shared" si="13"/>
        <v>0</v>
      </c>
      <c r="AE78" s="19">
        <f t="shared" si="14"/>
        <v>0</v>
      </c>
      <c r="AF78" s="23"/>
      <c r="AG78" s="19" t="s">
        <v>55</v>
      </c>
      <c r="AH78" s="19"/>
      <c r="AI78" s="19"/>
      <c r="AJ78" s="19"/>
    </row>
    <row r="79" spans="1:36" x14ac:dyDescent="0.25">
      <c r="A79" s="80"/>
      <c r="B79" s="81"/>
      <c r="C79" s="81"/>
      <c r="D79" s="81"/>
      <c r="E79" s="81"/>
      <c r="F79" s="81"/>
      <c r="G79" s="81"/>
      <c r="H79" s="81"/>
      <c r="I79" s="81"/>
      <c r="J79" s="70" t="str">
        <f t="shared" si="15"/>
        <v/>
      </c>
      <c r="K79" s="71"/>
      <c r="L79" s="23">
        <f t="shared" si="16"/>
        <v>0</v>
      </c>
      <c r="M79" s="23">
        <f t="shared" si="17"/>
        <v>0</v>
      </c>
      <c r="N79" s="23" t="e">
        <f xml:space="preserve"> B79 * VLOOKUP($A$5, Admin!$A$4:$B$5, 2) + C79 * VLOOKUP($A$5, Admin!$A$4:$C$5, 3) + VLOOKUP($A$5, Admin!$A$4:$D$5, 4)</f>
        <v>#N/A</v>
      </c>
      <c r="O79" s="23"/>
      <c r="P79" s="23" t="e">
        <f t="shared" si="18"/>
        <v>#N/A</v>
      </c>
      <c r="Q79" s="23" t="e">
        <f t="shared" si="19"/>
        <v>#N/A</v>
      </c>
      <c r="R79" s="23" t="e">
        <f t="shared" si="20"/>
        <v>#N/A</v>
      </c>
      <c r="S79" s="23" t="e">
        <f t="shared" si="21"/>
        <v>#N/A</v>
      </c>
      <c r="T79" s="23" t="e">
        <f t="shared" si="22"/>
        <v>#N/A</v>
      </c>
      <c r="U79" s="23" t="e">
        <f t="shared" si="23"/>
        <v>#N/A</v>
      </c>
      <c r="V79" s="23" t="e">
        <f t="shared" si="24"/>
        <v>#N/A</v>
      </c>
      <c r="W79" s="23" t="e">
        <f t="shared" si="25"/>
        <v>#N/A</v>
      </c>
      <c r="X79" s="19"/>
      <c r="Y79" s="19"/>
      <c r="Z79" s="19"/>
      <c r="AA79" s="19"/>
      <c r="AB79" s="19"/>
      <c r="AC79" s="19"/>
      <c r="AD79" s="19">
        <f t="shared" si="13"/>
        <v>0</v>
      </c>
      <c r="AE79" s="19">
        <f t="shared" si="14"/>
        <v>0</v>
      </c>
      <c r="AF79" s="23"/>
      <c r="AG79" s="23" t="s">
        <v>42</v>
      </c>
      <c r="AH79" s="23" t="s">
        <v>41</v>
      </c>
      <c r="AI79" s="23" t="s">
        <v>43</v>
      </c>
      <c r="AJ79" s="19"/>
    </row>
    <row r="80" spans="1:36" x14ac:dyDescent="0.25">
      <c r="A80" s="80"/>
      <c r="B80" s="81"/>
      <c r="C80" s="81"/>
      <c r="D80" s="81"/>
      <c r="E80" s="81"/>
      <c r="F80" s="81"/>
      <c r="G80" s="81"/>
      <c r="H80" s="81"/>
      <c r="I80" s="81"/>
      <c r="J80" s="70" t="str">
        <f t="shared" si="15"/>
        <v/>
      </c>
      <c r="K80" s="71"/>
      <c r="L80" s="23">
        <f t="shared" si="16"/>
        <v>0</v>
      </c>
      <c r="M80" s="23">
        <f t="shared" si="17"/>
        <v>0</v>
      </c>
      <c r="N80" s="23" t="e">
        <f xml:space="preserve"> B80 * VLOOKUP($A$5, Admin!$A$4:$B$5, 2) + C80 * VLOOKUP($A$5, Admin!$A$4:$C$5, 3) + VLOOKUP($A$5, Admin!$A$4:$D$5, 4)</f>
        <v>#N/A</v>
      </c>
      <c r="O80" s="23"/>
      <c r="P80" s="23" t="e">
        <f t="shared" si="18"/>
        <v>#N/A</v>
      </c>
      <c r="Q80" s="23" t="e">
        <f t="shared" si="19"/>
        <v>#N/A</v>
      </c>
      <c r="R80" s="23" t="e">
        <f t="shared" si="20"/>
        <v>#N/A</v>
      </c>
      <c r="S80" s="23" t="e">
        <f t="shared" si="21"/>
        <v>#N/A</v>
      </c>
      <c r="T80" s="23" t="e">
        <f t="shared" si="22"/>
        <v>#N/A</v>
      </c>
      <c r="U80" s="23" t="e">
        <f t="shared" si="23"/>
        <v>#N/A</v>
      </c>
      <c r="V80" s="23" t="e">
        <f t="shared" si="24"/>
        <v>#N/A</v>
      </c>
      <c r="W80" s="23" t="e">
        <f t="shared" si="25"/>
        <v>#N/A</v>
      </c>
      <c r="X80" s="19"/>
      <c r="Y80" s="19"/>
      <c r="Z80" s="19"/>
      <c r="AA80" s="19"/>
      <c r="AB80" s="19"/>
      <c r="AC80" s="19"/>
      <c r="AD80" s="19">
        <f t="shared" si="13"/>
        <v>0</v>
      </c>
      <c r="AE80" s="19">
        <f t="shared" si="14"/>
        <v>0</v>
      </c>
      <c r="AF80" s="23"/>
      <c r="AG80" s="23" t="s">
        <v>38</v>
      </c>
      <c r="AH80" s="23" t="s">
        <v>46</v>
      </c>
      <c r="AI80" s="23" t="s">
        <v>45</v>
      </c>
      <c r="AJ80" s="19"/>
    </row>
    <row r="81" spans="1:36" x14ac:dyDescent="0.25">
      <c r="A81" s="80"/>
      <c r="B81" s="81"/>
      <c r="C81" s="81"/>
      <c r="D81" s="81"/>
      <c r="E81" s="81"/>
      <c r="F81" s="81"/>
      <c r="G81" s="81"/>
      <c r="H81" s="81"/>
      <c r="I81" s="81"/>
      <c r="J81" s="70" t="str">
        <f t="shared" si="15"/>
        <v/>
      </c>
      <c r="K81" s="71"/>
      <c r="L81" s="23">
        <f t="shared" si="16"/>
        <v>0</v>
      </c>
      <c r="M81" s="23">
        <f t="shared" si="17"/>
        <v>0</v>
      </c>
      <c r="N81" s="23" t="e">
        <f xml:space="preserve"> B81 * VLOOKUP($A$5, Admin!$A$4:$B$5, 2) + C81 * VLOOKUP($A$5, Admin!$A$4:$C$5, 3) + VLOOKUP($A$5, Admin!$A$4:$D$5, 4)</f>
        <v>#N/A</v>
      </c>
      <c r="O81" s="23"/>
      <c r="P81" s="23" t="e">
        <f t="shared" si="18"/>
        <v>#N/A</v>
      </c>
      <c r="Q81" s="23" t="e">
        <f t="shared" si="19"/>
        <v>#N/A</v>
      </c>
      <c r="R81" s="23" t="e">
        <f t="shared" si="20"/>
        <v>#N/A</v>
      </c>
      <c r="S81" s="23" t="e">
        <f t="shared" si="21"/>
        <v>#N/A</v>
      </c>
      <c r="T81" s="23" t="e">
        <f t="shared" si="22"/>
        <v>#N/A</v>
      </c>
      <c r="U81" s="23" t="e">
        <f t="shared" si="23"/>
        <v>#N/A</v>
      </c>
      <c r="V81" s="23" t="e">
        <f t="shared" si="24"/>
        <v>#N/A</v>
      </c>
      <c r="W81" s="23" t="e">
        <f t="shared" si="25"/>
        <v>#N/A</v>
      </c>
      <c r="X81" s="19"/>
      <c r="Y81" s="19"/>
      <c r="Z81" s="19"/>
      <c r="AA81" s="19"/>
      <c r="AB81" s="19"/>
      <c r="AC81" s="19"/>
      <c r="AD81" s="19">
        <f t="shared" si="13"/>
        <v>0</v>
      </c>
      <c r="AE81" s="19">
        <f t="shared" si="14"/>
        <v>0</v>
      </c>
      <c r="AF81" s="23"/>
      <c r="AG81" s="23" t="e">
        <f t="array" ref="AG81:AI86" xml:space="preserve"> LINEST(W9:W672, AD9:AE672, TRUE, TRUE)</f>
        <v>#VALUE!</v>
      </c>
      <c r="AH81" s="23" t="e">
        <v>#VALUE!</v>
      </c>
      <c r="AI81" s="23" t="e">
        <v>#VALUE!</v>
      </c>
      <c r="AJ81" s="19"/>
    </row>
    <row r="82" spans="1:36" x14ac:dyDescent="0.25">
      <c r="A82" s="80"/>
      <c r="B82" s="81"/>
      <c r="C82" s="81"/>
      <c r="D82" s="81"/>
      <c r="E82" s="81"/>
      <c r="F82" s="81"/>
      <c r="G82" s="81"/>
      <c r="H82" s="81"/>
      <c r="I82" s="81"/>
      <c r="J82" s="70" t="str">
        <f t="shared" si="15"/>
        <v/>
      </c>
      <c r="K82" s="71"/>
      <c r="L82" s="23">
        <f t="shared" si="16"/>
        <v>0</v>
      </c>
      <c r="M82" s="23">
        <f t="shared" si="17"/>
        <v>0</v>
      </c>
      <c r="N82" s="23" t="e">
        <f xml:space="preserve"> B82 * VLOOKUP($A$5, Admin!$A$4:$B$5, 2) + C82 * VLOOKUP($A$5, Admin!$A$4:$C$5, 3) + VLOOKUP($A$5, Admin!$A$4:$D$5, 4)</f>
        <v>#N/A</v>
      </c>
      <c r="O82" s="23"/>
      <c r="P82" s="23" t="e">
        <f t="shared" si="18"/>
        <v>#N/A</v>
      </c>
      <c r="Q82" s="23" t="e">
        <f t="shared" si="19"/>
        <v>#N/A</v>
      </c>
      <c r="R82" s="23" t="e">
        <f t="shared" si="20"/>
        <v>#N/A</v>
      </c>
      <c r="S82" s="23" t="e">
        <f t="shared" si="21"/>
        <v>#N/A</v>
      </c>
      <c r="T82" s="23" t="e">
        <f t="shared" si="22"/>
        <v>#N/A</v>
      </c>
      <c r="U82" s="23" t="e">
        <f t="shared" si="23"/>
        <v>#N/A</v>
      </c>
      <c r="V82" s="23" t="e">
        <f t="shared" si="24"/>
        <v>#N/A</v>
      </c>
      <c r="W82" s="23" t="e">
        <f t="shared" si="25"/>
        <v>#N/A</v>
      </c>
      <c r="X82" s="19"/>
      <c r="Y82" s="19"/>
      <c r="Z82" s="19"/>
      <c r="AA82" s="19"/>
      <c r="AB82" s="19"/>
      <c r="AC82" s="19"/>
      <c r="AD82" s="19">
        <f t="shared" si="13"/>
        <v>0</v>
      </c>
      <c r="AE82" s="19">
        <f t="shared" si="14"/>
        <v>0</v>
      </c>
      <c r="AF82" s="23"/>
      <c r="AG82" s="23" t="e">
        <v>#VALUE!</v>
      </c>
      <c r="AH82" s="23" t="e">
        <v>#VALUE!</v>
      </c>
      <c r="AI82" s="23" t="e">
        <v>#VALUE!</v>
      </c>
      <c r="AJ82" s="19"/>
    </row>
    <row r="83" spans="1:36" x14ac:dyDescent="0.25">
      <c r="A83" s="80"/>
      <c r="B83" s="81"/>
      <c r="C83" s="81"/>
      <c r="D83" s="81"/>
      <c r="E83" s="81"/>
      <c r="F83" s="81"/>
      <c r="G83" s="81"/>
      <c r="H83" s="81"/>
      <c r="I83" s="81"/>
      <c r="J83" s="70" t="str">
        <f t="shared" si="15"/>
        <v/>
      </c>
      <c r="K83" s="71"/>
      <c r="L83" s="23">
        <f t="shared" si="16"/>
        <v>0</v>
      </c>
      <c r="M83" s="23">
        <f t="shared" si="17"/>
        <v>0</v>
      </c>
      <c r="N83" s="23" t="e">
        <f xml:space="preserve"> B83 * VLOOKUP($A$5, Admin!$A$4:$B$5, 2) + C83 * VLOOKUP($A$5, Admin!$A$4:$C$5, 3) + VLOOKUP($A$5, Admin!$A$4:$D$5, 4)</f>
        <v>#N/A</v>
      </c>
      <c r="O83" s="23"/>
      <c r="P83" s="23" t="e">
        <f t="shared" si="18"/>
        <v>#N/A</v>
      </c>
      <c r="Q83" s="23" t="e">
        <f t="shared" si="19"/>
        <v>#N/A</v>
      </c>
      <c r="R83" s="23" t="e">
        <f t="shared" si="20"/>
        <v>#N/A</v>
      </c>
      <c r="S83" s="23" t="e">
        <f t="shared" si="21"/>
        <v>#N/A</v>
      </c>
      <c r="T83" s="23" t="e">
        <f t="shared" si="22"/>
        <v>#N/A</v>
      </c>
      <c r="U83" s="23" t="e">
        <f t="shared" si="23"/>
        <v>#N/A</v>
      </c>
      <c r="V83" s="23" t="e">
        <f t="shared" si="24"/>
        <v>#N/A</v>
      </c>
      <c r="W83" s="23" t="e">
        <f t="shared" si="25"/>
        <v>#N/A</v>
      </c>
      <c r="X83" s="19"/>
      <c r="Y83" s="19"/>
      <c r="Z83" s="19"/>
      <c r="AA83" s="19"/>
      <c r="AB83" s="19"/>
      <c r="AC83" s="19"/>
      <c r="AD83" s="19">
        <f t="shared" si="13"/>
        <v>0</v>
      </c>
      <c r="AE83" s="19">
        <f t="shared" si="14"/>
        <v>0</v>
      </c>
      <c r="AF83" s="23" t="s">
        <v>68</v>
      </c>
      <c r="AG83" s="23" t="e">
        <v>#VALUE!</v>
      </c>
      <c r="AH83" s="23" t="e">
        <v>#VALUE!</v>
      </c>
      <c r="AI83" s="23" t="e">
        <v>#VALUE!</v>
      </c>
      <c r="AJ83" s="19"/>
    </row>
    <row r="84" spans="1:36" x14ac:dyDescent="0.25">
      <c r="A84" s="80"/>
      <c r="B84" s="81"/>
      <c r="C84" s="81"/>
      <c r="D84" s="81"/>
      <c r="E84" s="81"/>
      <c r="F84" s="81"/>
      <c r="G84" s="81"/>
      <c r="H84" s="81"/>
      <c r="I84" s="81"/>
      <c r="J84" s="70" t="str">
        <f t="shared" si="15"/>
        <v/>
      </c>
      <c r="K84" s="71"/>
      <c r="L84" s="23">
        <f t="shared" si="16"/>
        <v>0</v>
      </c>
      <c r="M84" s="23">
        <f t="shared" si="17"/>
        <v>0</v>
      </c>
      <c r="N84" s="23" t="e">
        <f xml:space="preserve"> B84 * VLOOKUP($A$5, Admin!$A$4:$B$5, 2) + C84 * VLOOKUP($A$5, Admin!$A$4:$C$5, 3) + VLOOKUP($A$5, Admin!$A$4:$D$5, 4)</f>
        <v>#N/A</v>
      </c>
      <c r="O84" s="23"/>
      <c r="P84" s="23" t="e">
        <f t="shared" si="18"/>
        <v>#N/A</v>
      </c>
      <c r="Q84" s="23" t="e">
        <f t="shared" si="19"/>
        <v>#N/A</v>
      </c>
      <c r="R84" s="23" t="e">
        <f t="shared" si="20"/>
        <v>#N/A</v>
      </c>
      <c r="S84" s="23" t="e">
        <f t="shared" si="21"/>
        <v>#N/A</v>
      </c>
      <c r="T84" s="23" t="e">
        <f t="shared" si="22"/>
        <v>#N/A</v>
      </c>
      <c r="U84" s="23" t="e">
        <f t="shared" si="23"/>
        <v>#N/A</v>
      </c>
      <c r="V84" s="23" t="e">
        <f t="shared" si="24"/>
        <v>#N/A</v>
      </c>
      <c r="W84" s="23" t="e">
        <f t="shared" si="25"/>
        <v>#N/A</v>
      </c>
      <c r="X84" s="19"/>
      <c r="Y84" s="19"/>
      <c r="Z84" s="19"/>
      <c r="AA84" s="19"/>
      <c r="AB84" s="19"/>
      <c r="AC84" s="19"/>
      <c r="AD84" s="19">
        <f t="shared" si="13"/>
        <v>0</v>
      </c>
      <c r="AE84" s="19">
        <f t="shared" si="14"/>
        <v>0</v>
      </c>
      <c r="AF84" s="19"/>
      <c r="AG84" s="23" t="e">
        <v>#VALUE!</v>
      </c>
      <c r="AH84" s="23" t="e">
        <v>#VALUE!</v>
      </c>
      <c r="AI84" s="23" t="e">
        <v>#VALUE!</v>
      </c>
      <c r="AJ84" s="19"/>
    </row>
    <row r="85" spans="1:36" x14ac:dyDescent="0.25">
      <c r="A85" s="80"/>
      <c r="B85" s="81"/>
      <c r="C85" s="81"/>
      <c r="D85" s="81"/>
      <c r="E85" s="81"/>
      <c r="F85" s="81"/>
      <c r="G85" s="81"/>
      <c r="H85" s="81"/>
      <c r="I85" s="81"/>
      <c r="J85" s="70" t="str">
        <f t="shared" si="15"/>
        <v/>
      </c>
      <c r="K85" s="71"/>
      <c r="L85" s="23">
        <f t="shared" si="16"/>
        <v>0</v>
      </c>
      <c r="M85" s="23">
        <f t="shared" si="17"/>
        <v>0</v>
      </c>
      <c r="N85" s="23" t="e">
        <f xml:space="preserve"> B85 * VLOOKUP($A$5, Admin!$A$4:$B$5, 2) + C85 * VLOOKUP($A$5, Admin!$A$4:$C$5, 3) + VLOOKUP($A$5, Admin!$A$4:$D$5, 4)</f>
        <v>#N/A</v>
      </c>
      <c r="O85" s="23"/>
      <c r="P85" s="23" t="e">
        <f t="shared" si="18"/>
        <v>#N/A</v>
      </c>
      <c r="Q85" s="23" t="e">
        <f t="shared" si="19"/>
        <v>#N/A</v>
      </c>
      <c r="R85" s="23" t="e">
        <f t="shared" si="20"/>
        <v>#N/A</v>
      </c>
      <c r="S85" s="23" t="e">
        <f t="shared" si="21"/>
        <v>#N/A</v>
      </c>
      <c r="T85" s="23" t="e">
        <f t="shared" si="22"/>
        <v>#N/A</v>
      </c>
      <c r="U85" s="23" t="e">
        <f t="shared" si="23"/>
        <v>#N/A</v>
      </c>
      <c r="V85" s="23" t="e">
        <f t="shared" si="24"/>
        <v>#N/A</v>
      </c>
      <c r="W85" s="23" t="e">
        <f t="shared" si="25"/>
        <v>#N/A</v>
      </c>
      <c r="X85" s="19"/>
      <c r="Y85" s="19"/>
      <c r="Z85" s="19"/>
      <c r="AA85" s="19"/>
      <c r="AB85" s="19"/>
      <c r="AC85" s="19"/>
      <c r="AD85" s="19">
        <f t="shared" si="13"/>
        <v>0</v>
      </c>
      <c r="AE85" s="19">
        <f t="shared" si="14"/>
        <v>0</v>
      </c>
      <c r="AF85" s="19"/>
      <c r="AG85" s="23" t="e">
        <v>#VALUE!</v>
      </c>
      <c r="AH85" s="23" t="e">
        <v>#VALUE!</v>
      </c>
      <c r="AI85" s="23" t="e">
        <v>#VALUE!</v>
      </c>
      <c r="AJ85" s="19"/>
    </row>
    <row r="86" spans="1:36" x14ac:dyDescent="0.25">
      <c r="A86" s="80"/>
      <c r="B86" s="81"/>
      <c r="C86" s="81"/>
      <c r="D86" s="81"/>
      <c r="E86" s="81"/>
      <c r="F86" s="81"/>
      <c r="G86" s="81"/>
      <c r="H86" s="81"/>
      <c r="I86" s="81"/>
      <c r="J86" s="70" t="str">
        <f t="shared" si="15"/>
        <v/>
      </c>
      <c r="K86" s="71"/>
      <c r="L86" s="23">
        <f t="shared" si="16"/>
        <v>0</v>
      </c>
      <c r="M86" s="23">
        <f t="shared" si="17"/>
        <v>0</v>
      </c>
      <c r="N86" s="23" t="e">
        <f xml:space="preserve"> B86 * VLOOKUP($A$5, Admin!$A$4:$B$5, 2) + C86 * VLOOKUP($A$5, Admin!$A$4:$C$5, 3) + VLOOKUP($A$5, Admin!$A$4:$D$5, 4)</f>
        <v>#N/A</v>
      </c>
      <c r="O86" s="23"/>
      <c r="P86" s="23" t="e">
        <f t="shared" si="18"/>
        <v>#N/A</v>
      </c>
      <c r="Q86" s="23" t="e">
        <f t="shared" si="19"/>
        <v>#N/A</v>
      </c>
      <c r="R86" s="23" t="e">
        <f t="shared" si="20"/>
        <v>#N/A</v>
      </c>
      <c r="S86" s="23" t="e">
        <f t="shared" si="21"/>
        <v>#N/A</v>
      </c>
      <c r="T86" s="23" t="e">
        <f t="shared" si="22"/>
        <v>#N/A</v>
      </c>
      <c r="U86" s="23" t="e">
        <f t="shared" si="23"/>
        <v>#N/A</v>
      </c>
      <c r="V86" s="23" t="e">
        <f t="shared" si="24"/>
        <v>#N/A</v>
      </c>
      <c r="W86" s="23" t="e">
        <f t="shared" si="25"/>
        <v>#N/A</v>
      </c>
      <c r="X86" s="19"/>
      <c r="Y86" s="19"/>
      <c r="Z86" s="19"/>
      <c r="AA86" s="19"/>
      <c r="AB86" s="19"/>
      <c r="AC86" s="19"/>
      <c r="AD86" s="19">
        <f t="shared" si="13"/>
        <v>0</v>
      </c>
      <c r="AE86" s="19">
        <f t="shared" si="14"/>
        <v>0</v>
      </c>
      <c r="AF86" s="19"/>
      <c r="AG86" s="23" t="e">
        <v>#VALUE!</v>
      </c>
      <c r="AH86" s="23" t="e">
        <v>#VALUE!</v>
      </c>
      <c r="AI86" s="23" t="e">
        <v>#VALUE!</v>
      </c>
      <c r="AJ86" s="19"/>
    </row>
    <row r="87" spans="1:36" x14ac:dyDescent="0.25">
      <c r="A87" s="80"/>
      <c r="B87" s="81"/>
      <c r="C87" s="81"/>
      <c r="D87" s="81"/>
      <c r="E87" s="81"/>
      <c r="F87" s="81"/>
      <c r="G87" s="81"/>
      <c r="H87" s="81"/>
      <c r="I87" s="81"/>
      <c r="J87" s="70" t="str">
        <f t="shared" si="15"/>
        <v/>
      </c>
      <c r="K87" s="71"/>
      <c r="L87" s="23">
        <f t="shared" si="16"/>
        <v>0</v>
      </c>
      <c r="M87" s="23">
        <f t="shared" si="17"/>
        <v>0</v>
      </c>
      <c r="N87" s="23" t="e">
        <f xml:space="preserve"> B87 * VLOOKUP($A$5, Admin!$A$4:$B$5, 2) + C87 * VLOOKUP($A$5, Admin!$A$4:$C$5, 3) + VLOOKUP($A$5, Admin!$A$4:$D$5, 4)</f>
        <v>#N/A</v>
      </c>
      <c r="O87" s="23"/>
      <c r="P87" s="23" t="e">
        <f t="shared" si="18"/>
        <v>#N/A</v>
      </c>
      <c r="Q87" s="23" t="e">
        <f t="shared" si="19"/>
        <v>#N/A</v>
      </c>
      <c r="R87" s="23" t="e">
        <f t="shared" si="20"/>
        <v>#N/A</v>
      </c>
      <c r="S87" s="23" t="e">
        <f t="shared" si="21"/>
        <v>#N/A</v>
      </c>
      <c r="T87" s="23" t="e">
        <f t="shared" si="22"/>
        <v>#N/A</v>
      </c>
      <c r="U87" s="23" t="e">
        <f t="shared" si="23"/>
        <v>#N/A</v>
      </c>
      <c r="V87" s="23" t="e">
        <f t="shared" si="24"/>
        <v>#N/A</v>
      </c>
      <c r="W87" s="23" t="e">
        <f t="shared" si="25"/>
        <v>#N/A</v>
      </c>
      <c r="X87" s="19"/>
      <c r="Y87" s="19"/>
      <c r="Z87" s="19"/>
      <c r="AA87" s="19"/>
      <c r="AB87" s="19"/>
      <c r="AC87" s="19"/>
      <c r="AD87" s="19">
        <f t="shared" si="13"/>
        <v>0</v>
      </c>
      <c r="AE87" s="19">
        <f t="shared" si="14"/>
        <v>0</v>
      </c>
      <c r="AF87" s="19"/>
      <c r="AG87" s="19"/>
      <c r="AH87" s="19"/>
      <c r="AI87" s="19"/>
      <c r="AJ87" s="19"/>
    </row>
    <row r="88" spans="1:36" x14ac:dyDescent="0.25">
      <c r="A88" s="80"/>
      <c r="B88" s="81"/>
      <c r="C88" s="81"/>
      <c r="D88" s="81"/>
      <c r="E88" s="81"/>
      <c r="F88" s="81"/>
      <c r="G88" s="81"/>
      <c r="H88" s="81"/>
      <c r="I88" s="81"/>
      <c r="J88" s="70" t="str">
        <f t="shared" si="15"/>
        <v/>
      </c>
      <c r="K88" s="71"/>
      <c r="L88" s="23">
        <f t="shared" si="16"/>
        <v>0</v>
      </c>
      <c r="M88" s="23">
        <f t="shared" si="17"/>
        <v>0</v>
      </c>
      <c r="N88" s="23" t="e">
        <f xml:space="preserve"> B88 * VLOOKUP($A$5, Admin!$A$4:$B$5, 2) + C88 * VLOOKUP($A$5, Admin!$A$4:$C$5, 3) + VLOOKUP($A$5, Admin!$A$4:$D$5, 4)</f>
        <v>#N/A</v>
      </c>
      <c r="O88" s="23"/>
      <c r="P88" s="23" t="e">
        <f t="shared" si="18"/>
        <v>#N/A</v>
      </c>
      <c r="Q88" s="23" t="e">
        <f t="shared" si="19"/>
        <v>#N/A</v>
      </c>
      <c r="R88" s="23" t="e">
        <f t="shared" si="20"/>
        <v>#N/A</v>
      </c>
      <c r="S88" s="23" t="e">
        <f t="shared" si="21"/>
        <v>#N/A</v>
      </c>
      <c r="T88" s="23" t="e">
        <f t="shared" si="22"/>
        <v>#N/A</v>
      </c>
      <c r="U88" s="23" t="e">
        <f t="shared" si="23"/>
        <v>#N/A</v>
      </c>
      <c r="V88" s="23" t="e">
        <f t="shared" si="24"/>
        <v>#N/A</v>
      </c>
      <c r="W88" s="23" t="e">
        <f t="shared" si="25"/>
        <v>#N/A</v>
      </c>
      <c r="X88" s="19"/>
      <c r="Y88" s="19"/>
      <c r="Z88" s="19"/>
      <c r="AA88" s="19"/>
      <c r="AB88" s="19"/>
      <c r="AC88" s="19"/>
      <c r="AD88" s="19">
        <f t="shared" si="13"/>
        <v>0</v>
      </c>
      <c r="AE88" s="19">
        <f t="shared" si="14"/>
        <v>0</v>
      </c>
      <c r="AF88" s="19"/>
      <c r="AG88" s="19"/>
      <c r="AH88" s="19"/>
      <c r="AI88" s="19"/>
      <c r="AJ88" s="19"/>
    </row>
    <row r="89" spans="1:36" x14ac:dyDescent="0.25">
      <c r="A89" s="80"/>
      <c r="B89" s="81"/>
      <c r="C89" s="81"/>
      <c r="D89" s="81"/>
      <c r="E89" s="81"/>
      <c r="F89" s="81"/>
      <c r="G89" s="81"/>
      <c r="H89" s="81"/>
      <c r="I89" s="81"/>
      <c r="J89" s="70" t="str">
        <f t="shared" si="15"/>
        <v/>
      </c>
      <c r="K89" s="71"/>
      <c r="L89" s="23">
        <f t="shared" si="16"/>
        <v>0</v>
      </c>
      <c r="M89" s="23">
        <f t="shared" si="17"/>
        <v>0</v>
      </c>
      <c r="N89" s="23" t="e">
        <f xml:space="preserve"> B89 * VLOOKUP($A$5, Admin!$A$4:$B$5, 2) + C89 * VLOOKUP($A$5, Admin!$A$4:$C$5, 3) + VLOOKUP($A$5, Admin!$A$4:$D$5, 4)</f>
        <v>#N/A</v>
      </c>
      <c r="O89" s="23"/>
      <c r="P89" s="23" t="e">
        <f t="shared" si="18"/>
        <v>#N/A</v>
      </c>
      <c r="Q89" s="23" t="e">
        <f t="shared" si="19"/>
        <v>#N/A</v>
      </c>
      <c r="R89" s="23" t="e">
        <f t="shared" si="20"/>
        <v>#N/A</v>
      </c>
      <c r="S89" s="23" t="e">
        <f t="shared" si="21"/>
        <v>#N/A</v>
      </c>
      <c r="T89" s="23" t="e">
        <f t="shared" si="22"/>
        <v>#N/A</v>
      </c>
      <c r="U89" s="23" t="e">
        <f t="shared" si="23"/>
        <v>#N/A</v>
      </c>
      <c r="V89" s="23" t="e">
        <f t="shared" si="24"/>
        <v>#N/A</v>
      </c>
      <c r="W89" s="23" t="e">
        <f t="shared" si="25"/>
        <v>#N/A</v>
      </c>
      <c r="X89" s="19"/>
      <c r="Y89" s="19"/>
      <c r="Z89" s="19"/>
      <c r="AA89" s="19"/>
      <c r="AB89" s="19"/>
      <c r="AC89" s="19"/>
      <c r="AD89" s="19">
        <f t="shared" si="13"/>
        <v>0</v>
      </c>
      <c r="AE89" s="19">
        <f t="shared" si="14"/>
        <v>0</v>
      </c>
      <c r="AF89" s="19"/>
      <c r="AG89" s="19"/>
      <c r="AH89" s="19"/>
      <c r="AI89" s="19"/>
      <c r="AJ89" s="19"/>
    </row>
    <row r="90" spans="1:36" x14ac:dyDescent="0.25">
      <c r="A90" s="80"/>
      <c r="B90" s="81"/>
      <c r="C90" s="81"/>
      <c r="D90" s="81"/>
      <c r="E90" s="81"/>
      <c r="F90" s="81"/>
      <c r="G90" s="81"/>
      <c r="H90" s="81"/>
      <c r="I90" s="81"/>
      <c r="J90" s="70" t="str">
        <f t="shared" si="15"/>
        <v/>
      </c>
      <c r="K90" s="71"/>
      <c r="L90" s="23">
        <f t="shared" si="16"/>
        <v>0</v>
      </c>
      <c r="M90" s="23">
        <f t="shared" si="17"/>
        <v>0</v>
      </c>
      <c r="N90" s="23" t="e">
        <f xml:space="preserve"> B90 * VLOOKUP($A$5, Admin!$A$4:$B$5, 2) + C90 * VLOOKUP($A$5, Admin!$A$4:$C$5, 3) + VLOOKUP($A$5, Admin!$A$4:$D$5, 4)</f>
        <v>#N/A</v>
      </c>
      <c r="O90" s="23"/>
      <c r="P90" s="23" t="e">
        <f t="shared" si="18"/>
        <v>#N/A</v>
      </c>
      <c r="Q90" s="23" t="e">
        <f t="shared" si="19"/>
        <v>#N/A</v>
      </c>
      <c r="R90" s="23" t="e">
        <f t="shared" si="20"/>
        <v>#N/A</v>
      </c>
      <c r="S90" s="23" t="e">
        <f t="shared" si="21"/>
        <v>#N/A</v>
      </c>
      <c r="T90" s="23" t="e">
        <f t="shared" si="22"/>
        <v>#N/A</v>
      </c>
      <c r="U90" s="23" t="e">
        <f t="shared" si="23"/>
        <v>#N/A</v>
      </c>
      <c r="V90" s="23" t="e">
        <f t="shared" si="24"/>
        <v>#N/A</v>
      </c>
      <c r="W90" s="23" t="e">
        <f t="shared" si="25"/>
        <v>#N/A</v>
      </c>
      <c r="X90" s="19"/>
      <c r="Y90" s="19"/>
      <c r="Z90" s="19"/>
      <c r="AA90" s="19"/>
      <c r="AB90" s="19"/>
      <c r="AC90" s="19"/>
      <c r="AD90" s="19">
        <f t="shared" si="13"/>
        <v>0</v>
      </c>
      <c r="AE90" s="19">
        <f t="shared" si="14"/>
        <v>0</v>
      </c>
      <c r="AF90" s="19"/>
      <c r="AG90" s="19"/>
      <c r="AH90" s="19"/>
      <c r="AI90" s="19"/>
      <c r="AJ90" s="19"/>
    </row>
    <row r="91" spans="1:36" x14ac:dyDescent="0.25">
      <c r="A91" s="80"/>
      <c r="B91" s="81"/>
      <c r="C91" s="81"/>
      <c r="D91" s="81"/>
      <c r="E91" s="81"/>
      <c r="F91" s="81"/>
      <c r="G91" s="81"/>
      <c r="H91" s="81"/>
      <c r="I91" s="81"/>
      <c r="J91" s="70" t="str">
        <f t="shared" si="15"/>
        <v/>
      </c>
      <c r="K91" s="71"/>
      <c r="L91" s="23">
        <f t="shared" si="16"/>
        <v>0</v>
      </c>
      <c r="M91" s="23">
        <f t="shared" si="17"/>
        <v>0</v>
      </c>
      <c r="N91" s="23" t="e">
        <f xml:space="preserve"> B91 * VLOOKUP($A$5, Admin!$A$4:$B$5, 2) + C91 * VLOOKUP($A$5, Admin!$A$4:$C$5, 3) + VLOOKUP($A$5, Admin!$A$4:$D$5, 4)</f>
        <v>#N/A</v>
      </c>
      <c r="O91" s="23"/>
      <c r="P91" s="23" t="e">
        <f t="shared" si="18"/>
        <v>#N/A</v>
      </c>
      <c r="Q91" s="23" t="e">
        <f t="shared" si="19"/>
        <v>#N/A</v>
      </c>
      <c r="R91" s="23" t="e">
        <f t="shared" si="20"/>
        <v>#N/A</v>
      </c>
      <c r="S91" s="23" t="e">
        <f t="shared" si="21"/>
        <v>#N/A</v>
      </c>
      <c r="T91" s="23" t="e">
        <f t="shared" si="22"/>
        <v>#N/A</v>
      </c>
      <c r="U91" s="23" t="e">
        <f t="shared" si="23"/>
        <v>#N/A</v>
      </c>
      <c r="V91" s="23" t="e">
        <f t="shared" si="24"/>
        <v>#N/A</v>
      </c>
      <c r="W91" s="23" t="e">
        <f t="shared" si="25"/>
        <v>#N/A</v>
      </c>
      <c r="X91" s="19"/>
      <c r="Y91" s="19"/>
      <c r="Z91" s="19"/>
      <c r="AA91" s="19"/>
      <c r="AB91" s="19"/>
      <c r="AC91" s="19"/>
      <c r="AD91" s="19">
        <f t="shared" si="13"/>
        <v>0</v>
      </c>
      <c r="AE91" s="19">
        <f t="shared" si="14"/>
        <v>0</v>
      </c>
      <c r="AF91" s="19"/>
      <c r="AG91" s="19"/>
      <c r="AH91" s="19"/>
      <c r="AI91" s="19"/>
      <c r="AJ91" s="19"/>
    </row>
    <row r="92" spans="1:36" x14ac:dyDescent="0.25">
      <c r="A92" s="80"/>
      <c r="B92" s="81"/>
      <c r="C92" s="81"/>
      <c r="D92" s="81"/>
      <c r="E92" s="81"/>
      <c r="F92" s="81"/>
      <c r="G92" s="81"/>
      <c r="H92" s="81"/>
      <c r="I92" s="81"/>
      <c r="J92" s="70" t="str">
        <f t="shared" si="15"/>
        <v/>
      </c>
      <c r="K92" s="71"/>
      <c r="L92" s="23">
        <f t="shared" si="16"/>
        <v>0</v>
      </c>
      <c r="M92" s="23">
        <f t="shared" si="17"/>
        <v>0</v>
      </c>
      <c r="N92" s="23" t="e">
        <f xml:space="preserve"> B92 * VLOOKUP($A$5, Admin!$A$4:$B$5, 2) + C92 * VLOOKUP($A$5, Admin!$A$4:$C$5, 3) + VLOOKUP($A$5, Admin!$A$4:$D$5, 4)</f>
        <v>#N/A</v>
      </c>
      <c r="O92" s="23"/>
      <c r="P92" s="23" t="e">
        <f t="shared" si="18"/>
        <v>#N/A</v>
      </c>
      <c r="Q92" s="23" t="e">
        <f t="shared" si="19"/>
        <v>#N/A</v>
      </c>
      <c r="R92" s="23" t="e">
        <f t="shared" si="20"/>
        <v>#N/A</v>
      </c>
      <c r="S92" s="23" t="e">
        <f t="shared" si="21"/>
        <v>#N/A</v>
      </c>
      <c r="T92" s="23" t="e">
        <f t="shared" si="22"/>
        <v>#N/A</v>
      </c>
      <c r="U92" s="23" t="e">
        <f t="shared" si="23"/>
        <v>#N/A</v>
      </c>
      <c r="V92" s="23" t="e">
        <f t="shared" si="24"/>
        <v>#N/A</v>
      </c>
      <c r="W92" s="23" t="e">
        <f t="shared" si="25"/>
        <v>#N/A</v>
      </c>
      <c r="X92" s="19"/>
      <c r="Y92" s="19"/>
      <c r="Z92" s="19"/>
      <c r="AA92" s="19"/>
      <c r="AB92" s="19"/>
      <c r="AC92" s="19"/>
      <c r="AD92" s="19">
        <f t="shared" si="13"/>
        <v>0</v>
      </c>
      <c r="AE92" s="19">
        <f t="shared" si="14"/>
        <v>0</v>
      </c>
      <c r="AF92" s="19"/>
      <c r="AG92" s="19"/>
      <c r="AH92" s="19"/>
      <c r="AI92" s="19"/>
      <c r="AJ92" s="19"/>
    </row>
    <row r="93" spans="1:36" x14ac:dyDescent="0.25">
      <c r="A93" s="80"/>
      <c r="B93" s="81"/>
      <c r="C93" s="81"/>
      <c r="D93" s="81"/>
      <c r="E93" s="81"/>
      <c r="F93" s="81"/>
      <c r="G93" s="81"/>
      <c r="H93" s="81"/>
      <c r="I93" s="81"/>
      <c r="J93" s="70" t="str">
        <f t="shared" si="15"/>
        <v/>
      </c>
      <c r="K93" s="71"/>
      <c r="L93" s="23">
        <f t="shared" si="16"/>
        <v>0</v>
      </c>
      <c r="M93" s="23">
        <f t="shared" si="17"/>
        <v>0</v>
      </c>
      <c r="N93" s="23" t="e">
        <f xml:space="preserve"> B93 * VLOOKUP($A$5, Admin!$A$4:$B$5, 2) + C93 * VLOOKUP($A$5, Admin!$A$4:$C$5, 3) + VLOOKUP($A$5, Admin!$A$4:$D$5, 4)</f>
        <v>#N/A</v>
      </c>
      <c r="O93" s="23"/>
      <c r="P93" s="23" t="e">
        <f t="shared" si="18"/>
        <v>#N/A</v>
      </c>
      <c r="Q93" s="23" t="e">
        <f t="shared" si="19"/>
        <v>#N/A</v>
      </c>
      <c r="R93" s="23" t="e">
        <f t="shared" si="20"/>
        <v>#N/A</v>
      </c>
      <c r="S93" s="23" t="e">
        <f t="shared" si="21"/>
        <v>#N/A</v>
      </c>
      <c r="T93" s="23" t="e">
        <f t="shared" si="22"/>
        <v>#N/A</v>
      </c>
      <c r="U93" s="23" t="e">
        <f t="shared" si="23"/>
        <v>#N/A</v>
      </c>
      <c r="V93" s="23" t="e">
        <f t="shared" si="24"/>
        <v>#N/A</v>
      </c>
      <c r="W93" s="23" t="e">
        <f t="shared" si="25"/>
        <v>#N/A</v>
      </c>
      <c r="X93" s="19"/>
      <c r="Y93" s="19"/>
      <c r="Z93" s="19"/>
      <c r="AA93" s="19"/>
      <c r="AB93" s="19"/>
      <c r="AC93" s="19"/>
      <c r="AD93" s="19">
        <f t="shared" si="13"/>
        <v>0</v>
      </c>
      <c r="AE93" s="19">
        <f t="shared" si="14"/>
        <v>0</v>
      </c>
      <c r="AF93" s="19"/>
      <c r="AG93" s="19"/>
      <c r="AH93" s="19"/>
      <c r="AI93" s="19"/>
      <c r="AJ93" s="19"/>
    </row>
    <row r="94" spans="1:36" x14ac:dyDescent="0.25">
      <c r="A94" s="80"/>
      <c r="B94" s="81"/>
      <c r="C94" s="81"/>
      <c r="D94" s="81"/>
      <c r="E94" s="81"/>
      <c r="F94" s="81"/>
      <c r="G94" s="81"/>
      <c r="H94" s="81"/>
      <c r="I94" s="81"/>
      <c r="J94" s="70" t="str">
        <f t="shared" si="15"/>
        <v/>
      </c>
      <c r="K94" s="71"/>
      <c r="L94" s="23">
        <f t="shared" si="16"/>
        <v>0</v>
      </c>
      <c r="M94" s="23">
        <f t="shared" si="17"/>
        <v>0</v>
      </c>
      <c r="N94" s="23" t="e">
        <f xml:space="preserve"> B94 * VLOOKUP($A$5, Admin!$A$4:$B$5, 2) + C94 * VLOOKUP($A$5, Admin!$A$4:$C$5, 3) + VLOOKUP($A$5, Admin!$A$4:$D$5, 4)</f>
        <v>#N/A</v>
      </c>
      <c r="O94" s="23"/>
      <c r="P94" s="23" t="e">
        <f t="shared" si="18"/>
        <v>#N/A</v>
      </c>
      <c r="Q94" s="23" t="e">
        <f t="shared" si="19"/>
        <v>#N/A</v>
      </c>
      <c r="R94" s="23" t="e">
        <f t="shared" si="20"/>
        <v>#N/A</v>
      </c>
      <c r="S94" s="23" t="e">
        <f t="shared" si="21"/>
        <v>#N/A</v>
      </c>
      <c r="T94" s="23" t="e">
        <f t="shared" si="22"/>
        <v>#N/A</v>
      </c>
      <c r="U94" s="23" t="e">
        <f t="shared" si="23"/>
        <v>#N/A</v>
      </c>
      <c r="V94" s="23" t="e">
        <f t="shared" si="24"/>
        <v>#N/A</v>
      </c>
      <c r="W94" s="23" t="e">
        <f t="shared" si="25"/>
        <v>#N/A</v>
      </c>
      <c r="X94" s="19"/>
      <c r="Y94" s="19"/>
      <c r="Z94" s="19"/>
      <c r="AA94" s="19"/>
      <c r="AB94" s="19"/>
      <c r="AC94" s="19"/>
      <c r="AD94" s="19">
        <f t="shared" si="13"/>
        <v>0</v>
      </c>
      <c r="AE94" s="19">
        <f t="shared" si="14"/>
        <v>0</v>
      </c>
      <c r="AF94" s="19"/>
      <c r="AG94" s="19"/>
      <c r="AH94" s="19"/>
      <c r="AI94" s="19"/>
      <c r="AJ94" s="19"/>
    </row>
    <row r="95" spans="1:36" x14ac:dyDescent="0.25">
      <c r="A95" s="80"/>
      <c r="B95" s="81"/>
      <c r="C95" s="81"/>
      <c r="D95" s="81"/>
      <c r="E95" s="81"/>
      <c r="F95" s="81"/>
      <c r="G95" s="81"/>
      <c r="H95" s="81"/>
      <c r="I95" s="81"/>
      <c r="J95" s="70" t="str">
        <f t="shared" si="15"/>
        <v/>
      </c>
      <c r="K95" s="71"/>
      <c r="L95" s="23">
        <f t="shared" si="16"/>
        <v>0</v>
      </c>
      <c r="M95" s="23">
        <f t="shared" si="17"/>
        <v>0</v>
      </c>
      <c r="N95" s="23" t="e">
        <f xml:space="preserve"> B95 * VLOOKUP($A$5, Admin!$A$4:$B$5, 2) + C95 * VLOOKUP($A$5, Admin!$A$4:$C$5, 3) + VLOOKUP($A$5, Admin!$A$4:$D$5, 4)</f>
        <v>#N/A</v>
      </c>
      <c r="O95" s="23"/>
      <c r="P95" s="23" t="e">
        <f t="shared" si="18"/>
        <v>#N/A</v>
      </c>
      <c r="Q95" s="23" t="e">
        <f t="shared" si="19"/>
        <v>#N/A</v>
      </c>
      <c r="R95" s="23" t="e">
        <f t="shared" si="20"/>
        <v>#N/A</v>
      </c>
      <c r="S95" s="23" t="e">
        <f t="shared" si="21"/>
        <v>#N/A</v>
      </c>
      <c r="T95" s="23" t="e">
        <f t="shared" si="22"/>
        <v>#N/A</v>
      </c>
      <c r="U95" s="23" t="e">
        <f t="shared" si="23"/>
        <v>#N/A</v>
      </c>
      <c r="V95" s="23" t="e">
        <f t="shared" si="24"/>
        <v>#N/A</v>
      </c>
      <c r="W95" s="23" t="e">
        <f t="shared" si="25"/>
        <v>#N/A</v>
      </c>
      <c r="X95" s="19"/>
      <c r="Y95" s="19"/>
      <c r="Z95" s="19"/>
      <c r="AA95" s="19"/>
      <c r="AB95" s="19"/>
      <c r="AC95" s="19"/>
      <c r="AD95" s="19">
        <f t="shared" si="13"/>
        <v>0</v>
      </c>
      <c r="AE95" s="19">
        <f t="shared" si="14"/>
        <v>0</v>
      </c>
      <c r="AF95" s="19"/>
      <c r="AG95" s="19"/>
      <c r="AH95" s="19"/>
      <c r="AI95" s="19"/>
      <c r="AJ95" s="19"/>
    </row>
    <row r="96" spans="1:36" x14ac:dyDescent="0.25">
      <c r="A96" s="80"/>
      <c r="B96" s="81"/>
      <c r="C96" s="81"/>
      <c r="D96" s="81"/>
      <c r="E96" s="81"/>
      <c r="F96" s="81"/>
      <c r="G96" s="81"/>
      <c r="H96" s="81"/>
      <c r="I96" s="81"/>
      <c r="J96" s="70" t="str">
        <f t="shared" si="15"/>
        <v/>
      </c>
      <c r="K96" s="71"/>
      <c r="L96" s="23">
        <f t="shared" si="16"/>
        <v>0</v>
      </c>
      <c r="M96" s="23">
        <f t="shared" si="17"/>
        <v>0</v>
      </c>
      <c r="N96" s="23" t="e">
        <f xml:space="preserve"> B96 * VLOOKUP($A$5, Admin!$A$4:$B$5, 2) + C96 * VLOOKUP($A$5, Admin!$A$4:$C$5, 3) + VLOOKUP($A$5, Admin!$A$4:$D$5, 4)</f>
        <v>#N/A</v>
      </c>
      <c r="O96" s="23"/>
      <c r="P96" s="23" t="e">
        <f t="shared" si="18"/>
        <v>#N/A</v>
      </c>
      <c r="Q96" s="23" t="e">
        <f t="shared" si="19"/>
        <v>#N/A</v>
      </c>
      <c r="R96" s="23" t="e">
        <f t="shared" si="20"/>
        <v>#N/A</v>
      </c>
      <c r="S96" s="23" t="e">
        <f t="shared" si="21"/>
        <v>#N/A</v>
      </c>
      <c r="T96" s="23" t="e">
        <f t="shared" si="22"/>
        <v>#N/A</v>
      </c>
      <c r="U96" s="23" t="e">
        <f t="shared" si="23"/>
        <v>#N/A</v>
      </c>
      <c r="V96" s="23" t="e">
        <f t="shared" si="24"/>
        <v>#N/A</v>
      </c>
      <c r="W96" s="23" t="e">
        <f t="shared" si="25"/>
        <v>#N/A</v>
      </c>
      <c r="X96" s="19"/>
      <c r="Y96" s="19"/>
      <c r="Z96" s="19"/>
      <c r="AA96" s="19"/>
      <c r="AB96" s="19"/>
      <c r="AC96" s="19"/>
      <c r="AD96" s="19">
        <f t="shared" si="13"/>
        <v>0</v>
      </c>
      <c r="AE96" s="19">
        <f t="shared" si="14"/>
        <v>0</v>
      </c>
      <c r="AF96" s="19"/>
      <c r="AG96" s="19"/>
      <c r="AH96" s="19"/>
      <c r="AI96" s="19"/>
      <c r="AJ96" s="19"/>
    </row>
    <row r="97" spans="1:36" x14ac:dyDescent="0.25">
      <c r="A97" s="80"/>
      <c r="B97" s="81"/>
      <c r="C97" s="81"/>
      <c r="D97" s="81"/>
      <c r="E97" s="81"/>
      <c r="F97" s="81"/>
      <c r="G97" s="81"/>
      <c r="H97" s="81"/>
      <c r="I97" s="81"/>
      <c r="J97" s="70" t="str">
        <f t="shared" si="15"/>
        <v/>
      </c>
      <c r="K97" s="71"/>
      <c r="L97" s="23">
        <f t="shared" si="16"/>
        <v>0</v>
      </c>
      <c r="M97" s="23">
        <f t="shared" si="17"/>
        <v>0</v>
      </c>
      <c r="N97" s="23" t="e">
        <f xml:space="preserve"> B97 * VLOOKUP($A$5, Admin!$A$4:$B$5, 2) + C97 * VLOOKUP($A$5, Admin!$A$4:$C$5, 3) + VLOOKUP($A$5, Admin!$A$4:$D$5, 4)</f>
        <v>#N/A</v>
      </c>
      <c r="O97" s="23"/>
      <c r="P97" s="23" t="e">
        <f t="shared" si="18"/>
        <v>#N/A</v>
      </c>
      <c r="Q97" s="23" t="e">
        <f t="shared" si="19"/>
        <v>#N/A</v>
      </c>
      <c r="R97" s="23" t="e">
        <f t="shared" si="20"/>
        <v>#N/A</v>
      </c>
      <c r="S97" s="23" t="e">
        <f t="shared" si="21"/>
        <v>#N/A</v>
      </c>
      <c r="T97" s="23" t="e">
        <f t="shared" si="22"/>
        <v>#N/A</v>
      </c>
      <c r="U97" s="23" t="e">
        <f t="shared" si="23"/>
        <v>#N/A</v>
      </c>
      <c r="V97" s="23" t="e">
        <f t="shared" si="24"/>
        <v>#N/A</v>
      </c>
      <c r="W97" s="23" t="e">
        <f t="shared" si="25"/>
        <v>#N/A</v>
      </c>
      <c r="X97" s="19"/>
      <c r="Y97" s="19"/>
      <c r="Z97" s="19"/>
      <c r="AA97" s="19"/>
      <c r="AB97" s="19"/>
      <c r="AC97" s="19"/>
      <c r="AD97" s="19">
        <f t="shared" si="13"/>
        <v>0</v>
      </c>
      <c r="AE97" s="19">
        <f t="shared" si="14"/>
        <v>0</v>
      </c>
      <c r="AF97" s="19"/>
      <c r="AG97" s="19"/>
      <c r="AH97" s="19"/>
      <c r="AI97" s="19"/>
      <c r="AJ97" s="19"/>
    </row>
    <row r="98" spans="1:36" x14ac:dyDescent="0.25">
      <c r="A98" s="80"/>
      <c r="B98" s="81"/>
      <c r="C98" s="81"/>
      <c r="D98" s="81"/>
      <c r="E98" s="81"/>
      <c r="F98" s="81"/>
      <c r="G98" s="81"/>
      <c r="H98" s="81"/>
      <c r="I98" s="81"/>
      <c r="J98" s="70" t="str">
        <f t="shared" si="15"/>
        <v/>
      </c>
      <c r="K98" s="71"/>
      <c r="L98" s="23">
        <f t="shared" si="16"/>
        <v>0</v>
      </c>
      <c r="M98" s="23">
        <f t="shared" si="17"/>
        <v>0</v>
      </c>
      <c r="N98" s="23" t="e">
        <f xml:space="preserve"> B98 * VLOOKUP($A$5, Admin!$A$4:$B$5, 2) + C98 * VLOOKUP($A$5, Admin!$A$4:$C$5, 3) + VLOOKUP($A$5, Admin!$A$4:$D$5, 4)</f>
        <v>#N/A</v>
      </c>
      <c r="O98" s="23"/>
      <c r="P98" s="23" t="e">
        <f t="shared" si="18"/>
        <v>#N/A</v>
      </c>
      <c r="Q98" s="23" t="e">
        <f t="shared" si="19"/>
        <v>#N/A</v>
      </c>
      <c r="R98" s="23" t="e">
        <f t="shared" si="20"/>
        <v>#N/A</v>
      </c>
      <c r="S98" s="23" t="e">
        <f t="shared" si="21"/>
        <v>#N/A</v>
      </c>
      <c r="T98" s="23" t="e">
        <f t="shared" si="22"/>
        <v>#N/A</v>
      </c>
      <c r="U98" s="23" t="e">
        <f t="shared" si="23"/>
        <v>#N/A</v>
      </c>
      <c r="V98" s="23" t="e">
        <f t="shared" si="24"/>
        <v>#N/A</v>
      </c>
      <c r="W98" s="23" t="e">
        <f t="shared" si="25"/>
        <v>#N/A</v>
      </c>
      <c r="X98" s="19"/>
      <c r="Y98" s="19"/>
      <c r="Z98" s="19"/>
      <c r="AA98" s="19"/>
      <c r="AB98" s="19"/>
      <c r="AC98" s="19"/>
      <c r="AD98" s="19">
        <f t="shared" si="13"/>
        <v>0</v>
      </c>
      <c r="AE98" s="19">
        <f t="shared" si="14"/>
        <v>0</v>
      </c>
      <c r="AF98" s="19"/>
      <c r="AG98" s="19"/>
      <c r="AH98" s="19"/>
      <c r="AI98" s="19"/>
      <c r="AJ98" s="19"/>
    </row>
    <row r="99" spans="1:36" x14ac:dyDescent="0.25">
      <c r="A99" s="80"/>
      <c r="B99" s="81"/>
      <c r="C99" s="81"/>
      <c r="D99" s="81"/>
      <c r="E99" s="81"/>
      <c r="F99" s="81"/>
      <c r="G99" s="81"/>
      <c r="H99" s="81"/>
      <c r="I99" s="81"/>
      <c r="J99" s="70" t="str">
        <f t="shared" si="15"/>
        <v/>
      </c>
      <c r="K99" s="71"/>
      <c r="L99" s="23">
        <f t="shared" si="16"/>
        <v>0</v>
      </c>
      <c r="M99" s="23">
        <f t="shared" si="17"/>
        <v>0</v>
      </c>
      <c r="N99" s="23" t="e">
        <f xml:space="preserve"> B99 * VLOOKUP($A$5, Admin!$A$4:$B$5, 2) + C99 * VLOOKUP($A$5, Admin!$A$4:$C$5, 3) + VLOOKUP($A$5, Admin!$A$4:$D$5, 4)</f>
        <v>#N/A</v>
      </c>
      <c r="O99" s="23"/>
      <c r="P99" s="23" t="e">
        <f t="shared" si="18"/>
        <v>#N/A</v>
      </c>
      <c r="Q99" s="23" t="e">
        <f t="shared" si="19"/>
        <v>#N/A</v>
      </c>
      <c r="R99" s="23" t="e">
        <f t="shared" si="20"/>
        <v>#N/A</v>
      </c>
      <c r="S99" s="23" t="e">
        <f t="shared" si="21"/>
        <v>#N/A</v>
      </c>
      <c r="T99" s="23" t="e">
        <f t="shared" si="22"/>
        <v>#N/A</v>
      </c>
      <c r="U99" s="23" t="e">
        <f t="shared" si="23"/>
        <v>#N/A</v>
      </c>
      <c r="V99" s="23" t="e">
        <f t="shared" si="24"/>
        <v>#N/A</v>
      </c>
      <c r="W99" s="23" t="e">
        <f t="shared" si="25"/>
        <v>#N/A</v>
      </c>
      <c r="X99" s="19"/>
      <c r="Y99" s="19"/>
      <c r="Z99" s="19"/>
      <c r="AA99" s="19"/>
      <c r="AB99" s="19"/>
      <c r="AC99" s="19"/>
      <c r="AD99" s="19">
        <f t="shared" si="13"/>
        <v>0</v>
      </c>
      <c r="AE99" s="19">
        <f t="shared" si="14"/>
        <v>0</v>
      </c>
      <c r="AF99" s="19"/>
      <c r="AG99" s="19"/>
      <c r="AH99" s="19"/>
      <c r="AI99" s="19"/>
      <c r="AJ99" s="19"/>
    </row>
    <row r="100" spans="1:36" x14ac:dyDescent="0.25">
      <c r="A100" s="80"/>
      <c r="B100" s="81"/>
      <c r="C100" s="81"/>
      <c r="D100" s="81"/>
      <c r="E100" s="81"/>
      <c r="F100" s="81"/>
      <c r="G100" s="81"/>
      <c r="H100" s="81"/>
      <c r="I100" s="81"/>
      <c r="J100" s="70" t="str">
        <f t="shared" si="15"/>
        <v/>
      </c>
      <c r="K100" s="71"/>
      <c r="L100" s="23">
        <f t="shared" si="16"/>
        <v>0</v>
      </c>
      <c r="M100" s="23">
        <f t="shared" si="17"/>
        <v>0</v>
      </c>
      <c r="N100" s="23" t="e">
        <f xml:space="preserve"> B100 * VLOOKUP($A$5, Admin!$A$4:$B$5, 2) + C100 * VLOOKUP($A$5, Admin!$A$4:$C$5, 3) + VLOOKUP($A$5, Admin!$A$4:$D$5, 4)</f>
        <v>#N/A</v>
      </c>
      <c r="O100" s="23"/>
      <c r="P100" s="23" t="e">
        <f t="shared" si="18"/>
        <v>#N/A</v>
      </c>
      <c r="Q100" s="23" t="e">
        <f t="shared" si="19"/>
        <v>#N/A</v>
      </c>
      <c r="R100" s="23" t="e">
        <f t="shared" si="20"/>
        <v>#N/A</v>
      </c>
      <c r="S100" s="23" t="e">
        <f t="shared" si="21"/>
        <v>#N/A</v>
      </c>
      <c r="T100" s="23" t="e">
        <f t="shared" si="22"/>
        <v>#N/A</v>
      </c>
      <c r="U100" s="23" t="e">
        <f t="shared" si="23"/>
        <v>#N/A</v>
      </c>
      <c r="V100" s="23" t="e">
        <f t="shared" si="24"/>
        <v>#N/A</v>
      </c>
      <c r="W100" s="23" t="e">
        <f t="shared" si="25"/>
        <v>#N/A</v>
      </c>
      <c r="X100" s="19"/>
      <c r="Y100" s="19"/>
      <c r="Z100" s="19"/>
      <c r="AA100" s="19"/>
      <c r="AB100" s="19"/>
      <c r="AC100" s="19"/>
      <c r="AD100" s="19">
        <f t="shared" si="13"/>
        <v>0</v>
      </c>
      <c r="AE100" s="19">
        <f t="shared" si="14"/>
        <v>0</v>
      </c>
      <c r="AF100" s="19"/>
      <c r="AG100" s="19"/>
      <c r="AH100" s="19"/>
      <c r="AI100" s="19"/>
      <c r="AJ100" s="19"/>
    </row>
    <row r="101" spans="1:36" x14ac:dyDescent="0.25">
      <c r="A101" s="80"/>
      <c r="B101" s="81"/>
      <c r="C101" s="81"/>
      <c r="D101" s="81"/>
      <c r="E101" s="81"/>
      <c r="F101" s="81"/>
      <c r="G101" s="81"/>
      <c r="H101" s="81"/>
      <c r="I101" s="81"/>
      <c r="J101" s="70" t="str">
        <f t="shared" si="15"/>
        <v/>
      </c>
      <c r="K101" s="71"/>
      <c r="L101" s="23">
        <f t="shared" si="16"/>
        <v>0</v>
      </c>
      <c r="M101" s="23">
        <f t="shared" si="17"/>
        <v>0</v>
      </c>
      <c r="N101" s="23" t="e">
        <f xml:space="preserve"> B101 * VLOOKUP($A$5, Admin!$A$4:$B$5, 2) + C101 * VLOOKUP($A$5, Admin!$A$4:$C$5, 3) + VLOOKUP($A$5, Admin!$A$4:$D$5, 4)</f>
        <v>#N/A</v>
      </c>
      <c r="O101" s="23"/>
      <c r="P101" s="23" t="e">
        <f t="shared" si="18"/>
        <v>#N/A</v>
      </c>
      <c r="Q101" s="23" t="e">
        <f t="shared" si="19"/>
        <v>#N/A</v>
      </c>
      <c r="R101" s="23" t="e">
        <f t="shared" si="20"/>
        <v>#N/A</v>
      </c>
      <c r="S101" s="23" t="e">
        <f t="shared" si="21"/>
        <v>#N/A</v>
      </c>
      <c r="T101" s="23" t="e">
        <f t="shared" si="22"/>
        <v>#N/A</v>
      </c>
      <c r="U101" s="23" t="e">
        <f t="shared" si="23"/>
        <v>#N/A</v>
      </c>
      <c r="V101" s="23" t="e">
        <f t="shared" si="24"/>
        <v>#N/A</v>
      </c>
      <c r="W101" s="23" t="e">
        <f t="shared" si="25"/>
        <v>#N/A</v>
      </c>
      <c r="X101" s="19"/>
      <c r="Y101" s="19"/>
      <c r="Z101" s="19"/>
      <c r="AA101" s="19"/>
      <c r="AB101" s="19"/>
      <c r="AC101" s="19"/>
      <c r="AD101" s="19">
        <f t="shared" si="13"/>
        <v>0</v>
      </c>
      <c r="AE101" s="19">
        <f t="shared" si="14"/>
        <v>0</v>
      </c>
      <c r="AF101" s="19"/>
      <c r="AG101" s="19"/>
      <c r="AH101" s="19"/>
      <c r="AI101" s="19"/>
      <c r="AJ101" s="19"/>
    </row>
    <row r="102" spans="1:36" x14ac:dyDescent="0.25">
      <c r="A102" s="80"/>
      <c r="B102" s="81"/>
      <c r="C102" s="81"/>
      <c r="D102" s="81"/>
      <c r="E102" s="81"/>
      <c r="F102" s="81"/>
      <c r="G102" s="81"/>
      <c r="H102" s="81"/>
      <c r="I102" s="81"/>
      <c r="J102" s="70" t="str">
        <f t="shared" si="15"/>
        <v/>
      </c>
      <c r="K102" s="71"/>
      <c r="L102" s="23">
        <f t="shared" si="16"/>
        <v>0</v>
      </c>
      <c r="M102" s="23">
        <f t="shared" si="17"/>
        <v>0</v>
      </c>
      <c r="N102" s="23" t="e">
        <f xml:space="preserve"> B102 * VLOOKUP($A$5, Admin!$A$4:$B$5, 2) + C102 * VLOOKUP($A$5, Admin!$A$4:$C$5, 3) + VLOOKUP($A$5, Admin!$A$4:$D$5, 4)</f>
        <v>#N/A</v>
      </c>
      <c r="O102" s="23"/>
      <c r="P102" s="23" t="e">
        <f t="shared" si="18"/>
        <v>#N/A</v>
      </c>
      <c r="Q102" s="23" t="e">
        <f t="shared" si="19"/>
        <v>#N/A</v>
      </c>
      <c r="R102" s="23" t="e">
        <f t="shared" si="20"/>
        <v>#N/A</v>
      </c>
      <c r="S102" s="23" t="e">
        <f t="shared" si="21"/>
        <v>#N/A</v>
      </c>
      <c r="T102" s="23" t="e">
        <f t="shared" si="22"/>
        <v>#N/A</v>
      </c>
      <c r="U102" s="23" t="e">
        <f t="shared" si="23"/>
        <v>#N/A</v>
      </c>
      <c r="V102" s="23" t="e">
        <f t="shared" si="24"/>
        <v>#N/A</v>
      </c>
      <c r="W102" s="23" t="e">
        <f t="shared" si="25"/>
        <v>#N/A</v>
      </c>
      <c r="X102" s="19"/>
      <c r="Y102" s="19"/>
      <c r="Z102" s="19"/>
      <c r="AA102" s="19"/>
      <c r="AB102" s="19"/>
      <c r="AC102" s="19"/>
      <c r="AD102" s="19">
        <f t="shared" si="13"/>
        <v>0</v>
      </c>
      <c r="AE102" s="19">
        <f t="shared" si="14"/>
        <v>0</v>
      </c>
      <c r="AF102" s="19"/>
      <c r="AG102" s="19"/>
      <c r="AH102" s="19"/>
      <c r="AI102" s="19"/>
      <c r="AJ102" s="19"/>
    </row>
    <row r="103" spans="1:36" x14ac:dyDescent="0.25">
      <c r="A103" s="80"/>
      <c r="B103" s="81"/>
      <c r="C103" s="81"/>
      <c r="D103" s="81"/>
      <c r="E103" s="81"/>
      <c r="F103" s="81"/>
      <c r="G103" s="81"/>
      <c r="H103" s="81"/>
      <c r="I103" s="81"/>
      <c r="J103" s="70" t="str">
        <f t="shared" si="15"/>
        <v/>
      </c>
      <c r="K103" s="71"/>
      <c r="L103" s="23">
        <f t="shared" si="16"/>
        <v>0</v>
      </c>
      <c r="M103" s="23">
        <f t="shared" si="17"/>
        <v>0</v>
      </c>
      <c r="N103" s="23" t="e">
        <f xml:space="preserve"> B103 * VLOOKUP($A$5, Admin!$A$4:$B$5, 2) + C103 * VLOOKUP($A$5, Admin!$A$4:$C$5, 3) + VLOOKUP($A$5, Admin!$A$4:$D$5, 4)</f>
        <v>#N/A</v>
      </c>
      <c r="O103" s="23"/>
      <c r="P103" s="23" t="e">
        <f t="shared" si="18"/>
        <v>#N/A</v>
      </c>
      <c r="Q103" s="23" t="e">
        <f t="shared" si="19"/>
        <v>#N/A</v>
      </c>
      <c r="R103" s="23" t="e">
        <f t="shared" si="20"/>
        <v>#N/A</v>
      </c>
      <c r="S103" s="23" t="e">
        <f t="shared" si="21"/>
        <v>#N/A</v>
      </c>
      <c r="T103" s="23" t="e">
        <f t="shared" si="22"/>
        <v>#N/A</v>
      </c>
      <c r="U103" s="23" t="e">
        <f t="shared" si="23"/>
        <v>#N/A</v>
      </c>
      <c r="V103" s="23" t="e">
        <f t="shared" si="24"/>
        <v>#N/A</v>
      </c>
      <c r="W103" s="23" t="e">
        <f t="shared" si="25"/>
        <v>#N/A</v>
      </c>
      <c r="X103" s="19"/>
      <c r="Y103" s="19"/>
      <c r="Z103" s="19"/>
      <c r="AA103" s="19"/>
      <c r="AB103" s="19"/>
      <c r="AC103" s="19"/>
      <c r="AD103" s="19">
        <f t="shared" si="13"/>
        <v>0</v>
      </c>
      <c r="AE103" s="19">
        <f t="shared" si="14"/>
        <v>0</v>
      </c>
      <c r="AF103" s="19"/>
      <c r="AG103" s="19"/>
      <c r="AH103" s="19"/>
      <c r="AI103" s="19"/>
      <c r="AJ103" s="19"/>
    </row>
    <row r="104" spans="1:36" x14ac:dyDescent="0.25">
      <c r="A104" s="80"/>
      <c r="B104" s="81"/>
      <c r="C104" s="81"/>
      <c r="D104" s="81"/>
      <c r="E104" s="81"/>
      <c r="F104" s="81"/>
      <c r="G104" s="81"/>
      <c r="H104" s="81"/>
      <c r="I104" s="81"/>
      <c r="J104" s="70" t="str">
        <f t="shared" si="15"/>
        <v/>
      </c>
      <c r="K104" s="71"/>
      <c r="L104" s="23">
        <f t="shared" si="16"/>
        <v>0</v>
      </c>
      <c r="M104" s="23">
        <f t="shared" si="17"/>
        <v>0</v>
      </c>
      <c r="N104" s="23" t="e">
        <f xml:space="preserve"> B104 * VLOOKUP($A$5, Admin!$A$4:$B$5, 2) + C104 * VLOOKUP($A$5, Admin!$A$4:$C$5, 3) + VLOOKUP($A$5, Admin!$A$4:$D$5, 4)</f>
        <v>#N/A</v>
      </c>
      <c r="O104" s="23"/>
      <c r="P104" s="23" t="e">
        <f t="shared" si="18"/>
        <v>#N/A</v>
      </c>
      <c r="Q104" s="23" t="e">
        <f t="shared" si="19"/>
        <v>#N/A</v>
      </c>
      <c r="R104" s="23" t="e">
        <f t="shared" si="20"/>
        <v>#N/A</v>
      </c>
      <c r="S104" s="23" t="e">
        <f t="shared" si="21"/>
        <v>#N/A</v>
      </c>
      <c r="T104" s="23" t="e">
        <f t="shared" si="22"/>
        <v>#N/A</v>
      </c>
      <c r="U104" s="23" t="e">
        <f t="shared" si="23"/>
        <v>#N/A</v>
      </c>
      <c r="V104" s="23" t="e">
        <f t="shared" si="24"/>
        <v>#N/A</v>
      </c>
      <c r="W104" s="23" t="e">
        <f t="shared" si="25"/>
        <v>#N/A</v>
      </c>
      <c r="X104" s="19"/>
      <c r="Y104" s="19"/>
      <c r="Z104" s="19"/>
      <c r="AA104" s="19"/>
      <c r="AB104" s="19"/>
      <c r="AC104" s="19"/>
      <c r="AD104" s="19">
        <f t="shared" si="13"/>
        <v>0</v>
      </c>
      <c r="AE104" s="19">
        <f t="shared" si="14"/>
        <v>0</v>
      </c>
      <c r="AF104" s="19"/>
      <c r="AG104" s="19"/>
      <c r="AH104" s="19"/>
      <c r="AI104" s="19"/>
      <c r="AJ104" s="19"/>
    </row>
    <row r="105" spans="1:36" x14ac:dyDescent="0.25">
      <c r="A105" s="80"/>
      <c r="B105" s="81"/>
      <c r="C105" s="81"/>
      <c r="D105" s="81"/>
      <c r="E105" s="81"/>
      <c r="F105" s="81"/>
      <c r="G105" s="81"/>
      <c r="H105" s="81"/>
      <c r="I105" s="81"/>
      <c r="J105" s="70" t="str">
        <f t="shared" si="15"/>
        <v/>
      </c>
      <c r="K105" s="71"/>
      <c r="L105" s="23">
        <f t="shared" si="16"/>
        <v>0</v>
      </c>
      <c r="M105" s="23">
        <f t="shared" si="17"/>
        <v>0</v>
      </c>
      <c r="N105" s="23" t="e">
        <f xml:space="preserve"> B105 * VLOOKUP($A$5, Admin!$A$4:$B$5, 2) + C105 * VLOOKUP($A$5, Admin!$A$4:$C$5, 3) + VLOOKUP($A$5, Admin!$A$4:$D$5, 4)</f>
        <v>#N/A</v>
      </c>
      <c r="O105" s="23"/>
      <c r="P105" s="23" t="e">
        <f t="shared" si="18"/>
        <v>#N/A</v>
      </c>
      <c r="Q105" s="23" t="e">
        <f t="shared" si="19"/>
        <v>#N/A</v>
      </c>
      <c r="R105" s="23" t="e">
        <f t="shared" si="20"/>
        <v>#N/A</v>
      </c>
      <c r="S105" s="23" t="e">
        <f t="shared" si="21"/>
        <v>#N/A</v>
      </c>
      <c r="T105" s="23" t="e">
        <f t="shared" si="22"/>
        <v>#N/A</v>
      </c>
      <c r="U105" s="23" t="e">
        <f t="shared" si="23"/>
        <v>#N/A</v>
      </c>
      <c r="V105" s="23" t="e">
        <f t="shared" si="24"/>
        <v>#N/A</v>
      </c>
      <c r="W105" s="23" t="e">
        <f t="shared" si="25"/>
        <v>#N/A</v>
      </c>
      <c r="X105" s="19"/>
      <c r="Y105" s="19"/>
      <c r="Z105" s="19"/>
      <c r="AA105" s="19"/>
      <c r="AB105" s="19"/>
      <c r="AC105" s="19"/>
      <c r="AD105" s="19">
        <f t="shared" si="13"/>
        <v>0</v>
      </c>
      <c r="AE105" s="19">
        <f t="shared" si="14"/>
        <v>0</v>
      </c>
      <c r="AF105" s="19"/>
      <c r="AG105" s="19"/>
      <c r="AH105" s="19"/>
      <c r="AI105" s="19"/>
      <c r="AJ105" s="19"/>
    </row>
    <row r="106" spans="1:36" x14ac:dyDescent="0.25">
      <c r="A106" s="80"/>
      <c r="B106" s="81"/>
      <c r="C106" s="81"/>
      <c r="D106" s="81"/>
      <c r="E106" s="81"/>
      <c r="F106" s="81"/>
      <c r="G106" s="81"/>
      <c r="H106" s="81"/>
      <c r="I106" s="81"/>
      <c r="J106" s="70" t="str">
        <f t="shared" si="15"/>
        <v/>
      </c>
      <c r="K106" s="71"/>
      <c r="L106" s="23">
        <f t="shared" si="16"/>
        <v>0</v>
      </c>
      <c r="M106" s="23">
        <f t="shared" si="17"/>
        <v>0</v>
      </c>
      <c r="N106" s="23" t="e">
        <f xml:space="preserve"> B106 * VLOOKUP($A$5, Admin!$A$4:$B$5, 2) + C106 * VLOOKUP($A$5, Admin!$A$4:$C$5, 3) + VLOOKUP($A$5, Admin!$A$4:$D$5, 4)</f>
        <v>#N/A</v>
      </c>
      <c r="O106" s="23"/>
      <c r="P106" s="23" t="e">
        <f t="shared" si="18"/>
        <v>#N/A</v>
      </c>
      <c r="Q106" s="23" t="e">
        <f t="shared" si="19"/>
        <v>#N/A</v>
      </c>
      <c r="R106" s="23" t="e">
        <f t="shared" si="20"/>
        <v>#N/A</v>
      </c>
      <c r="S106" s="23" t="e">
        <f t="shared" si="21"/>
        <v>#N/A</v>
      </c>
      <c r="T106" s="23" t="e">
        <f t="shared" si="22"/>
        <v>#N/A</v>
      </c>
      <c r="U106" s="23" t="e">
        <f t="shared" si="23"/>
        <v>#N/A</v>
      </c>
      <c r="V106" s="23" t="e">
        <f t="shared" si="24"/>
        <v>#N/A</v>
      </c>
      <c r="W106" s="23" t="e">
        <f t="shared" si="25"/>
        <v>#N/A</v>
      </c>
      <c r="X106" s="19"/>
      <c r="Y106" s="19"/>
      <c r="Z106" s="19"/>
      <c r="AA106" s="19"/>
      <c r="AB106" s="19"/>
      <c r="AC106" s="19"/>
      <c r="AD106" s="19">
        <f t="shared" si="13"/>
        <v>0</v>
      </c>
      <c r="AE106" s="19">
        <f t="shared" si="14"/>
        <v>0</v>
      </c>
      <c r="AF106" s="19"/>
      <c r="AG106" s="19"/>
      <c r="AH106" s="19"/>
      <c r="AI106" s="19"/>
      <c r="AJ106" s="19"/>
    </row>
    <row r="107" spans="1:36" x14ac:dyDescent="0.25">
      <c r="A107" s="80"/>
      <c r="B107" s="81"/>
      <c r="C107" s="81"/>
      <c r="D107" s="81"/>
      <c r="E107" s="81"/>
      <c r="F107" s="81"/>
      <c r="G107" s="81"/>
      <c r="H107" s="81"/>
      <c r="I107" s="81"/>
      <c r="J107" s="70" t="str">
        <f t="shared" si="15"/>
        <v/>
      </c>
      <c r="K107" s="71"/>
      <c r="L107" s="23">
        <f t="shared" si="16"/>
        <v>0</v>
      </c>
      <c r="M107" s="23">
        <f t="shared" si="17"/>
        <v>0</v>
      </c>
      <c r="N107" s="23" t="e">
        <f xml:space="preserve"> B107 * VLOOKUP($A$5, Admin!$A$4:$B$5, 2) + C107 * VLOOKUP($A$5, Admin!$A$4:$C$5, 3) + VLOOKUP($A$5, Admin!$A$4:$D$5, 4)</f>
        <v>#N/A</v>
      </c>
      <c r="O107" s="23"/>
      <c r="P107" s="23" t="e">
        <f t="shared" si="18"/>
        <v>#N/A</v>
      </c>
      <c r="Q107" s="23" t="e">
        <f t="shared" si="19"/>
        <v>#N/A</v>
      </c>
      <c r="R107" s="23" t="e">
        <f t="shared" si="20"/>
        <v>#N/A</v>
      </c>
      <c r="S107" s="23" t="e">
        <f t="shared" si="21"/>
        <v>#N/A</v>
      </c>
      <c r="T107" s="23" t="e">
        <f t="shared" si="22"/>
        <v>#N/A</v>
      </c>
      <c r="U107" s="23" t="e">
        <f t="shared" si="23"/>
        <v>#N/A</v>
      </c>
      <c r="V107" s="23" t="e">
        <f t="shared" si="24"/>
        <v>#N/A</v>
      </c>
      <c r="W107" s="23" t="e">
        <f t="shared" si="25"/>
        <v>#N/A</v>
      </c>
      <c r="X107" s="19"/>
      <c r="Y107" s="19"/>
      <c r="Z107" s="19"/>
      <c r="AA107" s="19"/>
      <c r="AB107" s="19"/>
      <c r="AC107" s="19"/>
      <c r="AD107" s="19">
        <f t="shared" si="13"/>
        <v>0</v>
      </c>
      <c r="AE107" s="19">
        <f t="shared" si="14"/>
        <v>0</v>
      </c>
      <c r="AF107" s="19"/>
      <c r="AG107" s="19"/>
      <c r="AH107" s="19"/>
      <c r="AI107" s="19"/>
      <c r="AJ107" s="19"/>
    </row>
    <row r="108" spans="1:36" x14ac:dyDescent="0.25">
      <c r="A108" s="80"/>
      <c r="B108" s="81"/>
      <c r="C108" s="81"/>
      <c r="D108" s="81"/>
      <c r="E108" s="81"/>
      <c r="F108" s="81"/>
      <c r="G108" s="81"/>
      <c r="H108" s="81"/>
      <c r="I108" s="81"/>
      <c r="J108" s="70" t="str">
        <f t="shared" si="15"/>
        <v/>
      </c>
      <c r="K108" s="71"/>
      <c r="L108" s="23">
        <f t="shared" si="16"/>
        <v>0</v>
      </c>
      <c r="M108" s="23">
        <f t="shared" si="17"/>
        <v>0</v>
      </c>
      <c r="N108" s="23" t="e">
        <f xml:space="preserve"> B108 * VLOOKUP($A$5, Admin!$A$4:$B$5, 2) + C108 * VLOOKUP($A$5, Admin!$A$4:$C$5, 3) + VLOOKUP($A$5, Admin!$A$4:$D$5, 4)</f>
        <v>#N/A</v>
      </c>
      <c r="O108" s="23"/>
      <c r="P108" s="23" t="e">
        <f t="shared" si="18"/>
        <v>#N/A</v>
      </c>
      <c r="Q108" s="23" t="e">
        <f t="shared" si="19"/>
        <v>#N/A</v>
      </c>
      <c r="R108" s="23" t="e">
        <f t="shared" si="20"/>
        <v>#N/A</v>
      </c>
      <c r="S108" s="23" t="e">
        <f t="shared" si="21"/>
        <v>#N/A</v>
      </c>
      <c r="T108" s="23" t="e">
        <f t="shared" si="22"/>
        <v>#N/A</v>
      </c>
      <c r="U108" s="23" t="e">
        <f t="shared" si="23"/>
        <v>#N/A</v>
      </c>
      <c r="V108" s="23" t="e">
        <f t="shared" si="24"/>
        <v>#N/A</v>
      </c>
      <c r="W108" s="23" t="e">
        <f t="shared" si="25"/>
        <v>#N/A</v>
      </c>
      <c r="X108" s="19"/>
      <c r="Y108" s="19"/>
      <c r="Z108" s="19"/>
      <c r="AA108" s="19"/>
      <c r="AB108" s="19"/>
      <c r="AC108" s="19"/>
      <c r="AD108" s="19">
        <f t="shared" si="13"/>
        <v>0</v>
      </c>
      <c r="AE108" s="19">
        <f t="shared" si="14"/>
        <v>0</v>
      </c>
      <c r="AF108" s="19"/>
      <c r="AG108" s="19"/>
      <c r="AH108" s="19"/>
      <c r="AI108" s="19"/>
      <c r="AJ108" s="19"/>
    </row>
    <row r="109" spans="1:36" x14ac:dyDescent="0.25">
      <c r="A109" s="80"/>
      <c r="B109" s="81"/>
      <c r="C109" s="81"/>
      <c r="D109" s="81"/>
      <c r="E109" s="81"/>
      <c r="F109" s="81"/>
      <c r="G109" s="81"/>
      <c r="H109" s="81"/>
      <c r="I109" s="81"/>
      <c r="J109" s="70" t="str">
        <f t="shared" si="15"/>
        <v/>
      </c>
      <c r="K109" s="71"/>
      <c r="L109" s="23">
        <f t="shared" si="16"/>
        <v>0</v>
      </c>
      <c r="M109" s="23">
        <f t="shared" si="17"/>
        <v>0</v>
      </c>
      <c r="N109" s="23" t="e">
        <f xml:space="preserve"> B109 * VLOOKUP($A$5, Admin!$A$4:$B$5, 2) + C109 * VLOOKUP($A$5, Admin!$A$4:$C$5, 3) + VLOOKUP($A$5, Admin!$A$4:$D$5, 4)</f>
        <v>#N/A</v>
      </c>
      <c r="O109" s="23"/>
      <c r="P109" s="23" t="e">
        <f t="shared" si="18"/>
        <v>#N/A</v>
      </c>
      <c r="Q109" s="23" t="e">
        <f t="shared" si="19"/>
        <v>#N/A</v>
      </c>
      <c r="R109" s="23" t="e">
        <f t="shared" si="20"/>
        <v>#N/A</v>
      </c>
      <c r="S109" s="23" t="e">
        <f t="shared" si="21"/>
        <v>#N/A</v>
      </c>
      <c r="T109" s="23" t="e">
        <f t="shared" si="22"/>
        <v>#N/A</v>
      </c>
      <c r="U109" s="23" t="e">
        <f t="shared" si="23"/>
        <v>#N/A</v>
      </c>
      <c r="V109" s="23" t="e">
        <f t="shared" si="24"/>
        <v>#N/A</v>
      </c>
      <c r="W109" s="23" t="e">
        <f t="shared" si="25"/>
        <v>#N/A</v>
      </c>
      <c r="X109" s="19"/>
      <c r="Y109" s="19"/>
      <c r="Z109" s="19"/>
      <c r="AA109" s="19"/>
      <c r="AB109" s="19"/>
      <c r="AC109" s="19"/>
      <c r="AD109" s="19">
        <f t="shared" si="13"/>
        <v>0</v>
      </c>
      <c r="AE109" s="19">
        <f t="shared" si="14"/>
        <v>0</v>
      </c>
      <c r="AF109" s="19"/>
      <c r="AG109" s="19"/>
      <c r="AH109" s="19"/>
      <c r="AI109" s="19"/>
      <c r="AJ109" s="19"/>
    </row>
    <row r="110" spans="1:36" x14ac:dyDescent="0.25">
      <c r="A110" s="80"/>
      <c r="B110" s="81"/>
      <c r="C110" s="81"/>
      <c r="D110" s="81"/>
      <c r="E110" s="81"/>
      <c r="F110" s="81"/>
      <c r="G110" s="81"/>
      <c r="H110" s="81"/>
      <c r="I110" s="81"/>
      <c r="J110" s="70" t="str">
        <f t="shared" si="15"/>
        <v/>
      </c>
      <c r="K110" s="71"/>
      <c r="L110" s="23">
        <f t="shared" si="16"/>
        <v>0</v>
      </c>
      <c r="M110" s="23">
        <f t="shared" si="17"/>
        <v>0</v>
      </c>
      <c r="N110" s="23" t="e">
        <f xml:space="preserve"> B110 * VLOOKUP($A$5, Admin!$A$4:$B$5, 2) + C110 * VLOOKUP($A$5, Admin!$A$4:$C$5, 3) + VLOOKUP($A$5, Admin!$A$4:$D$5, 4)</f>
        <v>#N/A</v>
      </c>
      <c r="O110" s="23"/>
      <c r="P110" s="23" t="e">
        <f t="shared" si="18"/>
        <v>#N/A</v>
      </c>
      <c r="Q110" s="23" t="e">
        <f t="shared" si="19"/>
        <v>#N/A</v>
      </c>
      <c r="R110" s="23" t="e">
        <f t="shared" si="20"/>
        <v>#N/A</v>
      </c>
      <c r="S110" s="23" t="e">
        <f t="shared" si="21"/>
        <v>#N/A</v>
      </c>
      <c r="T110" s="23" t="e">
        <f t="shared" si="22"/>
        <v>#N/A</v>
      </c>
      <c r="U110" s="23" t="e">
        <f t="shared" si="23"/>
        <v>#N/A</v>
      </c>
      <c r="V110" s="23" t="e">
        <f t="shared" si="24"/>
        <v>#N/A</v>
      </c>
      <c r="W110" s="23" t="e">
        <f t="shared" si="25"/>
        <v>#N/A</v>
      </c>
      <c r="X110" s="19"/>
      <c r="Y110" s="19"/>
      <c r="Z110" s="19"/>
      <c r="AA110" s="19"/>
      <c r="AB110" s="19"/>
      <c r="AC110" s="19"/>
      <c r="AD110" s="19">
        <f t="shared" si="13"/>
        <v>0</v>
      </c>
      <c r="AE110" s="19">
        <f t="shared" si="14"/>
        <v>0</v>
      </c>
      <c r="AF110" s="19"/>
      <c r="AG110" s="19"/>
      <c r="AH110" s="19"/>
      <c r="AI110" s="19"/>
      <c r="AJ110" s="19"/>
    </row>
    <row r="111" spans="1:36" x14ac:dyDescent="0.25">
      <c r="A111" s="80"/>
      <c r="B111" s="81"/>
      <c r="C111" s="81"/>
      <c r="D111" s="81"/>
      <c r="E111" s="81"/>
      <c r="F111" s="81"/>
      <c r="G111" s="81"/>
      <c r="H111" s="81"/>
      <c r="I111" s="81"/>
      <c r="J111" s="70" t="str">
        <f t="shared" si="15"/>
        <v/>
      </c>
      <c r="K111" s="71"/>
      <c r="L111" s="23">
        <f t="shared" si="16"/>
        <v>0</v>
      </c>
      <c r="M111" s="23">
        <f t="shared" si="17"/>
        <v>0</v>
      </c>
      <c r="N111" s="23" t="e">
        <f xml:space="preserve"> B111 * VLOOKUP($A$5, Admin!$A$4:$B$5, 2) + C111 * VLOOKUP($A$5, Admin!$A$4:$C$5, 3) + VLOOKUP($A$5, Admin!$A$4:$D$5, 4)</f>
        <v>#N/A</v>
      </c>
      <c r="O111" s="23"/>
      <c r="P111" s="23" t="e">
        <f t="shared" si="18"/>
        <v>#N/A</v>
      </c>
      <c r="Q111" s="23" t="e">
        <f t="shared" si="19"/>
        <v>#N/A</v>
      </c>
      <c r="R111" s="23" t="e">
        <f t="shared" si="20"/>
        <v>#N/A</v>
      </c>
      <c r="S111" s="23" t="e">
        <f t="shared" si="21"/>
        <v>#N/A</v>
      </c>
      <c r="T111" s="23" t="e">
        <f t="shared" si="22"/>
        <v>#N/A</v>
      </c>
      <c r="U111" s="23" t="e">
        <f t="shared" si="23"/>
        <v>#N/A</v>
      </c>
      <c r="V111" s="23" t="e">
        <f t="shared" si="24"/>
        <v>#N/A</v>
      </c>
      <c r="W111" s="23" t="e">
        <f t="shared" si="25"/>
        <v>#N/A</v>
      </c>
      <c r="X111" s="19"/>
      <c r="Y111" s="19"/>
      <c r="Z111" s="19"/>
      <c r="AA111" s="19"/>
      <c r="AB111" s="19"/>
      <c r="AC111" s="19"/>
      <c r="AD111" s="19">
        <f t="shared" si="13"/>
        <v>0</v>
      </c>
      <c r="AE111" s="19">
        <f t="shared" si="14"/>
        <v>0</v>
      </c>
      <c r="AF111" s="19"/>
      <c r="AG111" s="19"/>
      <c r="AH111" s="19"/>
      <c r="AI111" s="19"/>
      <c r="AJ111" s="19"/>
    </row>
    <row r="112" spans="1:36" x14ac:dyDescent="0.25">
      <c r="A112" s="80"/>
      <c r="B112" s="81"/>
      <c r="C112" s="81"/>
      <c r="D112" s="81"/>
      <c r="E112" s="81"/>
      <c r="F112" s="81"/>
      <c r="G112" s="81"/>
      <c r="H112" s="81"/>
      <c r="I112" s="81"/>
      <c r="J112" s="70" t="str">
        <f t="shared" si="15"/>
        <v/>
      </c>
      <c r="K112" s="71"/>
      <c r="L112" s="23">
        <f t="shared" si="16"/>
        <v>0</v>
      </c>
      <c r="M112" s="23">
        <f t="shared" si="17"/>
        <v>0</v>
      </c>
      <c r="N112" s="23" t="e">
        <f xml:space="preserve"> B112 * VLOOKUP($A$5, Admin!$A$4:$B$5, 2) + C112 * VLOOKUP($A$5, Admin!$A$4:$C$5, 3) + VLOOKUP($A$5, Admin!$A$4:$D$5, 4)</f>
        <v>#N/A</v>
      </c>
      <c r="O112" s="23"/>
      <c r="P112" s="23" t="e">
        <f t="shared" si="18"/>
        <v>#N/A</v>
      </c>
      <c r="Q112" s="23" t="e">
        <f t="shared" si="19"/>
        <v>#N/A</v>
      </c>
      <c r="R112" s="23" t="e">
        <f t="shared" si="20"/>
        <v>#N/A</v>
      </c>
      <c r="S112" s="23" t="e">
        <f t="shared" si="21"/>
        <v>#N/A</v>
      </c>
      <c r="T112" s="23" t="e">
        <f t="shared" si="22"/>
        <v>#N/A</v>
      </c>
      <c r="U112" s="23" t="e">
        <f t="shared" si="23"/>
        <v>#N/A</v>
      </c>
      <c r="V112" s="23" t="e">
        <f t="shared" si="24"/>
        <v>#N/A</v>
      </c>
      <c r="W112" s="23" t="e">
        <f t="shared" si="25"/>
        <v>#N/A</v>
      </c>
      <c r="X112" s="19"/>
      <c r="Y112" s="19"/>
      <c r="Z112" s="19"/>
      <c r="AA112" s="19"/>
      <c r="AB112" s="19"/>
      <c r="AC112" s="19"/>
      <c r="AD112" s="19">
        <f t="shared" si="13"/>
        <v>0</v>
      </c>
      <c r="AE112" s="19">
        <f t="shared" si="14"/>
        <v>0</v>
      </c>
      <c r="AF112" s="19"/>
      <c r="AG112" s="19"/>
      <c r="AH112" s="19"/>
      <c r="AI112" s="19"/>
      <c r="AJ112" s="19"/>
    </row>
    <row r="113" spans="1:36" x14ac:dyDescent="0.25">
      <c r="A113" s="80"/>
      <c r="B113" s="81"/>
      <c r="C113" s="81"/>
      <c r="D113" s="81"/>
      <c r="E113" s="81"/>
      <c r="F113" s="81"/>
      <c r="G113" s="81"/>
      <c r="H113" s="81"/>
      <c r="I113" s="81"/>
      <c r="J113" s="70" t="str">
        <f t="shared" si="15"/>
        <v/>
      </c>
      <c r="K113" s="71"/>
      <c r="L113" s="23">
        <f t="shared" si="16"/>
        <v>0</v>
      </c>
      <c r="M113" s="23">
        <f t="shared" si="17"/>
        <v>0</v>
      </c>
      <c r="N113" s="23" t="e">
        <f xml:space="preserve"> B113 * VLOOKUP($A$5, Admin!$A$4:$B$5, 2) + C113 * VLOOKUP($A$5, Admin!$A$4:$C$5, 3) + VLOOKUP($A$5, Admin!$A$4:$D$5, 4)</f>
        <v>#N/A</v>
      </c>
      <c r="O113" s="23"/>
      <c r="P113" s="23" t="e">
        <f t="shared" si="18"/>
        <v>#N/A</v>
      </c>
      <c r="Q113" s="23" t="e">
        <f t="shared" si="19"/>
        <v>#N/A</v>
      </c>
      <c r="R113" s="23" t="e">
        <f t="shared" si="20"/>
        <v>#N/A</v>
      </c>
      <c r="S113" s="23" t="e">
        <f t="shared" si="21"/>
        <v>#N/A</v>
      </c>
      <c r="T113" s="23" t="e">
        <f t="shared" si="22"/>
        <v>#N/A</v>
      </c>
      <c r="U113" s="23" t="e">
        <f t="shared" si="23"/>
        <v>#N/A</v>
      </c>
      <c r="V113" s="23" t="e">
        <f t="shared" si="24"/>
        <v>#N/A</v>
      </c>
      <c r="W113" s="23" t="e">
        <f t="shared" si="25"/>
        <v>#N/A</v>
      </c>
      <c r="X113" s="19"/>
      <c r="Y113" s="19"/>
      <c r="Z113" s="19"/>
      <c r="AA113" s="19"/>
      <c r="AB113" s="19"/>
      <c r="AC113" s="19"/>
      <c r="AD113" s="19">
        <f t="shared" si="13"/>
        <v>0</v>
      </c>
      <c r="AE113" s="19">
        <f t="shared" si="14"/>
        <v>0</v>
      </c>
      <c r="AF113" s="19"/>
      <c r="AG113" s="19"/>
      <c r="AH113" s="19"/>
      <c r="AI113" s="19"/>
      <c r="AJ113" s="19"/>
    </row>
    <row r="114" spans="1:36" x14ac:dyDescent="0.25">
      <c r="A114" s="80"/>
      <c r="B114" s="81"/>
      <c r="C114" s="81"/>
      <c r="D114" s="81"/>
      <c r="E114" s="81"/>
      <c r="F114" s="81"/>
      <c r="G114" s="81"/>
      <c r="H114" s="81"/>
      <c r="I114" s="81"/>
      <c r="J114" s="70" t="str">
        <f t="shared" si="15"/>
        <v/>
      </c>
      <c r="K114" s="71"/>
      <c r="L114" s="23">
        <f t="shared" si="16"/>
        <v>0</v>
      </c>
      <c r="M114" s="23">
        <f t="shared" si="17"/>
        <v>0</v>
      </c>
      <c r="N114" s="23" t="e">
        <f xml:space="preserve"> B114 * VLOOKUP($A$5, Admin!$A$4:$B$5, 2) + C114 * VLOOKUP($A$5, Admin!$A$4:$C$5, 3) + VLOOKUP($A$5, Admin!$A$4:$D$5, 4)</f>
        <v>#N/A</v>
      </c>
      <c r="O114" s="23"/>
      <c r="P114" s="23" t="e">
        <f t="shared" si="18"/>
        <v>#N/A</v>
      </c>
      <c r="Q114" s="23" t="e">
        <f t="shared" si="19"/>
        <v>#N/A</v>
      </c>
      <c r="R114" s="23" t="e">
        <f t="shared" si="20"/>
        <v>#N/A</v>
      </c>
      <c r="S114" s="23" t="e">
        <f t="shared" si="21"/>
        <v>#N/A</v>
      </c>
      <c r="T114" s="23" t="e">
        <f t="shared" si="22"/>
        <v>#N/A</v>
      </c>
      <c r="U114" s="23" t="e">
        <f t="shared" si="23"/>
        <v>#N/A</v>
      </c>
      <c r="V114" s="23" t="e">
        <f t="shared" si="24"/>
        <v>#N/A</v>
      </c>
      <c r="W114" s="23" t="e">
        <f t="shared" si="25"/>
        <v>#N/A</v>
      </c>
      <c r="X114" s="19"/>
      <c r="Y114" s="19"/>
      <c r="Z114" s="19"/>
      <c r="AA114" s="19"/>
      <c r="AB114" s="19"/>
      <c r="AC114" s="19"/>
      <c r="AD114" s="19">
        <f t="shared" si="13"/>
        <v>0</v>
      </c>
      <c r="AE114" s="19">
        <f t="shared" si="14"/>
        <v>0</v>
      </c>
      <c r="AF114" s="19"/>
      <c r="AG114" s="19"/>
      <c r="AH114" s="19"/>
      <c r="AI114" s="19"/>
      <c r="AJ114" s="19"/>
    </row>
    <row r="115" spans="1:36" x14ac:dyDescent="0.25">
      <c r="A115" s="80"/>
      <c r="B115" s="81"/>
      <c r="C115" s="81"/>
      <c r="D115" s="81"/>
      <c r="E115" s="81"/>
      <c r="F115" s="81"/>
      <c r="G115" s="81"/>
      <c r="H115" s="81"/>
      <c r="I115" s="81"/>
      <c r="J115" s="70" t="str">
        <f t="shared" si="15"/>
        <v/>
      </c>
      <c r="K115" s="71"/>
      <c r="L115" s="23">
        <f t="shared" si="16"/>
        <v>0</v>
      </c>
      <c r="M115" s="23">
        <f t="shared" si="17"/>
        <v>0</v>
      </c>
      <c r="N115" s="23" t="e">
        <f xml:space="preserve"> B115 * VLOOKUP($A$5, Admin!$A$4:$B$5, 2) + C115 * VLOOKUP($A$5, Admin!$A$4:$C$5, 3) + VLOOKUP($A$5, Admin!$A$4:$D$5, 4)</f>
        <v>#N/A</v>
      </c>
      <c r="O115" s="23"/>
      <c r="P115" s="23" t="e">
        <f t="shared" si="18"/>
        <v>#N/A</v>
      </c>
      <c r="Q115" s="23" t="e">
        <f t="shared" si="19"/>
        <v>#N/A</v>
      </c>
      <c r="R115" s="23" t="e">
        <f t="shared" si="20"/>
        <v>#N/A</v>
      </c>
      <c r="S115" s="23" t="e">
        <f t="shared" si="21"/>
        <v>#N/A</v>
      </c>
      <c r="T115" s="23" t="e">
        <f t="shared" si="22"/>
        <v>#N/A</v>
      </c>
      <c r="U115" s="23" t="e">
        <f t="shared" si="23"/>
        <v>#N/A</v>
      </c>
      <c r="V115" s="23" t="e">
        <f t="shared" si="24"/>
        <v>#N/A</v>
      </c>
      <c r="W115" s="23" t="e">
        <f t="shared" si="25"/>
        <v>#N/A</v>
      </c>
      <c r="X115" s="19"/>
      <c r="Y115" s="19"/>
      <c r="Z115" s="19"/>
      <c r="AA115" s="19"/>
      <c r="AB115" s="19"/>
      <c r="AC115" s="19"/>
      <c r="AD115" s="19">
        <f t="shared" si="13"/>
        <v>0</v>
      </c>
      <c r="AE115" s="19">
        <f t="shared" si="14"/>
        <v>0</v>
      </c>
      <c r="AF115" s="19"/>
      <c r="AG115" s="19"/>
      <c r="AH115" s="19"/>
      <c r="AI115" s="19"/>
      <c r="AJ115" s="19"/>
    </row>
    <row r="116" spans="1:36" x14ac:dyDescent="0.25">
      <c r="A116" s="80"/>
      <c r="B116" s="81"/>
      <c r="C116" s="81"/>
      <c r="D116" s="81"/>
      <c r="E116" s="81"/>
      <c r="F116" s="81"/>
      <c r="G116" s="81"/>
      <c r="H116" s="81"/>
      <c r="I116" s="81"/>
      <c r="J116" s="70" t="str">
        <f t="shared" si="15"/>
        <v/>
      </c>
      <c r="K116" s="71"/>
      <c r="L116" s="23">
        <f t="shared" si="16"/>
        <v>0</v>
      </c>
      <c r="M116" s="23">
        <f t="shared" si="17"/>
        <v>0</v>
      </c>
      <c r="N116" s="23" t="e">
        <f xml:space="preserve"> B116 * VLOOKUP($A$5, Admin!$A$4:$B$5, 2) + C116 * VLOOKUP($A$5, Admin!$A$4:$C$5, 3) + VLOOKUP($A$5, Admin!$A$4:$D$5, 4)</f>
        <v>#N/A</v>
      </c>
      <c r="O116" s="23"/>
      <c r="P116" s="23" t="e">
        <f t="shared" si="18"/>
        <v>#N/A</v>
      </c>
      <c r="Q116" s="23" t="e">
        <f t="shared" si="19"/>
        <v>#N/A</v>
      </c>
      <c r="R116" s="23" t="e">
        <f t="shared" si="20"/>
        <v>#N/A</v>
      </c>
      <c r="S116" s="23" t="e">
        <f t="shared" si="21"/>
        <v>#N/A</v>
      </c>
      <c r="T116" s="23" t="e">
        <f t="shared" si="22"/>
        <v>#N/A</v>
      </c>
      <c r="U116" s="23" t="e">
        <f t="shared" si="23"/>
        <v>#N/A</v>
      </c>
      <c r="V116" s="23" t="e">
        <f t="shared" si="24"/>
        <v>#N/A</v>
      </c>
      <c r="W116" s="23" t="e">
        <f t="shared" si="25"/>
        <v>#N/A</v>
      </c>
      <c r="X116" s="19"/>
      <c r="Y116" s="19"/>
      <c r="Z116" s="19"/>
      <c r="AA116" s="19"/>
      <c r="AB116" s="19"/>
      <c r="AC116" s="19"/>
      <c r="AD116" s="19">
        <f t="shared" si="13"/>
        <v>0</v>
      </c>
      <c r="AE116" s="19">
        <f t="shared" si="14"/>
        <v>0</v>
      </c>
      <c r="AF116" s="19"/>
      <c r="AG116" s="19"/>
      <c r="AH116" s="19"/>
      <c r="AI116" s="19"/>
      <c r="AJ116" s="19"/>
    </row>
    <row r="117" spans="1:36" x14ac:dyDescent="0.25">
      <c r="A117" s="80"/>
      <c r="B117" s="81"/>
      <c r="C117" s="81"/>
      <c r="D117" s="81"/>
      <c r="E117" s="81"/>
      <c r="F117" s="81"/>
      <c r="G117" s="81"/>
      <c r="H117" s="81"/>
      <c r="I117" s="81"/>
      <c r="J117" s="70" t="str">
        <f t="shared" si="15"/>
        <v/>
      </c>
      <c r="K117" s="71"/>
      <c r="L117" s="23">
        <f t="shared" si="16"/>
        <v>0</v>
      </c>
      <c r="M117" s="23">
        <f t="shared" si="17"/>
        <v>0</v>
      </c>
      <c r="N117" s="23" t="e">
        <f xml:space="preserve"> B117 * VLOOKUP($A$5, Admin!$A$4:$B$5, 2) + C117 * VLOOKUP($A$5, Admin!$A$4:$C$5, 3) + VLOOKUP($A$5, Admin!$A$4:$D$5, 4)</f>
        <v>#N/A</v>
      </c>
      <c r="O117" s="23"/>
      <c r="P117" s="23" t="e">
        <f t="shared" si="18"/>
        <v>#N/A</v>
      </c>
      <c r="Q117" s="23" t="e">
        <f t="shared" si="19"/>
        <v>#N/A</v>
      </c>
      <c r="R117" s="23" t="e">
        <f t="shared" si="20"/>
        <v>#N/A</v>
      </c>
      <c r="S117" s="23" t="e">
        <f t="shared" si="21"/>
        <v>#N/A</v>
      </c>
      <c r="T117" s="23" t="e">
        <f t="shared" si="22"/>
        <v>#N/A</v>
      </c>
      <c r="U117" s="23" t="e">
        <f t="shared" si="23"/>
        <v>#N/A</v>
      </c>
      <c r="V117" s="23" t="e">
        <f t="shared" si="24"/>
        <v>#N/A</v>
      </c>
      <c r="W117" s="23" t="e">
        <f t="shared" si="25"/>
        <v>#N/A</v>
      </c>
      <c r="X117" s="19"/>
      <c r="Y117" s="19"/>
      <c r="Z117" s="19"/>
      <c r="AA117" s="19"/>
      <c r="AB117" s="19"/>
      <c r="AC117" s="19"/>
      <c r="AD117" s="19">
        <f t="shared" si="13"/>
        <v>0</v>
      </c>
      <c r="AE117" s="19">
        <f t="shared" si="14"/>
        <v>0</v>
      </c>
      <c r="AF117" s="19"/>
      <c r="AG117" s="19"/>
      <c r="AH117" s="19"/>
      <c r="AI117" s="19"/>
      <c r="AJ117" s="19"/>
    </row>
    <row r="118" spans="1:36" x14ac:dyDescent="0.25">
      <c r="A118" s="80"/>
      <c r="B118" s="81"/>
      <c r="C118" s="81"/>
      <c r="D118" s="81"/>
      <c r="E118" s="81"/>
      <c r="F118" s="81"/>
      <c r="G118" s="81"/>
      <c r="H118" s="81"/>
      <c r="I118" s="81"/>
      <c r="J118" s="70" t="str">
        <f t="shared" si="15"/>
        <v/>
      </c>
      <c r="K118" s="71"/>
      <c r="L118" s="23">
        <f t="shared" si="16"/>
        <v>0</v>
      </c>
      <c r="M118" s="23">
        <f t="shared" si="17"/>
        <v>0</v>
      </c>
      <c r="N118" s="23" t="e">
        <f xml:space="preserve"> B118 * VLOOKUP($A$5, Admin!$A$4:$B$5, 2) + C118 * VLOOKUP($A$5, Admin!$A$4:$C$5, 3) + VLOOKUP($A$5, Admin!$A$4:$D$5, 4)</f>
        <v>#N/A</v>
      </c>
      <c r="O118" s="23"/>
      <c r="P118" s="23" t="e">
        <f t="shared" si="18"/>
        <v>#N/A</v>
      </c>
      <c r="Q118" s="23" t="e">
        <f t="shared" si="19"/>
        <v>#N/A</v>
      </c>
      <c r="R118" s="23" t="e">
        <f t="shared" si="20"/>
        <v>#N/A</v>
      </c>
      <c r="S118" s="23" t="e">
        <f t="shared" si="21"/>
        <v>#N/A</v>
      </c>
      <c r="T118" s="23" t="e">
        <f t="shared" si="22"/>
        <v>#N/A</v>
      </c>
      <c r="U118" s="23" t="e">
        <f t="shared" si="23"/>
        <v>#N/A</v>
      </c>
      <c r="V118" s="23" t="e">
        <f t="shared" si="24"/>
        <v>#N/A</v>
      </c>
      <c r="W118" s="23" t="e">
        <f t="shared" si="25"/>
        <v>#N/A</v>
      </c>
      <c r="X118" s="19"/>
      <c r="Y118" s="19"/>
      <c r="Z118" s="19"/>
      <c r="AA118" s="19"/>
      <c r="AB118" s="19"/>
      <c r="AC118" s="19"/>
      <c r="AD118" s="19">
        <f t="shared" si="13"/>
        <v>0</v>
      </c>
      <c r="AE118" s="19">
        <f t="shared" si="14"/>
        <v>0</v>
      </c>
      <c r="AF118" s="19"/>
      <c r="AG118" s="19"/>
      <c r="AH118" s="19"/>
      <c r="AI118" s="19"/>
      <c r="AJ118" s="19"/>
    </row>
    <row r="119" spans="1:36" x14ac:dyDescent="0.25">
      <c r="A119" s="80"/>
      <c r="B119" s="81"/>
      <c r="C119" s="81"/>
      <c r="D119" s="81"/>
      <c r="E119" s="81"/>
      <c r="F119" s="81"/>
      <c r="G119" s="81"/>
      <c r="H119" s="81"/>
      <c r="I119" s="81"/>
      <c r="J119" s="70" t="str">
        <f t="shared" si="15"/>
        <v/>
      </c>
      <c r="K119" s="71"/>
      <c r="L119" s="23">
        <f t="shared" si="16"/>
        <v>0</v>
      </c>
      <c r="M119" s="23">
        <f t="shared" si="17"/>
        <v>0</v>
      </c>
      <c r="N119" s="23" t="e">
        <f xml:space="preserve"> B119 * VLOOKUP($A$5, Admin!$A$4:$B$5, 2) + C119 * VLOOKUP($A$5, Admin!$A$4:$C$5, 3) + VLOOKUP($A$5, Admin!$A$4:$D$5, 4)</f>
        <v>#N/A</v>
      </c>
      <c r="O119" s="23"/>
      <c r="P119" s="23" t="e">
        <f t="shared" si="18"/>
        <v>#N/A</v>
      </c>
      <c r="Q119" s="23" t="e">
        <f t="shared" si="19"/>
        <v>#N/A</v>
      </c>
      <c r="R119" s="23" t="e">
        <f t="shared" si="20"/>
        <v>#N/A</v>
      </c>
      <c r="S119" s="23" t="e">
        <f t="shared" si="21"/>
        <v>#N/A</v>
      </c>
      <c r="T119" s="23" t="e">
        <f t="shared" si="22"/>
        <v>#N/A</v>
      </c>
      <c r="U119" s="23" t="e">
        <f t="shared" si="23"/>
        <v>#N/A</v>
      </c>
      <c r="V119" s="23" t="e">
        <f t="shared" si="24"/>
        <v>#N/A</v>
      </c>
      <c r="W119" s="23" t="e">
        <f t="shared" si="25"/>
        <v>#N/A</v>
      </c>
      <c r="X119" s="19"/>
      <c r="Y119" s="19"/>
      <c r="Z119" s="19"/>
      <c r="AA119" s="19"/>
      <c r="AB119" s="19"/>
      <c r="AC119" s="19"/>
      <c r="AD119" s="19">
        <f t="shared" si="13"/>
        <v>0</v>
      </c>
      <c r="AE119" s="19">
        <f t="shared" si="14"/>
        <v>0</v>
      </c>
      <c r="AF119" s="19"/>
      <c r="AG119" s="19"/>
      <c r="AH119" s="19"/>
      <c r="AI119" s="19"/>
      <c r="AJ119" s="19"/>
    </row>
    <row r="120" spans="1:36" x14ac:dyDescent="0.25">
      <c r="A120" s="80"/>
      <c r="B120" s="81"/>
      <c r="C120" s="81"/>
      <c r="D120" s="81"/>
      <c r="E120" s="81"/>
      <c r="F120" s="81"/>
      <c r="G120" s="81"/>
      <c r="H120" s="81"/>
      <c r="I120" s="81"/>
      <c r="J120" s="70" t="str">
        <f t="shared" si="15"/>
        <v/>
      </c>
      <c r="K120" s="71"/>
      <c r="L120" s="23">
        <f t="shared" si="16"/>
        <v>0</v>
      </c>
      <c r="M120" s="23">
        <f t="shared" si="17"/>
        <v>0</v>
      </c>
      <c r="N120" s="23" t="e">
        <f xml:space="preserve"> B120 * VLOOKUP($A$5, Admin!$A$4:$B$5, 2) + C120 * VLOOKUP($A$5, Admin!$A$4:$C$5, 3) + VLOOKUP($A$5, Admin!$A$4:$D$5, 4)</f>
        <v>#N/A</v>
      </c>
      <c r="O120" s="23"/>
      <c r="P120" s="23" t="e">
        <f t="shared" si="18"/>
        <v>#N/A</v>
      </c>
      <c r="Q120" s="23" t="e">
        <f t="shared" si="19"/>
        <v>#N/A</v>
      </c>
      <c r="R120" s="23" t="e">
        <f t="shared" si="20"/>
        <v>#N/A</v>
      </c>
      <c r="S120" s="23" t="e">
        <f t="shared" si="21"/>
        <v>#N/A</v>
      </c>
      <c r="T120" s="23" t="e">
        <f t="shared" si="22"/>
        <v>#N/A</v>
      </c>
      <c r="U120" s="23" t="e">
        <f t="shared" si="23"/>
        <v>#N/A</v>
      </c>
      <c r="V120" s="23" t="e">
        <f t="shared" si="24"/>
        <v>#N/A</v>
      </c>
      <c r="W120" s="23" t="e">
        <f t="shared" si="25"/>
        <v>#N/A</v>
      </c>
      <c r="X120" s="19"/>
      <c r="Y120" s="19"/>
      <c r="Z120" s="19"/>
      <c r="AA120" s="19"/>
      <c r="AB120" s="19"/>
      <c r="AC120" s="19"/>
      <c r="AD120" s="19">
        <f t="shared" si="13"/>
        <v>0</v>
      </c>
      <c r="AE120" s="19">
        <f t="shared" si="14"/>
        <v>0</v>
      </c>
      <c r="AF120" s="19"/>
      <c r="AG120" s="19"/>
      <c r="AH120" s="19"/>
      <c r="AI120" s="19"/>
      <c r="AJ120" s="19"/>
    </row>
    <row r="121" spans="1:36" x14ac:dyDescent="0.25">
      <c r="A121" s="80"/>
      <c r="B121" s="81"/>
      <c r="C121" s="81"/>
      <c r="D121" s="81"/>
      <c r="E121" s="81"/>
      <c r="F121" s="81"/>
      <c r="G121" s="81"/>
      <c r="H121" s="81"/>
      <c r="I121" s="81"/>
      <c r="J121" s="70" t="str">
        <f t="shared" si="15"/>
        <v/>
      </c>
      <c r="K121" s="71"/>
      <c r="L121" s="23">
        <f t="shared" si="16"/>
        <v>0</v>
      </c>
      <c r="M121" s="23">
        <f t="shared" si="17"/>
        <v>0</v>
      </c>
      <c r="N121" s="23" t="e">
        <f xml:space="preserve"> B121 * VLOOKUP($A$5, Admin!$A$4:$B$5, 2) + C121 * VLOOKUP($A$5, Admin!$A$4:$C$5, 3) + VLOOKUP($A$5, Admin!$A$4:$D$5, 4)</f>
        <v>#N/A</v>
      </c>
      <c r="O121" s="23"/>
      <c r="P121" s="23" t="e">
        <f t="shared" si="18"/>
        <v>#N/A</v>
      </c>
      <c r="Q121" s="23" t="e">
        <f t="shared" si="19"/>
        <v>#N/A</v>
      </c>
      <c r="R121" s="23" t="e">
        <f t="shared" si="20"/>
        <v>#N/A</v>
      </c>
      <c r="S121" s="23" t="e">
        <f t="shared" si="21"/>
        <v>#N/A</v>
      </c>
      <c r="T121" s="23" t="e">
        <f t="shared" si="22"/>
        <v>#N/A</v>
      </c>
      <c r="U121" s="23" t="e">
        <f t="shared" si="23"/>
        <v>#N/A</v>
      </c>
      <c r="V121" s="23" t="e">
        <f t="shared" si="24"/>
        <v>#N/A</v>
      </c>
      <c r="W121" s="23" t="e">
        <f t="shared" si="25"/>
        <v>#N/A</v>
      </c>
      <c r="X121" s="19"/>
      <c r="Y121" s="19"/>
      <c r="Z121" s="19"/>
      <c r="AA121" s="19"/>
      <c r="AB121" s="19"/>
      <c r="AC121" s="19"/>
      <c r="AD121" s="19">
        <f t="shared" si="13"/>
        <v>0</v>
      </c>
      <c r="AE121" s="19">
        <f t="shared" si="14"/>
        <v>0</v>
      </c>
      <c r="AF121" s="19"/>
      <c r="AG121" s="19"/>
      <c r="AH121" s="19"/>
      <c r="AI121" s="19"/>
      <c r="AJ121" s="19"/>
    </row>
    <row r="122" spans="1:36" x14ac:dyDescent="0.25">
      <c r="A122" s="80"/>
      <c r="B122" s="81"/>
      <c r="C122" s="81"/>
      <c r="D122" s="81"/>
      <c r="E122" s="81"/>
      <c r="F122" s="81"/>
      <c r="G122" s="81"/>
      <c r="H122" s="81"/>
      <c r="I122" s="81"/>
      <c r="J122" s="70" t="str">
        <f t="shared" si="15"/>
        <v/>
      </c>
      <c r="K122" s="71"/>
      <c r="L122" s="23">
        <f t="shared" si="16"/>
        <v>0</v>
      </c>
      <c r="M122" s="23">
        <f t="shared" si="17"/>
        <v>0</v>
      </c>
      <c r="N122" s="23" t="e">
        <f xml:space="preserve"> B122 * VLOOKUP($A$5, Admin!$A$4:$B$5, 2) + C122 * VLOOKUP($A$5, Admin!$A$4:$C$5, 3) + VLOOKUP($A$5, Admin!$A$4:$D$5, 4)</f>
        <v>#N/A</v>
      </c>
      <c r="O122" s="23"/>
      <c r="P122" s="23" t="e">
        <f t="shared" si="18"/>
        <v>#N/A</v>
      </c>
      <c r="Q122" s="23" t="e">
        <f t="shared" si="19"/>
        <v>#N/A</v>
      </c>
      <c r="R122" s="23" t="e">
        <f t="shared" si="20"/>
        <v>#N/A</v>
      </c>
      <c r="S122" s="23" t="e">
        <f t="shared" si="21"/>
        <v>#N/A</v>
      </c>
      <c r="T122" s="23" t="e">
        <f t="shared" si="22"/>
        <v>#N/A</v>
      </c>
      <c r="U122" s="23" t="e">
        <f t="shared" si="23"/>
        <v>#N/A</v>
      </c>
      <c r="V122" s="23" t="e">
        <f t="shared" si="24"/>
        <v>#N/A</v>
      </c>
      <c r="W122" s="23" t="e">
        <f t="shared" si="25"/>
        <v>#N/A</v>
      </c>
      <c r="X122" s="19"/>
      <c r="Y122" s="19"/>
      <c r="Z122" s="19"/>
      <c r="AA122" s="19"/>
      <c r="AB122" s="19"/>
      <c r="AC122" s="19"/>
      <c r="AD122" s="19">
        <f t="shared" si="13"/>
        <v>0</v>
      </c>
      <c r="AE122" s="19">
        <f t="shared" si="14"/>
        <v>0</v>
      </c>
      <c r="AF122" s="19"/>
      <c r="AG122" s="19"/>
      <c r="AH122" s="19"/>
      <c r="AI122" s="19"/>
      <c r="AJ122" s="19"/>
    </row>
    <row r="123" spans="1:36" x14ac:dyDescent="0.25">
      <c r="A123" s="80"/>
      <c r="B123" s="81"/>
      <c r="C123" s="81"/>
      <c r="D123" s="81"/>
      <c r="E123" s="81"/>
      <c r="F123" s="81"/>
      <c r="G123" s="81"/>
      <c r="H123" s="81"/>
      <c r="I123" s="81"/>
      <c r="J123" s="70" t="str">
        <f t="shared" si="15"/>
        <v/>
      </c>
      <c r="K123" s="71"/>
      <c r="L123" s="23">
        <f t="shared" si="16"/>
        <v>0</v>
      </c>
      <c r="M123" s="23">
        <f t="shared" si="17"/>
        <v>0</v>
      </c>
      <c r="N123" s="23" t="e">
        <f xml:space="preserve"> B123 * VLOOKUP($A$5, Admin!$A$4:$B$5, 2) + C123 * VLOOKUP($A$5, Admin!$A$4:$C$5, 3) + VLOOKUP($A$5, Admin!$A$4:$D$5, 4)</f>
        <v>#N/A</v>
      </c>
      <c r="O123" s="23"/>
      <c r="P123" s="23" t="e">
        <f t="shared" si="18"/>
        <v>#N/A</v>
      </c>
      <c r="Q123" s="23" t="e">
        <f t="shared" si="19"/>
        <v>#N/A</v>
      </c>
      <c r="R123" s="23" t="e">
        <f t="shared" si="20"/>
        <v>#N/A</v>
      </c>
      <c r="S123" s="23" t="e">
        <f t="shared" si="21"/>
        <v>#N/A</v>
      </c>
      <c r="T123" s="23" t="e">
        <f t="shared" si="22"/>
        <v>#N/A</v>
      </c>
      <c r="U123" s="23" t="e">
        <f t="shared" si="23"/>
        <v>#N/A</v>
      </c>
      <c r="V123" s="23" t="e">
        <f t="shared" si="24"/>
        <v>#N/A</v>
      </c>
      <c r="W123" s="23" t="e">
        <f t="shared" si="25"/>
        <v>#N/A</v>
      </c>
      <c r="X123" s="19"/>
      <c r="Y123" s="19"/>
      <c r="Z123" s="19"/>
      <c r="AA123" s="19"/>
      <c r="AB123" s="19"/>
      <c r="AC123" s="19"/>
      <c r="AD123" s="19">
        <f t="shared" si="13"/>
        <v>0</v>
      </c>
      <c r="AE123" s="19">
        <f t="shared" si="14"/>
        <v>0</v>
      </c>
      <c r="AF123" s="19"/>
      <c r="AG123" s="19"/>
      <c r="AH123" s="19"/>
      <c r="AI123" s="19"/>
      <c r="AJ123" s="19"/>
    </row>
    <row r="124" spans="1:36" x14ac:dyDescent="0.25">
      <c r="A124" s="80"/>
      <c r="B124" s="81"/>
      <c r="C124" s="81"/>
      <c r="D124" s="81"/>
      <c r="E124" s="81"/>
      <c r="F124" s="81"/>
      <c r="G124" s="81"/>
      <c r="H124" s="81"/>
      <c r="I124" s="81"/>
      <c r="J124" s="70" t="str">
        <f t="shared" si="15"/>
        <v/>
      </c>
      <c r="K124" s="71"/>
      <c r="L124" s="23">
        <f t="shared" si="16"/>
        <v>0</v>
      </c>
      <c r="M124" s="23">
        <f t="shared" si="17"/>
        <v>0</v>
      </c>
      <c r="N124" s="23" t="e">
        <f xml:space="preserve"> B124 * VLOOKUP($A$5, Admin!$A$4:$B$5, 2) + C124 * VLOOKUP($A$5, Admin!$A$4:$C$5, 3) + VLOOKUP($A$5, Admin!$A$4:$D$5, 4)</f>
        <v>#N/A</v>
      </c>
      <c r="O124" s="23"/>
      <c r="P124" s="23" t="e">
        <f t="shared" si="18"/>
        <v>#N/A</v>
      </c>
      <c r="Q124" s="23" t="e">
        <f t="shared" si="19"/>
        <v>#N/A</v>
      </c>
      <c r="R124" s="23" t="e">
        <f t="shared" si="20"/>
        <v>#N/A</v>
      </c>
      <c r="S124" s="23" t="e">
        <f t="shared" si="21"/>
        <v>#N/A</v>
      </c>
      <c r="T124" s="23" t="e">
        <f t="shared" si="22"/>
        <v>#N/A</v>
      </c>
      <c r="U124" s="23" t="e">
        <f t="shared" si="23"/>
        <v>#N/A</v>
      </c>
      <c r="V124" s="23" t="e">
        <f t="shared" si="24"/>
        <v>#N/A</v>
      </c>
      <c r="W124" s="23" t="e">
        <f t="shared" si="25"/>
        <v>#N/A</v>
      </c>
      <c r="X124" s="19"/>
      <c r="Y124" s="19"/>
      <c r="Z124" s="19"/>
      <c r="AA124" s="19"/>
      <c r="AB124" s="19"/>
      <c r="AC124" s="19"/>
      <c r="AD124" s="19">
        <f t="shared" si="13"/>
        <v>0</v>
      </c>
      <c r="AE124" s="19">
        <f t="shared" si="14"/>
        <v>0</v>
      </c>
      <c r="AF124" s="19"/>
      <c r="AG124" s="19"/>
      <c r="AH124" s="19"/>
      <c r="AI124" s="19"/>
      <c r="AJ124" s="19"/>
    </row>
    <row r="125" spans="1:36" x14ac:dyDescent="0.25">
      <c r="A125" s="80"/>
      <c r="B125" s="81"/>
      <c r="C125" s="81"/>
      <c r="D125" s="81"/>
      <c r="E125" s="81"/>
      <c r="F125" s="81"/>
      <c r="G125" s="81"/>
      <c r="H125" s="81"/>
      <c r="I125" s="81"/>
      <c r="J125" s="70" t="str">
        <f t="shared" si="15"/>
        <v/>
      </c>
      <c r="K125" s="71"/>
      <c r="L125" s="23">
        <f t="shared" si="16"/>
        <v>0</v>
      </c>
      <c r="M125" s="23">
        <f t="shared" si="17"/>
        <v>0</v>
      </c>
      <c r="N125" s="23" t="e">
        <f xml:space="preserve"> B125 * VLOOKUP($A$5, Admin!$A$4:$B$5, 2) + C125 * VLOOKUP($A$5, Admin!$A$4:$C$5, 3) + VLOOKUP($A$5, Admin!$A$4:$D$5, 4)</f>
        <v>#N/A</v>
      </c>
      <c r="O125" s="23"/>
      <c r="P125" s="23" t="e">
        <f t="shared" si="18"/>
        <v>#N/A</v>
      </c>
      <c r="Q125" s="23" t="e">
        <f t="shared" si="19"/>
        <v>#N/A</v>
      </c>
      <c r="R125" s="23" t="e">
        <f t="shared" si="20"/>
        <v>#N/A</v>
      </c>
      <c r="S125" s="23" t="e">
        <f t="shared" si="21"/>
        <v>#N/A</v>
      </c>
      <c r="T125" s="23" t="e">
        <f t="shared" si="22"/>
        <v>#N/A</v>
      </c>
      <c r="U125" s="23" t="e">
        <f t="shared" si="23"/>
        <v>#N/A</v>
      </c>
      <c r="V125" s="23" t="e">
        <f t="shared" si="24"/>
        <v>#N/A</v>
      </c>
      <c r="W125" s="23" t="e">
        <f t="shared" si="25"/>
        <v>#N/A</v>
      </c>
      <c r="X125" s="19"/>
      <c r="Y125" s="19"/>
      <c r="Z125" s="19"/>
      <c r="AA125" s="19"/>
      <c r="AB125" s="19"/>
      <c r="AC125" s="19"/>
      <c r="AD125" s="19">
        <f t="shared" si="13"/>
        <v>0</v>
      </c>
      <c r="AE125" s="19">
        <f t="shared" si="14"/>
        <v>0</v>
      </c>
      <c r="AF125" s="19"/>
      <c r="AG125" s="19"/>
      <c r="AH125" s="19"/>
      <c r="AI125" s="19"/>
      <c r="AJ125" s="19"/>
    </row>
    <row r="126" spans="1:36" x14ac:dyDescent="0.25">
      <c r="A126" s="80"/>
      <c r="B126" s="81"/>
      <c r="C126" s="81"/>
      <c r="D126" s="81"/>
      <c r="E126" s="81"/>
      <c r="F126" s="81"/>
      <c r="G126" s="81"/>
      <c r="H126" s="81"/>
      <c r="I126" s="81"/>
      <c r="J126" s="70" t="str">
        <f t="shared" si="15"/>
        <v/>
      </c>
      <c r="K126" s="71"/>
      <c r="L126" s="23">
        <f t="shared" si="16"/>
        <v>0</v>
      </c>
      <c r="M126" s="23">
        <f t="shared" si="17"/>
        <v>0</v>
      </c>
      <c r="N126" s="23" t="e">
        <f xml:space="preserve"> B126 * VLOOKUP($A$5, Admin!$A$4:$B$5, 2) + C126 * VLOOKUP($A$5, Admin!$A$4:$C$5, 3) + VLOOKUP($A$5, Admin!$A$4:$D$5, 4)</f>
        <v>#N/A</v>
      </c>
      <c r="O126" s="23"/>
      <c r="P126" s="23" t="e">
        <f t="shared" si="18"/>
        <v>#N/A</v>
      </c>
      <c r="Q126" s="23" t="e">
        <f t="shared" si="19"/>
        <v>#N/A</v>
      </c>
      <c r="R126" s="23" t="e">
        <f t="shared" si="20"/>
        <v>#N/A</v>
      </c>
      <c r="S126" s="23" t="e">
        <f t="shared" si="21"/>
        <v>#N/A</v>
      </c>
      <c r="T126" s="23" t="e">
        <f t="shared" si="22"/>
        <v>#N/A</v>
      </c>
      <c r="U126" s="23" t="e">
        <f t="shared" si="23"/>
        <v>#N/A</v>
      </c>
      <c r="V126" s="23" t="e">
        <f t="shared" si="24"/>
        <v>#N/A</v>
      </c>
      <c r="W126" s="23" t="e">
        <f t="shared" si="25"/>
        <v>#N/A</v>
      </c>
      <c r="X126" s="19"/>
      <c r="Y126" s="19"/>
      <c r="Z126" s="19"/>
      <c r="AA126" s="19"/>
      <c r="AB126" s="19"/>
      <c r="AC126" s="19"/>
      <c r="AD126" s="19">
        <f t="shared" si="13"/>
        <v>0</v>
      </c>
      <c r="AE126" s="19">
        <f t="shared" si="14"/>
        <v>0</v>
      </c>
      <c r="AF126" s="19"/>
      <c r="AG126" s="19"/>
      <c r="AH126" s="19"/>
      <c r="AI126" s="19"/>
      <c r="AJ126" s="19"/>
    </row>
    <row r="127" spans="1:36" x14ac:dyDescent="0.25">
      <c r="A127" s="80"/>
      <c r="B127" s="81"/>
      <c r="C127" s="81"/>
      <c r="D127" s="81"/>
      <c r="E127" s="81"/>
      <c r="F127" s="81"/>
      <c r="G127" s="81"/>
      <c r="H127" s="81"/>
      <c r="I127" s="81"/>
      <c r="J127" s="70" t="str">
        <f t="shared" si="15"/>
        <v/>
      </c>
      <c r="K127" s="71"/>
      <c r="L127" s="23">
        <f t="shared" si="16"/>
        <v>0</v>
      </c>
      <c r="M127" s="23">
        <f t="shared" si="17"/>
        <v>0</v>
      </c>
      <c r="N127" s="23" t="e">
        <f xml:space="preserve"> B127 * VLOOKUP($A$5, Admin!$A$4:$B$5, 2) + C127 * VLOOKUP($A$5, Admin!$A$4:$C$5, 3) + VLOOKUP($A$5, Admin!$A$4:$D$5, 4)</f>
        <v>#N/A</v>
      </c>
      <c r="O127" s="23"/>
      <c r="P127" s="23" t="e">
        <f t="shared" si="18"/>
        <v>#N/A</v>
      </c>
      <c r="Q127" s="23" t="e">
        <f t="shared" si="19"/>
        <v>#N/A</v>
      </c>
      <c r="R127" s="23" t="e">
        <f t="shared" si="20"/>
        <v>#N/A</v>
      </c>
      <c r="S127" s="23" t="e">
        <f t="shared" si="21"/>
        <v>#N/A</v>
      </c>
      <c r="T127" s="23" t="e">
        <f t="shared" si="22"/>
        <v>#N/A</v>
      </c>
      <c r="U127" s="23" t="e">
        <f t="shared" si="23"/>
        <v>#N/A</v>
      </c>
      <c r="V127" s="23" t="e">
        <f t="shared" si="24"/>
        <v>#N/A</v>
      </c>
      <c r="W127" s="23" t="e">
        <f t="shared" si="25"/>
        <v>#N/A</v>
      </c>
      <c r="X127" s="19"/>
      <c r="Y127" s="19"/>
      <c r="Z127" s="19"/>
      <c r="AA127" s="19"/>
      <c r="AB127" s="19"/>
      <c r="AC127" s="19"/>
      <c r="AD127" s="19">
        <f t="shared" si="13"/>
        <v>0</v>
      </c>
      <c r="AE127" s="19">
        <f t="shared" si="14"/>
        <v>0</v>
      </c>
      <c r="AF127" s="19"/>
      <c r="AG127" s="19"/>
      <c r="AH127" s="19"/>
      <c r="AI127" s="19"/>
      <c r="AJ127" s="19"/>
    </row>
    <row r="128" spans="1:36" x14ac:dyDescent="0.25">
      <c r="A128" s="80"/>
      <c r="B128" s="81"/>
      <c r="C128" s="81"/>
      <c r="D128" s="81"/>
      <c r="E128" s="81"/>
      <c r="F128" s="81"/>
      <c r="G128" s="81"/>
      <c r="H128" s="81"/>
      <c r="I128" s="81"/>
      <c r="J128" s="70" t="str">
        <f t="shared" si="15"/>
        <v/>
      </c>
      <c r="K128" s="71"/>
      <c r="L128" s="23">
        <f t="shared" si="16"/>
        <v>0</v>
      </c>
      <c r="M128" s="23">
        <f t="shared" si="17"/>
        <v>0</v>
      </c>
      <c r="N128" s="23" t="e">
        <f xml:space="preserve"> B128 * VLOOKUP($A$5, Admin!$A$4:$B$5, 2) + C128 * VLOOKUP($A$5, Admin!$A$4:$C$5, 3) + VLOOKUP($A$5, Admin!$A$4:$D$5, 4)</f>
        <v>#N/A</v>
      </c>
      <c r="O128" s="23"/>
      <c r="P128" s="23" t="e">
        <f t="shared" si="18"/>
        <v>#N/A</v>
      </c>
      <c r="Q128" s="23" t="e">
        <f t="shared" si="19"/>
        <v>#N/A</v>
      </c>
      <c r="R128" s="23" t="e">
        <f t="shared" si="20"/>
        <v>#N/A</v>
      </c>
      <c r="S128" s="23" t="e">
        <f t="shared" si="21"/>
        <v>#N/A</v>
      </c>
      <c r="T128" s="23" t="e">
        <f t="shared" si="22"/>
        <v>#N/A</v>
      </c>
      <c r="U128" s="23" t="e">
        <f t="shared" si="23"/>
        <v>#N/A</v>
      </c>
      <c r="V128" s="23" t="e">
        <f t="shared" si="24"/>
        <v>#N/A</v>
      </c>
      <c r="W128" s="23" t="e">
        <f t="shared" si="25"/>
        <v>#N/A</v>
      </c>
      <c r="X128" s="19"/>
      <c r="Y128" s="19"/>
      <c r="Z128" s="19"/>
      <c r="AA128" s="19"/>
      <c r="AB128" s="19"/>
      <c r="AC128" s="19"/>
      <c r="AD128" s="19">
        <f t="shared" si="13"/>
        <v>0</v>
      </c>
      <c r="AE128" s="19">
        <f t="shared" si="14"/>
        <v>0</v>
      </c>
      <c r="AF128" s="19"/>
      <c r="AG128" s="19"/>
      <c r="AH128" s="19"/>
      <c r="AI128" s="19"/>
      <c r="AJ128" s="19"/>
    </row>
    <row r="129" spans="1:36" x14ac:dyDescent="0.25">
      <c r="A129" s="80"/>
      <c r="B129" s="81"/>
      <c r="C129" s="81"/>
      <c r="D129" s="81"/>
      <c r="E129" s="81"/>
      <c r="F129" s="81"/>
      <c r="G129" s="81"/>
      <c r="H129" s="81"/>
      <c r="I129" s="81"/>
      <c r="J129" s="70" t="str">
        <f t="shared" si="15"/>
        <v/>
      </c>
      <c r="K129" s="71"/>
      <c r="L129" s="23">
        <f t="shared" si="16"/>
        <v>0</v>
      </c>
      <c r="M129" s="23">
        <f t="shared" si="17"/>
        <v>0</v>
      </c>
      <c r="N129" s="23" t="e">
        <f xml:space="preserve"> B129 * VLOOKUP($A$5, Admin!$A$4:$B$5, 2) + C129 * VLOOKUP($A$5, Admin!$A$4:$C$5, 3) + VLOOKUP($A$5, Admin!$A$4:$D$5, 4)</f>
        <v>#N/A</v>
      </c>
      <c r="O129" s="23"/>
      <c r="P129" s="23" t="e">
        <f t="shared" si="18"/>
        <v>#N/A</v>
      </c>
      <c r="Q129" s="23" t="e">
        <f t="shared" si="19"/>
        <v>#N/A</v>
      </c>
      <c r="R129" s="23" t="e">
        <f t="shared" si="20"/>
        <v>#N/A</v>
      </c>
      <c r="S129" s="23" t="e">
        <f t="shared" si="21"/>
        <v>#N/A</v>
      </c>
      <c r="T129" s="23" t="e">
        <f t="shared" si="22"/>
        <v>#N/A</v>
      </c>
      <c r="U129" s="23" t="e">
        <f t="shared" si="23"/>
        <v>#N/A</v>
      </c>
      <c r="V129" s="23" t="e">
        <f t="shared" si="24"/>
        <v>#N/A</v>
      </c>
      <c r="W129" s="23" t="e">
        <f t="shared" si="25"/>
        <v>#N/A</v>
      </c>
      <c r="X129" s="19"/>
      <c r="Y129" s="19"/>
      <c r="Z129" s="19"/>
      <c r="AA129" s="19"/>
      <c r="AB129" s="19"/>
      <c r="AC129" s="19"/>
      <c r="AD129" s="19">
        <f t="shared" si="13"/>
        <v>0</v>
      </c>
      <c r="AE129" s="19">
        <f t="shared" si="14"/>
        <v>0</v>
      </c>
      <c r="AF129" s="19"/>
      <c r="AG129" s="19"/>
      <c r="AH129" s="19"/>
      <c r="AI129" s="19"/>
      <c r="AJ129" s="19"/>
    </row>
    <row r="130" spans="1:36" x14ac:dyDescent="0.25">
      <c r="A130" s="80"/>
      <c r="B130" s="81"/>
      <c r="C130" s="81"/>
      <c r="D130" s="81"/>
      <c r="E130" s="81"/>
      <c r="F130" s="81"/>
      <c r="G130" s="81"/>
      <c r="H130" s="81"/>
      <c r="I130" s="81"/>
      <c r="J130" s="70" t="str">
        <f t="shared" si="15"/>
        <v/>
      </c>
      <c r="K130" s="71"/>
      <c r="L130" s="23">
        <f t="shared" si="16"/>
        <v>0</v>
      </c>
      <c r="M130" s="23">
        <f t="shared" si="17"/>
        <v>0</v>
      </c>
      <c r="N130" s="23" t="e">
        <f xml:space="preserve"> B130 * VLOOKUP($A$5, Admin!$A$4:$B$5, 2) + C130 * VLOOKUP($A$5, Admin!$A$4:$C$5, 3) + VLOOKUP($A$5, Admin!$A$4:$D$5, 4)</f>
        <v>#N/A</v>
      </c>
      <c r="O130" s="23"/>
      <c r="P130" s="23" t="e">
        <f t="shared" si="18"/>
        <v>#N/A</v>
      </c>
      <c r="Q130" s="23" t="e">
        <f t="shared" si="19"/>
        <v>#N/A</v>
      </c>
      <c r="R130" s="23" t="e">
        <f t="shared" si="20"/>
        <v>#N/A</v>
      </c>
      <c r="S130" s="23" t="e">
        <f t="shared" si="21"/>
        <v>#N/A</v>
      </c>
      <c r="T130" s="23" t="e">
        <f t="shared" si="22"/>
        <v>#N/A</v>
      </c>
      <c r="U130" s="23" t="e">
        <f t="shared" si="23"/>
        <v>#N/A</v>
      </c>
      <c r="V130" s="23" t="e">
        <f t="shared" si="24"/>
        <v>#N/A</v>
      </c>
      <c r="W130" s="23" t="e">
        <f t="shared" si="25"/>
        <v>#N/A</v>
      </c>
      <c r="X130" s="19"/>
      <c r="Y130" s="19"/>
      <c r="Z130" s="19"/>
      <c r="AA130" s="19"/>
      <c r="AB130" s="19"/>
      <c r="AC130" s="19"/>
      <c r="AD130" s="19">
        <f t="shared" si="13"/>
        <v>0</v>
      </c>
      <c r="AE130" s="19">
        <f t="shared" si="14"/>
        <v>0</v>
      </c>
      <c r="AF130" s="19"/>
      <c r="AG130" s="19"/>
      <c r="AH130" s="19"/>
      <c r="AI130" s="19"/>
      <c r="AJ130" s="19"/>
    </row>
    <row r="131" spans="1:36" x14ac:dyDescent="0.25">
      <c r="A131" s="80"/>
      <c r="B131" s="81"/>
      <c r="C131" s="81"/>
      <c r="D131" s="81"/>
      <c r="E131" s="81"/>
      <c r="F131" s="81"/>
      <c r="G131" s="81"/>
      <c r="H131" s="81"/>
      <c r="I131" s="81"/>
      <c r="J131" s="70" t="str">
        <f t="shared" si="15"/>
        <v/>
      </c>
      <c r="K131" s="71"/>
      <c r="L131" s="23">
        <f t="shared" si="16"/>
        <v>0</v>
      </c>
      <c r="M131" s="23">
        <f t="shared" si="17"/>
        <v>0</v>
      </c>
      <c r="N131" s="23" t="e">
        <f xml:space="preserve"> B131 * VLOOKUP($A$5, Admin!$A$4:$B$5, 2) + C131 * VLOOKUP($A$5, Admin!$A$4:$C$5, 3) + VLOOKUP($A$5, Admin!$A$4:$D$5, 4)</f>
        <v>#N/A</v>
      </c>
      <c r="O131" s="23"/>
      <c r="P131" s="23" t="e">
        <f t="shared" si="18"/>
        <v>#N/A</v>
      </c>
      <c r="Q131" s="23" t="e">
        <f t="shared" si="19"/>
        <v>#N/A</v>
      </c>
      <c r="R131" s="23" t="e">
        <f t="shared" si="20"/>
        <v>#N/A</v>
      </c>
      <c r="S131" s="23" t="e">
        <f t="shared" si="21"/>
        <v>#N/A</v>
      </c>
      <c r="T131" s="23" t="e">
        <f t="shared" si="22"/>
        <v>#N/A</v>
      </c>
      <c r="U131" s="23" t="e">
        <f t="shared" si="23"/>
        <v>#N/A</v>
      </c>
      <c r="V131" s="23" t="e">
        <f t="shared" si="24"/>
        <v>#N/A</v>
      </c>
      <c r="W131" s="23" t="e">
        <f t="shared" si="25"/>
        <v>#N/A</v>
      </c>
      <c r="X131" s="19"/>
      <c r="Y131" s="19"/>
      <c r="Z131" s="19"/>
      <c r="AA131" s="19"/>
      <c r="AB131" s="19"/>
      <c r="AC131" s="19"/>
      <c r="AD131" s="19">
        <f t="shared" si="13"/>
        <v>0</v>
      </c>
      <c r="AE131" s="19">
        <f t="shared" si="14"/>
        <v>0</v>
      </c>
      <c r="AF131" s="19"/>
      <c r="AG131" s="19"/>
      <c r="AH131" s="19"/>
      <c r="AI131" s="19"/>
      <c r="AJ131" s="19"/>
    </row>
    <row r="132" spans="1:36" x14ac:dyDescent="0.25">
      <c r="A132" s="80"/>
      <c r="B132" s="81"/>
      <c r="C132" s="81"/>
      <c r="D132" s="81"/>
      <c r="E132" s="81"/>
      <c r="F132" s="81"/>
      <c r="G132" s="81"/>
      <c r="H132" s="81"/>
      <c r="I132" s="81"/>
      <c r="J132" s="70" t="str">
        <f t="shared" si="15"/>
        <v/>
      </c>
      <c r="K132" s="71"/>
      <c r="L132" s="23">
        <f t="shared" si="16"/>
        <v>0</v>
      </c>
      <c r="M132" s="23">
        <f t="shared" si="17"/>
        <v>0</v>
      </c>
      <c r="N132" s="23" t="e">
        <f xml:space="preserve"> B132 * VLOOKUP($A$5, Admin!$A$4:$B$5, 2) + C132 * VLOOKUP($A$5, Admin!$A$4:$C$5, 3) + VLOOKUP($A$5, Admin!$A$4:$D$5, 4)</f>
        <v>#N/A</v>
      </c>
      <c r="O132" s="23"/>
      <c r="P132" s="23" t="e">
        <f t="shared" si="18"/>
        <v>#N/A</v>
      </c>
      <c r="Q132" s="23" t="e">
        <f t="shared" si="19"/>
        <v>#N/A</v>
      </c>
      <c r="R132" s="23" t="e">
        <f t="shared" si="20"/>
        <v>#N/A</v>
      </c>
      <c r="S132" s="23" t="e">
        <f t="shared" si="21"/>
        <v>#N/A</v>
      </c>
      <c r="T132" s="23" t="e">
        <f t="shared" si="22"/>
        <v>#N/A</v>
      </c>
      <c r="U132" s="23" t="e">
        <f t="shared" si="23"/>
        <v>#N/A</v>
      </c>
      <c r="V132" s="23" t="e">
        <f t="shared" si="24"/>
        <v>#N/A</v>
      </c>
      <c r="W132" s="23" t="e">
        <f t="shared" si="25"/>
        <v>#N/A</v>
      </c>
      <c r="X132" s="19"/>
      <c r="Y132" s="19"/>
      <c r="Z132" s="19"/>
      <c r="AA132" s="19"/>
      <c r="AB132" s="19"/>
      <c r="AC132" s="19"/>
      <c r="AD132" s="19">
        <f t="shared" si="13"/>
        <v>0</v>
      </c>
      <c r="AE132" s="19">
        <f t="shared" si="14"/>
        <v>0</v>
      </c>
      <c r="AF132" s="19"/>
      <c r="AG132" s="19"/>
      <c r="AH132" s="19"/>
      <c r="AI132" s="19"/>
      <c r="AJ132" s="19"/>
    </row>
    <row r="133" spans="1:36" x14ac:dyDescent="0.25">
      <c r="A133" s="80"/>
      <c r="B133" s="81"/>
      <c r="C133" s="81"/>
      <c r="D133" s="81"/>
      <c r="E133" s="81"/>
      <c r="F133" s="81"/>
      <c r="G133" s="81"/>
      <c r="H133" s="81"/>
      <c r="I133" s="81"/>
      <c r="J133" s="70" t="str">
        <f t="shared" si="15"/>
        <v/>
      </c>
      <c r="K133" s="71"/>
      <c r="L133" s="23">
        <f t="shared" si="16"/>
        <v>0</v>
      </c>
      <c r="M133" s="23">
        <f t="shared" si="17"/>
        <v>0</v>
      </c>
      <c r="N133" s="23" t="e">
        <f xml:space="preserve"> B133 * VLOOKUP($A$5, Admin!$A$4:$B$5, 2) + C133 * VLOOKUP($A$5, Admin!$A$4:$C$5, 3) + VLOOKUP($A$5, Admin!$A$4:$D$5, 4)</f>
        <v>#N/A</v>
      </c>
      <c r="O133" s="23"/>
      <c r="P133" s="23" t="e">
        <f t="shared" si="18"/>
        <v>#N/A</v>
      </c>
      <c r="Q133" s="23" t="e">
        <f t="shared" si="19"/>
        <v>#N/A</v>
      </c>
      <c r="R133" s="23" t="e">
        <f t="shared" si="20"/>
        <v>#N/A</v>
      </c>
      <c r="S133" s="23" t="e">
        <f t="shared" si="21"/>
        <v>#N/A</v>
      </c>
      <c r="T133" s="23" t="e">
        <f t="shared" si="22"/>
        <v>#N/A</v>
      </c>
      <c r="U133" s="23" t="e">
        <f t="shared" si="23"/>
        <v>#N/A</v>
      </c>
      <c r="V133" s="23" t="e">
        <f t="shared" si="24"/>
        <v>#N/A</v>
      </c>
      <c r="W133" s="23" t="e">
        <f t="shared" si="25"/>
        <v>#N/A</v>
      </c>
      <c r="X133" s="19"/>
      <c r="Y133" s="19"/>
      <c r="Z133" s="19"/>
      <c r="AA133" s="19"/>
      <c r="AB133" s="19"/>
      <c r="AC133" s="19"/>
      <c r="AD133" s="19">
        <f t="shared" si="13"/>
        <v>0</v>
      </c>
      <c r="AE133" s="19">
        <f t="shared" si="14"/>
        <v>0</v>
      </c>
      <c r="AF133" s="19"/>
      <c r="AG133" s="19"/>
      <c r="AH133" s="19"/>
      <c r="AI133" s="19"/>
      <c r="AJ133" s="19"/>
    </row>
    <row r="134" spans="1:36" x14ac:dyDescent="0.25">
      <c r="A134" s="80"/>
      <c r="B134" s="81"/>
      <c r="C134" s="81"/>
      <c r="D134" s="81"/>
      <c r="E134" s="81"/>
      <c r="F134" s="81"/>
      <c r="G134" s="81"/>
      <c r="H134" s="81"/>
      <c r="I134" s="81"/>
      <c r="J134" s="70" t="str">
        <f t="shared" si="15"/>
        <v/>
      </c>
      <c r="K134" s="71"/>
      <c r="L134" s="23">
        <f t="shared" si="16"/>
        <v>0</v>
      </c>
      <c r="M134" s="23">
        <f t="shared" si="17"/>
        <v>0</v>
      </c>
      <c r="N134" s="23" t="e">
        <f xml:space="preserve"> B134 * VLOOKUP($A$5, Admin!$A$4:$B$5, 2) + C134 * VLOOKUP($A$5, Admin!$A$4:$C$5, 3) + VLOOKUP($A$5, Admin!$A$4:$D$5, 4)</f>
        <v>#N/A</v>
      </c>
      <c r="O134" s="23"/>
      <c r="P134" s="23" t="e">
        <f t="shared" si="18"/>
        <v>#N/A</v>
      </c>
      <c r="Q134" s="23" t="e">
        <f t="shared" si="19"/>
        <v>#N/A</v>
      </c>
      <c r="R134" s="23" t="e">
        <f t="shared" si="20"/>
        <v>#N/A</v>
      </c>
      <c r="S134" s="23" t="e">
        <f t="shared" si="21"/>
        <v>#N/A</v>
      </c>
      <c r="T134" s="23" t="e">
        <f t="shared" si="22"/>
        <v>#N/A</v>
      </c>
      <c r="U134" s="23" t="e">
        <f t="shared" si="23"/>
        <v>#N/A</v>
      </c>
      <c r="V134" s="23" t="e">
        <f t="shared" si="24"/>
        <v>#N/A</v>
      </c>
      <c r="W134" s="23" t="e">
        <f t="shared" si="25"/>
        <v>#N/A</v>
      </c>
      <c r="X134" s="19"/>
      <c r="Y134" s="19"/>
      <c r="Z134" s="19"/>
      <c r="AA134" s="19"/>
      <c r="AB134" s="19"/>
      <c r="AC134" s="19"/>
      <c r="AD134" s="19">
        <f t="shared" si="13"/>
        <v>0</v>
      </c>
      <c r="AE134" s="19">
        <f t="shared" si="14"/>
        <v>0</v>
      </c>
      <c r="AF134" s="19"/>
      <c r="AG134" s="19"/>
      <c r="AH134" s="19"/>
      <c r="AI134" s="19"/>
      <c r="AJ134" s="19"/>
    </row>
    <row r="135" spans="1:36" x14ac:dyDescent="0.25">
      <c r="A135" s="80"/>
      <c r="B135" s="81"/>
      <c r="C135" s="81"/>
      <c r="D135" s="81"/>
      <c r="E135" s="81"/>
      <c r="F135" s="81"/>
      <c r="G135" s="81"/>
      <c r="H135" s="81"/>
      <c r="I135" s="81"/>
      <c r="J135" s="70" t="str">
        <f t="shared" si="15"/>
        <v/>
      </c>
      <c r="K135" s="71"/>
      <c r="L135" s="23">
        <f t="shared" si="16"/>
        <v>0</v>
      </c>
      <c r="M135" s="23">
        <f t="shared" si="17"/>
        <v>0</v>
      </c>
      <c r="N135" s="23" t="e">
        <f xml:space="preserve"> B135 * VLOOKUP($A$5, Admin!$A$4:$B$5, 2) + C135 * VLOOKUP($A$5, Admin!$A$4:$C$5, 3) + VLOOKUP($A$5, Admin!$A$4:$D$5, 4)</f>
        <v>#N/A</v>
      </c>
      <c r="O135" s="23"/>
      <c r="P135" s="23" t="e">
        <f t="shared" si="18"/>
        <v>#N/A</v>
      </c>
      <c r="Q135" s="23" t="e">
        <f t="shared" si="19"/>
        <v>#N/A</v>
      </c>
      <c r="R135" s="23" t="e">
        <f t="shared" si="20"/>
        <v>#N/A</v>
      </c>
      <c r="S135" s="23" t="e">
        <f t="shared" si="21"/>
        <v>#N/A</v>
      </c>
      <c r="T135" s="23" t="e">
        <f t="shared" si="22"/>
        <v>#N/A</v>
      </c>
      <c r="U135" s="23" t="e">
        <f t="shared" si="23"/>
        <v>#N/A</v>
      </c>
      <c r="V135" s="23" t="e">
        <f t="shared" si="24"/>
        <v>#N/A</v>
      </c>
      <c r="W135" s="23" t="e">
        <f t="shared" si="25"/>
        <v>#N/A</v>
      </c>
      <c r="X135" s="19"/>
      <c r="Y135" s="19"/>
      <c r="Z135" s="19"/>
      <c r="AA135" s="19"/>
      <c r="AB135" s="19"/>
      <c r="AC135" s="19"/>
      <c r="AD135" s="19">
        <f t="shared" si="13"/>
        <v>0</v>
      </c>
      <c r="AE135" s="19">
        <f t="shared" si="14"/>
        <v>0</v>
      </c>
      <c r="AF135" s="19"/>
      <c r="AG135" s="19"/>
      <c r="AH135" s="19"/>
      <c r="AI135" s="19"/>
      <c r="AJ135" s="19"/>
    </row>
    <row r="136" spans="1:36" x14ac:dyDescent="0.25">
      <c r="A136" s="80"/>
      <c r="B136" s="81"/>
      <c r="C136" s="81"/>
      <c r="D136" s="81"/>
      <c r="E136" s="81"/>
      <c r="F136" s="81"/>
      <c r="G136" s="81"/>
      <c r="H136" s="81"/>
      <c r="I136" s="81"/>
      <c r="J136" s="70" t="str">
        <f t="shared" si="15"/>
        <v/>
      </c>
      <c r="K136" s="71"/>
      <c r="L136" s="23">
        <f t="shared" si="16"/>
        <v>0</v>
      </c>
      <c r="M136" s="23">
        <f t="shared" si="17"/>
        <v>0</v>
      </c>
      <c r="N136" s="23" t="e">
        <f xml:space="preserve"> B136 * VLOOKUP($A$5, Admin!$A$4:$B$5, 2) + C136 * VLOOKUP($A$5, Admin!$A$4:$C$5, 3) + VLOOKUP($A$5, Admin!$A$4:$D$5, 4)</f>
        <v>#N/A</v>
      </c>
      <c r="O136" s="23"/>
      <c r="P136" s="23" t="e">
        <f t="shared" si="18"/>
        <v>#N/A</v>
      </c>
      <c r="Q136" s="23" t="e">
        <f t="shared" si="19"/>
        <v>#N/A</v>
      </c>
      <c r="R136" s="23" t="e">
        <f t="shared" si="20"/>
        <v>#N/A</v>
      </c>
      <c r="S136" s="23" t="e">
        <f t="shared" si="21"/>
        <v>#N/A</v>
      </c>
      <c r="T136" s="23" t="e">
        <f t="shared" si="22"/>
        <v>#N/A</v>
      </c>
      <c r="U136" s="23" t="e">
        <f t="shared" si="23"/>
        <v>#N/A</v>
      </c>
      <c r="V136" s="23" t="e">
        <f t="shared" si="24"/>
        <v>#N/A</v>
      </c>
      <c r="W136" s="23" t="e">
        <f t="shared" si="25"/>
        <v>#N/A</v>
      </c>
      <c r="X136" s="19"/>
      <c r="Y136" s="19"/>
      <c r="Z136" s="19"/>
      <c r="AA136" s="19"/>
      <c r="AB136" s="19"/>
      <c r="AC136" s="19"/>
      <c r="AD136" s="19">
        <f t="shared" si="13"/>
        <v>0</v>
      </c>
      <c r="AE136" s="19">
        <f t="shared" si="14"/>
        <v>0</v>
      </c>
      <c r="AF136" s="19"/>
      <c r="AG136" s="19"/>
      <c r="AH136" s="19"/>
      <c r="AI136" s="19"/>
      <c r="AJ136" s="19"/>
    </row>
    <row r="137" spans="1:36" x14ac:dyDescent="0.25">
      <c r="A137" s="80"/>
      <c r="B137" s="81"/>
      <c r="C137" s="81"/>
      <c r="D137" s="81"/>
      <c r="E137" s="81"/>
      <c r="F137" s="81"/>
      <c r="G137" s="81"/>
      <c r="H137" s="81"/>
      <c r="I137" s="81"/>
      <c r="J137" s="70" t="str">
        <f t="shared" si="15"/>
        <v/>
      </c>
      <c r="K137" s="71"/>
      <c r="L137" s="23">
        <f t="shared" si="16"/>
        <v>0</v>
      </c>
      <c r="M137" s="23">
        <f t="shared" si="17"/>
        <v>0</v>
      </c>
      <c r="N137" s="23" t="e">
        <f xml:space="preserve"> B137 * VLOOKUP($A$5, Admin!$A$4:$B$5, 2) + C137 * VLOOKUP($A$5, Admin!$A$4:$C$5, 3) + VLOOKUP($A$5, Admin!$A$4:$D$5, 4)</f>
        <v>#N/A</v>
      </c>
      <c r="O137" s="23"/>
      <c r="P137" s="23" t="e">
        <f t="shared" si="18"/>
        <v>#N/A</v>
      </c>
      <c r="Q137" s="23" t="e">
        <f t="shared" si="19"/>
        <v>#N/A</v>
      </c>
      <c r="R137" s="23" t="e">
        <f t="shared" si="20"/>
        <v>#N/A</v>
      </c>
      <c r="S137" s="23" t="e">
        <f t="shared" si="21"/>
        <v>#N/A</v>
      </c>
      <c r="T137" s="23" t="e">
        <f t="shared" si="22"/>
        <v>#N/A</v>
      </c>
      <c r="U137" s="23" t="e">
        <f t="shared" si="23"/>
        <v>#N/A</v>
      </c>
      <c r="V137" s="23" t="e">
        <f t="shared" si="24"/>
        <v>#N/A</v>
      </c>
      <c r="W137" s="23" t="e">
        <f t="shared" si="25"/>
        <v>#N/A</v>
      </c>
      <c r="X137" s="19"/>
      <c r="Y137" s="19"/>
      <c r="Z137" s="19"/>
      <c r="AA137" s="19"/>
      <c r="AB137" s="19"/>
      <c r="AC137" s="19"/>
      <c r="AD137" s="19">
        <f t="shared" ref="AD137:AD200" si="26" xml:space="preserve"> M137</f>
        <v>0</v>
      </c>
      <c r="AE137" s="19">
        <f t="shared" ref="AE137:AE200" si="27" xml:space="preserve"> C137</f>
        <v>0</v>
      </c>
      <c r="AF137" s="19"/>
      <c r="AG137" s="19"/>
      <c r="AH137" s="19"/>
      <c r="AI137" s="19"/>
      <c r="AJ137" s="19"/>
    </row>
    <row r="138" spans="1:36" x14ac:dyDescent="0.25">
      <c r="A138" s="80"/>
      <c r="B138" s="81"/>
      <c r="C138" s="81"/>
      <c r="D138" s="81"/>
      <c r="E138" s="81"/>
      <c r="F138" s="81"/>
      <c r="G138" s="81"/>
      <c r="H138" s="81"/>
      <c r="I138" s="81"/>
      <c r="J138" s="70" t="str">
        <f t="shared" ref="J138:J201" si="28" xml:space="preserve"> IFERROR(L138/$C$5,"")</f>
        <v/>
      </c>
      <c r="K138" s="71"/>
      <c r="L138" s="23">
        <f t="shared" ref="L138:L201" si="29" xml:space="preserve"> ((D138 * G138) + (E138 * H138) + (F138 * I138))/1000</f>
        <v>0</v>
      </c>
      <c r="M138" s="23">
        <f t="shared" ref="M138:M201" si="30" xml:space="preserve"> L138^2</f>
        <v>0</v>
      </c>
      <c r="N138" s="23" t="e">
        <f xml:space="preserve"> B138 * VLOOKUP($A$5, Admin!$A$4:$B$5, 2) + C138 * VLOOKUP($A$5, Admin!$A$4:$C$5, 3) + VLOOKUP($A$5, Admin!$A$4:$D$5, 4)</f>
        <v>#N/A</v>
      </c>
      <c r="O138" s="23"/>
      <c r="P138" s="23" t="e">
        <f t="shared" ref="P138:P201" si="31" xml:space="preserve"> N139</f>
        <v>#N/A</v>
      </c>
      <c r="Q138" s="23" t="e">
        <f t="shared" ref="Q138:Q201" si="32" xml:space="preserve"> N140</f>
        <v>#N/A</v>
      </c>
      <c r="R138" s="23" t="e">
        <f t="shared" ref="R138:R201" si="33" xml:space="preserve"> N141</f>
        <v>#N/A</v>
      </c>
      <c r="S138" s="23" t="e">
        <f t="shared" ref="S138:S201" si="34" xml:space="preserve"> N142</f>
        <v>#N/A</v>
      </c>
      <c r="T138" s="23" t="e">
        <f t="shared" ref="T138:T201" si="35" xml:space="preserve"> N143</f>
        <v>#N/A</v>
      </c>
      <c r="U138" s="23" t="e">
        <f t="shared" ref="U138:U201" si="36" xml:space="preserve"> N144</f>
        <v>#N/A</v>
      </c>
      <c r="V138" s="23" t="e">
        <f t="shared" ref="V138:V201" si="37" xml:space="preserve"> N145</f>
        <v>#N/A</v>
      </c>
      <c r="W138" s="23" t="e">
        <f t="shared" ref="W138:W201" si="38" xml:space="preserve"> N146</f>
        <v>#N/A</v>
      </c>
      <c r="X138" s="19"/>
      <c r="Y138" s="19"/>
      <c r="Z138" s="19"/>
      <c r="AA138" s="19"/>
      <c r="AB138" s="19"/>
      <c r="AC138" s="19"/>
      <c r="AD138" s="19">
        <f t="shared" si="26"/>
        <v>0</v>
      </c>
      <c r="AE138" s="19">
        <f t="shared" si="27"/>
        <v>0</v>
      </c>
      <c r="AF138" s="19"/>
      <c r="AG138" s="19"/>
      <c r="AH138" s="19"/>
      <c r="AI138" s="19"/>
      <c r="AJ138" s="19"/>
    </row>
    <row r="139" spans="1:36" x14ac:dyDescent="0.25">
      <c r="A139" s="80"/>
      <c r="B139" s="81"/>
      <c r="C139" s="81"/>
      <c r="D139" s="81"/>
      <c r="E139" s="81"/>
      <c r="F139" s="81"/>
      <c r="G139" s="81"/>
      <c r="H139" s="81"/>
      <c r="I139" s="81"/>
      <c r="J139" s="70" t="str">
        <f t="shared" si="28"/>
        <v/>
      </c>
      <c r="K139" s="71"/>
      <c r="L139" s="23">
        <f t="shared" si="29"/>
        <v>0</v>
      </c>
      <c r="M139" s="23">
        <f t="shared" si="30"/>
        <v>0</v>
      </c>
      <c r="N139" s="23" t="e">
        <f xml:space="preserve"> B139 * VLOOKUP($A$5, Admin!$A$4:$B$5, 2) + C139 * VLOOKUP($A$5, Admin!$A$4:$C$5, 3) + VLOOKUP($A$5, Admin!$A$4:$D$5, 4)</f>
        <v>#N/A</v>
      </c>
      <c r="O139" s="23"/>
      <c r="P139" s="23" t="e">
        <f t="shared" si="31"/>
        <v>#N/A</v>
      </c>
      <c r="Q139" s="23" t="e">
        <f t="shared" si="32"/>
        <v>#N/A</v>
      </c>
      <c r="R139" s="23" t="e">
        <f t="shared" si="33"/>
        <v>#N/A</v>
      </c>
      <c r="S139" s="23" t="e">
        <f t="shared" si="34"/>
        <v>#N/A</v>
      </c>
      <c r="T139" s="23" t="e">
        <f t="shared" si="35"/>
        <v>#N/A</v>
      </c>
      <c r="U139" s="23" t="e">
        <f t="shared" si="36"/>
        <v>#N/A</v>
      </c>
      <c r="V139" s="23" t="e">
        <f t="shared" si="37"/>
        <v>#N/A</v>
      </c>
      <c r="W139" s="23" t="e">
        <f t="shared" si="38"/>
        <v>#N/A</v>
      </c>
      <c r="X139" s="19"/>
      <c r="Y139" s="19"/>
      <c r="Z139" s="19"/>
      <c r="AA139" s="19"/>
      <c r="AB139" s="19"/>
      <c r="AC139" s="19"/>
      <c r="AD139" s="19">
        <f t="shared" si="26"/>
        <v>0</v>
      </c>
      <c r="AE139" s="19">
        <f t="shared" si="27"/>
        <v>0</v>
      </c>
      <c r="AF139" s="19"/>
      <c r="AG139" s="19"/>
      <c r="AH139" s="19"/>
      <c r="AI139" s="19"/>
      <c r="AJ139" s="19"/>
    </row>
    <row r="140" spans="1:36" x14ac:dyDescent="0.25">
      <c r="A140" s="80"/>
      <c r="B140" s="81"/>
      <c r="C140" s="81"/>
      <c r="D140" s="81"/>
      <c r="E140" s="81"/>
      <c r="F140" s="81"/>
      <c r="G140" s="81"/>
      <c r="H140" s="81"/>
      <c r="I140" s="81"/>
      <c r="J140" s="70" t="str">
        <f t="shared" si="28"/>
        <v/>
      </c>
      <c r="K140" s="71"/>
      <c r="L140" s="23">
        <f t="shared" si="29"/>
        <v>0</v>
      </c>
      <c r="M140" s="23">
        <f t="shared" si="30"/>
        <v>0</v>
      </c>
      <c r="N140" s="23" t="e">
        <f xml:space="preserve"> B140 * VLOOKUP($A$5, Admin!$A$4:$B$5, 2) + C140 * VLOOKUP($A$5, Admin!$A$4:$C$5, 3) + VLOOKUP($A$5, Admin!$A$4:$D$5, 4)</f>
        <v>#N/A</v>
      </c>
      <c r="O140" s="23"/>
      <c r="P140" s="23" t="e">
        <f t="shared" si="31"/>
        <v>#N/A</v>
      </c>
      <c r="Q140" s="23" t="e">
        <f t="shared" si="32"/>
        <v>#N/A</v>
      </c>
      <c r="R140" s="23" t="e">
        <f t="shared" si="33"/>
        <v>#N/A</v>
      </c>
      <c r="S140" s="23" t="e">
        <f t="shared" si="34"/>
        <v>#N/A</v>
      </c>
      <c r="T140" s="23" t="e">
        <f t="shared" si="35"/>
        <v>#N/A</v>
      </c>
      <c r="U140" s="23" t="e">
        <f t="shared" si="36"/>
        <v>#N/A</v>
      </c>
      <c r="V140" s="23" t="e">
        <f t="shared" si="37"/>
        <v>#N/A</v>
      </c>
      <c r="W140" s="23" t="e">
        <f t="shared" si="38"/>
        <v>#N/A</v>
      </c>
      <c r="X140" s="19"/>
      <c r="Y140" s="19"/>
      <c r="Z140" s="19"/>
      <c r="AA140" s="19"/>
      <c r="AB140" s="19"/>
      <c r="AC140" s="19"/>
      <c r="AD140" s="19">
        <f t="shared" si="26"/>
        <v>0</v>
      </c>
      <c r="AE140" s="19">
        <f t="shared" si="27"/>
        <v>0</v>
      </c>
      <c r="AF140" s="19"/>
      <c r="AG140" s="19"/>
      <c r="AH140" s="19"/>
      <c r="AI140" s="19"/>
      <c r="AJ140" s="19"/>
    </row>
    <row r="141" spans="1:36" x14ac:dyDescent="0.25">
      <c r="A141" s="80"/>
      <c r="B141" s="81"/>
      <c r="C141" s="81"/>
      <c r="D141" s="81"/>
      <c r="E141" s="81"/>
      <c r="F141" s="81"/>
      <c r="G141" s="81"/>
      <c r="H141" s="81"/>
      <c r="I141" s="81"/>
      <c r="J141" s="70" t="str">
        <f t="shared" si="28"/>
        <v/>
      </c>
      <c r="K141" s="71"/>
      <c r="L141" s="23">
        <f t="shared" si="29"/>
        <v>0</v>
      </c>
      <c r="M141" s="23">
        <f t="shared" si="30"/>
        <v>0</v>
      </c>
      <c r="N141" s="23" t="e">
        <f xml:space="preserve"> B141 * VLOOKUP($A$5, Admin!$A$4:$B$5, 2) + C141 * VLOOKUP($A$5, Admin!$A$4:$C$5, 3) + VLOOKUP($A$5, Admin!$A$4:$D$5, 4)</f>
        <v>#N/A</v>
      </c>
      <c r="O141" s="23"/>
      <c r="P141" s="23" t="e">
        <f t="shared" si="31"/>
        <v>#N/A</v>
      </c>
      <c r="Q141" s="23" t="e">
        <f t="shared" si="32"/>
        <v>#N/A</v>
      </c>
      <c r="R141" s="23" t="e">
        <f t="shared" si="33"/>
        <v>#N/A</v>
      </c>
      <c r="S141" s="23" t="e">
        <f t="shared" si="34"/>
        <v>#N/A</v>
      </c>
      <c r="T141" s="23" t="e">
        <f t="shared" si="35"/>
        <v>#N/A</v>
      </c>
      <c r="U141" s="23" t="e">
        <f t="shared" si="36"/>
        <v>#N/A</v>
      </c>
      <c r="V141" s="23" t="e">
        <f t="shared" si="37"/>
        <v>#N/A</v>
      </c>
      <c r="W141" s="23" t="e">
        <f t="shared" si="38"/>
        <v>#N/A</v>
      </c>
      <c r="X141" s="19"/>
      <c r="Y141" s="19"/>
      <c r="Z141" s="19"/>
      <c r="AA141" s="19"/>
      <c r="AB141" s="19"/>
      <c r="AC141" s="19"/>
      <c r="AD141" s="19">
        <f t="shared" si="26"/>
        <v>0</v>
      </c>
      <c r="AE141" s="19">
        <f t="shared" si="27"/>
        <v>0</v>
      </c>
      <c r="AF141" s="19"/>
      <c r="AG141" s="19"/>
      <c r="AH141" s="19"/>
      <c r="AI141" s="19"/>
      <c r="AJ141" s="19"/>
    </row>
    <row r="142" spans="1:36" x14ac:dyDescent="0.25">
      <c r="A142" s="80"/>
      <c r="B142" s="81"/>
      <c r="C142" s="81"/>
      <c r="D142" s="81"/>
      <c r="E142" s="81"/>
      <c r="F142" s="81"/>
      <c r="G142" s="81"/>
      <c r="H142" s="81"/>
      <c r="I142" s="81"/>
      <c r="J142" s="70" t="str">
        <f t="shared" si="28"/>
        <v/>
      </c>
      <c r="K142" s="71"/>
      <c r="L142" s="23">
        <f t="shared" si="29"/>
        <v>0</v>
      </c>
      <c r="M142" s="23">
        <f t="shared" si="30"/>
        <v>0</v>
      </c>
      <c r="N142" s="23" t="e">
        <f xml:space="preserve"> B142 * VLOOKUP($A$5, Admin!$A$4:$B$5, 2) + C142 * VLOOKUP($A$5, Admin!$A$4:$C$5, 3) + VLOOKUP($A$5, Admin!$A$4:$D$5, 4)</f>
        <v>#N/A</v>
      </c>
      <c r="O142" s="23"/>
      <c r="P142" s="23" t="e">
        <f t="shared" si="31"/>
        <v>#N/A</v>
      </c>
      <c r="Q142" s="23" t="e">
        <f t="shared" si="32"/>
        <v>#N/A</v>
      </c>
      <c r="R142" s="23" t="e">
        <f t="shared" si="33"/>
        <v>#N/A</v>
      </c>
      <c r="S142" s="23" t="e">
        <f t="shared" si="34"/>
        <v>#N/A</v>
      </c>
      <c r="T142" s="23" t="e">
        <f t="shared" si="35"/>
        <v>#N/A</v>
      </c>
      <c r="U142" s="23" t="e">
        <f t="shared" si="36"/>
        <v>#N/A</v>
      </c>
      <c r="V142" s="23" t="e">
        <f t="shared" si="37"/>
        <v>#N/A</v>
      </c>
      <c r="W142" s="23" t="e">
        <f t="shared" si="38"/>
        <v>#N/A</v>
      </c>
      <c r="X142" s="19"/>
      <c r="Y142" s="19"/>
      <c r="Z142" s="19"/>
      <c r="AA142" s="19"/>
      <c r="AB142" s="19"/>
      <c r="AC142" s="19"/>
      <c r="AD142" s="19">
        <f t="shared" si="26"/>
        <v>0</v>
      </c>
      <c r="AE142" s="19">
        <f t="shared" si="27"/>
        <v>0</v>
      </c>
      <c r="AF142" s="19"/>
      <c r="AG142" s="19"/>
      <c r="AH142" s="19"/>
      <c r="AI142" s="19"/>
      <c r="AJ142" s="19"/>
    </row>
    <row r="143" spans="1:36" x14ac:dyDescent="0.25">
      <c r="A143" s="80"/>
      <c r="B143" s="81"/>
      <c r="C143" s="81"/>
      <c r="D143" s="81"/>
      <c r="E143" s="81"/>
      <c r="F143" s="81"/>
      <c r="G143" s="81"/>
      <c r="H143" s="81"/>
      <c r="I143" s="81"/>
      <c r="J143" s="70" t="str">
        <f t="shared" si="28"/>
        <v/>
      </c>
      <c r="K143" s="71"/>
      <c r="L143" s="23">
        <f t="shared" si="29"/>
        <v>0</v>
      </c>
      <c r="M143" s="23">
        <f t="shared" si="30"/>
        <v>0</v>
      </c>
      <c r="N143" s="23" t="e">
        <f xml:space="preserve"> B143 * VLOOKUP($A$5, Admin!$A$4:$B$5, 2) + C143 * VLOOKUP($A$5, Admin!$A$4:$C$5, 3) + VLOOKUP($A$5, Admin!$A$4:$D$5, 4)</f>
        <v>#N/A</v>
      </c>
      <c r="O143" s="23"/>
      <c r="P143" s="23" t="e">
        <f t="shared" si="31"/>
        <v>#N/A</v>
      </c>
      <c r="Q143" s="23" t="e">
        <f t="shared" si="32"/>
        <v>#N/A</v>
      </c>
      <c r="R143" s="23" t="e">
        <f t="shared" si="33"/>
        <v>#N/A</v>
      </c>
      <c r="S143" s="23" t="e">
        <f t="shared" si="34"/>
        <v>#N/A</v>
      </c>
      <c r="T143" s="23" t="e">
        <f t="shared" si="35"/>
        <v>#N/A</v>
      </c>
      <c r="U143" s="23" t="e">
        <f t="shared" si="36"/>
        <v>#N/A</v>
      </c>
      <c r="V143" s="23" t="e">
        <f t="shared" si="37"/>
        <v>#N/A</v>
      </c>
      <c r="W143" s="23" t="e">
        <f t="shared" si="38"/>
        <v>#N/A</v>
      </c>
      <c r="X143" s="19"/>
      <c r="Y143" s="19"/>
      <c r="Z143" s="19"/>
      <c r="AA143" s="19"/>
      <c r="AB143" s="19"/>
      <c r="AC143" s="19"/>
      <c r="AD143" s="19">
        <f t="shared" si="26"/>
        <v>0</v>
      </c>
      <c r="AE143" s="19">
        <f t="shared" si="27"/>
        <v>0</v>
      </c>
      <c r="AF143" s="19"/>
      <c r="AG143" s="19"/>
      <c r="AH143" s="19"/>
      <c r="AI143" s="19"/>
      <c r="AJ143" s="19"/>
    </row>
    <row r="144" spans="1:36" x14ac:dyDescent="0.25">
      <c r="A144" s="80"/>
      <c r="B144" s="81"/>
      <c r="C144" s="81"/>
      <c r="D144" s="81"/>
      <c r="E144" s="81"/>
      <c r="F144" s="81"/>
      <c r="G144" s="81"/>
      <c r="H144" s="81"/>
      <c r="I144" s="81"/>
      <c r="J144" s="70" t="str">
        <f t="shared" si="28"/>
        <v/>
      </c>
      <c r="K144" s="71"/>
      <c r="L144" s="23">
        <f t="shared" si="29"/>
        <v>0</v>
      </c>
      <c r="M144" s="23">
        <f t="shared" si="30"/>
        <v>0</v>
      </c>
      <c r="N144" s="23" t="e">
        <f xml:space="preserve"> B144 * VLOOKUP($A$5, Admin!$A$4:$B$5, 2) + C144 * VLOOKUP($A$5, Admin!$A$4:$C$5, 3) + VLOOKUP($A$5, Admin!$A$4:$D$5, 4)</f>
        <v>#N/A</v>
      </c>
      <c r="O144" s="23"/>
      <c r="P144" s="23" t="e">
        <f t="shared" si="31"/>
        <v>#N/A</v>
      </c>
      <c r="Q144" s="23" t="e">
        <f t="shared" si="32"/>
        <v>#N/A</v>
      </c>
      <c r="R144" s="23" t="e">
        <f t="shared" si="33"/>
        <v>#N/A</v>
      </c>
      <c r="S144" s="23" t="e">
        <f t="shared" si="34"/>
        <v>#N/A</v>
      </c>
      <c r="T144" s="23" t="e">
        <f t="shared" si="35"/>
        <v>#N/A</v>
      </c>
      <c r="U144" s="23" t="e">
        <f t="shared" si="36"/>
        <v>#N/A</v>
      </c>
      <c r="V144" s="23" t="e">
        <f t="shared" si="37"/>
        <v>#N/A</v>
      </c>
      <c r="W144" s="23" t="e">
        <f t="shared" si="38"/>
        <v>#N/A</v>
      </c>
      <c r="X144" s="19"/>
      <c r="Y144" s="19"/>
      <c r="Z144" s="19"/>
      <c r="AA144" s="19"/>
      <c r="AB144" s="19"/>
      <c r="AC144" s="19"/>
      <c r="AD144" s="19">
        <f t="shared" si="26"/>
        <v>0</v>
      </c>
      <c r="AE144" s="19">
        <f t="shared" si="27"/>
        <v>0</v>
      </c>
      <c r="AF144" s="19"/>
      <c r="AG144" s="19"/>
      <c r="AH144" s="19"/>
      <c r="AI144" s="19"/>
      <c r="AJ144" s="19"/>
    </row>
    <row r="145" spans="1:36" x14ac:dyDescent="0.25">
      <c r="A145" s="80"/>
      <c r="B145" s="81"/>
      <c r="C145" s="81"/>
      <c r="D145" s="81"/>
      <c r="E145" s="81"/>
      <c r="F145" s="81"/>
      <c r="G145" s="81"/>
      <c r="H145" s="81"/>
      <c r="I145" s="81"/>
      <c r="J145" s="70" t="str">
        <f t="shared" si="28"/>
        <v/>
      </c>
      <c r="K145" s="71"/>
      <c r="L145" s="23">
        <f t="shared" si="29"/>
        <v>0</v>
      </c>
      <c r="M145" s="23">
        <f t="shared" si="30"/>
        <v>0</v>
      </c>
      <c r="N145" s="23" t="e">
        <f xml:space="preserve"> B145 * VLOOKUP($A$5, Admin!$A$4:$B$5, 2) + C145 * VLOOKUP($A$5, Admin!$A$4:$C$5, 3) + VLOOKUP($A$5, Admin!$A$4:$D$5, 4)</f>
        <v>#N/A</v>
      </c>
      <c r="O145" s="23"/>
      <c r="P145" s="23" t="e">
        <f t="shared" si="31"/>
        <v>#N/A</v>
      </c>
      <c r="Q145" s="23" t="e">
        <f t="shared" si="32"/>
        <v>#N/A</v>
      </c>
      <c r="R145" s="23" t="e">
        <f t="shared" si="33"/>
        <v>#N/A</v>
      </c>
      <c r="S145" s="23" t="e">
        <f t="shared" si="34"/>
        <v>#N/A</v>
      </c>
      <c r="T145" s="23" t="e">
        <f t="shared" si="35"/>
        <v>#N/A</v>
      </c>
      <c r="U145" s="23" t="e">
        <f t="shared" si="36"/>
        <v>#N/A</v>
      </c>
      <c r="V145" s="23" t="e">
        <f t="shared" si="37"/>
        <v>#N/A</v>
      </c>
      <c r="W145" s="23" t="e">
        <f t="shared" si="38"/>
        <v>#N/A</v>
      </c>
      <c r="X145" s="19"/>
      <c r="Y145" s="19"/>
      <c r="Z145" s="19"/>
      <c r="AA145" s="19"/>
      <c r="AB145" s="19"/>
      <c r="AC145" s="19"/>
      <c r="AD145" s="19">
        <f t="shared" si="26"/>
        <v>0</v>
      </c>
      <c r="AE145" s="19">
        <f t="shared" si="27"/>
        <v>0</v>
      </c>
      <c r="AF145" s="19"/>
      <c r="AG145" s="19"/>
      <c r="AH145" s="19"/>
      <c r="AI145" s="19"/>
      <c r="AJ145" s="19"/>
    </row>
    <row r="146" spans="1:36" x14ac:dyDescent="0.25">
      <c r="A146" s="80"/>
      <c r="B146" s="81"/>
      <c r="C146" s="81"/>
      <c r="D146" s="81"/>
      <c r="E146" s="81"/>
      <c r="F146" s="81"/>
      <c r="G146" s="81"/>
      <c r="H146" s="81"/>
      <c r="I146" s="81"/>
      <c r="J146" s="70" t="str">
        <f t="shared" si="28"/>
        <v/>
      </c>
      <c r="K146" s="71"/>
      <c r="L146" s="23">
        <f t="shared" si="29"/>
        <v>0</v>
      </c>
      <c r="M146" s="23">
        <f t="shared" si="30"/>
        <v>0</v>
      </c>
      <c r="N146" s="23" t="e">
        <f xml:space="preserve"> B146 * VLOOKUP($A$5, Admin!$A$4:$B$5, 2) + C146 * VLOOKUP($A$5, Admin!$A$4:$C$5, 3) + VLOOKUP($A$5, Admin!$A$4:$D$5, 4)</f>
        <v>#N/A</v>
      </c>
      <c r="O146" s="23"/>
      <c r="P146" s="23" t="e">
        <f t="shared" si="31"/>
        <v>#N/A</v>
      </c>
      <c r="Q146" s="23" t="e">
        <f t="shared" si="32"/>
        <v>#N/A</v>
      </c>
      <c r="R146" s="23" t="e">
        <f t="shared" si="33"/>
        <v>#N/A</v>
      </c>
      <c r="S146" s="23" t="e">
        <f t="shared" si="34"/>
        <v>#N/A</v>
      </c>
      <c r="T146" s="23" t="e">
        <f t="shared" si="35"/>
        <v>#N/A</v>
      </c>
      <c r="U146" s="23" t="e">
        <f t="shared" si="36"/>
        <v>#N/A</v>
      </c>
      <c r="V146" s="23" t="e">
        <f t="shared" si="37"/>
        <v>#N/A</v>
      </c>
      <c r="W146" s="23" t="e">
        <f t="shared" si="38"/>
        <v>#N/A</v>
      </c>
      <c r="X146" s="19"/>
      <c r="Y146" s="19"/>
      <c r="Z146" s="19"/>
      <c r="AA146" s="19"/>
      <c r="AB146" s="19"/>
      <c r="AC146" s="19"/>
      <c r="AD146" s="19">
        <f t="shared" si="26"/>
        <v>0</v>
      </c>
      <c r="AE146" s="19">
        <f t="shared" si="27"/>
        <v>0</v>
      </c>
      <c r="AF146" s="19"/>
      <c r="AG146" s="19"/>
      <c r="AH146" s="19"/>
      <c r="AI146" s="19"/>
      <c r="AJ146" s="19"/>
    </row>
    <row r="147" spans="1:36" x14ac:dyDescent="0.25">
      <c r="A147" s="80"/>
      <c r="B147" s="81"/>
      <c r="C147" s="81"/>
      <c r="D147" s="81"/>
      <c r="E147" s="81"/>
      <c r="F147" s="81"/>
      <c r="G147" s="81"/>
      <c r="H147" s="81"/>
      <c r="I147" s="81"/>
      <c r="J147" s="70" t="str">
        <f t="shared" si="28"/>
        <v/>
      </c>
      <c r="K147" s="71"/>
      <c r="L147" s="23">
        <f t="shared" si="29"/>
        <v>0</v>
      </c>
      <c r="M147" s="23">
        <f t="shared" si="30"/>
        <v>0</v>
      </c>
      <c r="N147" s="23" t="e">
        <f xml:space="preserve"> B147 * VLOOKUP($A$5, Admin!$A$4:$B$5, 2) + C147 * VLOOKUP($A$5, Admin!$A$4:$C$5, 3) + VLOOKUP($A$5, Admin!$A$4:$D$5, 4)</f>
        <v>#N/A</v>
      </c>
      <c r="O147" s="23"/>
      <c r="P147" s="23" t="e">
        <f t="shared" si="31"/>
        <v>#N/A</v>
      </c>
      <c r="Q147" s="23" t="e">
        <f t="shared" si="32"/>
        <v>#N/A</v>
      </c>
      <c r="R147" s="23" t="e">
        <f t="shared" si="33"/>
        <v>#N/A</v>
      </c>
      <c r="S147" s="23" t="e">
        <f t="shared" si="34"/>
        <v>#N/A</v>
      </c>
      <c r="T147" s="23" t="e">
        <f t="shared" si="35"/>
        <v>#N/A</v>
      </c>
      <c r="U147" s="23" t="e">
        <f t="shared" si="36"/>
        <v>#N/A</v>
      </c>
      <c r="V147" s="23" t="e">
        <f t="shared" si="37"/>
        <v>#N/A</v>
      </c>
      <c r="W147" s="23" t="e">
        <f t="shared" si="38"/>
        <v>#N/A</v>
      </c>
      <c r="X147" s="19"/>
      <c r="Y147" s="19"/>
      <c r="Z147" s="19"/>
      <c r="AA147" s="19"/>
      <c r="AB147" s="19"/>
      <c r="AC147" s="19"/>
      <c r="AD147" s="19">
        <f t="shared" si="26"/>
        <v>0</v>
      </c>
      <c r="AE147" s="19">
        <f t="shared" si="27"/>
        <v>0</v>
      </c>
      <c r="AF147" s="19"/>
      <c r="AG147" s="19"/>
      <c r="AH147" s="19"/>
      <c r="AI147" s="19"/>
      <c r="AJ147" s="19"/>
    </row>
    <row r="148" spans="1:36" x14ac:dyDescent="0.25">
      <c r="A148" s="80"/>
      <c r="B148" s="81"/>
      <c r="C148" s="81"/>
      <c r="D148" s="81"/>
      <c r="E148" s="81"/>
      <c r="F148" s="81"/>
      <c r="G148" s="81"/>
      <c r="H148" s="81"/>
      <c r="I148" s="81"/>
      <c r="J148" s="70" t="str">
        <f t="shared" si="28"/>
        <v/>
      </c>
      <c r="K148" s="71"/>
      <c r="L148" s="23">
        <f t="shared" si="29"/>
        <v>0</v>
      </c>
      <c r="M148" s="23">
        <f t="shared" si="30"/>
        <v>0</v>
      </c>
      <c r="N148" s="23" t="e">
        <f xml:space="preserve"> B148 * VLOOKUP($A$5, Admin!$A$4:$B$5, 2) + C148 * VLOOKUP($A$5, Admin!$A$4:$C$5, 3) + VLOOKUP($A$5, Admin!$A$4:$D$5, 4)</f>
        <v>#N/A</v>
      </c>
      <c r="O148" s="23"/>
      <c r="P148" s="23" t="e">
        <f t="shared" si="31"/>
        <v>#N/A</v>
      </c>
      <c r="Q148" s="23" t="e">
        <f t="shared" si="32"/>
        <v>#N/A</v>
      </c>
      <c r="R148" s="23" t="e">
        <f t="shared" si="33"/>
        <v>#N/A</v>
      </c>
      <c r="S148" s="23" t="e">
        <f t="shared" si="34"/>
        <v>#N/A</v>
      </c>
      <c r="T148" s="23" t="e">
        <f t="shared" si="35"/>
        <v>#N/A</v>
      </c>
      <c r="U148" s="23" t="e">
        <f t="shared" si="36"/>
        <v>#N/A</v>
      </c>
      <c r="V148" s="23" t="e">
        <f t="shared" si="37"/>
        <v>#N/A</v>
      </c>
      <c r="W148" s="23" t="e">
        <f t="shared" si="38"/>
        <v>#N/A</v>
      </c>
      <c r="X148" s="19"/>
      <c r="Y148" s="19"/>
      <c r="Z148" s="19"/>
      <c r="AA148" s="19"/>
      <c r="AB148" s="19"/>
      <c r="AC148" s="19"/>
      <c r="AD148" s="19">
        <f t="shared" si="26"/>
        <v>0</v>
      </c>
      <c r="AE148" s="19">
        <f t="shared" si="27"/>
        <v>0</v>
      </c>
      <c r="AF148" s="19"/>
      <c r="AG148" s="19"/>
      <c r="AH148" s="19"/>
      <c r="AI148" s="19"/>
      <c r="AJ148" s="19"/>
    </row>
    <row r="149" spans="1:36" x14ac:dyDescent="0.25">
      <c r="A149" s="80"/>
      <c r="B149" s="81"/>
      <c r="C149" s="81"/>
      <c r="D149" s="81"/>
      <c r="E149" s="81"/>
      <c r="F149" s="81"/>
      <c r="G149" s="81"/>
      <c r="H149" s="81"/>
      <c r="I149" s="81"/>
      <c r="J149" s="70" t="str">
        <f t="shared" si="28"/>
        <v/>
      </c>
      <c r="K149" s="71"/>
      <c r="L149" s="23">
        <f t="shared" si="29"/>
        <v>0</v>
      </c>
      <c r="M149" s="23">
        <f t="shared" si="30"/>
        <v>0</v>
      </c>
      <c r="N149" s="23" t="e">
        <f xml:space="preserve"> B149 * VLOOKUP($A$5, Admin!$A$4:$B$5, 2) + C149 * VLOOKUP($A$5, Admin!$A$4:$C$5, 3) + VLOOKUP($A$5, Admin!$A$4:$D$5, 4)</f>
        <v>#N/A</v>
      </c>
      <c r="O149" s="23"/>
      <c r="P149" s="23" t="e">
        <f t="shared" si="31"/>
        <v>#N/A</v>
      </c>
      <c r="Q149" s="23" t="e">
        <f t="shared" si="32"/>
        <v>#N/A</v>
      </c>
      <c r="R149" s="23" t="e">
        <f t="shared" si="33"/>
        <v>#N/A</v>
      </c>
      <c r="S149" s="23" t="e">
        <f t="shared" si="34"/>
        <v>#N/A</v>
      </c>
      <c r="T149" s="23" t="e">
        <f t="shared" si="35"/>
        <v>#N/A</v>
      </c>
      <c r="U149" s="23" t="e">
        <f t="shared" si="36"/>
        <v>#N/A</v>
      </c>
      <c r="V149" s="23" t="e">
        <f t="shared" si="37"/>
        <v>#N/A</v>
      </c>
      <c r="W149" s="23" t="e">
        <f t="shared" si="38"/>
        <v>#N/A</v>
      </c>
      <c r="X149" s="19"/>
      <c r="Y149" s="19"/>
      <c r="Z149" s="19"/>
      <c r="AA149" s="19"/>
      <c r="AB149" s="19"/>
      <c r="AC149" s="19"/>
      <c r="AD149" s="19">
        <f t="shared" si="26"/>
        <v>0</v>
      </c>
      <c r="AE149" s="19">
        <f t="shared" si="27"/>
        <v>0</v>
      </c>
      <c r="AF149" s="19"/>
      <c r="AG149" s="19"/>
      <c r="AH149" s="19"/>
      <c r="AI149" s="19"/>
      <c r="AJ149" s="19"/>
    </row>
    <row r="150" spans="1:36" x14ac:dyDescent="0.25">
      <c r="A150" s="80"/>
      <c r="B150" s="81"/>
      <c r="C150" s="81"/>
      <c r="D150" s="81"/>
      <c r="E150" s="81"/>
      <c r="F150" s="81"/>
      <c r="G150" s="81"/>
      <c r="H150" s="81"/>
      <c r="I150" s="81"/>
      <c r="J150" s="70" t="str">
        <f t="shared" si="28"/>
        <v/>
      </c>
      <c r="K150" s="71"/>
      <c r="L150" s="23">
        <f t="shared" si="29"/>
        <v>0</v>
      </c>
      <c r="M150" s="23">
        <f t="shared" si="30"/>
        <v>0</v>
      </c>
      <c r="N150" s="23" t="e">
        <f xml:space="preserve"> B150 * VLOOKUP($A$5, Admin!$A$4:$B$5, 2) + C150 * VLOOKUP($A$5, Admin!$A$4:$C$5, 3) + VLOOKUP($A$5, Admin!$A$4:$D$5, 4)</f>
        <v>#N/A</v>
      </c>
      <c r="O150" s="23"/>
      <c r="P150" s="23" t="e">
        <f t="shared" si="31"/>
        <v>#N/A</v>
      </c>
      <c r="Q150" s="23" t="e">
        <f t="shared" si="32"/>
        <v>#N/A</v>
      </c>
      <c r="R150" s="23" t="e">
        <f t="shared" si="33"/>
        <v>#N/A</v>
      </c>
      <c r="S150" s="23" t="e">
        <f t="shared" si="34"/>
        <v>#N/A</v>
      </c>
      <c r="T150" s="23" t="e">
        <f t="shared" si="35"/>
        <v>#N/A</v>
      </c>
      <c r="U150" s="23" t="e">
        <f t="shared" si="36"/>
        <v>#N/A</v>
      </c>
      <c r="V150" s="23" t="e">
        <f t="shared" si="37"/>
        <v>#N/A</v>
      </c>
      <c r="W150" s="23" t="e">
        <f t="shared" si="38"/>
        <v>#N/A</v>
      </c>
      <c r="X150" s="19"/>
      <c r="Y150" s="19"/>
      <c r="Z150" s="19"/>
      <c r="AA150" s="19"/>
      <c r="AB150" s="19"/>
      <c r="AC150" s="19"/>
      <c r="AD150" s="19">
        <f t="shared" si="26"/>
        <v>0</v>
      </c>
      <c r="AE150" s="19">
        <f t="shared" si="27"/>
        <v>0</v>
      </c>
      <c r="AF150" s="19"/>
      <c r="AG150" s="19"/>
      <c r="AH150" s="19"/>
      <c r="AI150" s="19"/>
      <c r="AJ150" s="19"/>
    </row>
    <row r="151" spans="1:36" x14ac:dyDescent="0.25">
      <c r="A151" s="80"/>
      <c r="B151" s="81"/>
      <c r="C151" s="81"/>
      <c r="D151" s="81"/>
      <c r="E151" s="81"/>
      <c r="F151" s="81"/>
      <c r="G151" s="81"/>
      <c r="H151" s="81"/>
      <c r="I151" s="81"/>
      <c r="J151" s="70" t="str">
        <f t="shared" si="28"/>
        <v/>
      </c>
      <c r="K151" s="71"/>
      <c r="L151" s="23">
        <f t="shared" si="29"/>
        <v>0</v>
      </c>
      <c r="M151" s="23">
        <f t="shared" si="30"/>
        <v>0</v>
      </c>
      <c r="N151" s="23" t="e">
        <f xml:space="preserve"> B151 * VLOOKUP($A$5, Admin!$A$4:$B$5, 2) + C151 * VLOOKUP($A$5, Admin!$A$4:$C$5, 3) + VLOOKUP($A$5, Admin!$A$4:$D$5, 4)</f>
        <v>#N/A</v>
      </c>
      <c r="O151" s="23"/>
      <c r="P151" s="23" t="e">
        <f t="shared" si="31"/>
        <v>#N/A</v>
      </c>
      <c r="Q151" s="23" t="e">
        <f t="shared" si="32"/>
        <v>#N/A</v>
      </c>
      <c r="R151" s="23" t="e">
        <f t="shared" si="33"/>
        <v>#N/A</v>
      </c>
      <c r="S151" s="23" t="e">
        <f t="shared" si="34"/>
        <v>#N/A</v>
      </c>
      <c r="T151" s="23" t="e">
        <f t="shared" si="35"/>
        <v>#N/A</v>
      </c>
      <c r="U151" s="23" t="e">
        <f t="shared" si="36"/>
        <v>#N/A</v>
      </c>
      <c r="V151" s="23" t="e">
        <f t="shared" si="37"/>
        <v>#N/A</v>
      </c>
      <c r="W151" s="23" t="e">
        <f t="shared" si="38"/>
        <v>#N/A</v>
      </c>
      <c r="X151" s="19"/>
      <c r="Y151" s="19"/>
      <c r="Z151" s="19"/>
      <c r="AA151" s="19"/>
      <c r="AB151" s="19"/>
      <c r="AC151" s="19"/>
      <c r="AD151" s="19">
        <f t="shared" si="26"/>
        <v>0</v>
      </c>
      <c r="AE151" s="19">
        <f t="shared" si="27"/>
        <v>0</v>
      </c>
      <c r="AF151" s="19"/>
      <c r="AG151" s="19"/>
      <c r="AH151" s="19"/>
      <c r="AI151" s="19"/>
      <c r="AJ151" s="19"/>
    </row>
    <row r="152" spans="1:36" x14ac:dyDescent="0.25">
      <c r="A152" s="80"/>
      <c r="B152" s="81"/>
      <c r="C152" s="81"/>
      <c r="D152" s="81"/>
      <c r="E152" s="81"/>
      <c r="F152" s="81"/>
      <c r="G152" s="81"/>
      <c r="H152" s="81"/>
      <c r="I152" s="81"/>
      <c r="J152" s="70" t="str">
        <f t="shared" si="28"/>
        <v/>
      </c>
      <c r="K152" s="71"/>
      <c r="L152" s="23">
        <f t="shared" si="29"/>
        <v>0</v>
      </c>
      <c r="M152" s="23">
        <f t="shared" si="30"/>
        <v>0</v>
      </c>
      <c r="N152" s="23" t="e">
        <f xml:space="preserve"> B152 * VLOOKUP($A$5, Admin!$A$4:$B$5, 2) + C152 * VLOOKUP($A$5, Admin!$A$4:$C$5, 3) + VLOOKUP($A$5, Admin!$A$4:$D$5, 4)</f>
        <v>#N/A</v>
      </c>
      <c r="O152" s="23"/>
      <c r="P152" s="23" t="e">
        <f t="shared" si="31"/>
        <v>#N/A</v>
      </c>
      <c r="Q152" s="23" t="e">
        <f t="shared" si="32"/>
        <v>#N/A</v>
      </c>
      <c r="R152" s="23" t="e">
        <f t="shared" si="33"/>
        <v>#N/A</v>
      </c>
      <c r="S152" s="23" t="e">
        <f t="shared" si="34"/>
        <v>#N/A</v>
      </c>
      <c r="T152" s="23" t="e">
        <f t="shared" si="35"/>
        <v>#N/A</v>
      </c>
      <c r="U152" s="23" t="e">
        <f t="shared" si="36"/>
        <v>#N/A</v>
      </c>
      <c r="V152" s="23" t="e">
        <f t="shared" si="37"/>
        <v>#N/A</v>
      </c>
      <c r="W152" s="23" t="e">
        <f t="shared" si="38"/>
        <v>#N/A</v>
      </c>
      <c r="X152" s="19"/>
      <c r="Y152" s="19"/>
      <c r="Z152" s="19"/>
      <c r="AA152" s="19"/>
      <c r="AB152" s="19"/>
      <c r="AC152" s="19"/>
      <c r="AD152" s="19">
        <f t="shared" si="26"/>
        <v>0</v>
      </c>
      <c r="AE152" s="19">
        <f t="shared" si="27"/>
        <v>0</v>
      </c>
      <c r="AF152" s="19"/>
      <c r="AG152" s="19"/>
      <c r="AH152" s="19"/>
      <c r="AI152" s="19"/>
      <c r="AJ152" s="19"/>
    </row>
    <row r="153" spans="1:36" x14ac:dyDescent="0.25">
      <c r="A153" s="80"/>
      <c r="B153" s="81"/>
      <c r="C153" s="81"/>
      <c r="D153" s="81"/>
      <c r="E153" s="81"/>
      <c r="F153" s="81"/>
      <c r="G153" s="81"/>
      <c r="H153" s="81"/>
      <c r="I153" s="81"/>
      <c r="J153" s="70" t="str">
        <f t="shared" si="28"/>
        <v/>
      </c>
      <c r="K153" s="71"/>
      <c r="L153" s="23">
        <f t="shared" si="29"/>
        <v>0</v>
      </c>
      <c r="M153" s="23">
        <f t="shared" si="30"/>
        <v>0</v>
      </c>
      <c r="N153" s="23" t="e">
        <f xml:space="preserve"> B153 * VLOOKUP($A$5, Admin!$A$4:$B$5, 2) + C153 * VLOOKUP($A$5, Admin!$A$4:$C$5, 3) + VLOOKUP($A$5, Admin!$A$4:$D$5, 4)</f>
        <v>#N/A</v>
      </c>
      <c r="O153" s="23"/>
      <c r="P153" s="23" t="e">
        <f t="shared" si="31"/>
        <v>#N/A</v>
      </c>
      <c r="Q153" s="23" t="e">
        <f t="shared" si="32"/>
        <v>#N/A</v>
      </c>
      <c r="R153" s="23" t="e">
        <f t="shared" si="33"/>
        <v>#N/A</v>
      </c>
      <c r="S153" s="23" t="e">
        <f t="shared" si="34"/>
        <v>#N/A</v>
      </c>
      <c r="T153" s="23" t="e">
        <f t="shared" si="35"/>
        <v>#N/A</v>
      </c>
      <c r="U153" s="23" t="e">
        <f t="shared" si="36"/>
        <v>#N/A</v>
      </c>
      <c r="V153" s="23" t="e">
        <f t="shared" si="37"/>
        <v>#N/A</v>
      </c>
      <c r="W153" s="23" t="e">
        <f t="shared" si="38"/>
        <v>#N/A</v>
      </c>
      <c r="X153" s="19"/>
      <c r="Y153" s="19"/>
      <c r="Z153" s="19"/>
      <c r="AA153" s="19"/>
      <c r="AB153" s="19"/>
      <c r="AC153" s="19"/>
      <c r="AD153" s="19">
        <f t="shared" si="26"/>
        <v>0</v>
      </c>
      <c r="AE153" s="19">
        <f t="shared" si="27"/>
        <v>0</v>
      </c>
      <c r="AF153" s="19"/>
      <c r="AG153" s="19"/>
      <c r="AH153" s="19"/>
      <c r="AI153" s="19"/>
      <c r="AJ153" s="19"/>
    </row>
    <row r="154" spans="1:36" x14ac:dyDescent="0.25">
      <c r="A154" s="80"/>
      <c r="B154" s="81"/>
      <c r="C154" s="81"/>
      <c r="D154" s="81"/>
      <c r="E154" s="81"/>
      <c r="F154" s="81"/>
      <c r="G154" s="81"/>
      <c r="H154" s="81"/>
      <c r="I154" s="81"/>
      <c r="J154" s="70" t="str">
        <f t="shared" si="28"/>
        <v/>
      </c>
      <c r="K154" s="71"/>
      <c r="L154" s="23">
        <f t="shared" si="29"/>
        <v>0</v>
      </c>
      <c r="M154" s="23">
        <f t="shared" si="30"/>
        <v>0</v>
      </c>
      <c r="N154" s="23" t="e">
        <f xml:space="preserve"> B154 * VLOOKUP($A$5, Admin!$A$4:$B$5, 2) + C154 * VLOOKUP($A$5, Admin!$A$4:$C$5, 3) + VLOOKUP($A$5, Admin!$A$4:$D$5, 4)</f>
        <v>#N/A</v>
      </c>
      <c r="O154" s="23"/>
      <c r="P154" s="23" t="e">
        <f t="shared" si="31"/>
        <v>#N/A</v>
      </c>
      <c r="Q154" s="23" t="e">
        <f t="shared" si="32"/>
        <v>#N/A</v>
      </c>
      <c r="R154" s="23" t="e">
        <f t="shared" si="33"/>
        <v>#N/A</v>
      </c>
      <c r="S154" s="23" t="e">
        <f t="shared" si="34"/>
        <v>#N/A</v>
      </c>
      <c r="T154" s="23" t="e">
        <f t="shared" si="35"/>
        <v>#N/A</v>
      </c>
      <c r="U154" s="23" t="e">
        <f t="shared" si="36"/>
        <v>#N/A</v>
      </c>
      <c r="V154" s="23" t="e">
        <f t="shared" si="37"/>
        <v>#N/A</v>
      </c>
      <c r="W154" s="23" t="e">
        <f t="shared" si="38"/>
        <v>#N/A</v>
      </c>
      <c r="X154" s="19"/>
      <c r="Y154" s="19"/>
      <c r="Z154" s="19"/>
      <c r="AA154" s="19"/>
      <c r="AB154" s="19"/>
      <c r="AC154" s="19"/>
      <c r="AD154" s="19">
        <f t="shared" si="26"/>
        <v>0</v>
      </c>
      <c r="AE154" s="19">
        <f t="shared" si="27"/>
        <v>0</v>
      </c>
      <c r="AF154" s="19"/>
      <c r="AG154" s="19"/>
      <c r="AH154" s="19"/>
      <c r="AI154" s="19"/>
      <c r="AJ154" s="19"/>
    </row>
    <row r="155" spans="1:36" x14ac:dyDescent="0.25">
      <c r="A155" s="80"/>
      <c r="B155" s="81"/>
      <c r="C155" s="81"/>
      <c r="D155" s="81"/>
      <c r="E155" s="81"/>
      <c r="F155" s="81"/>
      <c r="G155" s="81"/>
      <c r="H155" s="81"/>
      <c r="I155" s="81"/>
      <c r="J155" s="70" t="str">
        <f t="shared" si="28"/>
        <v/>
      </c>
      <c r="K155" s="71"/>
      <c r="L155" s="23">
        <f t="shared" si="29"/>
        <v>0</v>
      </c>
      <c r="M155" s="23">
        <f t="shared" si="30"/>
        <v>0</v>
      </c>
      <c r="N155" s="23" t="e">
        <f xml:space="preserve"> B155 * VLOOKUP($A$5, Admin!$A$4:$B$5, 2) + C155 * VLOOKUP($A$5, Admin!$A$4:$C$5, 3) + VLOOKUP($A$5, Admin!$A$4:$D$5, 4)</f>
        <v>#N/A</v>
      </c>
      <c r="O155" s="23"/>
      <c r="P155" s="23" t="e">
        <f t="shared" si="31"/>
        <v>#N/A</v>
      </c>
      <c r="Q155" s="23" t="e">
        <f t="shared" si="32"/>
        <v>#N/A</v>
      </c>
      <c r="R155" s="23" t="e">
        <f t="shared" si="33"/>
        <v>#N/A</v>
      </c>
      <c r="S155" s="23" t="e">
        <f t="shared" si="34"/>
        <v>#N/A</v>
      </c>
      <c r="T155" s="23" t="e">
        <f t="shared" si="35"/>
        <v>#N/A</v>
      </c>
      <c r="U155" s="23" t="e">
        <f t="shared" si="36"/>
        <v>#N/A</v>
      </c>
      <c r="V155" s="23" t="e">
        <f t="shared" si="37"/>
        <v>#N/A</v>
      </c>
      <c r="W155" s="23" t="e">
        <f t="shared" si="38"/>
        <v>#N/A</v>
      </c>
      <c r="X155" s="19"/>
      <c r="Y155" s="19"/>
      <c r="Z155" s="19"/>
      <c r="AA155" s="19"/>
      <c r="AB155" s="19"/>
      <c r="AC155" s="19"/>
      <c r="AD155" s="19">
        <f t="shared" si="26"/>
        <v>0</v>
      </c>
      <c r="AE155" s="19">
        <f t="shared" si="27"/>
        <v>0</v>
      </c>
      <c r="AF155" s="19"/>
      <c r="AG155" s="19"/>
      <c r="AH155" s="19"/>
      <c r="AI155" s="19"/>
      <c r="AJ155" s="19"/>
    </row>
    <row r="156" spans="1:36" x14ac:dyDescent="0.25">
      <c r="A156" s="80"/>
      <c r="B156" s="81"/>
      <c r="C156" s="81"/>
      <c r="D156" s="81"/>
      <c r="E156" s="81"/>
      <c r="F156" s="81"/>
      <c r="G156" s="81"/>
      <c r="H156" s="81"/>
      <c r="I156" s="81"/>
      <c r="J156" s="70" t="str">
        <f t="shared" si="28"/>
        <v/>
      </c>
      <c r="K156" s="71"/>
      <c r="L156" s="23">
        <f t="shared" si="29"/>
        <v>0</v>
      </c>
      <c r="M156" s="23">
        <f t="shared" si="30"/>
        <v>0</v>
      </c>
      <c r="N156" s="23" t="e">
        <f xml:space="preserve"> B156 * VLOOKUP($A$5, Admin!$A$4:$B$5, 2) + C156 * VLOOKUP($A$5, Admin!$A$4:$C$5, 3) + VLOOKUP($A$5, Admin!$A$4:$D$5, 4)</f>
        <v>#N/A</v>
      </c>
      <c r="O156" s="23"/>
      <c r="P156" s="23" t="e">
        <f t="shared" si="31"/>
        <v>#N/A</v>
      </c>
      <c r="Q156" s="23" t="e">
        <f t="shared" si="32"/>
        <v>#N/A</v>
      </c>
      <c r="R156" s="23" t="e">
        <f t="shared" si="33"/>
        <v>#N/A</v>
      </c>
      <c r="S156" s="23" t="e">
        <f t="shared" si="34"/>
        <v>#N/A</v>
      </c>
      <c r="T156" s="23" t="e">
        <f t="shared" si="35"/>
        <v>#N/A</v>
      </c>
      <c r="U156" s="23" t="e">
        <f t="shared" si="36"/>
        <v>#N/A</v>
      </c>
      <c r="V156" s="23" t="e">
        <f t="shared" si="37"/>
        <v>#N/A</v>
      </c>
      <c r="W156" s="23" t="e">
        <f t="shared" si="38"/>
        <v>#N/A</v>
      </c>
      <c r="X156" s="19"/>
      <c r="Y156" s="19"/>
      <c r="Z156" s="19"/>
      <c r="AA156" s="19"/>
      <c r="AB156" s="19"/>
      <c r="AC156" s="19"/>
      <c r="AD156" s="19">
        <f t="shared" si="26"/>
        <v>0</v>
      </c>
      <c r="AE156" s="19">
        <f t="shared" si="27"/>
        <v>0</v>
      </c>
      <c r="AF156" s="19"/>
      <c r="AG156" s="19"/>
      <c r="AH156" s="19"/>
      <c r="AI156" s="19"/>
      <c r="AJ156" s="19"/>
    </row>
    <row r="157" spans="1:36" x14ac:dyDescent="0.25">
      <c r="A157" s="80"/>
      <c r="B157" s="81"/>
      <c r="C157" s="81"/>
      <c r="D157" s="81"/>
      <c r="E157" s="81"/>
      <c r="F157" s="81"/>
      <c r="G157" s="81"/>
      <c r="H157" s="81"/>
      <c r="I157" s="81"/>
      <c r="J157" s="70" t="str">
        <f t="shared" si="28"/>
        <v/>
      </c>
      <c r="K157" s="71"/>
      <c r="L157" s="23">
        <f t="shared" si="29"/>
        <v>0</v>
      </c>
      <c r="M157" s="23">
        <f t="shared" si="30"/>
        <v>0</v>
      </c>
      <c r="N157" s="23" t="e">
        <f xml:space="preserve"> B157 * VLOOKUP($A$5, Admin!$A$4:$B$5, 2) + C157 * VLOOKUP($A$5, Admin!$A$4:$C$5, 3) + VLOOKUP($A$5, Admin!$A$4:$D$5, 4)</f>
        <v>#N/A</v>
      </c>
      <c r="O157" s="23"/>
      <c r="P157" s="23" t="e">
        <f t="shared" si="31"/>
        <v>#N/A</v>
      </c>
      <c r="Q157" s="23" t="e">
        <f t="shared" si="32"/>
        <v>#N/A</v>
      </c>
      <c r="R157" s="23" t="e">
        <f t="shared" si="33"/>
        <v>#N/A</v>
      </c>
      <c r="S157" s="23" t="e">
        <f t="shared" si="34"/>
        <v>#N/A</v>
      </c>
      <c r="T157" s="23" t="e">
        <f t="shared" si="35"/>
        <v>#N/A</v>
      </c>
      <c r="U157" s="23" t="e">
        <f t="shared" si="36"/>
        <v>#N/A</v>
      </c>
      <c r="V157" s="23" t="e">
        <f t="shared" si="37"/>
        <v>#N/A</v>
      </c>
      <c r="W157" s="23" t="e">
        <f t="shared" si="38"/>
        <v>#N/A</v>
      </c>
      <c r="X157" s="19"/>
      <c r="Y157" s="19"/>
      <c r="Z157" s="19"/>
      <c r="AA157" s="19"/>
      <c r="AB157" s="19"/>
      <c r="AC157" s="19"/>
      <c r="AD157" s="19">
        <f t="shared" si="26"/>
        <v>0</v>
      </c>
      <c r="AE157" s="19">
        <f t="shared" si="27"/>
        <v>0</v>
      </c>
      <c r="AF157" s="19"/>
      <c r="AG157" s="19"/>
      <c r="AH157" s="19"/>
      <c r="AI157" s="19"/>
      <c r="AJ157" s="19"/>
    </row>
    <row r="158" spans="1:36" x14ac:dyDescent="0.25">
      <c r="A158" s="80"/>
      <c r="B158" s="81"/>
      <c r="C158" s="81"/>
      <c r="D158" s="81"/>
      <c r="E158" s="81"/>
      <c r="F158" s="81"/>
      <c r="G158" s="81"/>
      <c r="H158" s="81"/>
      <c r="I158" s="81"/>
      <c r="J158" s="70" t="str">
        <f t="shared" si="28"/>
        <v/>
      </c>
      <c r="K158" s="71"/>
      <c r="L158" s="23">
        <f t="shared" si="29"/>
        <v>0</v>
      </c>
      <c r="M158" s="23">
        <f t="shared" si="30"/>
        <v>0</v>
      </c>
      <c r="N158" s="23" t="e">
        <f xml:space="preserve"> B158 * VLOOKUP($A$5, Admin!$A$4:$B$5, 2) + C158 * VLOOKUP($A$5, Admin!$A$4:$C$5, 3) + VLOOKUP($A$5, Admin!$A$4:$D$5, 4)</f>
        <v>#N/A</v>
      </c>
      <c r="O158" s="23"/>
      <c r="P158" s="23" t="e">
        <f t="shared" si="31"/>
        <v>#N/A</v>
      </c>
      <c r="Q158" s="23" t="e">
        <f t="shared" si="32"/>
        <v>#N/A</v>
      </c>
      <c r="R158" s="23" t="e">
        <f t="shared" si="33"/>
        <v>#N/A</v>
      </c>
      <c r="S158" s="23" t="e">
        <f t="shared" si="34"/>
        <v>#N/A</v>
      </c>
      <c r="T158" s="23" t="e">
        <f t="shared" si="35"/>
        <v>#N/A</v>
      </c>
      <c r="U158" s="23" t="e">
        <f t="shared" si="36"/>
        <v>#N/A</v>
      </c>
      <c r="V158" s="23" t="e">
        <f t="shared" si="37"/>
        <v>#N/A</v>
      </c>
      <c r="W158" s="23" t="e">
        <f t="shared" si="38"/>
        <v>#N/A</v>
      </c>
      <c r="X158" s="19"/>
      <c r="Y158" s="19"/>
      <c r="Z158" s="19"/>
      <c r="AA158" s="19"/>
      <c r="AB158" s="19"/>
      <c r="AC158" s="19"/>
      <c r="AD158" s="19">
        <f t="shared" si="26"/>
        <v>0</v>
      </c>
      <c r="AE158" s="19">
        <f t="shared" si="27"/>
        <v>0</v>
      </c>
      <c r="AF158" s="19"/>
      <c r="AG158" s="19"/>
      <c r="AH158" s="19"/>
      <c r="AI158" s="19"/>
      <c r="AJ158" s="19"/>
    </row>
    <row r="159" spans="1:36" x14ac:dyDescent="0.25">
      <c r="A159" s="80"/>
      <c r="B159" s="81"/>
      <c r="C159" s="81"/>
      <c r="D159" s="81"/>
      <c r="E159" s="81"/>
      <c r="F159" s="81"/>
      <c r="G159" s="81"/>
      <c r="H159" s="81"/>
      <c r="I159" s="81"/>
      <c r="J159" s="70" t="str">
        <f t="shared" si="28"/>
        <v/>
      </c>
      <c r="K159" s="71"/>
      <c r="L159" s="23">
        <f t="shared" si="29"/>
        <v>0</v>
      </c>
      <c r="M159" s="23">
        <f t="shared" si="30"/>
        <v>0</v>
      </c>
      <c r="N159" s="23" t="e">
        <f xml:space="preserve"> B159 * VLOOKUP($A$5, Admin!$A$4:$B$5, 2) + C159 * VLOOKUP($A$5, Admin!$A$4:$C$5, 3) + VLOOKUP($A$5, Admin!$A$4:$D$5, 4)</f>
        <v>#N/A</v>
      </c>
      <c r="O159" s="23"/>
      <c r="P159" s="23" t="e">
        <f t="shared" si="31"/>
        <v>#N/A</v>
      </c>
      <c r="Q159" s="23" t="e">
        <f t="shared" si="32"/>
        <v>#N/A</v>
      </c>
      <c r="R159" s="23" t="e">
        <f t="shared" si="33"/>
        <v>#N/A</v>
      </c>
      <c r="S159" s="23" t="e">
        <f t="shared" si="34"/>
        <v>#N/A</v>
      </c>
      <c r="T159" s="23" t="e">
        <f t="shared" si="35"/>
        <v>#N/A</v>
      </c>
      <c r="U159" s="23" t="e">
        <f t="shared" si="36"/>
        <v>#N/A</v>
      </c>
      <c r="V159" s="23" t="e">
        <f t="shared" si="37"/>
        <v>#N/A</v>
      </c>
      <c r="W159" s="23" t="e">
        <f t="shared" si="38"/>
        <v>#N/A</v>
      </c>
      <c r="X159" s="19"/>
      <c r="Y159" s="19"/>
      <c r="Z159" s="19"/>
      <c r="AA159" s="19"/>
      <c r="AB159" s="19"/>
      <c r="AC159" s="19"/>
      <c r="AD159" s="19">
        <f t="shared" si="26"/>
        <v>0</v>
      </c>
      <c r="AE159" s="19">
        <f t="shared" si="27"/>
        <v>0</v>
      </c>
      <c r="AF159" s="19"/>
      <c r="AG159" s="19"/>
      <c r="AH159" s="19"/>
      <c r="AI159" s="19"/>
      <c r="AJ159" s="19"/>
    </row>
    <row r="160" spans="1:36" x14ac:dyDescent="0.25">
      <c r="A160" s="80"/>
      <c r="B160" s="81"/>
      <c r="C160" s="81"/>
      <c r="D160" s="81"/>
      <c r="E160" s="81"/>
      <c r="F160" s="81"/>
      <c r="G160" s="81"/>
      <c r="H160" s="81"/>
      <c r="I160" s="81"/>
      <c r="J160" s="70" t="str">
        <f t="shared" si="28"/>
        <v/>
      </c>
      <c r="K160" s="71"/>
      <c r="L160" s="23">
        <f t="shared" si="29"/>
        <v>0</v>
      </c>
      <c r="M160" s="23">
        <f t="shared" si="30"/>
        <v>0</v>
      </c>
      <c r="N160" s="23" t="e">
        <f xml:space="preserve"> B160 * VLOOKUP($A$5, Admin!$A$4:$B$5, 2) + C160 * VLOOKUP($A$5, Admin!$A$4:$C$5, 3) + VLOOKUP($A$5, Admin!$A$4:$D$5, 4)</f>
        <v>#N/A</v>
      </c>
      <c r="O160" s="23"/>
      <c r="P160" s="23" t="e">
        <f t="shared" si="31"/>
        <v>#N/A</v>
      </c>
      <c r="Q160" s="23" t="e">
        <f t="shared" si="32"/>
        <v>#N/A</v>
      </c>
      <c r="R160" s="23" t="e">
        <f t="shared" si="33"/>
        <v>#N/A</v>
      </c>
      <c r="S160" s="23" t="e">
        <f t="shared" si="34"/>
        <v>#N/A</v>
      </c>
      <c r="T160" s="23" t="e">
        <f t="shared" si="35"/>
        <v>#N/A</v>
      </c>
      <c r="U160" s="23" t="e">
        <f t="shared" si="36"/>
        <v>#N/A</v>
      </c>
      <c r="V160" s="23" t="e">
        <f t="shared" si="37"/>
        <v>#N/A</v>
      </c>
      <c r="W160" s="23" t="e">
        <f t="shared" si="38"/>
        <v>#N/A</v>
      </c>
      <c r="X160" s="19"/>
      <c r="Y160" s="19"/>
      <c r="Z160" s="19"/>
      <c r="AA160" s="19"/>
      <c r="AB160" s="19"/>
      <c r="AC160" s="19"/>
      <c r="AD160" s="19">
        <f t="shared" si="26"/>
        <v>0</v>
      </c>
      <c r="AE160" s="19">
        <f t="shared" si="27"/>
        <v>0</v>
      </c>
      <c r="AF160" s="19"/>
      <c r="AG160" s="19"/>
      <c r="AH160" s="19"/>
      <c r="AI160" s="19"/>
      <c r="AJ160" s="19"/>
    </row>
    <row r="161" spans="1:36" x14ac:dyDescent="0.25">
      <c r="A161" s="80"/>
      <c r="B161" s="81"/>
      <c r="C161" s="81"/>
      <c r="D161" s="81"/>
      <c r="E161" s="81"/>
      <c r="F161" s="81"/>
      <c r="G161" s="81"/>
      <c r="H161" s="81"/>
      <c r="I161" s="81"/>
      <c r="J161" s="70" t="str">
        <f t="shared" si="28"/>
        <v/>
      </c>
      <c r="K161" s="71"/>
      <c r="L161" s="23">
        <f t="shared" si="29"/>
        <v>0</v>
      </c>
      <c r="M161" s="23">
        <f t="shared" si="30"/>
        <v>0</v>
      </c>
      <c r="N161" s="23" t="e">
        <f xml:space="preserve"> B161 * VLOOKUP($A$5, Admin!$A$4:$B$5, 2) + C161 * VLOOKUP($A$5, Admin!$A$4:$C$5, 3) + VLOOKUP($A$5, Admin!$A$4:$D$5, 4)</f>
        <v>#N/A</v>
      </c>
      <c r="O161" s="23"/>
      <c r="P161" s="23" t="e">
        <f t="shared" si="31"/>
        <v>#N/A</v>
      </c>
      <c r="Q161" s="23" t="e">
        <f t="shared" si="32"/>
        <v>#N/A</v>
      </c>
      <c r="R161" s="23" t="e">
        <f t="shared" si="33"/>
        <v>#N/A</v>
      </c>
      <c r="S161" s="23" t="e">
        <f t="shared" si="34"/>
        <v>#N/A</v>
      </c>
      <c r="T161" s="23" t="e">
        <f t="shared" si="35"/>
        <v>#N/A</v>
      </c>
      <c r="U161" s="23" t="e">
        <f t="shared" si="36"/>
        <v>#N/A</v>
      </c>
      <c r="V161" s="23" t="e">
        <f t="shared" si="37"/>
        <v>#N/A</v>
      </c>
      <c r="W161" s="23" t="e">
        <f t="shared" si="38"/>
        <v>#N/A</v>
      </c>
      <c r="X161" s="19"/>
      <c r="Y161" s="19"/>
      <c r="Z161" s="19"/>
      <c r="AA161" s="19"/>
      <c r="AB161" s="19"/>
      <c r="AC161" s="19"/>
      <c r="AD161" s="19">
        <f t="shared" si="26"/>
        <v>0</v>
      </c>
      <c r="AE161" s="19">
        <f t="shared" si="27"/>
        <v>0</v>
      </c>
      <c r="AF161" s="19"/>
      <c r="AG161" s="19"/>
      <c r="AH161" s="19"/>
      <c r="AI161" s="19"/>
      <c r="AJ161" s="19"/>
    </row>
    <row r="162" spans="1:36" x14ac:dyDescent="0.25">
      <c r="A162" s="80"/>
      <c r="B162" s="81"/>
      <c r="C162" s="81"/>
      <c r="D162" s="81"/>
      <c r="E162" s="81"/>
      <c r="F162" s="81"/>
      <c r="G162" s="81"/>
      <c r="H162" s="81"/>
      <c r="I162" s="81"/>
      <c r="J162" s="70" t="str">
        <f t="shared" si="28"/>
        <v/>
      </c>
      <c r="K162" s="71"/>
      <c r="L162" s="23">
        <f t="shared" si="29"/>
        <v>0</v>
      </c>
      <c r="M162" s="23">
        <f t="shared" si="30"/>
        <v>0</v>
      </c>
      <c r="N162" s="23" t="e">
        <f xml:space="preserve"> B162 * VLOOKUP($A$5, Admin!$A$4:$B$5, 2) + C162 * VLOOKUP($A$5, Admin!$A$4:$C$5, 3) + VLOOKUP($A$5, Admin!$A$4:$D$5, 4)</f>
        <v>#N/A</v>
      </c>
      <c r="O162" s="23"/>
      <c r="P162" s="23" t="e">
        <f t="shared" si="31"/>
        <v>#N/A</v>
      </c>
      <c r="Q162" s="23" t="e">
        <f t="shared" si="32"/>
        <v>#N/A</v>
      </c>
      <c r="R162" s="23" t="e">
        <f t="shared" si="33"/>
        <v>#N/A</v>
      </c>
      <c r="S162" s="23" t="e">
        <f t="shared" si="34"/>
        <v>#N/A</v>
      </c>
      <c r="T162" s="23" t="e">
        <f t="shared" si="35"/>
        <v>#N/A</v>
      </c>
      <c r="U162" s="23" t="e">
        <f t="shared" si="36"/>
        <v>#N/A</v>
      </c>
      <c r="V162" s="23" t="e">
        <f t="shared" si="37"/>
        <v>#N/A</v>
      </c>
      <c r="W162" s="23" t="e">
        <f t="shared" si="38"/>
        <v>#N/A</v>
      </c>
      <c r="X162" s="19"/>
      <c r="Y162" s="19"/>
      <c r="Z162" s="19"/>
      <c r="AA162" s="19"/>
      <c r="AB162" s="19"/>
      <c r="AC162" s="19"/>
      <c r="AD162" s="19">
        <f t="shared" si="26"/>
        <v>0</v>
      </c>
      <c r="AE162" s="19">
        <f t="shared" si="27"/>
        <v>0</v>
      </c>
      <c r="AF162" s="19"/>
      <c r="AG162" s="19"/>
      <c r="AH162" s="19"/>
      <c r="AI162" s="19"/>
      <c r="AJ162" s="19"/>
    </row>
    <row r="163" spans="1:36" x14ac:dyDescent="0.25">
      <c r="A163" s="80"/>
      <c r="B163" s="81"/>
      <c r="C163" s="81"/>
      <c r="D163" s="81"/>
      <c r="E163" s="81"/>
      <c r="F163" s="81"/>
      <c r="G163" s="81"/>
      <c r="H163" s="81"/>
      <c r="I163" s="81"/>
      <c r="J163" s="70" t="str">
        <f t="shared" si="28"/>
        <v/>
      </c>
      <c r="K163" s="71"/>
      <c r="L163" s="23">
        <f t="shared" si="29"/>
        <v>0</v>
      </c>
      <c r="M163" s="23">
        <f t="shared" si="30"/>
        <v>0</v>
      </c>
      <c r="N163" s="23" t="e">
        <f xml:space="preserve"> B163 * VLOOKUP($A$5, Admin!$A$4:$B$5, 2) + C163 * VLOOKUP($A$5, Admin!$A$4:$C$5, 3) + VLOOKUP($A$5, Admin!$A$4:$D$5, 4)</f>
        <v>#N/A</v>
      </c>
      <c r="O163" s="23"/>
      <c r="P163" s="23" t="e">
        <f t="shared" si="31"/>
        <v>#N/A</v>
      </c>
      <c r="Q163" s="23" t="e">
        <f t="shared" si="32"/>
        <v>#N/A</v>
      </c>
      <c r="R163" s="23" t="e">
        <f t="shared" si="33"/>
        <v>#N/A</v>
      </c>
      <c r="S163" s="23" t="e">
        <f t="shared" si="34"/>
        <v>#N/A</v>
      </c>
      <c r="T163" s="23" t="e">
        <f t="shared" si="35"/>
        <v>#N/A</v>
      </c>
      <c r="U163" s="23" t="e">
        <f t="shared" si="36"/>
        <v>#N/A</v>
      </c>
      <c r="V163" s="23" t="e">
        <f t="shared" si="37"/>
        <v>#N/A</v>
      </c>
      <c r="W163" s="23" t="e">
        <f t="shared" si="38"/>
        <v>#N/A</v>
      </c>
      <c r="X163" s="19"/>
      <c r="Y163" s="19"/>
      <c r="Z163" s="19"/>
      <c r="AA163" s="19"/>
      <c r="AB163" s="19"/>
      <c r="AC163" s="19"/>
      <c r="AD163" s="19">
        <f t="shared" si="26"/>
        <v>0</v>
      </c>
      <c r="AE163" s="19">
        <f t="shared" si="27"/>
        <v>0</v>
      </c>
      <c r="AF163" s="19"/>
      <c r="AG163" s="19"/>
      <c r="AH163" s="19"/>
      <c r="AI163" s="19"/>
      <c r="AJ163" s="19"/>
    </row>
    <row r="164" spans="1:36" x14ac:dyDescent="0.25">
      <c r="A164" s="80"/>
      <c r="B164" s="81"/>
      <c r="C164" s="81"/>
      <c r="D164" s="81"/>
      <c r="E164" s="81"/>
      <c r="F164" s="81"/>
      <c r="G164" s="81"/>
      <c r="H164" s="81"/>
      <c r="I164" s="81"/>
      <c r="J164" s="70" t="str">
        <f t="shared" si="28"/>
        <v/>
      </c>
      <c r="K164" s="71"/>
      <c r="L164" s="23">
        <f t="shared" si="29"/>
        <v>0</v>
      </c>
      <c r="M164" s="23">
        <f t="shared" si="30"/>
        <v>0</v>
      </c>
      <c r="N164" s="23" t="e">
        <f xml:space="preserve"> B164 * VLOOKUP($A$5, Admin!$A$4:$B$5, 2) + C164 * VLOOKUP($A$5, Admin!$A$4:$C$5, 3) + VLOOKUP($A$5, Admin!$A$4:$D$5, 4)</f>
        <v>#N/A</v>
      </c>
      <c r="O164" s="23"/>
      <c r="P164" s="23" t="e">
        <f t="shared" si="31"/>
        <v>#N/A</v>
      </c>
      <c r="Q164" s="23" t="e">
        <f t="shared" si="32"/>
        <v>#N/A</v>
      </c>
      <c r="R164" s="23" t="e">
        <f t="shared" si="33"/>
        <v>#N/A</v>
      </c>
      <c r="S164" s="23" t="e">
        <f t="shared" si="34"/>
        <v>#N/A</v>
      </c>
      <c r="T164" s="23" t="e">
        <f t="shared" si="35"/>
        <v>#N/A</v>
      </c>
      <c r="U164" s="23" t="e">
        <f t="shared" si="36"/>
        <v>#N/A</v>
      </c>
      <c r="V164" s="23" t="e">
        <f t="shared" si="37"/>
        <v>#N/A</v>
      </c>
      <c r="W164" s="23" t="e">
        <f t="shared" si="38"/>
        <v>#N/A</v>
      </c>
      <c r="X164" s="19"/>
      <c r="Y164" s="19"/>
      <c r="Z164" s="19"/>
      <c r="AA164" s="19"/>
      <c r="AB164" s="19"/>
      <c r="AC164" s="19"/>
      <c r="AD164" s="19">
        <f t="shared" si="26"/>
        <v>0</v>
      </c>
      <c r="AE164" s="19">
        <f t="shared" si="27"/>
        <v>0</v>
      </c>
      <c r="AF164" s="19"/>
      <c r="AG164" s="19"/>
      <c r="AH164" s="19"/>
      <c r="AI164" s="19"/>
      <c r="AJ164" s="19"/>
    </row>
    <row r="165" spans="1:36" x14ac:dyDescent="0.25">
      <c r="A165" s="80"/>
      <c r="B165" s="81"/>
      <c r="C165" s="81"/>
      <c r="D165" s="81"/>
      <c r="E165" s="81"/>
      <c r="F165" s="81"/>
      <c r="G165" s="81"/>
      <c r="H165" s="81"/>
      <c r="I165" s="81"/>
      <c r="J165" s="70" t="str">
        <f t="shared" si="28"/>
        <v/>
      </c>
      <c r="K165" s="71"/>
      <c r="L165" s="23">
        <f t="shared" si="29"/>
        <v>0</v>
      </c>
      <c r="M165" s="23">
        <f t="shared" si="30"/>
        <v>0</v>
      </c>
      <c r="N165" s="23" t="e">
        <f xml:space="preserve"> B165 * VLOOKUP($A$5, Admin!$A$4:$B$5, 2) + C165 * VLOOKUP($A$5, Admin!$A$4:$C$5, 3) + VLOOKUP($A$5, Admin!$A$4:$D$5, 4)</f>
        <v>#N/A</v>
      </c>
      <c r="O165" s="23"/>
      <c r="P165" s="23" t="e">
        <f t="shared" si="31"/>
        <v>#N/A</v>
      </c>
      <c r="Q165" s="23" t="e">
        <f t="shared" si="32"/>
        <v>#N/A</v>
      </c>
      <c r="R165" s="23" t="e">
        <f t="shared" si="33"/>
        <v>#N/A</v>
      </c>
      <c r="S165" s="23" t="e">
        <f t="shared" si="34"/>
        <v>#N/A</v>
      </c>
      <c r="T165" s="23" t="e">
        <f t="shared" si="35"/>
        <v>#N/A</v>
      </c>
      <c r="U165" s="23" t="e">
        <f t="shared" si="36"/>
        <v>#N/A</v>
      </c>
      <c r="V165" s="23" t="e">
        <f t="shared" si="37"/>
        <v>#N/A</v>
      </c>
      <c r="W165" s="23" t="e">
        <f t="shared" si="38"/>
        <v>#N/A</v>
      </c>
      <c r="X165" s="19"/>
      <c r="Y165" s="19"/>
      <c r="Z165" s="19"/>
      <c r="AA165" s="19"/>
      <c r="AB165" s="19"/>
      <c r="AC165" s="19"/>
      <c r="AD165" s="19">
        <f t="shared" si="26"/>
        <v>0</v>
      </c>
      <c r="AE165" s="19">
        <f t="shared" si="27"/>
        <v>0</v>
      </c>
      <c r="AF165" s="19"/>
      <c r="AG165" s="19"/>
      <c r="AH165" s="19"/>
      <c r="AI165" s="19"/>
      <c r="AJ165" s="19"/>
    </row>
    <row r="166" spans="1:36" x14ac:dyDescent="0.25">
      <c r="A166" s="80"/>
      <c r="B166" s="81"/>
      <c r="C166" s="81"/>
      <c r="D166" s="81"/>
      <c r="E166" s="81"/>
      <c r="F166" s="81"/>
      <c r="G166" s="81"/>
      <c r="H166" s="81"/>
      <c r="I166" s="81"/>
      <c r="J166" s="70" t="str">
        <f t="shared" si="28"/>
        <v/>
      </c>
      <c r="K166" s="71"/>
      <c r="L166" s="23">
        <f t="shared" si="29"/>
        <v>0</v>
      </c>
      <c r="M166" s="23">
        <f t="shared" si="30"/>
        <v>0</v>
      </c>
      <c r="N166" s="23" t="e">
        <f xml:space="preserve"> B166 * VLOOKUP($A$5, Admin!$A$4:$B$5, 2) + C166 * VLOOKUP($A$5, Admin!$A$4:$C$5, 3) + VLOOKUP($A$5, Admin!$A$4:$D$5, 4)</f>
        <v>#N/A</v>
      </c>
      <c r="O166" s="23"/>
      <c r="P166" s="23" t="e">
        <f t="shared" si="31"/>
        <v>#N/A</v>
      </c>
      <c r="Q166" s="23" t="e">
        <f t="shared" si="32"/>
        <v>#N/A</v>
      </c>
      <c r="R166" s="23" t="e">
        <f t="shared" si="33"/>
        <v>#N/A</v>
      </c>
      <c r="S166" s="23" t="e">
        <f t="shared" si="34"/>
        <v>#N/A</v>
      </c>
      <c r="T166" s="23" t="e">
        <f t="shared" si="35"/>
        <v>#N/A</v>
      </c>
      <c r="U166" s="23" t="e">
        <f t="shared" si="36"/>
        <v>#N/A</v>
      </c>
      <c r="V166" s="23" t="e">
        <f t="shared" si="37"/>
        <v>#N/A</v>
      </c>
      <c r="W166" s="23" t="e">
        <f t="shared" si="38"/>
        <v>#N/A</v>
      </c>
      <c r="X166" s="19"/>
      <c r="Y166" s="19"/>
      <c r="Z166" s="19"/>
      <c r="AA166" s="19"/>
      <c r="AB166" s="19"/>
      <c r="AC166" s="19"/>
      <c r="AD166" s="19">
        <f t="shared" si="26"/>
        <v>0</v>
      </c>
      <c r="AE166" s="19">
        <f t="shared" si="27"/>
        <v>0</v>
      </c>
      <c r="AF166" s="19"/>
      <c r="AG166" s="19"/>
      <c r="AH166" s="19"/>
      <c r="AI166" s="19"/>
      <c r="AJ166" s="19"/>
    </row>
    <row r="167" spans="1:36" x14ac:dyDescent="0.25">
      <c r="A167" s="80"/>
      <c r="B167" s="81"/>
      <c r="C167" s="81"/>
      <c r="D167" s="81"/>
      <c r="E167" s="81"/>
      <c r="F167" s="81"/>
      <c r="G167" s="81"/>
      <c r="H167" s="81"/>
      <c r="I167" s="81"/>
      <c r="J167" s="70" t="str">
        <f t="shared" si="28"/>
        <v/>
      </c>
      <c r="K167" s="71"/>
      <c r="L167" s="23">
        <f t="shared" si="29"/>
        <v>0</v>
      </c>
      <c r="M167" s="23">
        <f t="shared" si="30"/>
        <v>0</v>
      </c>
      <c r="N167" s="23" t="e">
        <f xml:space="preserve"> B167 * VLOOKUP($A$5, Admin!$A$4:$B$5, 2) + C167 * VLOOKUP($A$5, Admin!$A$4:$C$5, 3) + VLOOKUP($A$5, Admin!$A$4:$D$5, 4)</f>
        <v>#N/A</v>
      </c>
      <c r="O167" s="23"/>
      <c r="P167" s="23" t="e">
        <f t="shared" si="31"/>
        <v>#N/A</v>
      </c>
      <c r="Q167" s="23" t="e">
        <f t="shared" si="32"/>
        <v>#N/A</v>
      </c>
      <c r="R167" s="23" t="e">
        <f t="shared" si="33"/>
        <v>#N/A</v>
      </c>
      <c r="S167" s="23" t="e">
        <f t="shared" si="34"/>
        <v>#N/A</v>
      </c>
      <c r="T167" s="23" t="e">
        <f t="shared" si="35"/>
        <v>#N/A</v>
      </c>
      <c r="U167" s="23" t="e">
        <f t="shared" si="36"/>
        <v>#N/A</v>
      </c>
      <c r="V167" s="23" t="e">
        <f t="shared" si="37"/>
        <v>#N/A</v>
      </c>
      <c r="W167" s="23" t="e">
        <f t="shared" si="38"/>
        <v>#N/A</v>
      </c>
      <c r="X167" s="19"/>
      <c r="Y167" s="19"/>
      <c r="Z167" s="19"/>
      <c r="AA167" s="19"/>
      <c r="AB167" s="19"/>
      <c r="AC167" s="19"/>
      <c r="AD167" s="19">
        <f t="shared" si="26"/>
        <v>0</v>
      </c>
      <c r="AE167" s="19">
        <f t="shared" si="27"/>
        <v>0</v>
      </c>
      <c r="AF167" s="19"/>
      <c r="AG167" s="19"/>
      <c r="AH167" s="19"/>
      <c r="AI167" s="19"/>
      <c r="AJ167" s="19"/>
    </row>
    <row r="168" spans="1:36" x14ac:dyDescent="0.25">
      <c r="A168" s="80"/>
      <c r="B168" s="81"/>
      <c r="C168" s="81"/>
      <c r="D168" s="81"/>
      <c r="E168" s="81"/>
      <c r="F168" s="81"/>
      <c r="G168" s="81"/>
      <c r="H168" s="81"/>
      <c r="I168" s="81"/>
      <c r="J168" s="70" t="str">
        <f t="shared" si="28"/>
        <v/>
      </c>
      <c r="K168" s="71"/>
      <c r="L168" s="23">
        <f t="shared" si="29"/>
        <v>0</v>
      </c>
      <c r="M168" s="23">
        <f t="shared" si="30"/>
        <v>0</v>
      </c>
      <c r="N168" s="23" t="e">
        <f xml:space="preserve"> B168 * VLOOKUP($A$5, Admin!$A$4:$B$5, 2) + C168 * VLOOKUP($A$5, Admin!$A$4:$C$5, 3) + VLOOKUP($A$5, Admin!$A$4:$D$5, 4)</f>
        <v>#N/A</v>
      </c>
      <c r="O168" s="23"/>
      <c r="P168" s="23" t="e">
        <f t="shared" si="31"/>
        <v>#N/A</v>
      </c>
      <c r="Q168" s="23" t="e">
        <f t="shared" si="32"/>
        <v>#N/A</v>
      </c>
      <c r="R168" s="23" t="e">
        <f t="shared" si="33"/>
        <v>#N/A</v>
      </c>
      <c r="S168" s="23" t="e">
        <f t="shared" si="34"/>
        <v>#N/A</v>
      </c>
      <c r="T168" s="23" t="e">
        <f t="shared" si="35"/>
        <v>#N/A</v>
      </c>
      <c r="U168" s="23" t="e">
        <f t="shared" si="36"/>
        <v>#N/A</v>
      </c>
      <c r="V168" s="23" t="e">
        <f t="shared" si="37"/>
        <v>#N/A</v>
      </c>
      <c r="W168" s="23" t="e">
        <f t="shared" si="38"/>
        <v>#N/A</v>
      </c>
      <c r="X168" s="19"/>
      <c r="Y168" s="19"/>
      <c r="Z168" s="19"/>
      <c r="AA168" s="19"/>
      <c r="AB168" s="19"/>
      <c r="AC168" s="19"/>
      <c r="AD168" s="19">
        <f t="shared" si="26"/>
        <v>0</v>
      </c>
      <c r="AE168" s="19">
        <f t="shared" si="27"/>
        <v>0</v>
      </c>
      <c r="AF168" s="19"/>
      <c r="AG168" s="19"/>
      <c r="AH168" s="19"/>
      <c r="AI168" s="19"/>
      <c r="AJ168" s="19"/>
    </row>
    <row r="169" spans="1:36" x14ac:dyDescent="0.25">
      <c r="A169" s="80"/>
      <c r="B169" s="81"/>
      <c r="C169" s="81"/>
      <c r="D169" s="81"/>
      <c r="E169" s="81"/>
      <c r="F169" s="81"/>
      <c r="G169" s="81"/>
      <c r="H169" s="81"/>
      <c r="I169" s="81"/>
      <c r="J169" s="70" t="str">
        <f t="shared" si="28"/>
        <v/>
      </c>
      <c r="K169" s="71"/>
      <c r="L169" s="23">
        <f t="shared" si="29"/>
        <v>0</v>
      </c>
      <c r="M169" s="23">
        <f t="shared" si="30"/>
        <v>0</v>
      </c>
      <c r="N169" s="23" t="e">
        <f xml:space="preserve"> B169 * VLOOKUP($A$5, Admin!$A$4:$B$5, 2) + C169 * VLOOKUP($A$5, Admin!$A$4:$C$5, 3) + VLOOKUP($A$5, Admin!$A$4:$D$5, 4)</f>
        <v>#N/A</v>
      </c>
      <c r="O169" s="23"/>
      <c r="P169" s="23" t="e">
        <f t="shared" si="31"/>
        <v>#N/A</v>
      </c>
      <c r="Q169" s="23" t="e">
        <f t="shared" si="32"/>
        <v>#N/A</v>
      </c>
      <c r="R169" s="23" t="e">
        <f t="shared" si="33"/>
        <v>#N/A</v>
      </c>
      <c r="S169" s="23" t="e">
        <f t="shared" si="34"/>
        <v>#N/A</v>
      </c>
      <c r="T169" s="23" t="e">
        <f t="shared" si="35"/>
        <v>#N/A</v>
      </c>
      <c r="U169" s="23" t="e">
        <f t="shared" si="36"/>
        <v>#N/A</v>
      </c>
      <c r="V169" s="23" t="e">
        <f t="shared" si="37"/>
        <v>#N/A</v>
      </c>
      <c r="W169" s="23" t="e">
        <f t="shared" si="38"/>
        <v>#N/A</v>
      </c>
      <c r="X169" s="19"/>
      <c r="Y169" s="19"/>
      <c r="Z169" s="19"/>
      <c r="AA169" s="19"/>
      <c r="AB169" s="19"/>
      <c r="AC169" s="19"/>
      <c r="AD169" s="19">
        <f t="shared" si="26"/>
        <v>0</v>
      </c>
      <c r="AE169" s="19">
        <f t="shared" si="27"/>
        <v>0</v>
      </c>
      <c r="AF169" s="19"/>
      <c r="AG169" s="19"/>
      <c r="AH169" s="19"/>
      <c r="AI169" s="19"/>
      <c r="AJ169" s="19"/>
    </row>
    <row r="170" spans="1:36" x14ac:dyDescent="0.25">
      <c r="A170" s="80"/>
      <c r="B170" s="81"/>
      <c r="C170" s="81"/>
      <c r="D170" s="81"/>
      <c r="E170" s="81"/>
      <c r="F170" s="81"/>
      <c r="G170" s="81"/>
      <c r="H170" s="81"/>
      <c r="I170" s="81"/>
      <c r="J170" s="70" t="str">
        <f t="shared" si="28"/>
        <v/>
      </c>
      <c r="K170" s="71"/>
      <c r="L170" s="23">
        <f t="shared" si="29"/>
        <v>0</v>
      </c>
      <c r="M170" s="23">
        <f t="shared" si="30"/>
        <v>0</v>
      </c>
      <c r="N170" s="23" t="e">
        <f xml:space="preserve"> B170 * VLOOKUP($A$5, Admin!$A$4:$B$5, 2) + C170 * VLOOKUP($A$5, Admin!$A$4:$C$5, 3) + VLOOKUP($A$5, Admin!$A$4:$D$5, 4)</f>
        <v>#N/A</v>
      </c>
      <c r="O170" s="23"/>
      <c r="P170" s="23" t="e">
        <f t="shared" si="31"/>
        <v>#N/A</v>
      </c>
      <c r="Q170" s="23" t="e">
        <f t="shared" si="32"/>
        <v>#N/A</v>
      </c>
      <c r="R170" s="23" t="e">
        <f t="shared" si="33"/>
        <v>#N/A</v>
      </c>
      <c r="S170" s="23" t="e">
        <f t="shared" si="34"/>
        <v>#N/A</v>
      </c>
      <c r="T170" s="23" t="e">
        <f t="shared" si="35"/>
        <v>#N/A</v>
      </c>
      <c r="U170" s="23" t="e">
        <f t="shared" si="36"/>
        <v>#N/A</v>
      </c>
      <c r="V170" s="23" t="e">
        <f t="shared" si="37"/>
        <v>#N/A</v>
      </c>
      <c r="W170" s="23" t="e">
        <f t="shared" si="38"/>
        <v>#N/A</v>
      </c>
      <c r="X170" s="19"/>
      <c r="Y170" s="19"/>
      <c r="Z170" s="19"/>
      <c r="AA170" s="19"/>
      <c r="AB170" s="19"/>
      <c r="AC170" s="19"/>
      <c r="AD170" s="19">
        <f t="shared" si="26"/>
        <v>0</v>
      </c>
      <c r="AE170" s="19">
        <f t="shared" si="27"/>
        <v>0</v>
      </c>
      <c r="AF170" s="19"/>
      <c r="AG170" s="19"/>
      <c r="AH170" s="19"/>
      <c r="AI170" s="19"/>
      <c r="AJ170" s="19"/>
    </row>
    <row r="171" spans="1:36" x14ac:dyDescent="0.25">
      <c r="A171" s="80"/>
      <c r="B171" s="81"/>
      <c r="C171" s="81"/>
      <c r="D171" s="81"/>
      <c r="E171" s="81"/>
      <c r="F171" s="81"/>
      <c r="G171" s="81"/>
      <c r="H171" s="81"/>
      <c r="I171" s="81"/>
      <c r="J171" s="70" t="str">
        <f t="shared" si="28"/>
        <v/>
      </c>
      <c r="K171" s="71"/>
      <c r="L171" s="23">
        <f t="shared" si="29"/>
        <v>0</v>
      </c>
      <c r="M171" s="23">
        <f t="shared" si="30"/>
        <v>0</v>
      </c>
      <c r="N171" s="23" t="e">
        <f xml:space="preserve"> B171 * VLOOKUP($A$5, Admin!$A$4:$B$5, 2) + C171 * VLOOKUP($A$5, Admin!$A$4:$C$5, 3) + VLOOKUP($A$5, Admin!$A$4:$D$5, 4)</f>
        <v>#N/A</v>
      </c>
      <c r="O171" s="23"/>
      <c r="P171" s="23" t="e">
        <f t="shared" si="31"/>
        <v>#N/A</v>
      </c>
      <c r="Q171" s="23" t="e">
        <f t="shared" si="32"/>
        <v>#N/A</v>
      </c>
      <c r="R171" s="23" t="e">
        <f t="shared" si="33"/>
        <v>#N/A</v>
      </c>
      <c r="S171" s="23" t="e">
        <f t="shared" si="34"/>
        <v>#N/A</v>
      </c>
      <c r="T171" s="23" t="e">
        <f t="shared" si="35"/>
        <v>#N/A</v>
      </c>
      <c r="U171" s="23" t="e">
        <f t="shared" si="36"/>
        <v>#N/A</v>
      </c>
      <c r="V171" s="23" t="e">
        <f t="shared" si="37"/>
        <v>#N/A</v>
      </c>
      <c r="W171" s="23" t="e">
        <f t="shared" si="38"/>
        <v>#N/A</v>
      </c>
      <c r="X171" s="19"/>
      <c r="Y171" s="19"/>
      <c r="Z171" s="19"/>
      <c r="AA171" s="19"/>
      <c r="AB171" s="19"/>
      <c r="AC171" s="19"/>
      <c r="AD171" s="19">
        <f t="shared" si="26"/>
        <v>0</v>
      </c>
      <c r="AE171" s="19">
        <f t="shared" si="27"/>
        <v>0</v>
      </c>
      <c r="AF171" s="19"/>
      <c r="AG171" s="19"/>
      <c r="AH171" s="19"/>
      <c r="AI171" s="19"/>
      <c r="AJ171" s="19"/>
    </row>
    <row r="172" spans="1:36" x14ac:dyDescent="0.25">
      <c r="A172" s="80"/>
      <c r="B172" s="81"/>
      <c r="C172" s="81"/>
      <c r="D172" s="81"/>
      <c r="E172" s="81"/>
      <c r="F172" s="81"/>
      <c r="G172" s="81"/>
      <c r="H172" s="81"/>
      <c r="I172" s="81"/>
      <c r="J172" s="70" t="str">
        <f t="shared" si="28"/>
        <v/>
      </c>
      <c r="K172" s="71"/>
      <c r="L172" s="23">
        <f t="shared" si="29"/>
        <v>0</v>
      </c>
      <c r="M172" s="23">
        <f t="shared" si="30"/>
        <v>0</v>
      </c>
      <c r="N172" s="23" t="e">
        <f xml:space="preserve"> B172 * VLOOKUP($A$5, Admin!$A$4:$B$5, 2) + C172 * VLOOKUP($A$5, Admin!$A$4:$C$5, 3) + VLOOKUP($A$5, Admin!$A$4:$D$5, 4)</f>
        <v>#N/A</v>
      </c>
      <c r="O172" s="23"/>
      <c r="P172" s="23" t="e">
        <f t="shared" si="31"/>
        <v>#N/A</v>
      </c>
      <c r="Q172" s="23" t="e">
        <f t="shared" si="32"/>
        <v>#N/A</v>
      </c>
      <c r="R172" s="23" t="e">
        <f t="shared" si="33"/>
        <v>#N/A</v>
      </c>
      <c r="S172" s="23" t="e">
        <f t="shared" si="34"/>
        <v>#N/A</v>
      </c>
      <c r="T172" s="23" t="e">
        <f t="shared" si="35"/>
        <v>#N/A</v>
      </c>
      <c r="U172" s="23" t="e">
        <f t="shared" si="36"/>
        <v>#N/A</v>
      </c>
      <c r="V172" s="23" t="e">
        <f t="shared" si="37"/>
        <v>#N/A</v>
      </c>
      <c r="W172" s="23" t="e">
        <f t="shared" si="38"/>
        <v>#N/A</v>
      </c>
      <c r="X172" s="19"/>
      <c r="Y172" s="19"/>
      <c r="Z172" s="19"/>
      <c r="AA172" s="19"/>
      <c r="AB172" s="19"/>
      <c r="AC172" s="19"/>
      <c r="AD172" s="19">
        <f t="shared" si="26"/>
        <v>0</v>
      </c>
      <c r="AE172" s="19">
        <f t="shared" si="27"/>
        <v>0</v>
      </c>
      <c r="AF172" s="19"/>
      <c r="AG172" s="19"/>
      <c r="AH172" s="19"/>
      <c r="AI172" s="19"/>
      <c r="AJ172" s="19"/>
    </row>
    <row r="173" spans="1:36" x14ac:dyDescent="0.25">
      <c r="A173" s="80"/>
      <c r="B173" s="81"/>
      <c r="C173" s="81"/>
      <c r="D173" s="81"/>
      <c r="E173" s="81"/>
      <c r="F173" s="81"/>
      <c r="G173" s="81"/>
      <c r="H173" s="81"/>
      <c r="I173" s="81"/>
      <c r="J173" s="70" t="str">
        <f t="shared" si="28"/>
        <v/>
      </c>
      <c r="K173" s="71"/>
      <c r="L173" s="23">
        <f t="shared" si="29"/>
        <v>0</v>
      </c>
      <c r="M173" s="23">
        <f t="shared" si="30"/>
        <v>0</v>
      </c>
      <c r="N173" s="23" t="e">
        <f xml:space="preserve"> B173 * VLOOKUP($A$5, Admin!$A$4:$B$5, 2) + C173 * VLOOKUP($A$5, Admin!$A$4:$C$5, 3) + VLOOKUP($A$5, Admin!$A$4:$D$5, 4)</f>
        <v>#N/A</v>
      </c>
      <c r="O173" s="23"/>
      <c r="P173" s="23" t="e">
        <f t="shared" si="31"/>
        <v>#N/A</v>
      </c>
      <c r="Q173" s="23" t="e">
        <f t="shared" si="32"/>
        <v>#N/A</v>
      </c>
      <c r="R173" s="23" t="e">
        <f t="shared" si="33"/>
        <v>#N/A</v>
      </c>
      <c r="S173" s="23" t="e">
        <f t="shared" si="34"/>
        <v>#N/A</v>
      </c>
      <c r="T173" s="23" t="e">
        <f t="shared" si="35"/>
        <v>#N/A</v>
      </c>
      <c r="U173" s="23" t="e">
        <f t="shared" si="36"/>
        <v>#N/A</v>
      </c>
      <c r="V173" s="23" t="e">
        <f t="shared" si="37"/>
        <v>#N/A</v>
      </c>
      <c r="W173" s="23" t="e">
        <f t="shared" si="38"/>
        <v>#N/A</v>
      </c>
      <c r="X173" s="19"/>
      <c r="Y173" s="19"/>
      <c r="Z173" s="19"/>
      <c r="AA173" s="19"/>
      <c r="AB173" s="19"/>
      <c r="AC173" s="19"/>
      <c r="AD173" s="19">
        <f t="shared" si="26"/>
        <v>0</v>
      </c>
      <c r="AE173" s="19">
        <f t="shared" si="27"/>
        <v>0</v>
      </c>
      <c r="AF173" s="19"/>
      <c r="AG173" s="19"/>
      <c r="AH173" s="19"/>
      <c r="AI173" s="19"/>
      <c r="AJ173" s="19"/>
    </row>
    <row r="174" spans="1:36" x14ac:dyDescent="0.25">
      <c r="A174" s="80"/>
      <c r="B174" s="81"/>
      <c r="C174" s="81"/>
      <c r="D174" s="81"/>
      <c r="E174" s="81"/>
      <c r="F174" s="81"/>
      <c r="G174" s="81"/>
      <c r="H174" s="81"/>
      <c r="I174" s="81"/>
      <c r="J174" s="70" t="str">
        <f t="shared" si="28"/>
        <v/>
      </c>
      <c r="K174" s="71"/>
      <c r="L174" s="23">
        <f t="shared" si="29"/>
        <v>0</v>
      </c>
      <c r="M174" s="23">
        <f t="shared" si="30"/>
        <v>0</v>
      </c>
      <c r="N174" s="23" t="e">
        <f xml:space="preserve"> B174 * VLOOKUP($A$5, Admin!$A$4:$B$5, 2) + C174 * VLOOKUP($A$5, Admin!$A$4:$C$5, 3) + VLOOKUP($A$5, Admin!$A$4:$D$5, 4)</f>
        <v>#N/A</v>
      </c>
      <c r="O174" s="23"/>
      <c r="P174" s="23" t="e">
        <f t="shared" si="31"/>
        <v>#N/A</v>
      </c>
      <c r="Q174" s="23" t="e">
        <f t="shared" si="32"/>
        <v>#N/A</v>
      </c>
      <c r="R174" s="23" t="e">
        <f t="shared" si="33"/>
        <v>#N/A</v>
      </c>
      <c r="S174" s="23" t="e">
        <f t="shared" si="34"/>
        <v>#N/A</v>
      </c>
      <c r="T174" s="23" t="e">
        <f t="shared" si="35"/>
        <v>#N/A</v>
      </c>
      <c r="U174" s="23" t="e">
        <f t="shared" si="36"/>
        <v>#N/A</v>
      </c>
      <c r="V174" s="23" t="e">
        <f t="shared" si="37"/>
        <v>#N/A</v>
      </c>
      <c r="W174" s="23" t="e">
        <f t="shared" si="38"/>
        <v>#N/A</v>
      </c>
      <c r="X174" s="19"/>
      <c r="Y174" s="19"/>
      <c r="Z174" s="19"/>
      <c r="AA174" s="19"/>
      <c r="AB174" s="19"/>
      <c r="AC174" s="19"/>
      <c r="AD174" s="19">
        <f t="shared" si="26"/>
        <v>0</v>
      </c>
      <c r="AE174" s="19">
        <f t="shared" si="27"/>
        <v>0</v>
      </c>
      <c r="AF174" s="19"/>
      <c r="AG174" s="19"/>
      <c r="AH174" s="19"/>
      <c r="AI174" s="19"/>
      <c r="AJ174" s="19"/>
    </row>
    <row r="175" spans="1:36" x14ac:dyDescent="0.25">
      <c r="A175" s="80"/>
      <c r="B175" s="81"/>
      <c r="C175" s="81"/>
      <c r="D175" s="81"/>
      <c r="E175" s="81"/>
      <c r="F175" s="81"/>
      <c r="G175" s="81"/>
      <c r="H175" s="81"/>
      <c r="I175" s="81"/>
      <c r="J175" s="70" t="str">
        <f t="shared" si="28"/>
        <v/>
      </c>
      <c r="K175" s="71"/>
      <c r="L175" s="23">
        <f t="shared" si="29"/>
        <v>0</v>
      </c>
      <c r="M175" s="23">
        <f t="shared" si="30"/>
        <v>0</v>
      </c>
      <c r="N175" s="23" t="e">
        <f xml:space="preserve"> B175 * VLOOKUP($A$5, Admin!$A$4:$B$5, 2) + C175 * VLOOKUP($A$5, Admin!$A$4:$C$5, 3) + VLOOKUP($A$5, Admin!$A$4:$D$5, 4)</f>
        <v>#N/A</v>
      </c>
      <c r="O175" s="23"/>
      <c r="P175" s="23" t="e">
        <f t="shared" si="31"/>
        <v>#N/A</v>
      </c>
      <c r="Q175" s="23" t="e">
        <f t="shared" si="32"/>
        <v>#N/A</v>
      </c>
      <c r="R175" s="23" t="e">
        <f t="shared" si="33"/>
        <v>#N/A</v>
      </c>
      <c r="S175" s="23" t="e">
        <f t="shared" si="34"/>
        <v>#N/A</v>
      </c>
      <c r="T175" s="23" t="e">
        <f t="shared" si="35"/>
        <v>#N/A</v>
      </c>
      <c r="U175" s="23" t="e">
        <f t="shared" si="36"/>
        <v>#N/A</v>
      </c>
      <c r="V175" s="23" t="e">
        <f t="shared" si="37"/>
        <v>#N/A</v>
      </c>
      <c r="W175" s="23" t="e">
        <f t="shared" si="38"/>
        <v>#N/A</v>
      </c>
      <c r="X175" s="19"/>
      <c r="Y175" s="19"/>
      <c r="Z175" s="19"/>
      <c r="AA175" s="19"/>
      <c r="AB175" s="19"/>
      <c r="AC175" s="19"/>
      <c r="AD175" s="19">
        <f t="shared" si="26"/>
        <v>0</v>
      </c>
      <c r="AE175" s="19">
        <f t="shared" si="27"/>
        <v>0</v>
      </c>
      <c r="AF175" s="19"/>
      <c r="AG175" s="19"/>
      <c r="AH175" s="19"/>
      <c r="AI175" s="19"/>
      <c r="AJ175" s="19"/>
    </row>
    <row r="176" spans="1:36" x14ac:dyDescent="0.25">
      <c r="A176" s="80"/>
      <c r="B176" s="81"/>
      <c r="C176" s="81"/>
      <c r="D176" s="81"/>
      <c r="E176" s="81"/>
      <c r="F176" s="81"/>
      <c r="G176" s="81"/>
      <c r="H176" s="81"/>
      <c r="I176" s="81"/>
      <c r="J176" s="70" t="str">
        <f t="shared" si="28"/>
        <v/>
      </c>
      <c r="K176" s="71"/>
      <c r="L176" s="23">
        <f t="shared" si="29"/>
        <v>0</v>
      </c>
      <c r="M176" s="23">
        <f t="shared" si="30"/>
        <v>0</v>
      </c>
      <c r="N176" s="23" t="e">
        <f xml:space="preserve"> B176 * VLOOKUP($A$5, Admin!$A$4:$B$5, 2) + C176 * VLOOKUP($A$5, Admin!$A$4:$C$5, 3) + VLOOKUP($A$5, Admin!$A$4:$D$5, 4)</f>
        <v>#N/A</v>
      </c>
      <c r="O176" s="23"/>
      <c r="P176" s="23" t="e">
        <f t="shared" si="31"/>
        <v>#N/A</v>
      </c>
      <c r="Q176" s="23" t="e">
        <f t="shared" si="32"/>
        <v>#N/A</v>
      </c>
      <c r="R176" s="23" t="e">
        <f t="shared" si="33"/>
        <v>#N/A</v>
      </c>
      <c r="S176" s="23" t="e">
        <f t="shared" si="34"/>
        <v>#N/A</v>
      </c>
      <c r="T176" s="23" t="e">
        <f t="shared" si="35"/>
        <v>#N/A</v>
      </c>
      <c r="U176" s="23" t="e">
        <f t="shared" si="36"/>
        <v>#N/A</v>
      </c>
      <c r="V176" s="23" t="e">
        <f t="shared" si="37"/>
        <v>#N/A</v>
      </c>
      <c r="W176" s="23" t="e">
        <f t="shared" si="38"/>
        <v>#N/A</v>
      </c>
      <c r="X176" s="19"/>
      <c r="Y176" s="19"/>
      <c r="Z176" s="19"/>
      <c r="AA176" s="19"/>
      <c r="AB176" s="19"/>
      <c r="AC176" s="19"/>
      <c r="AD176" s="19">
        <f t="shared" si="26"/>
        <v>0</v>
      </c>
      <c r="AE176" s="19">
        <f t="shared" si="27"/>
        <v>0</v>
      </c>
      <c r="AF176" s="19"/>
      <c r="AG176" s="19"/>
      <c r="AH176" s="19"/>
      <c r="AI176" s="19"/>
      <c r="AJ176" s="19"/>
    </row>
    <row r="177" spans="1:36" x14ac:dyDescent="0.25">
      <c r="A177" s="80"/>
      <c r="B177" s="81"/>
      <c r="C177" s="81"/>
      <c r="D177" s="81"/>
      <c r="E177" s="81"/>
      <c r="F177" s="81"/>
      <c r="G177" s="81"/>
      <c r="H177" s="81"/>
      <c r="I177" s="81"/>
      <c r="J177" s="70" t="str">
        <f t="shared" si="28"/>
        <v/>
      </c>
      <c r="K177" s="71"/>
      <c r="L177" s="23">
        <f t="shared" si="29"/>
        <v>0</v>
      </c>
      <c r="M177" s="23">
        <f t="shared" si="30"/>
        <v>0</v>
      </c>
      <c r="N177" s="23" t="e">
        <f xml:space="preserve"> B177 * VLOOKUP($A$5, Admin!$A$4:$B$5, 2) + C177 * VLOOKUP($A$5, Admin!$A$4:$C$5, 3) + VLOOKUP($A$5, Admin!$A$4:$D$5, 4)</f>
        <v>#N/A</v>
      </c>
      <c r="O177" s="23"/>
      <c r="P177" s="23" t="e">
        <f t="shared" si="31"/>
        <v>#N/A</v>
      </c>
      <c r="Q177" s="23" t="e">
        <f t="shared" si="32"/>
        <v>#N/A</v>
      </c>
      <c r="R177" s="23" t="e">
        <f t="shared" si="33"/>
        <v>#N/A</v>
      </c>
      <c r="S177" s="23" t="e">
        <f t="shared" si="34"/>
        <v>#N/A</v>
      </c>
      <c r="T177" s="23" t="e">
        <f t="shared" si="35"/>
        <v>#N/A</v>
      </c>
      <c r="U177" s="23" t="e">
        <f t="shared" si="36"/>
        <v>#N/A</v>
      </c>
      <c r="V177" s="23" t="e">
        <f t="shared" si="37"/>
        <v>#N/A</v>
      </c>
      <c r="W177" s="23" t="e">
        <f t="shared" si="38"/>
        <v>#N/A</v>
      </c>
      <c r="X177" s="19"/>
      <c r="Y177" s="19"/>
      <c r="Z177" s="19"/>
      <c r="AA177" s="19"/>
      <c r="AB177" s="19"/>
      <c r="AC177" s="19"/>
      <c r="AD177" s="19">
        <f t="shared" si="26"/>
        <v>0</v>
      </c>
      <c r="AE177" s="19">
        <f t="shared" si="27"/>
        <v>0</v>
      </c>
      <c r="AF177" s="19"/>
      <c r="AG177" s="19"/>
      <c r="AH177" s="19"/>
      <c r="AI177" s="19"/>
      <c r="AJ177" s="19"/>
    </row>
    <row r="178" spans="1:36" x14ac:dyDescent="0.25">
      <c r="A178" s="80"/>
      <c r="B178" s="81"/>
      <c r="C178" s="81"/>
      <c r="D178" s="81"/>
      <c r="E178" s="81"/>
      <c r="F178" s="81"/>
      <c r="G178" s="81"/>
      <c r="H178" s="81"/>
      <c r="I178" s="81"/>
      <c r="J178" s="70" t="str">
        <f t="shared" si="28"/>
        <v/>
      </c>
      <c r="K178" s="71"/>
      <c r="L178" s="23">
        <f t="shared" si="29"/>
        <v>0</v>
      </c>
      <c r="M178" s="23">
        <f t="shared" si="30"/>
        <v>0</v>
      </c>
      <c r="N178" s="23" t="e">
        <f xml:space="preserve"> B178 * VLOOKUP($A$5, Admin!$A$4:$B$5, 2) + C178 * VLOOKUP($A$5, Admin!$A$4:$C$5, 3) + VLOOKUP($A$5, Admin!$A$4:$D$5, 4)</f>
        <v>#N/A</v>
      </c>
      <c r="O178" s="23"/>
      <c r="P178" s="23" t="e">
        <f t="shared" si="31"/>
        <v>#N/A</v>
      </c>
      <c r="Q178" s="23" t="e">
        <f t="shared" si="32"/>
        <v>#N/A</v>
      </c>
      <c r="R178" s="23" t="e">
        <f t="shared" si="33"/>
        <v>#N/A</v>
      </c>
      <c r="S178" s="23" t="e">
        <f t="shared" si="34"/>
        <v>#N/A</v>
      </c>
      <c r="T178" s="23" t="e">
        <f t="shared" si="35"/>
        <v>#N/A</v>
      </c>
      <c r="U178" s="23" t="e">
        <f t="shared" si="36"/>
        <v>#N/A</v>
      </c>
      <c r="V178" s="23" t="e">
        <f t="shared" si="37"/>
        <v>#N/A</v>
      </c>
      <c r="W178" s="23" t="e">
        <f t="shared" si="38"/>
        <v>#N/A</v>
      </c>
      <c r="X178" s="19"/>
      <c r="Y178" s="19"/>
      <c r="Z178" s="19"/>
      <c r="AA178" s="19"/>
      <c r="AB178" s="19"/>
      <c r="AC178" s="19"/>
      <c r="AD178" s="19">
        <f t="shared" si="26"/>
        <v>0</v>
      </c>
      <c r="AE178" s="19">
        <f t="shared" si="27"/>
        <v>0</v>
      </c>
      <c r="AF178" s="19"/>
      <c r="AG178" s="19"/>
      <c r="AH178" s="19"/>
      <c r="AI178" s="19"/>
      <c r="AJ178" s="19"/>
    </row>
    <row r="179" spans="1:36" x14ac:dyDescent="0.25">
      <c r="A179" s="80"/>
      <c r="B179" s="81"/>
      <c r="C179" s="81"/>
      <c r="D179" s="81"/>
      <c r="E179" s="81"/>
      <c r="F179" s="81"/>
      <c r="G179" s="81"/>
      <c r="H179" s="81"/>
      <c r="I179" s="81"/>
      <c r="J179" s="70" t="str">
        <f t="shared" si="28"/>
        <v/>
      </c>
      <c r="K179" s="71"/>
      <c r="L179" s="23">
        <f t="shared" si="29"/>
        <v>0</v>
      </c>
      <c r="M179" s="23">
        <f t="shared" si="30"/>
        <v>0</v>
      </c>
      <c r="N179" s="23" t="e">
        <f xml:space="preserve"> B179 * VLOOKUP($A$5, Admin!$A$4:$B$5, 2) + C179 * VLOOKUP($A$5, Admin!$A$4:$C$5, 3) + VLOOKUP($A$5, Admin!$A$4:$D$5, 4)</f>
        <v>#N/A</v>
      </c>
      <c r="O179" s="23"/>
      <c r="P179" s="23" t="e">
        <f t="shared" si="31"/>
        <v>#N/A</v>
      </c>
      <c r="Q179" s="23" t="e">
        <f t="shared" si="32"/>
        <v>#N/A</v>
      </c>
      <c r="R179" s="23" t="e">
        <f t="shared" si="33"/>
        <v>#N/A</v>
      </c>
      <c r="S179" s="23" t="e">
        <f t="shared" si="34"/>
        <v>#N/A</v>
      </c>
      <c r="T179" s="23" t="e">
        <f t="shared" si="35"/>
        <v>#N/A</v>
      </c>
      <c r="U179" s="23" t="e">
        <f t="shared" si="36"/>
        <v>#N/A</v>
      </c>
      <c r="V179" s="23" t="e">
        <f t="shared" si="37"/>
        <v>#N/A</v>
      </c>
      <c r="W179" s="23" t="e">
        <f t="shared" si="38"/>
        <v>#N/A</v>
      </c>
      <c r="X179" s="19"/>
      <c r="Y179" s="19"/>
      <c r="Z179" s="19"/>
      <c r="AA179" s="19"/>
      <c r="AB179" s="19"/>
      <c r="AC179" s="19"/>
      <c r="AD179" s="19">
        <f t="shared" si="26"/>
        <v>0</v>
      </c>
      <c r="AE179" s="19">
        <f t="shared" si="27"/>
        <v>0</v>
      </c>
      <c r="AF179" s="19"/>
      <c r="AG179" s="19"/>
      <c r="AH179" s="19"/>
      <c r="AI179" s="19"/>
      <c r="AJ179" s="19"/>
    </row>
    <row r="180" spans="1:36" x14ac:dyDescent="0.25">
      <c r="A180" s="80"/>
      <c r="B180" s="81"/>
      <c r="C180" s="81"/>
      <c r="D180" s="81"/>
      <c r="E180" s="81"/>
      <c r="F180" s="81"/>
      <c r="G180" s="81"/>
      <c r="H180" s="81"/>
      <c r="I180" s="81"/>
      <c r="J180" s="70" t="str">
        <f t="shared" si="28"/>
        <v/>
      </c>
      <c r="K180" s="71"/>
      <c r="L180" s="23">
        <f t="shared" si="29"/>
        <v>0</v>
      </c>
      <c r="M180" s="23">
        <f t="shared" si="30"/>
        <v>0</v>
      </c>
      <c r="N180" s="23" t="e">
        <f xml:space="preserve"> B180 * VLOOKUP($A$5, Admin!$A$4:$B$5, 2) + C180 * VLOOKUP($A$5, Admin!$A$4:$C$5, 3) + VLOOKUP($A$5, Admin!$A$4:$D$5, 4)</f>
        <v>#N/A</v>
      </c>
      <c r="O180" s="23"/>
      <c r="P180" s="23" t="e">
        <f t="shared" si="31"/>
        <v>#N/A</v>
      </c>
      <c r="Q180" s="23" t="e">
        <f t="shared" si="32"/>
        <v>#N/A</v>
      </c>
      <c r="R180" s="23" t="e">
        <f t="shared" si="33"/>
        <v>#N/A</v>
      </c>
      <c r="S180" s="23" t="e">
        <f t="shared" si="34"/>
        <v>#N/A</v>
      </c>
      <c r="T180" s="23" t="e">
        <f t="shared" si="35"/>
        <v>#N/A</v>
      </c>
      <c r="U180" s="23" t="e">
        <f t="shared" si="36"/>
        <v>#N/A</v>
      </c>
      <c r="V180" s="23" t="e">
        <f t="shared" si="37"/>
        <v>#N/A</v>
      </c>
      <c r="W180" s="23" t="e">
        <f t="shared" si="38"/>
        <v>#N/A</v>
      </c>
      <c r="X180" s="19"/>
      <c r="Y180" s="19"/>
      <c r="Z180" s="19"/>
      <c r="AA180" s="19"/>
      <c r="AB180" s="19"/>
      <c r="AC180" s="19"/>
      <c r="AD180" s="19">
        <f t="shared" si="26"/>
        <v>0</v>
      </c>
      <c r="AE180" s="19">
        <f t="shared" si="27"/>
        <v>0</v>
      </c>
      <c r="AF180" s="19"/>
      <c r="AG180" s="19"/>
      <c r="AH180" s="19"/>
      <c r="AI180" s="19"/>
      <c r="AJ180" s="19"/>
    </row>
    <row r="181" spans="1:36" x14ac:dyDescent="0.25">
      <c r="A181" s="80"/>
      <c r="B181" s="81"/>
      <c r="C181" s="81"/>
      <c r="D181" s="81"/>
      <c r="E181" s="81"/>
      <c r="F181" s="81"/>
      <c r="G181" s="81"/>
      <c r="H181" s="81"/>
      <c r="I181" s="81"/>
      <c r="J181" s="70" t="str">
        <f t="shared" si="28"/>
        <v/>
      </c>
      <c r="K181" s="71"/>
      <c r="L181" s="23">
        <f t="shared" si="29"/>
        <v>0</v>
      </c>
      <c r="M181" s="23">
        <f t="shared" si="30"/>
        <v>0</v>
      </c>
      <c r="N181" s="23" t="e">
        <f xml:space="preserve"> B181 * VLOOKUP($A$5, Admin!$A$4:$B$5, 2) + C181 * VLOOKUP($A$5, Admin!$A$4:$C$5, 3) + VLOOKUP($A$5, Admin!$A$4:$D$5, 4)</f>
        <v>#N/A</v>
      </c>
      <c r="O181" s="23"/>
      <c r="P181" s="23" t="e">
        <f t="shared" si="31"/>
        <v>#N/A</v>
      </c>
      <c r="Q181" s="23" t="e">
        <f t="shared" si="32"/>
        <v>#N/A</v>
      </c>
      <c r="R181" s="23" t="e">
        <f t="shared" si="33"/>
        <v>#N/A</v>
      </c>
      <c r="S181" s="23" t="e">
        <f t="shared" si="34"/>
        <v>#N/A</v>
      </c>
      <c r="T181" s="23" t="e">
        <f t="shared" si="35"/>
        <v>#N/A</v>
      </c>
      <c r="U181" s="23" t="e">
        <f t="shared" si="36"/>
        <v>#N/A</v>
      </c>
      <c r="V181" s="23" t="e">
        <f t="shared" si="37"/>
        <v>#N/A</v>
      </c>
      <c r="W181" s="23" t="e">
        <f t="shared" si="38"/>
        <v>#N/A</v>
      </c>
      <c r="X181" s="19"/>
      <c r="Y181" s="19"/>
      <c r="Z181" s="19"/>
      <c r="AA181" s="19"/>
      <c r="AB181" s="19"/>
      <c r="AC181" s="19"/>
      <c r="AD181" s="19">
        <f t="shared" si="26"/>
        <v>0</v>
      </c>
      <c r="AE181" s="19">
        <f t="shared" si="27"/>
        <v>0</v>
      </c>
      <c r="AF181" s="19"/>
      <c r="AG181" s="19"/>
      <c r="AH181" s="19"/>
      <c r="AI181" s="19"/>
      <c r="AJ181" s="19"/>
    </row>
    <row r="182" spans="1:36" x14ac:dyDescent="0.25">
      <c r="A182" s="80"/>
      <c r="B182" s="81"/>
      <c r="C182" s="81"/>
      <c r="D182" s="81"/>
      <c r="E182" s="81"/>
      <c r="F182" s="81"/>
      <c r="G182" s="81"/>
      <c r="H182" s="81"/>
      <c r="I182" s="81"/>
      <c r="J182" s="70" t="str">
        <f t="shared" si="28"/>
        <v/>
      </c>
      <c r="K182" s="71"/>
      <c r="L182" s="23">
        <f t="shared" si="29"/>
        <v>0</v>
      </c>
      <c r="M182" s="23">
        <f t="shared" si="30"/>
        <v>0</v>
      </c>
      <c r="N182" s="23" t="e">
        <f xml:space="preserve"> B182 * VLOOKUP($A$5, Admin!$A$4:$B$5, 2) + C182 * VLOOKUP($A$5, Admin!$A$4:$C$5, 3) + VLOOKUP($A$5, Admin!$A$4:$D$5, 4)</f>
        <v>#N/A</v>
      </c>
      <c r="O182" s="23"/>
      <c r="P182" s="23" t="e">
        <f t="shared" si="31"/>
        <v>#N/A</v>
      </c>
      <c r="Q182" s="23" t="e">
        <f t="shared" si="32"/>
        <v>#N/A</v>
      </c>
      <c r="R182" s="23" t="e">
        <f t="shared" si="33"/>
        <v>#N/A</v>
      </c>
      <c r="S182" s="23" t="e">
        <f t="shared" si="34"/>
        <v>#N/A</v>
      </c>
      <c r="T182" s="23" t="e">
        <f t="shared" si="35"/>
        <v>#N/A</v>
      </c>
      <c r="U182" s="23" t="e">
        <f t="shared" si="36"/>
        <v>#N/A</v>
      </c>
      <c r="V182" s="23" t="e">
        <f t="shared" si="37"/>
        <v>#N/A</v>
      </c>
      <c r="W182" s="23" t="e">
        <f t="shared" si="38"/>
        <v>#N/A</v>
      </c>
      <c r="X182" s="19"/>
      <c r="Y182" s="19"/>
      <c r="Z182" s="19"/>
      <c r="AA182" s="19"/>
      <c r="AB182" s="19"/>
      <c r="AC182" s="19"/>
      <c r="AD182" s="19">
        <f t="shared" si="26"/>
        <v>0</v>
      </c>
      <c r="AE182" s="19">
        <f t="shared" si="27"/>
        <v>0</v>
      </c>
      <c r="AF182" s="19"/>
      <c r="AG182" s="19"/>
      <c r="AH182" s="19"/>
      <c r="AI182" s="19"/>
      <c r="AJ182" s="19"/>
    </row>
    <row r="183" spans="1:36" x14ac:dyDescent="0.25">
      <c r="A183" s="80"/>
      <c r="B183" s="81"/>
      <c r="C183" s="81"/>
      <c r="D183" s="81"/>
      <c r="E183" s="81"/>
      <c r="F183" s="81"/>
      <c r="G183" s="81"/>
      <c r="H183" s="81"/>
      <c r="I183" s="81"/>
      <c r="J183" s="70" t="str">
        <f t="shared" si="28"/>
        <v/>
      </c>
      <c r="K183" s="71"/>
      <c r="L183" s="23">
        <f t="shared" si="29"/>
        <v>0</v>
      </c>
      <c r="M183" s="23">
        <f t="shared" si="30"/>
        <v>0</v>
      </c>
      <c r="N183" s="23" t="e">
        <f xml:space="preserve"> B183 * VLOOKUP($A$5, Admin!$A$4:$B$5, 2) + C183 * VLOOKUP($A$5, Admin!$A$4:$C$5, 3) + VLOOKUP($A$5, Admin!$A$4:$D$5, 4)</f>
        <v>#N/A</v>
      </c>
      <c r="O183" s="23"/>
      <c r="P183" s="23" t="e">
        <f t="shared" si="31"/>
        <v>#N/A</v>
      </c>
      <c r="Q183" s="23" t="e">
        <f t="shared" si="32"/>
        <v>#N/A</v>
      </c>
      <c r="R183" s="23" t="e">
        <f t="shared" si="33"/>
        <v>#N/A</v>
      </c>
      <c r="S183" s="23" t="e">
        <f t="shared" si="34"/>
        <v>#N/A</v>
      </c>
      <c r="T183" s="23" t="e">
        <f t="shared" si="35"/>
        <v>#N/A</v>
      </c>
      <c r="U183" s="23" t="e">
        <f t="shared" si="36"/>
        <v>#N/A</v>
      </c>
      <c r="V183" s="23" t="e">
        <f t="shared" si="37"/>
        <v>#N/A</v>
      </c>
      <c r="W183" s="23" t="e">
        <f t="shared" si="38"/>
        <v>#N/A</v>
      </c>
      <c r="X183" s="19"/>
      <c r="Y183" s="19"/>
      <c r="Z183" s="19"/>
      <c r="AA183" s="19"/>
      <c r="AB183" s="19"/>
      <c r="AC183" s="19"/>
      <c r="AD183" s="19">
        <f t="shared" si="26"/>
        <v>0</v>
      </c>
      <c r="AE183" s="19">
        <f t="shared" si="27"/>
        <v>0</v>
      </c>
      <c r="AF183" s="19"/>
      <c r="AG183" s="19"/>
      <c r="AH183" s="19"/>
      <c r="AI183" s="19"/>
      <c r="AJ183" s="19"/>
    </row>
    <row r="184" spans="1:36" x14ac:dyDescent="0.25">
      <c r="A184" s="80"/>
      <c r="B184" s="81"/>
      <c r="C184" s="81"/>
      <c r="D184" s="81"/>
      <c r="E184" s="81"/>
      <c r="F184" s="81"/>
      <c r="G184" s="81"/>
      <c r="H184" s="81"/>
      <c r="I184" s="81"/>
      <c r="J184" s="70" t="str">
        <f t="shared" si="28"/>
        <v/>
      </c>
      <c r="K184" s="71"/>
      <c r="L184" s="23">
        <f t="shared" si="29"/>
        <v>0</v>
      </c>
      <c r="M184" s="23">
        <f t="shared" si="30"/>
        <v>0</v>
      </c>
      <c r="N184" s="23" t="e">
        <f xml:space="preserve"> B184 * VLOOKUP($A$5, Admin!$A$4:$B$5, 2) + C184 * VLOOKUP($A$5, Admin!$A$4:$C$5, 3) + VLOOKUP($A$5, Admin!$A$4:$D$5, 4)</f>
        <v>#N/A</v>
      </c>
      <c r="O184" s="23"/>
      <c r="P184" s="23" t="e">
        <f t="shared" si="31"/>
        <v>#N/A</v>
      </c>
      <c r="Q184" s="23" t="e">
        <f t="shared" si="32"/>
        <v>#N/A</v>
      </c>
      <c r="R184" s="23" t="e">
        <f t="shared" si="33"/>
        <v>#N/A</v>
      </c>
      <c r="S184" s="23" t="e">
        <f t="shared" si="34"/>
        <v>#N/A</v>
      </c>
      <c r="T184" s="23" t="e">
        <f t="shared" si="35"/>
        <v>#N/A</v>
      </c>
      <c r="U184" s="23" t="e">
        <f t="shared" si="36"/>
        <v>#N/A</v>
      </c>
      <c r="V184" s="23" t="e">
        <f t="shared" si="37"/>
        <v>#N/A</v>
      </c>
      <c r="W184" s="23" t="e">
        <f t="shared" si="38"/>
        <v>#N/A</v>
      </c>
      <c r="X184" s="19"/>
      <c r="Y184" s="19"/>
      <c r="Z184" s="19"/>
      <c r="AA184" s="19"/>
      <c r="AB184" s="19"/>
      <c r="AC184" s="19"/>
      <c r="AD184" s="19">
        <f t="shared" si="26"/>
        <v>0</v>
      </c>
      <c r="AE184" s="19">
        <f t="shared" si="27"/>
        <v>0</v>
      </c>
      <c r="AF184" s="19"/>
      <c r="AG184" s="19"/>
      <c r="AH184" s="19"/>
      <c r="AI184" s="19"/>
      <c r="AJ184" s="19"/>
    </row>
    <row r="185" spans="1:36" x14ac:dyDescent="0.25">
      <c r="A185" s="80"/>
      <c r="B185" s="81"/>
      <c r="C185" s="81"/>
      <c r="D185" s="81"/>
      <c r="E185" s="81"/>
      <c r="F185" s="81"/>
      <c r="G185" s="81"/>
      <c r="H185" s="81"/>
      <c r="I185" s="81"/>
      <c r="J185" s="70" t="str">
        <f t="shared" si="28"/>
        <v/>
      </c>
      <c r="K185" s="71"/>
      <c r="L185" s="23">
        <f t="shared" si="29"/>
        <v>0</v>
      </c>
      <c r="M185" s="23">
        <f t="shared" si="30"/>
        <v>0</v>
      </c>
      <c r="N185" s="23" t="e">
        <f xml:space="preserve"> B185 * VLOOKUP($A$5, Admin!$A$4:$B$5, 2) + C185 * VLOOKUP($A$5, Admin!$A$4:$C$5, 3) + VLOOKUP($A$5, Admin!$A$4:$D$5, 4)</f>
        <v>#N/A</v>
      </c>
      <c r="O185" s="23"/>
      <c r="P185" s="23" t="e">
        <f t="shared" si="31"/>
        <v>#N/A</v>
      </c>
      <c r="Q185" s="23" t="e">
        <f t="shared" si="32"/>
        <v>#N/A</v>
      </c>
      <c r="R185" s="23" t="e">
        <f t="shared" si="33"/>
        <v>#N/A</v>
      </c>
      <c r="S185" s="23" t="e">
        <f t="shared" si="34"/>
        <v>#N/A</v>
      </c>
      <c r="T185" s="23" t="e">
        <f t="shared" si="35"/>
        <v>#N/A</v>
      </c>
      <c r="U185" s="23" t="e">
        <f t="shared" si="36"/>
        <v>#N/A</v>
      </c>
      <c r="V185" s="23" t="e">
        <f t="shared" si="37"/>
        <v>#N/A</v>
      </c>
      <c r="W185" s="23" t="e">
        <f t="shared" si="38"/>
        <v>#N/A</v>
      </c>
      <c r="X185" s="19"/>
      <c r="Y185" s="19"/>
      <c r="Z185" s="19"/>
      <c r="AA185" s="19"/>
      <c r="AB185" s="19"/>
      <c r="AC185" s="19"/>
      <c r="AD185" s="19">
        <f t="shared" si="26"/>
        <v>0</v>
      </c>
      <c r="AE185" s="19">
        <f t="shared" si="27"/>
        <v>0</v>
      </c>
      <c r="AF185" s="19"/>
      <c r="AG185" s="19"/>
      <c r="AH185" s="19"/>
      <c r="AI185" s="19"/>
      <c r="AJ185" s="19"/>
    </row>
    <row r="186" spans="1:36" x14ac:dyDescent="0.25">
      <c r="A186" s="80"/>
      <c r="B186" s="81"/>
      <c r="C186" s="81"/>
      <c r="D186" s="81"/>
      <c r="E186" s="81"/>
      <c r="F186" s="81"/>
      <c r="G186" s="81"/>
      <c r="H186" s="81"/>
      <c r="I186" s="81"/>
      <c r="J186" s="70" t="str">
        <f t="shared" si="28"/>
        <v/>
      </c>
      <c r="K186" s="71"/>
      <c r="L186" s="23">
        <f t="shared" si="29"/>
        <v>0</v>
      </c>
      <c r="M186" s="23">
        <f t="shared" si="30"/>
        <v>0</v>
      </c>
      <c r="N186" s="23" t="e">
        <f xml:space="preserve"> B186 * VLOOKUP($A$5, Admin!$A$4:$B$5, 2) + C186 * VLOOKUP($A$5, Admin!$A$4:$C$5, 3) + VLOOKUP($A$5, Admin!$A$4:$D$5, 4)</f>
        <v>#N/A</v>
      </c>
      <c r="O186" s="23"/>
      <c r="P186" s="23" t="e">
        <f t="shared" si="31"/>
        <v>#N/A</v>
      </c>
      <c r="Q186" s="23" t="e">
        <f t="shared" si="32"/>
        <v>#N/A</v>
      </c>
      <c r="R186" s="23" t="e">
        <f t="shared" si="33"/>
        <v>#N/A</v>
      </c>
      <c r="S186" s="23" t="e">
        <f t="shared" si="34"/>
        <v>#N/A</v>
      </c>
      <c r="T186" s="23" t="e">
        <f t="shared" si="35"/>
        <v>#N/A</v>
      </c>
      <c r="U186" s="23" t="e">
        <f t="shared" si="36"/>
        <v>#N/A</v>
      </c>
      <c r="V186" s="23" t="e">
        <f t="shared" si="37"/>
        <v>#N/A</v>
      </c>
      <c r="W186" s="23" t="e">
        <f t="shared" si="38"/>
        <v>#N/A</v>
      </c>
      <c r="X186" s="19"/>
      <c r="Y186" s="19"/>
      <c r="Z186" s="19"/>
      <c r="AA186" s="19"/>
      <c r="AB186" s="19"/>
      <c r="AC186" s="19"/>
      <c r="AD186" s="19">
        <f t="shared" si="26"/>
        <v>0</v>
      </c>
      <c r="AE186" s="19">
        <f t="shared" si="27"/>
        <v>0</v>
      </c>
      <c r="AF186" s="19"/>
      <c r="AG186" s="19"/>
      <c r="AH186" s="19"/>
      <c r="AI186" s="19"/>
      <c r="AJ186" s="19"/>
    </row>
    <row r="187" spans="1:36" x14ac:dyDescent="0.25">
      <c r="A187" s="80"/>
      <c r="B187" s="81"/>
      <c r="C187" s="81"/>
      <c r="D187" s="81"/>
      <c r="E187" s="81"/>
      <c r="F187" s="81"/>
      <c r="G187" s="81"/>
      <c r="H187" s="81"/>
      <c r="I187" s="81"/>
      <c r="J187" s="70" t="str">
        <f t="shared" si="28"/>
        <v/>
      </c>
      <c r="K187" s="71"/>
      <c r="L187" s="23">
        <f t="shared" si="29"/>
        <v>0</v>
      </c>
      <c r="M187" s="23">
        <f t="shared" si="30"/>
        <v>0</v>
      </c>
      <c r="N187" s="23" t="e">
        <f xml:space="preserve"> B187 * VLOOKUP($A$5, Admin!$A$4:$B$5, 2) + C187 * VLOOKUP($A$5, Admin!$A$4:$C$5, 3) + VLOOKUP($A$5, Admin!$A$4:$D$5, 4)</f>
        <v>#N/A</v>
      </c>
      <c r="O187" s="23"/>
      <c r="P187" s="23" t="e">
        <f t="shared" si="31"/>
        <v>#N/A</v>
      </c>
      <c r="Q187" s="23" t="e">
        <f t="shared" si="32"/>
        <v>#N/A</v>
      </c>
      <c r="R187" s="23" t="e">
        <f t="shared" si="33"/>
        <v>#N/A</v>
      </c>
      <c r="S187" s="23" t="e">
        <f t="shared" si="34"/>
        <v>#N/A</v>
      </c>
      <c r="T187" s="23" t="e">
        <f t="shared" si="35"/>
        <v>#N/A</v>
      </c>
      <c r="U187" s="23" t="e">
        <f t="shared" si="36"/>
        <v>#N/A</v>
      </c>
      <c r="V187" s="23" t="e">
        <f t="shared" si="37"/>
        <v>#N/A</v>
      </c>
      <c r="W187" s="23" t="e">
        <f t="shared" si="38"/>
        <v>#N/A</v>
      </c>
      <c r="X187" s="19"/>
      <c r="Y187" s="19"/>
      <c r="Z187" s="19"/>
      <c r="AA187" s="19"/>
      <c r="AB187" s="19"/>
      <c r="AC187" s="19"/>
      <c r="AD187" s="19">
        <f t="shared" si="26"/>
        <v>0</v>
      </c>
      <c r="AE187" s="19">
        <f t="shared" si="27"/>
        <v>0</v>
      </c>
      <c r="AF187" s="19"/>
      <c r="AG187" s="19"/>
      <c r="AH187" s="19"/>
      <c r="AI187" s="19"/>
      <c r="AJ187" s="19"/>
    </row>
    <row r="188" spans="1:36" x14ac:dyDescent="0.25">
      <c r="A188" s="80"/>
      <c r="B188" s="81"/>
      <c r="C188" s="81"/>
      <c r="D188" s="81"/>
      <c r="E188" s="81"/>
      <c r="F188" s="81"/>
      <c r="G188" s="81"/>
      <c r="H188" s="81"/>
      <c r="I188" s="81"/>
      <c r="J188" s="70" t="str">
        <f t="shared" si="28"/>
        <v/>
      </c>
      <c r="K188" s="71"/>
      <c r="L188" s="23">
        <f t="shared" si="29"/>
        <v>0</v>
      </c>
      <c r="M188" s="23">
        <f t="shared" si="30"/>
        <v>0</v>
      </c>
      <c r="N188" s="23" t="e">
        <f xml:space="preserve"> B188 * VLOOKUP($A$5, Admin!$A$4:$B$5, 2) + C188 * VLOOKUP($A$5, Admin!$A$4:$C$5, 3) + VLOOKUP($A$5, Admin!$A$4:$D$5, 4)</f>
        <v>#N/A</v>
      </c>
      <c r="O188" s="23"/>
      <c r="P188" s="23" t="e">
        <f t="shared" si="31"/>
        <v>#N/A</v>
      </c>
      <c r="Q188" s="23" t="e">
        <f t="shared" si="32"/>
        <v>#N/A</v>
      </c>
      <c r="R188" s="23" t="e">
        <f t="shared" si="33"/>
        <v>#N/A</v>
      </c>
      <c r="S188" s="23" t="e">
        <f t="shared" si="34"/>
        <v>#N/A</v>
      </c>
      <c r="T188" s="23" t="e">
        <f t="shared" si="35"/>
        <v>#N/A</v>
      </c>
      <c r="U188" s="23" t="e">
        <f t="shared" si="36"/>
        <v>#N/A</v>
      </c>
      <c r="V188" s="23" t="e">
        <f t="shared" si="37"/>
        <v>#N/A</v>
      </c>
      <c r="W188" s="23" t="e">
        <f t="shared" si="38"/>
        <v>#N/A</v>
      </c>
      <c r="X188" s="19"/>
      <c r="Y188" s="19"/>
      <c r="Z188" s="19"/>
      <c r="AA188" s="19"/>
      <c r="AB188" s="19"/>
      <c r="AC188" s="19"/>
      <c r="AD188" s="19">
        <f t="shared" si="26"/>
        <v>0</v>
      </c>
      <c r="AE188" s="19">
        <f t="shared" si="27"/>
        <v>0</v>
      </c>
      <c r="AF188" s="19"/>
      <c r="AG188" s="19"/>
      <c r="AH188" s="19"/>
      <c r="AI188" s="19"/>
      <c r="AJ188" s="19"/>
    </row>
    <row r="189" spans="1:36" x14ac:dyDescent="0.25">
      <c r="A189" s="80"/>
      <c r="B189" s="81"/>
      <c r="C189" s="81"/>
      <c r="D189" s="81"/>
      <c r="E189" s="81"/>
      <c r="F189" s="81"/>
      <c r="G189" s="81"/>
      <c r="H189" s="81"/>
      <c r="I189" s="81"/>
      <c r="J189" s="70" t="str">
        <f t="shared" si="28"/>
        <v/>
      </c>
      <c r="K189" s="71"/>
      <c r="L189" s="23">
        <f t="shared" si="29"/>
        <v>0</v>
      </c>
      <c r="M189" s="23">
        <f t="shared" si="30"/>
        <v>0</v>
      </c>
      <c r="N189" s="23" t="e">
        <f xml:space="preserve"> B189 * VLOOKUP($A$5, Admin!$A$4:$B$5, 2) + C189 * VLOOKUP($A$5, Admin!$A$4:$C$5, 3) + VLOOKUP($A$5, Admin!$A$4:$D$5, 4)</f>
        <v>#N/A</v>
      </c>
      <c r="O189" s="23"/>
      <c r="P189" s="23" t="e">
        <f t="shared" si="31"/>
        <v>#N/A</v>
      </c>
      <c r="Q189" s="23" t="e">
        <f t="shared" si="32"/>
        <v>#N/A</v>
      </c>
      <c r="R189" s="23" t="e">
        <f t="shared" si="33"/>
        <v>#N/A</v>
      </c>
      <c r="S189" s="23" t="e">
        <f t="shared" si="34"/>
        <v>#N/A</v>
      </c>
      <c r="T189" s="23" t="e">
        <f t="shared" si="35"/>
        <v>#N/A</v>
      </c>
      <c r="U189" s="23" t="e">
        <f t="shared" si="36"/>
        <v>#N/A</v>
      </c>
      <c r="V189" s="23" t="e">
        <f t="shared" si="37"/>
        <v>#N/A</v>
      </c>
      <c r="W189" s="23" t="e">
        <f t="shared" si="38"/>
        <v>#N/A</v>
      </c>
      <c r="X189" s="19"/>
      <c r="Y189" s="19"/>
      <c r="Z189" s="19"/>
      <c r="AA189" s="19"/>
      <c r="AB189" s="19"/>
      <c r="AC189" s="19"/>
      <c r="AD189" s="19">
        <f t="shared" si="26"/>
        <v>0</v>
      </c>
      <c r="AE189" s="19">
        <f t="shared" si="27"/>
        <v>0</v>
      </c>
      <c r="AF189" s="19"/>
      <c r="AG189" s="19"/>
      <c r="AH189" s="19"/>
      <c r="AI189" s="19"/>
      <c r="AJ189" s="19"/>
    </row>
    <row r="190" spans="1:36" x14ac:dyDescent="0.25">
      <c r="A190" s="80"/>
      <c r="B190" s="81"/>
      <c r="C190" s="81"/>
      <c r="D190" s="81"/>
      <c r="E190" s="81"/>
      <c r="F190" s="81"/>
      <c r="G190" s="81"/>
      <c r="H190" s="81"/>
      <c r="I190" s="81"/>
      <c r="J190" s="70" t="str">
        <f t="shared" si="28"/>
        <v/>
      </c>
      <c r="K190" s="71"/>
      <c r="L190" s="23">
        <f t="shared" si="29"/>
        <v>0</v>
      </c>
      <c r="M190" s="23">
        <f t="shared" si="30"/>
        <v>0</v>
      </c>
      <c r="N190" s="23" t="e">
        <f xml:space="preserve"> B190 * VLOOKUP($A$5, Admin!$A$4:$B$5, 2) + C190 * VLOOKUP($A$5, Admin!$A$4:$C$5, 3) + VLOOKUP($A$5, Admin!$A$4:$D$5, 4)</f>
        <v>#N/A</v>
      </c>
      <c r="O190" s="23"/>
      <c r="P190" s="23" t="e">
        <f t="shared" si="31"/>
        <v>#N/A</v>
      </c>
      <c r="Q190" s="23" t="e">
        <f t="shared" si="32"/>
        <v>#N/A</v>
      </c>
      <c r="R190" s="23" t="e">
        <f t="shared" si="33"/>
        <v>#N/A</v>
      </c>
      <c r="S190" s="23" t="e">
        <f t="shared" si="34"/>
        <v>#N/A</v>
      </c>
      <c r="T190" s="23" t="e">
        <f t="shared" si="35"/>
        <v>#N/A</v>
      </c>
      <c r="U190" s="23" t="e">
        <f t="shared" si="36"/>
        <v>#N/A</v>
      </c>
      <c r="V190" s="23" t="e">
        <f t="shared" si="37"/>
        <v>#N/A</v>
      </c>
      <c r="W190" s="23" t="e">
        <f t="shared" si="38"/>
        <v>#N/A</v>
      </c>
      <c r="X190" s="19"/>
      <c r="Y190" s="19"/>
      <c r="Z190" s="19"/>
      <c r="AA190" s="19"/>
      <c r="AB190" s="19"/>
      <c r="AC190" s="19"/>
      <c r="AD190" s="19">
        <f t="shared" si="26"/>
        <v>0</v>
      </c>
      <c r="AE190" s="19">
        <f t="shared" si="27"/>
        <v>0</v>
      </c>
      <c r="AF190" s="19"/>
      <c r="AG190" s="19"/>
      <c r="AH190" s="19"/>
      <c r="AI190" s="19"/>
      <c r="AJ190" s="19"/>
    </row>
    <row r="191" spans="1:36" x14ac:dyDescent="0.25">
      <c r="A191" s="80"/>
      <c r="B191" s="81"/>
      <c r="C191" s="81"/>
      <c r="D191" s="81"/>
      <c r="E191" s="81"/>
      <c r="F191" s="81"/>
      <c r="G191" s="81"/>
      <c r="H191" s="81"/>
      <c r="I191" s="81"/>
      <c r="J191" s="70" t="str">
        <f t="shared" si="28"/>
        <v/>
      </c>
      <c r="K191" s="71"/>
      <c r="L191" s="23">
        <f t="shared" si="29"/>
        <v>0</v>
      </c>
      <c r="M191" s="23">
        <f t="shared" si="30"/>
        <v>0</v>
      </c>
      <c r="N191" s="23" t="e">
        <f xml:space="preserve"> B191 * VLOOKUP($A$5, Admin!$A$4:$B$5, 2) + C191 * VLOOKUP($A$5, Admin!$A$4:$C$5, 3) + VLOOKUP($A$5, Admin!$A$4:$D$5, 4)</f>
        <v>#N/A</v>
      </c>
      <c r="O191" s="23"/>
      <c r="P191" s="23" t="e">
        <f t="shared" si="31"/>
        <v>#N/A</v>
      </c>
      <c r="Q191" s="23" t="e">
        <f t="shared" si="32"/>
        <v>#N/A</v>
      </c>
      <c r="R191" s="23" t="e">
        <f t="shared" si="33"/>
        <v>#N/A</v>
      </c>
      <c r="S191" s="23" t="e">
        <f t="shared" si="34"/>
        <v>#N/A</v>
      </c>
      <c r="T191" s="23" t="e">
        <f t="shared" si="35"/>
        <v>#N/A</v>
      </c>
      <c r="U191" s="23" t="e">
        <f t="shared" si="36"/>
        <v>#N/A</v>
      </c>
      <c r="V191" s="23" t="e">
        <f t="shared" si="37"/>
        <v>#N/A</v>
      </c>
      <c r="W191" s="23" t="e">
        <f t="shared" si="38"/>
        <v>#N/A</v>
      </c>
      <c r="X191" s="19"/>
      <c r="Y191" s="19"/>
      <c r="Z191" s="19"/>
      <c r="AA191" s="19"/>
      <c r="AB191" s="19"/>
      <c r="AC191" s="19"/>
      <c r="AD191" s="19">
        <f t="shared" si="26"/>
        <v>0</v>
      </c>
      <c r="AE191" s="19">
        <f t="shared" si="27"/>
        <v>0</v>
      </c>
      <c r="AF191" s="19"/>
      <c r="AG191" s="19"/>
      <c r="AH191" s="19"/>
      <c r="AI191" s="19"/>
      <c r="AJ191" s="19"/>
    </row>
    <row r="192" spans="1:36" x14ac:dyDescent="0.25">
      <c r="A192" s="80"/>
      <c r="B192" s="81"/>
      <c r="C192" s="81"/>
      <c r="D192" s="81"/>
      <c r="E192" s="81"/>
      <c r="F192" s="81"/>
      <c r="G192" s="81"/>
      <c r="H192" s="81"/>
      <c r="I192" s="81"/>
      <c r="J192" s="70" t="str">
        <f t="shared" si="28"/>
        <v/>
      </c>
      <c r="K192" s="71"/>
      <c r="L192" s="23">
        <f t="shared" si="29"/>
        <v>0</v>
      </c>
      <c r="M192" s="23">
        <f t="shared" si="30"/>
        <v>0</v>
      </c>
      <c r="N192" s="23" t="e">
        <f xml:space="preserve"> B192 * VLOOKUP($A$5, Admin!$A$4:$B$5, 2) + C192 * VLOOKUP($A$5, Admin!$A$4:$C$5, 3) + VLOOKUP($A$5, Admin!$A$4:$D$5, 4)</f>
        <v>#N/A</v>
      </c>
      <c r="O192" s="23"/>
      <c r="P192" s="23" t="e">
        <f t="shared" si="31"/>
        <v>#N/A</v>
      </c>
      <c r="Q192" s="23" t="e">
        <f t="shared" si="32"/>
        <v>#N/A</v>
      </c>
      <c r="R192" s="23" t="e">
        <f t="shared" si="33"/>
        <v>#N/A</v>
      </c>
      <c r="S192" s="23" t="e">
        <f t="shared" si="34"/>
        <v>#N/A</v>
      </c>
      <c r="T192" s="23" t="e">
        <f t="shared" si="35"/>
        <v>#N/A</v>
      </c>
      <c r="U192" s="23" t="e">
        <f t="shared" si="36"/>
        <v>#N/A</v>
      </c>
      <c r="V192" s="23" t="e">
        <f t="shared" si="37"/>
        <v>#N/A</v>
      </c>
      <c r="W192" s="23" t="e">
        <f t="shared" si="38"/>
        <v>#N/A</v>
      </c>
      <c r="X192" s="19"/>
      <c r="Y192" s="19"/>
      <c r="Z192" s="19"/>
      <c r="AA192" s="19"/>
      <c r="AB192" s="19"/>
      <c r="AC192" s="19"/>
      <c r="AD192" s="19">
        <f t="shared" si="26"/>
        <v>0</v>
      </c>
      <c r="AE192" s="19">
        <f t="shared" si="27"/>
        <v>0</v>
      </c>
      <c r="AF192" s="19"/>
      <c r="AG192" s="19"/>
      <c r="AH192" s="19"/>
      <c r="AI192" s="19"/>
      <c r="AJ192" s="19"/>
    </row>
    <row r="193" spans="1:36" x14ac:dyDescent="0.25">
      <c r="A193" s="80"/>
      <c r="B193" s="81"/>
      <c r="C193" s="81"/>
      <c r="D193" s="81"/>
      <c r="E193" s="81"/>
      <c r="F193" s="81"/>
      <c r="G193" s="81"/>
      <c r="H193" s="81"/>
      <c r="I193" s="81"/>
      <c r="J193" s="70" t="str">
        <f t="shared" si="28"/>
        <v/>
      </c>
      <c r="K193" s="71"/>
      <c r="L193" s="23">
        <f t="shared" si="29"/>
        <v>0</v>
      </c>
      <c r="M193" s="23">
        <f t="shared" si="30"/>
        <v>0</v>
      </c>
      <c r="N193" s="23" t="e">
        <f xml:space="preserve"> B193 * VLOOKUP($A$5, Admin!$A$4:$B$5, 2) + C193 * VLOOKUP($A$5, Admin!$A$4:$C$5, 3) + VLOOKUP($A$5, Admin!$A$4:$D$5, 4)</f>
        <v>#N/A</v>
      </c>
      <c r="O193" s="23"/>
      <c r="P193" s="23" t="e">
        <f t="shared" si="31"/>
        <v>#N/A</v>
      </c>
      <c r="Q193" s="23" t="e">
        <f t="shared" si="32"/>
        <v>#N/A</v>
      </c>
      <c r="R193" s="23" t="e">
        <f t="shared" si="33"/>
        <v>#N/A</v>
      </c>
      <c r="S193" s="23" t="e">
        <f t="shared" si="34"/>
        <v>#N/A</v>
      </c>
      <c r="T193" s="23" t="e">
        <f t="shared" si="35"/>
        <v>#N/A</v>
      </c>
      <c r="U193" s="23" t="e">
        <f t="shared" si="36"/>
        <v>#N/A</v>
      </c>
      <c r="V193" s="23" t="e">
        <f t="shared" si="37"/>
        <v>#N/A</v>
      </c>
      <c r="W193" s="23" t="e">
        <f t="shared" si="38"/>
        <v>#N/A</v>
      </c>
      <c r="X193" s="19"/>
      <c r="Y193" s="19"/>
      <c r="Z193" s="19"/>
      <c r="AA193" s="19"/>
      <c r="AB193" s="19"/>
      <c r="AC193" s="19"/>
      <c r="AD193" s="19">
        <f t="shared" si="26"/>
        <v>0</v>
      </c>
      <c r="AE193" s="19">
        <f t="shared" si="27"/>
        <v>0</v>
      </c>
      <c r="AF193" s="19"/>
      <c r="AG193" s="19"/>
      <c r="AH193" s="19"/>
      <c r="AI193" s="19"/>
      <c r="AJ193" s="19"/>
    </row>
    <row r="194" spans="1:36" x14ac:dyDescent="0.25">
      <c r="A194" s="80"/>
      <c r="B194" s="81"/>
      <c r="C194" s="81"/>
      <c r="D194" s="81"/>
      <c r="E194" s="81"/>
      <c r="F194" s="81"/>
      <c r="G194" s="81"/>
      <c r="H194" s="81"/>
      <c r="I194" s="81"/>
      <c r="J194" s="70" t="str">
        <f t="shared" si="28"/>
        <v/>
      </c>
      <c r="K194" s="71"/>
      <c r="L194" s="23">
        <f t="shared" si="29"/>
        <v>0</v>
      </c>
      <c r="M194" s="23">
        <f t="shared" si="30"/>
        <v>0</v>
      </c>
      <c r="N194" s="23" t="e">
        <f xml:space="preserve"> B194 * VLOOKUP($A$5, Admin!$A$4:$B$5, 2) + C194 * VLOOKUP($A$5, Admin!$A$4:$C$5, 3) + VLOOKUP($A$5, Admin!$A$4:$D$5, 4)</f>
        <v>#N/A</v>
      </c>
      <c r="O194" s="23"/>
      <c r="P194" s="23" t="e">
        <f t="shared" si="31"/>
        <v>#N/A</v>
      </c>
      <c r="Q194" s="23" t="e">
        <f t="shared" si="32"/>
        <v>#N/A</v>
      </c>
      <c r="R194" s="23" t="e">
        <f t="shared" si="33"/>
        <v>#N/A</v>
      </c>
      <c r="S194" s="23" t="e">
        <f t="shared" si="34"/>
        <v>#N/A</v>
      </c>
      <c r="T194" s="23" t="e">
        <f t="shared" si="35"/>
        <v>#N/A</v>
      </c>
      <c r="U194" s="23" t="e">
        <f t="shared" si="36"/>
        <v>#N/A</v>
      </c>
      <c r="V194" s="23" t="e">
        <f t="shared" si="37"/>
        <v>#N/A</v>
      </c>
      <c r="W194" s="23" t="e">
        <f t="shared" si="38"/>
        <v>#N/A</v>
      </c>
      <c r="X194" s="19"/>
      <c r="Y194" s="19"/>
      <c r="Z194" s="19"/>
      <c r="AA194" s="19"/>
      <c r="AB194" s="19"/>
      <c r="AC194" s="19"/>
      <c r="AD194" s="19">
        <f t="shared" si="26"/>
        <v>0</v>
      </c>
      <c r="AE194" s="19">
        <f t="shared" si="27"/>
        <v>0</v>
      </c>
      <c r="AF194" s="19"/>
      <c r="AG194" s="19"/>
      <c r="AH194" s="19"/>
      <c r="AI194" s="19"/>
      <c r="AJ194" s="19"/>
    </row>
    <row r="195" spans="1:36" x14ac:dyDescent="0.25">
      <c r="A195" s="80"/>
      <c r="B195" s="81"/>
      <c r="C195" s="81"/>
      <c r="D195" s="81"/>
      <c r="E195" s="81"/>
      <c r="F195" s="81"/>
      <c r="G195" s="81"/>
      <c r="H195" s="81"/>
      <c r="I195" s="81"/>
      <c r="J195" s="70" t="str">
        <f t="shared" si="28"/>
        <v/>
      </c>
      <c r="K195" s="71"/>
      <c r="L195" s="23">
        <f t="shared" si="29"/>
        <v>0</v>
      </c>
      <c r="M195" s="23">
        <f t="shared" si="30"/>
        <v>0</v>
      </c>
      <c r="N195" s="23" t="e">
        <f xml:space="preserve"> B195 * VLOOKUP($A$5, Admin!$A$4:$B$5, 2) + C195 * VLOOKUP($A$5, Admin!$A$4:$C$5, 3) + VLOOKUP($A$5, Admin!$A$4:$D$5, 4)</f>
        <v>#N/A</v>
      </c>
      <c r="O195" s="23"/>
      <c r="P195" s="23" t="e">
        <f t="shared" si="31"/>
        <v>#N/A</v>
      </c>
      <c r="Q195" s="23" t="e">
        <f t="shared" si="32"/>
        <v>#N/A</v>
      </c>
      <c r="R195" s="23" t="e">
        <f t="shared" si="33"/>
        <v>#N/A</v>
      </c>
      <c r="S195" s="23" t="e">
        <f t="shared" si="34"/>
        <v>#N/A</v>
      </c>
      <c r="T195" s="23" t="e">
        <f t="shared" si="35"/>
        <v>#N/A</v>
      </c>
      <c r="U195" s="23" t="e">
        <f t="shared" si="36"/>
        <v>#N/A</v>
      </c>
      <c r="V195" s="23" t="e">
        <f t="shared" si="37"/>
        <v>#N/A</v>
      </c>
      <c r="W195" s="23" t="e">
        <f t="shared" si="38"/>
        <v>#N/A</v>
      </c>
      <c r="X195" s="19"/>
      <c r="Y195" s="19"/>
      <c r="Z195" s="19"/>
      <c r="AA195" s="19"/>
      <c r="AB195" s="19"/>
      <c r="AC195" s="19"/>
      <c r="AD195" s="19">
        <f t="shared" si="26"/>
        <v>0</v>
      </c>
      <c r="AE195" s="19">
        <f t="shared" si="27"/>
        <v>0</v>
      </c>
      <c r="AF195" s="19"/>
      <c r="AG195" s="19"/>
      <c r="AH195" s="19"/>
      <c r="AI195" s="19"/>
      <c r="AJ195" s="19"/>
    </row>
    <row r="196" spans="1:36" x14ac:dyDescent="0.25">
      <c r="A196" s="80"/>
      <c r="B196" s="81"/>
      <c r="C196" s="81"/>
      <c r="D196" s="81"/>
      <c r="E196" s="81"/>
      <c r="F196" s="81"/>
      <c r="G196" s="81"/>
      <c r="H196" s="81"/>
      <c r="I196" s="81"/>
      <c r="J196" s="70" t="str">
        <f t="shared" si="28"/>
        <v/>
      </c>
      <c r="K196" s="71"/>
      <c r="L196" s="23">
        <f t="shared" si="29"/>
        <v>0</v>
      </c>
      <c r="M196" s="23">
        <f t="shared" si="30"/>
        <v>0</v>
      </c>
      <c r="N196" s="23" t="e">
        <f xml:space="preserve"> B196 * VLOOKUP($A$5, Admin!$A$4:$B$5, 2) + C196 * VLOOKUP($A$5, Admin!$A$4:$C$5, 3) + VLOOKUP($A$5, Admin!$A$4:$D$5, 4)</f>
        <v>#N/A</v>
      </c>
      <c r="O196" s="23"/>
      <c r="P196" s="23" t="e">
        <f t="shared" si="31"/>
        <v>#N/A</v>
      </c>
      <c r="Q196" s="23" t="e">
        <f t="shared" si="32"/>
        <v>#N/A</v>
      </c>
      <c r="R196" s="23" t="e">
        <f t="shared" si="33"/>
        <v>#N/A</v>
      </c>
      <c r="S196" s="23" t="e">
        <f t="shared" si="34"/>
        <v>#N/A</v>
      </c>
      <c r="T196" s="23" t="e">
        <f t="shared" si="35"/>
        <v>#N/A</v>
      </c>
      <c r="U196" s="23" t="e">
        <f t="shared" si="36"/>
        <v>#N/A</v>
      </c>
      <c r="V196" s="23" t="e">
        <f t="shared" si="37"/>
        <v>#N/A</v>
      </c>
      <c r="W196" s="23" t="e">
        <f t="shared" si="38"/>
        <v>#N/A</v>
      </c>
      <c r="X196" s="19"/>
      <c r="Y196" s="19"/>
      <c r="Z196" s="19"/>
      <c r="AA196" s="19"/>
      <c r="AB196" s="19"/>
      <c r="AC196" s="19"/>
      <c r="AD196" s="19">
        <f t="shared" si="26"/>
        <v>0</v>
      </c>
      <c r="AE196" s="19">
        <f t="shared" si="27"/>
        <v>0</v>
      </c>
      <c r="AF196" s="19"/>
      <c r="AG196" s="19"/>
      <c r="AH196" s="19"/>
      <c r="AI196" s="19"/>
      <c r="AJ196" s="19"/>
    </row>
    <row r="197" spans="1:36" x14ac:dyDescent="0.25">
      <c r="A197" s="80"/>
      <c r="B197" s="81"/>
      <c r="C197" s="81"/>
      <c r="D197" s="81"/>
      <c r="E197" s="81"/>
      <c r="F197" s="81"/>
      <c r="G197" s="81"/>
      <c r="H197" s="81"/>
      <c r="I197" s="81"/>
      <c r="J197" s="70" t="str">
        <f t="shared" si="28"/>
        <v/>
      </c>
      <c r="K197" s="71"/>
      <c r="L197" s="23">
        <f t="shared" si="29"/>
        <v>0</v>
      </c>
      <c r="M197" s="23">
        <f t="shared" si="30"/>
        <v>0</v>
      </c>
      <c r="N197" s="23" t="e">
        <f xml:space="preserve"> B197 * VLOOKUP($A$5, Admin!$A$4:$B$5, 2) + C197 * VLOOKUP($A$5, Admin!$A$4:$C$5, 3) + VLOOKUP($A$5, Admin!$A$4:$D$5, 4)</f>
        <v>#N/A</v>
      </c>
      <c r="O197" s="23"/>
      <c r="P197" s="23" t="e">
        <f t="shared" si="31"/>
        <v>#N/A</v>
      </c>
      <c r="Q197" s="23" t="e">
        <f t="shared" si="32"/>
        <v>#N/A</v>
      </c>
      <c r="R197" s="23" t="e">
        <f t="shared" si="33"/>
        <v>#N/A</v>
      </c>
      <c r="S197" s="23" t="e">
        <f t="shared" si="34"/>
        <v>#N/A</v>
      </c>
      <c r="T197" s="23" t="e">
        <f t="shared" si="35"/>
        <v>#N/A</v>
      </c>
      <c r="U197" s="23" t="e">
        <f t="shared" si="36"/>
        <v>#N/A</v>
      </c>
      <c r="V197" s="23" t="e">
        <f t="shared" si="37"/>
        <v>#N/A</v>
      </c>
      <c r="W197" s="23" t="e">
        <f t="shared" si="38"/>
        <v>#N/A</v>
      </c>
      <c r="X197" s="19"/>
      <c r="Y197" s="19"/>
      <c r="Z197" s="19"/>
      <c r="AA197" s="19"/>
      <c r="AB197" s="19"/>
      <c r="AC197" s="19"/>
      <c r="AD197" s="19">
        <f t="shared" si="26"/>
        <v>0</v>
      </c>
      <c r="AE197" s="19">
        <f t="shared" si="27"/>
        <v>0</v>
      </c>
      <c r="AF197" s="19"/>
      <c r="AG197" s="19"/>
      <c r="AH197" s="19"/>
      <c r="AI197" s="19"/>
      <c r="AJ197" s="19"/>
    </row>
    <row r="198" spans="1:36" x14ac:dyDescent="0.25">
      <c r="A198" s="80"/>
      <c r="B198" s="81"/>
      <c r="C198" s="81"/>
      <c r="D198" s="81"/>
      <c r="E198" s="81"/>
      <c r="F198" s="81"/>
      <c r="G198" s="81"/>
      <c r="H198" s="81"/>
      <c r="I198" s="81"/>
      <c r="J198" s="70" t="str">
        <f t="shared" si="28"/>
        <v/>
      </c>
      <c r="K198" s="71"/>
      <c r="L198" s="23">
        <f t="shared" si="29"/>
        <v>0</v>
      </c>
      <c r="M198" s="23">
        <f t="shared" si="30"/>
        <v>0</v>
      </c>
      <c r="N198" s="23" t="e">
        <f xml:space="preserve"> B198 * VLOOKUP($A$5, Admin!$A$4:$B$5, 2) + C198 * VLOOKUP($A$5, Admin!$A$4:$C$5, 3) + VLOOKUP($A$5, Admin!$A$4:$D$5, 4)</f>
        <v>#N/A</v>
      </c>
      <c r="O198" s="23"/>
      <c r="P198" s="23" t="e">
        <f t="shared" si="31"/>
        <v>#N/A</v>
      </c>
      <c r="Q198" s="23" t="e">
        <f t="shared" si="32"/>
        <v>#N/A</v>
      </c>
      <c r="R198" s="23" t="e">
        <f t="shared" si="33"/>
        <v>#N/A</v>
      </c>
      <c r="S198" s="23" t="e">
        <f t="shared" si="34"/>
        <v>#N/A</v>
      </c>
      <c r="T198" s="23" t="e">
        <f t="shared" si="35"/>
        <v>#N/A</v>
      </c>
      <c r="U198" s="23" t="e">
        <f t="shared" si="36"/>
        <v>#N/A</v>
      </c>
      <c r="V198" s="23" t="e">
        <f t="shared" si="37"/>
        <v>#N/A</v>
      </c>
      <c r="W198" s="23" t="e">
        <f t="shared" si="38"/>
        <v>#N/A</v>
      </c>
      <c r="X198" s="19"/>
      <c r="Y198" s="19"/>
      <c r="Z198" s="19"/>
      <c r="AA198" s="19"/>
      <c r="AB198" s="19"/>
      <c r="AC198" s="19"/>
      <c r="AD198" s="19">
        <f t="shared" si="26"/>
        <v>0</v>
      </c>
      <c r="AE198" s="19">
        <f t="shared" si="27"/>
        <v>0</v>
      </c>
      <c r="AF198" s="19"/>
      <c r="AG198" s="19"/>
      <c r="AH198" s="19"/>
      <c r="AI198" s="19"/>
      <c r="AJ198" s="19"/>
    </row>
    <row r="199" spans="1:36" x14ac:dyDescent="0.25">
      <c r="A199" s="80"/>
      <c r="B199" s="81"/>
      <c r="C199" s="81"/>
      <c r="D199" s="81"/>
      <c r="E199" s="81"/>
      <c r="F199" s="81"/>
      <c r="G199" s="81"/>
      <c r="H199" s="81"/>
      <c r="I199" s="81"/>
      <c r="J199" s="70" t="str">
        <f t="shared" si="28"/>
        <v/>
      </c>
      <c r="K199" s="71"/>
      <c r="L199" s="23">
        <f t="shared" si="29"/>
        <v>0</v>
      </c>
      <c r="M199" s="23">
        <f t="shared" si="30"/>
        <v>0</v>
      </c>
      <c r="N199" s="23" t="e">
        <f xml:space="preserve"> B199 * VLOOKUP($A$5, Admin!$A$4:$B$5, 2) + C199 * VLOOKUP($A$5, Admin!$A$4:$C$5, 3) + VLOOKUP($A$5, Admin!$A$4:$D$5, 4)</f>
        <v>#N/A</v>
      </c>
      <c r="O199" s="23"/>
      <c r="P199" s="23" t="e">
        <f t="shared" si="31"/>
        <v>#N/A</v>
      </c>
      <c r="Q199" s="23" t="e">
        <f t="shared" si="32"/>
        <v>#N/A</v>
      </c>
      <c r="R199" s="23" t="e">
        <f t="shared" si="33"/>
        <v>#N/A</v>
      </c>
      <c r="S199" s="23" t="e">
        <f t="shared" si="34"/>
        <v>#N/A</v>
      </c>
      <c r="T199" s="23" t="e">
        <f t="shared" si="35"/>
        <v>#N/A</v>
      </c>
      <c r="U199" s="23" t="e">
        <f t="shared" si="36"/>
        <v>#N/A</v>
      </c>
      <c r="V199" s="23" t="e">
        <f t="shared" si="37"/>
        <v>#N/A</v>
      </c>
      <c r="W199" s="23" t="e">
        <f t="shared" si="38"/>
        <v>#N/A</v>
      </c>
      <c r="X199" s="19"/>
      <c r="Y199" s="19"/>
      <c r="Z199" s="19"/>
      <c r="AA199" s="19"/>
      <c r="AB199" s="19"/>
      <c r="AC199" s="19"/>
      <c r="AD199" s="19">
        <f t="shared" si="26"/>
        <v>0</v>
      </c>
      <c r="AE199" s="19">
        <f t="shared" si="27"/>
        <v>0</v>
      </c>
      <c r="AF199" s="19"/>
      <c r="AG199" s="19"/>
      <c r="AH199" s="19"/>
      <c r="AI199" s="19"/>
      <c r="AJ199" s="19"/>
    </row>
    <row r="200" spans="1:36" x14ac:dyDescent="0.25">
      <c r="A200" s="80"/>
      <c r="B200" s="81"/>
      <c r="C200" s="81"/>
      <c r="D200" s="81"/>
      <c r="E200" s="81"/>
      <c r="F200" s="81"/>
      <c r="G200" s="81"/>
      <c r="H200" s="81"/>
      <c r="I200" s="81"/>
      <c r="J200" s="70" t="str">
        <f t="shared" si="28"/>
        <v/>
      </c>
      <c r="K200" s="71"/>
      <c r="L200" s="23">
        <f t="shared" si="29"/>
        <v>0</v>
      </c>
      <c r="M200" s="23">
        <f t="shared" si="30"/>
        <v>0</v>
      </c>
      <c r="N200" s="23" t="e">
        <f xml:space="preserve"> B200 * VLOOKUP($A$5, Admin!$A$4:$B$5, 2) + C200 * VLOOKUP($A$5, Admin!$A$4:$C$5, 3) + VLOOKUP($A$5, Admin!$A$4:$D$5, 4)</f>
        <v>#N/A</v>
      </c>
      <c r="O200" s="23"/>
      <c r="P200" s="23" t="e">
        <f t="shared" si="31"/>
        <v>#N/A</v>
      </c>
      <c r="Q200" s="23" t="e">
        <f t="shared" si="32"/>
        <v>#N/A</v>
      </c>
      <c r="R200" s="23" t="e">
        <f t="shared" si="33"/>
        <v>#N/A</v>
      </c>
      <c r="S200" s="23" t="e">
        <f t="shared" si="34"/>
        <v>#N/A</v>
      </c>
      <c r="T200" s="23" t="e">
        <f t="shared" si="35"/>
        <v>#N/A</v>
      </c>
      <c r="U200" s="23" t="e">
        <f t="shared" si="36"/>
        <v>#N/A</v>
      </c>
      <c r="V200" s="23" t="e">
        <f t="shared" si="37"/>
        <v>#N/A</v>
      </c>
      <c r="W200" s="23" t="e">
        <f t="shared" si="38"/>
        <v>#N/A</v>
      </c>
      <c r="X200" s="19"/>
      <c r="Y200" s="19"/>
      <c r="Z200" s="19"/>
      <c r="AA200" s="19"/>
      <c r="AB200" s="19"/>
      <c r="AC200" s="19"/>
      <c r="AD200" s="19">
        <f t="shared" si="26"/>
        <v>0</v>
      </c>
      <c r="AE200" s="19">
        <f t="shared" si="27"/>
        <v>0</v>
      </c>
      <c r="AF200" s="19"/>
      <c r="AG200" s="19"/>
      <c r="AH200" s="19"/>
      <c r="AI200" s="19"/>
      <c r="AJ200" s="19"/>
    </row>
    <row r="201" spans="1:36" x14ac:dyDescent="0.25">
      <c r="A201" s="80"/>
      <c r="B201" s="81"/>
      <c r="C201" s="81"/>
      <c r="D201" s="81"/>
      <c r="E201" s="81"/>
      <c r="F201" s="81"/>
      <c r="G201" s="81"/>
      <c r="H201" s="81"/>
      <c r="I201" s="81"/>
      <c r="J201" s="70" t="str">
        <f t="shared" si="28"/>
        <v/>
      </c>
      <c r="K201" s="71"/>
      <c r="L201" s="23">
        <f t="shared" si="29"/>
        <v>0</v>
      </c>
      <c r="M201" s="23">
        <f t="shared" si="30"/>
        <v>0</v>
      </c>
      <c r="N201" s="23" t="e">
        <f xml:space="preserve"> B201 * VLOOKUP($A$5, Admin!$A$4:$B$5, 2) + C201 * VLOOKUP($A$5, Admin!$A$4:$C$5, 3) + VLOOKUP($A$5, Admin!$A$4:$D$5, 4)</f>
        <v>#N/A</v>
      </c>
      <c r="O201" s="23"/>
      <c r="P201" s="23" t="e">
        <f t="shared" si="31"/>
        <v>#N/A</v>
      </c>
      <c r="Q201" s="23" t="e">
        <f t="shared" si="32"/>
        <v>#N/A</v>
      </c>
      <c r="R201" s="23" t="e">
        <f t="shared" si="33"/>
        <v>#N/A</v>
      </c>
      <c r="S201" s="23" t="e">
        <f t="shared" si="34"/>
        <v>#N/A</v>
      </c>
      <c r="T201" s="23" t="e">
        <f t="shared" si="35"/>
        <v>#N/A</v>
      </c>
      <c r="U201" s="23" t="e">
        <f t="shared" si="36"/>
        <v>#N/A</v>
      </c>
      <c r="V201" s="23" t="e">
        <f t="shared" si="37"/>
        <v>#N/A</v>
      </c>
      <c r="W201" s="23" t="e">
        <f t="shared" si="38"/>
        <v>#N/A</v>
      </c>
      <c r="X201" s="19"/>
      <c r="Y201" s="19"/>
      <c r="Z201" s="19"/>
      <c r="AA201" s="19"/>
      <c r="AB201" s="19"/>
      <c r="AC201" s="19"/>
      <c r="AD201" s="19">
        <f t="shared" ref="AD201:AD264" si="39" xml:space="preserve"> M201</f>
        <v>0</v>
      </c>
      <c r="AE201" s="19">
        <f t="shared" ref="AE201:AE264" si="40" xml:space="preserve"> C201</f>
        <v>0</v>
      </c>
      <c r="AF201" s="19"/>
      <c r="AG201" s="19"/>
      <c r="AH201" s="19"/>
      <c r="AI201" s="19"/>
      <c r="AJ201" s="19"/>
    </row>
    <row r="202" spans="1:36" x14ac:dyDescent="0.25">
      <c r="A202" s="80"/>
      <c r="B202" s="81"/>
      <c r="C202" s="81"/>
      <c r="D202" s="81"/>
      <c r="E202" s="81"/>
      <c r="F202" s="81"/>
      <c r="G202" s="81"/>
      <c r="H202" s="81"/>
      <c r="I202" s="81"/>
      <c r="J202" s="70" t="str">
        <f t="shared" ref="J202:J265" si="41" xml:space="preserve"> IFERROR(L202/$C$5,"")</f>
        <v/>
      </c>
      <c r="K202" s="71"/>
      <c r="L202" s="23">
        <f t="shared" ref="L202:L265" si="42" xml:space="preserve"> ((D202 * G202) + (E202 * H202) + (F202 * I202))/1000</f>
        <v>0</v>
      </c>
      <c r="M202" s="23">
        <f t="shared" ref="M202:M265" si="43" xml:space="preserve"> L202^2</f>
        <v>0</v>
      </c>
      <c r="N202" s="23" t="e">
        <f xml:space="preserve"> B202 * VLOOKUP($A$5, Admin!$A$4:$B$5, 2) + C202 * VLOOKUP($A$5, Admin!$A$4:$C$5, 3) + VLOOKUP($A$5, Admin!$A$4:$D$5, 4)</f>
        <v>#N/A</v>
      </c>
      <c r="O202" s="23"/>
      <c r="P202" s="23" t="e">
        <f t="shared" ref="P202:P265" si="44" xml:space="preserve"> N203</f>
        <v>#N/A</v>
      </c>
      <c r="Q202" s="23" t="e">
        <f t="shared" ref="Q202:Q265" si="45" xml:space="preserve"> N204</f>
        <v>#N/A</v>
      </c>
      <c r="R202" s="23" t="e">
        <f t="shared" ref="R202:R265" si="46" xml:space="preserve"> N205</f>
        <v>#N/A</v>
      </c>
      <c r="S202" s="23" t="e">
        <f t="shared" ref="S202:S265" si="47" xml:space="preserve"> N206</f>
        <v>#N/A</v>
      </c>
      <c r="T202" s="23" t="e">
        <f t="shared" ref="T202:T265" si="48" xml:space="preserve"> N207</f>
        <v>#N/A</v>
      </c>
      <c r="U202" s="23" t="e">
        <f t="shared" ref="U202:U265" si="49" xml:space="preserve"> N208</f>
        <v>#N/A</v>
      </c>
      <c r="V202" s="23" t="e">
        <f t="shared" ref="V202:V265" si="50" xml:space="preserve"> N209</f>
        <v>#N/A</v>
      </c>
      <c r="W202" s="23" t="e">
        <f t="shared" ref="W202:W265" si="51" xml:space="preserve"> N210</f>
        <v>#N/A</v>
      </c>
      <c r="X202" s="19"/>
      <c r="Y202" s="19"/>
      <c r="Z202" s="19"/>
      <c r="AA202" s="19"/>
      <c r="AB202" s="19"/>
      <c r="AC202" s="19"/>
      <c r="AD202" s="19">
        <f t="shared" si="39"/>
        <v>0</v>
      </c>
      <c r="AE202" s="19">
        <f t="shared" si="40"/>
        <v>0</v>
      </c>
      <c r="AF202" s="19"/>
      <c r="AG202" s="19"/>
      <c r="AH202" s="19"/>
      <c r="AI202" s="19"/>
      <c r="AJ202" s="19"/>
    </row>
    <row r="203" spans="1:36" x14ac:dyDescent="0.25">
      <c r="A203" s="80"/>
      <c r="B203" s="81"/>
      <c r="C203" s="81"/>
      <c r="D203" s="81"/>
      <c r="E203" s="81"/>
      <c r="F203" s="81"/>
      <c r="G203" s="81"/>
      <c r="H203" s="81"/>
      <c r="I203" s="81"/>
      <c r="J203" s="70" t="str">
        <f t="shared" si="41"/>
        <v/>
      </c>
      <c r="K203" s="71"/>
      <c r="L203" s="23">
        <f t="shared" si="42"/>
        <v>0</v>
      </c>
      <c r="M203" s="23">
        <f t="shared" si="43"/>
        <v>0</v>
      </c>
      <c r="N203" s="23" t="e">
        <f xml:space="preserve"> B203 * VLOOKUP($A$5, Admin!$A$4:$B$5, 2) + C203 * VLOOKUP($A$5, Admin!$A$4:$C$5, 3) + VLOOKUP($A$5, Admin!$A$4:$D$5, 4)</f>
        <v>#N/A</v>
      </c>
      <c r="O203" s="23"/>
      <c r="P203" s="23" t="e">
        <f t="shared" si="44"/>
        <v>#N/A</v>
      </c>
      <c r="Q203" s="23" t="e">
        <f t="shared" si="45"/>
        <v>#N/A</v>
      </c>
      <c r="R203" s="23" t="e">
        <f t="shared" si="46"/>
        <v>#N/A</v>
      </c>
      <c r="S203" s="23" t="e">
        <f t="shared" si="47"/>
        <v>#N/A</v>
      </c>
      <c r="T203" s="23" t="e">
        <f t="shared" si="48"/>
        <v>#N/A</v>
      </c>
      <c r="U203" s="23" t="e">
        <f t="shared" si="49"/>
        <v>#N/A</v>
      </c>
      <c r="V203" s="23" t="e">
        <f t="shared" si="50"/>
        <v>#N/A</v>
      </c>
      <c r="W203" s="23" t="e">
        <f t="shared" si="51"/>
        <v>#N/A</v>
      </c>
      <c r="X203" s="19"/>
      <c r="Y203" s="19"/>
      <c r="Z203" s="19"/>
      <c r="AA203" s="19"/>
      <c r="AB203" s="19"/>
      <c r="AC203" s="19"/>
      <c r="AD203" s="19">
        <f t="shared" si="39"/>
        <v>0</v>
      </c>
      <c r="AE203" s="19">
        <f t="shared" si="40"/>
        <v>0</v>
      </c>
      <c r="AF203" s="19"/>
      <c r="AG203" s="19"/>
      <c r="AH203" s="19"/>
      <c r="AI203" s="19"/>
      <c r="AJ203" s="19"/>
    </row>
    <row r="204" spans="1:36" x14ac:dyDescent="0.25">
      <c r="A204" s="80"/>
      <c r="B204" s="81"/>
      <c r="C204" s="81"/>
      <c r="D204" s="81"/>
      <c r="E204" s="81"/>
      <c r="F204" s="81"/>
      <c r="G204" s="81"/>
      <c r="H204" s="81"/>
      <c r="I204" s="81"/>
      <c r="J204" s="70" t="str">
        <f t="shared" si="41"/>
        <v/>
      </c>
      <c r="K204" s="71"/>
      <c r="L204" s="23">
        <f t="shared" si="42"/>
        <v>0</v>
      </c>
      <c r="M204" s="23">
        <f t="shared" si="43"/>
        <v>0</v>
      </c>
      <c r="N204" s="23" t="e">
        <f xml:space="preserve"> B204 * VLOOKUP($A$5, Admin!$A$4:$B$5, 2) + C204 * VLOOKUP($A$5, Admin!$A$4:$C$5, 3) + VLOOKUP($A$5, Admin!$A$4:$D$5, 4)</f>
        <v>#N/A</v>
      </c>
      <c r="O204" s="23"/>
      <c r="P204" s="23" t="e">
        <f t="shared" si="44"/>
        <v>#N/A</v>
      </c>
      <c r="Q204" s="23" t="e">
        <f t="shared" si="45"/>
        <v>#N/A</v>
      </c>
      <c r="R204" s="23" t="e">
        <f t="shared" si="46"/>
        <v>#N/A</v>
      </c>
      <c r="S204" s="23" t="e">
        <f t="shared" si="47"/>
        <v>#N/A</v>
      </c>
      <c r="T204" s="23" t="e">
        <f t="shared" si="48"/>
        <v>#N/A</v>
      </c>
      <c r="U204" s="23" t="e">
        <f t="shared" si="49"/>
        <v>#N/A</v>
      </c>
      <c r="V204" s="23" t="e">
        <f t="shared" si="50"/>
        <v>#N/A</v>
      </c>
      <c r="W204" s="23" t="e">
        <f t="shared" si="51"/>
        <v>#N/A</v>
      </c>
      <c r="X204" s="19"/>
      <c r="Y204" s="19"/>
      <c r="Z204" s="19"/>
      <c r="AA204" s="19"/>
      <c r="AB204" s="19"/>
      <c r="AC204" s="19"/>
      <c r="AD204" s="19">
        <f t="shared" si="39"/>
        <v>0</v>
      </c>
      <c r="AE204" s="19">
        <f t="shared" si="40"/>
        <v>0</v>
      </c>
      <c r="AF204" s="19"/>
      <c r="AG204" s="19"/>
      <c r="AH204" s="19"/>
      <c r="AI204" s="19"/>
      <c r="AJ204" s="19"/>
    </row>
    <row r="205" spans="1:36" x14ac:dyDescent="0.25">
      <c r="A205" s="80"/>
      <c r="B205" s="81"/>
      <c r="C205" s="81"/>
      <c r="D205" s="81"/>
      <c r="E205" s="81"/>
      <c r="F205" s="81"/>
      <c r="G205" s="81"/>
      <c r="H205" s="81"/>
      <c r="I205" s="81"/>
      <c r="J205" s="70" t="str">
        <f t="shared" si="41"/>
        <v/>
      </c>
      <c r="K205" s="71"/>
      <c r="L205" s="23">
        <f t="shared" si="42"/>
        <v>0</v>
      </c>
      <c r="M205" s="23">
        <f t="shared" si="43"/>
        <v>0</v>
      </c>
      <c r="N205" s="23" t="e">
        <f xml:space="preserve"> B205 * VLOOKUP($A$5, Admin!$A$4:$B$5, 2) + C205 * VLOOKUP($A$5, Admin!$A$4:$C$5, 3) + VLOOKUP($A$5, Admin!$A$4:$D$5, 4)</f>
        <v>#N/A</v>
      </c>
      <c r="O205" s="23"/>
      <c r="P205" s="23" t="e">
        <f t="shared" si="44"/>
        <v>#N/A</v>
      </c>
      <c r="Q205" s="23" t="e">
        <f t="shared" si="45"/>
        <v>#N/A</v>
      </c>
      <c r="R205" s="23" t="e">
        <f t="shared" si="46"/>
        <v>#N/A</v>
      </c>
      <c r="S205" s="23" t="e">
        <f t="shared" si="47"/>
        <v>#N/A</v>
      </c>
      <c r="T205" s="23" t="e">
        <f t="shared" si="48"/>
        <v>#N/A</v>
      </c>
      <c r="U205" s="23" t="e">
        <f t="shared" si="49"/>
        <v>#N/A</v>
      </c>
      <c r="V205" s="23" t="e">
        <f t="shared" si="50"/>
        <v>#N/A</v>
      </c>
      <c r="W205" s="23" t="e">
        <f t="shared" si="51"/>
        <v>#N/A</v>
      </c>
      <c r="X205" s="19"/>
      <c r="Y205" s="19"/>
      <c r="Z205" s="19"/>
      <c r="AA205" s="19"/>
      <c r="AB205" s="19"/>
      <c r="AC205" s="19"/>
      <c r="AD205" s="19">
        <f t="shared" si="39"/>
        <v>0</v>
      </c>
      <c r="AE205" s="19">
        <f t="shared" si="40"/>
        <v>0</v>
      </c>
      <c r="AF205" s="19"/>
      <c r="AG205" s="19"/>
      <c r="AH205" s="19"/>
      <c r="AI205" s="19"/>
      <c r="AJ205" s="19"/>
    </row>
    <row r="206" spans="1:36" x14ac:dyDescent="0.25">
      <c r="A206" s="80"/>
      <c r="B206" s="81"/>
      <c r="C206" s="81"/>
      <c r="D206" s="81"/>
      <c r="E206" s="81"/>
      <c r="F206" s="81"/>
      <c r="G206" s="81"/>
      <c r="H206" s="81"/>
      <c r="I206" s="81"/>
      <c r="J206" s="70" t="str">
        <f t="shared" si="41"/>
        <v/>
      </c>
      <c r="K206" s="71"/>
      <c r="L206" s="23">
        <f t="shared" si="42"/>
        <v>0</v>
      </c>
      <c r="M206" s="23">
        <f t="shared" si="43"/>
        <v>0</v>
      </c>
      <c r="N206" s="23" t="e">
        <f xml:space="preserve"> B206 * VLOOKUP($A$5, Admin!$A$4:$B$5, 2) + C206 * VLOOKUP($A$5, Admin!$A$4:$C$5, 3) + VLOOKUP($A$5, Admin!$A$4:$D$5, 4)</f>
        <v>#N/A</v>
      </c>
      <c r="O206" s="23"/>
      <c r="P206" s="23" t="e">
        <f t="shared" si="44"/>
        <v>#N/A</v>
      </c>
      <c r="Q206" s="23" t="e">
        <f t="shared" si="45"/>
        <v>#N/A</v>
      </c>
      <c r="R206" s="23" t="e">
        <f t="shared" si="46"/>
        <v>#N/A</v>
      </c>
      <c r="S206" s="23" t="e">
        <f t="shared" si="47"/>
        <v>#N/A</v>
      </c>
      <c r="T206" s="23" t="e">
        <f t="shared" si="48"/>
        <v>#N/A</v>
      </c>
      <c r="U206" s="23" t="e">
        <f t="shared" si="49"/>
        <v>#N/A</v>
      </c>
      <c r="V206" s="23" t="e">
        <f t="shared" si="50"/>
        <v>#N/A</v>
      </c>
      <c r="W206" s="23" t="e">
        <f t="shared" si="51"/>
        <v>#N/A</v>
      </c>
      <c r="X206" s="19"/>
      <c r="Y206" s="19"/>
      <c r="Z206" s="19"/>
      <c r="AA206" s="19"/>
      <c r="AB206" s="19"/>
      <c r="AC206" s="19"/>
      <c r="AD206" s="19">
        <f t="shared" si="39"/>
        <v>0</v>
      </c>
      <c r="AE206" s="19">
        <f t="shared" si="40"/>
        <v>0</v>
      </c>
      <c r="AF206" s="19"/>
      <c r="AG206" s="19"/>
      <c r="AH206" s="19"/>
      <c r="AI206" s="19"/>
      <c r="AJ206" s="19"/>
    </row>
    <row r="207" spans="1:36" x14ac:dyDescent="0.25">
      <c r="A207" s="80"/>
      <c r="B207" s="81"/>
      <c r="C207" s="81"/>
      <c r="D207" s="81"/>
      <c r="E207" s="81"/>
      <c r="F207" s="81"/>
      <c r="G207" s="81"/>
      <c r="H207" s="81"/>
      <c r="I207" s="81"/>
      <c r="J207" s="70" t="str">
        <f t="shared" si="41"/>
        <v/>
      </c>
      <c r="K207" s="71"/>
      <c r="L207" s="23">
        <f t="shared" si="42"/>
        <v>0</v>
      </c>
      <c r="M207" s="23">
        <f t="shared" si="43"/>
        <v>0</v>
      </c>
      <c r="N207" s="23" t="e">
        <f xml:space="preserve"> B207 * VLOOKUP($A$5, Admin!$A$4:$B$5, 2) + C207 * VLOOKUP($A$5, Admin!$A$4:$C$5, 3) + VLOOKUP($A$5, Admin!$A$4:$D$5, 4)</f>
        <v>#N/A</v>
      </c>
      <c r="O207" s="23"/>
      <c r="P207" s="23" t="e">
        <f t="shared" si="44"/>
        <v>#N/A</v>
      </c>
      <c r="Q207" s="23" t="e">
        <f t="shared" si="45"/>
        <v>#N/A</v>
      </c>
      <c r="R207" s="23" t="e">
        <f t="shared" si="46"/>
        <v>#N/A</v>
      </c>
      <c r="S207" s="23" t="e">
        <f t="shared" si="47"/>
        <v>#N/A</v>
      </c>
      <c r="T207" s="23" t="e">
        <f t="shared" si="48"/>
        <v>#N/A</v>
      </c>
      <c r="U207" s="23" t="e">
        <f t="shared" si="49"/>
        <v>#N/A</v>
      </c>
      <c r="V207" s="23" t="e">
        <f t="shared" si="50"/>
        <v>#N/A</v>
      </c>
      <c r="W207" s="23" t="e">
        <f t="shared" si="51"/>
        <v>#N/A</v>
      </c>
      <c r="X207" s="19"/>
      <c r="Y207" s="19"/>
      <c r="Z207" s="19"/>
      <c r="AA207" s="19"/>
      <c r="AB207" s="19"/>
      <c r="AC207" s="19"/>
      <c r="AD207" s="19">
        <f t="shared" si="39"/>
        <v>0</v>
      </c>
      <c r="AE207" s="19">
        <f t="shared" si="40"/>
        <v>0</v>
      </c>
      <c r="AF207" s="19"/>
      <c r="AG207" s="19"/>
      <c r="AH207" s="19"/>
      <c r="AI207" s="19"/>
      <c r="AJ207" s="19"/>
    </row>
    <row r="208" spans="1:36" x14ac:dyDescent="0.25">
      <c r="A208" s="80"/>
      <c r="B208" s="81"/>
      <c r="C208" s="81"/>
      <c r="D208" s="81"/>
      <c r="E208" s="81"/>
      <c r="F208" s="81"/>
      <c r="G208" s="81"/>
      <c r="H208" s="81"/>
      <c r="I208" s="81"/>
      <c r="J208" s="70" t="str">
        <f t="shared" si="41"/>
        <v/>
      </c>
      <c r="K208" s="71"/>
      <c r="L208" s="23">
        <f t="shared" si="42"/>
        <v>0</v>
      </c>
      <c r="M208" s="23">
        <f t="shared" si="43"/>
        <v>0</v>
      </c>
      <c r="N208" s="23" t="e">
        <f xml:space="preserve"> B208 * VLOOKUP($A$5, Admin!$A$4:$B$5, 2) + C208 * VLOOKUP($A$5, Admin!$A$4:$C$5, 3) + VLOOKUP($A$5, Admin!$A$4:$D$5, 4)</f>
        <v>#N/A</v>
      </c>
      <c r="O208" s="23"/>
      <c r="P208" s="23" t="e">
        <f t="shared" si="44"/>
        <v>#N/A</v>
      </c>
      <c r="Q208" s="23" t="e">
        <f t="shared" si="45"/>
        <v>#N/A</v>
      </c>
      <c r="R208" s="23" t="e">
        <f t="shared" si="46"/>
        <v>#N/A</v>
      </c>
      <c r="S208" s="23" t="e">
        <f t="shared" si="47"/>
        <v>#N/A</v>
      </c>
      <c r="T208" s="23" t="e">
        <f t="shared" si="48"/>
        <v>#N/A</v>
      </c>
      <c r="U208" s="23" t="e">
        <f t="shared" si="49"/>
        <v>#N/A</v>
      </c>
      <c r="V208" s="23" t="e">
        <f t="shared" si="50"/>
        <v>#N/A</v>
      </c>
      <c r="W208" s="23" t="e">
        <f t="shared" si="51"/>
        <v>#N/A</v>
      </c>
      <c r="X208" s="19"/>
      <c r="Y208" s="19"/>
      <c r="Z208" s="19"/>
      <c r="AA208" s="19"/>
      <c r="AB208" s="19"/>
      <c r="AC208" s="19"/>
      <c r="AD208" s="19">
        <f t="shared" si="39"/>
        <v>0</v>
      </c>
      <c r="AE208" s="19">
        <f t="shared" si="40"/>
        <v>0</v>
      </c>
      <c r="AF208" s="19"/>
      <c r="AG208" s="19"/>
      <c r="AH208" s="19"/>
      <c r="AI208" s="19"/>
      <c r="AJ208" s="19"/>
    </row>
    <row r="209" spans="1:36" x14ac:dyDescent="0.25">
      <c r="A209" s="80"/>
      <c r="B209" s="81"/>
      <c r="C209" s="81"/>
      <c r="D209" s="81"/>
      <c r="E209" s="81"/>
      <c r="F209" s="81"/>
      <c r="G209" s="81"/>
      <c r="H209" s="81"/>
      <c r="I209" s="81"/>
      <c r="J209" s="70" t="str">
        <f t="shared" si="41"/>
        <v/>
      </c>
      <c r="K209" s="71"/>
      <c r="L209" s="23">
        <f t="shared" si="42"/>
        <v>0</v>
      </c>
      <c r="M209" s="23">
        <f t="shared" si="43"/>
        <v>0</v>
      </c>
      <c r="N209" s="23" t="e">
        <f xml:space="preserve"> B209 * VLOOKUP($A$5, Admin!$A$4:$B$5, 2) + C209 * VLOOKUP($A$5, Admin!$A$4:$C$5, 3) + VLOOKUP($A$5, Admin!$A$4:$D$5, 4)</f>
        <v>#N/A</v>
      </c>
      <c r="O209" s="23"/>
      <c r="P209" s="23" t="e">
        <f t="shared" si="44"/>
        <v>#N/A</v>
      </c>
      <c r="Q209" s="23" t="e">
        <f t="shared" si="45"/>
        <v>#N/A</v>
      </c>
      <c r="R209" s="23" t="e">
        <f t="shared" si="46"/>
        <v>#N/A</v>
      </c>
      <c r="S209" s="23" t="e">
        <f t="shared" si="47"/>
        <v>#N/A</v>
      </c>
      <c r="T209" s="23" t="e">
        <f t="shared" si="48"/>
        <v>#N/A</v>
      </c>
      <c r="U209" s="23" t="e">
        <f t="shared" si="49"/>
        <v>#N/A</v>
      </c>
      <c r="V209" s="23" t="e">
        <f t="shared" si="50"/>
        <v>#N/A</v>
      </c>
      <c r="W209" s="23" t="e">
        <f t="shared" si="51"/>
        <v>#N/A</v>
      </c>
      <c r="X209" s="19"/>
      <c r="Y209" s="19"/>
      <c r="Z209" s="19"/>
      <c r="AA209" s="19"/>
      <c r="AB209" s="19"/>
      <c r="AC209" s="19"/>
      <c r="AD209" s="19">
        <f t="shared" si="39"/>
        <v>0</v>
      </c>
      <c r="AE209" s="19">
        <f t="shared" si="40"/>
        <v>0</v>
      </c>
      <c r="AF209" s="19"/>
      <c r="AG209" s="19"/>
      <c r="AH209" s="19"/>
      <c r="AI209" s="19"/>
      <c r="AJ209" s="19"/>
    </row>
    <row r="210" spans="1:36" x14ac:dyDescent="0.25">
      <c r="A210" s="80"/>
      <c r="B210" s="81"/>
      <c r="C210" s="81"/>
      <c r="D210" s="81"/>
      <c r="E210" s="81"/>
      <c r="F210" s="81"/>
      <c r="G210" s="81"/>
      <c r="H210" s="81"/>
      <c r="I210" s="81"/>
      <c r="J210" s="70" t="str">
        <f t="shared" si="41"/>
        <v/>
      </c>
      <c r="K210" s="71"/>
      <c r="L210" s="23">
        <f t="shared" si="42"/>
        <v>0</v>
      </c>
      <c r="M210" s="23">
        <f t="shared" si="43"/>
        <v>0</v>
      </c>
      <c r="N210" s="23" t="e">
        <f xml:space="preserve"> B210 * VLOOKUP($A$5, Admin!$A$4:$B$5, 2) + C210 * VLOOKUP($A$5, Admin!$A$4:$C$5, 3) + VLOOKUP($A$5, Admin!$A$4:$D$5, 4)</f>
        <v>#N/A</v>
      </c>
      <c r="O210" s="23"/>
      <c r="P210" s="23" t="e">
        <f t="shared" si="44"/>
        <v>#N/A</v>
      </c>
      <c r="Q210" s="23" t="e">
        <f t="shared" si="45"/>
        <v>#N/A</v>
      </c>
      <c r="R210" s="23" t="e">
        <f t="shared" si="46"/>
        <v>#N/A</v>
      </c>
      <c r="S210" s="23" t="e">
        <f t="shared" si="47"/>
        <v>#N/A</v>
      </c>
      <c r="T210" s="23" t="e">
        <f t="shared" si="48"/>
        <v>#N/A</v>
      </c>
      <c r="U210" s="23" t="e">
        <f t="shared" si="49"/>
        <v>#N/A</v>
      </c>
      <c r="V210" s="23" t="e">
        <f t="shared" si="50"/>
        <v>#N/A</v>
      </c>
      <c r="W210" s="23" t="e">
        <f t="shared" si="51"/>
        <v>#N/A</v>
      </c>
      <c r="X210" s="19"/>
      <c r="Y210" s="19"/>
      <c r="Z210" s="19"/>
      <c r="AA210" s="19"/>
      <c r="AB210" s="19"/>
      <c r="AC210" s="19"/>
      <c r="AD210" s="19">
        <f t="shared" si="39"/>
        <v>0</v>
      </c>
      <c r="AE210" s="19">
        <f t="shared" si="40"/>
        <v>0</v>
      </c>
      <c r="AF210" s="19"/>
      <c r="AG210" s="19"/>
      <c r="AH210" s="19"/>
      <c r="AI210" s="19"/>
      <c r="AJ210" s="19"/>
    </row>
    <row r="211" spans="1:36" x14ac:dyDescent="0.25">
      <c r="A211" s="80"/>
      <c r="B211" s="81"/>
      <c r="C211" s="81"/>
      <c r="D211" s="81"/>
      <c r="E211" s="81"/>
      <c r="F211" s="81"/>
      <c r="G211" s="81"/>
      <c r="H211" s="81"/>
      <c r="I211" s="81"/>
      <c r="J211" s="70" t="str">
        <f t="shared" si="41"/>
        <v/>
      </c>
      <c r="K211" s="71"/>
      <c r="L211" s="23">
        <f t="shared" si="42"/>
        <v>0</v>
      </c>
      <c r="M211" s="23">
        <f t="shared" si="43"/>
        <v>0</v>
      </c>
      <c r="N211" s="23" t="e">
        <f xml:space="preserve"> B211 * VLOOKUP($A$5, Admin!$A$4:$B$5, 2) + C211 * VLOOKUP($A$5, Admin!$A$4:$C$5, 3) + VLOOKUP($A$5, Admin!$A$4:$D$5, 4)</f>
        <v>#N/A</v>
      </c>
      <c r="O211" s="23"/>
      <c r="P211" s="23" t="e">
        <f t="shared" si="44"/>
        <v>#N/A</v>
      </c>
      <c r="Q211" s="23" t="e">
        <f t="shared" si="45"/>
        <v>#N/A</v>
      </c>
      <c r="R211" s="23" t="e">
        <f t="shared" si="46"/>
        <v>#N/A</v>
      </c>
      <c r="S211" s="23" t="e">
        <f t="shared" si="47"/>
        <v>#N/A</v>
      </c>
      <c r="T211" s="23" t="e">
        <f t="shared" si="48"/>
        <v>#N/A</v>
      </c>
      <c r="U211" s="23" t="e">
        <f t="shared" si="49"/>
        <v>#N/A</v>
      </c>
      <c r="V211" s="23" t="e">
        <f t="shared" si="50"/>
        <v>#N/A</v>
      </c>
      <c r="W211" s="23" t="e">
        <f t="shared" si="51"/>
        <v>#N/A</v>
      </c>
      <c r="X211" s="19"/>
      <c r="Y211" s="19"/>
      <c r="Z211" s="19"/>
      <c r="AA211" s="19"/>
      <c r="AB211" s="19"/>
      <c r="AC211" s="19"/>
      <c r="AD211" s="19">
        <f t="shared" si="39"/>
        <v>0</v>
      </c>
      <c r="AE211" s="19">
        <f t="shared" si="40"/>
        <v>0</v>
      </c>
      <c r="AF211" s="19"/>
      <c r="AG211" s="19"/>
      <c r="AH211" s="19"/>
      <c r="AI211" s="19"/>
      <c r="AJ211" s="19"/>
    </row>
    <row r="212" spans="1:36" x14ac:dyDescent="0.25">
      <c r="A212" s="80"/>
      <c r="B212" s="81"/>
      <c r="C212" s="81"/>
      <c r="D212" s="81"/>
      <c r="E212" s="81"/>
      <c r="F212" s="81"/>
      <c r="G212" s="81"/>
      <c r="H212" s="81"/>
      <c r="I212" s="81"/>
      <c r="J212" s="70" t="str">
        <f t="shared" si="41"/>
        <v/>
      </c>
      <c r="K212" s="71"/>
      <c r="L212" s="23">
        <f t="shared" si="42"/>
        <v>0</v>
      </c>
      <c r="M212" s="23">
        <f t="shared" si="43"/>
        <v>0</v>
      </c>
      <c r="N212" s="23" t="e">
        <f xml:space="preserve"> B212 * VLOOKUP($A$5, Admin!$A$4:$B$5, 2) + C212 * VLOOKUP($A$5, Admin!$A$4:$C$5, 3) + VLOOKUP($A$5, Admin!$A$4:$D$5, 4)</f>
        <v>#N/A</v>
      </c>
      <c r="O212" s="23"/>
      <c r="P212" s="23" t="e">
        <f t="shared" si="44"/>
        <v>#N/A</v>
      </c>
      <c r="Q212" s="23" t="e">
        <f t="shared" si="45"/>
        <v>#N/A</v>
      </c>
      <c r="R212" s="23" t="e">
        <f t="shared" si="46"/>
        <v>#N/A</v>
      </c>
      <c r="S212" s="23" t="e">
        <f t="shared" si="47"/>
        <v>#N/A</v>
      </c>
      <c r="T212" s="23" t="e">
        <f t="shared" si="48"/>
        <v>#N/A</v>
      </c>
      <c r="U212" s="23" t="e">
        <f t="shared" si="49"/>
        <v>#N/A</v>
      </c>
      <c r="V212" s="23" t="e">
        <f t="shared" si="50"/>
        <v>#N/A</v>
      </c>
      <c r="W212" s="23" t="e">
        <f t="shared" si="51"/>
        <v>#N/A</v>
      </c>
      <c r="X212" s="19"/>
      <c r="Y212" s="19"/>
      <c r="Z212" s="19"/>
      <c r="AA212" s="19"/>
      <c r="AB212" s="19"/>
      <c r="AC212" s="19"/>
      <c r="AD212" s="19">
        <f t="shared" si="39"/>
        <v>0</v>
      </c>
      <c r="AE212" s="19">
        <f t="shared" si="40"/>
        <v>0</v>
      </c>
      <c r="AF212" s="19"/>
      <c r="AG212" s="19"/>
      <c r="AH212" s="19"/>
      <c r="AI212" s="19"/>
      <c r="AJ212" s="19"/>
    </row>
    <row r="213" spans="1:36" x14ac:dyDescent="0.25">
      <c r="A213" s="80"/>
      <c r="B213" s="81"/>
      <c r="C213" s="81"/>
      <c r="D213" s="81"/>
      <c r="E213" s="81"/>
      <c r="F213" s="81"/>
      <c r="G213" s="81"/>
      <c r="H213" s="81"/>
      <c r="I213" s="81"/>
      <c r="J213" s="70" t="str">
        <f t="shared" si="41"/>
        <v/>
      </c>
      <c r="K213" s="71"/>
      <c r="L213" s="23">
        <f t="shared" si="42"/>
        <v>0</v>
      </c>
      <c r="M213" s="23">
        <f t="shared" si="43"/>
        <v>0</v>
      </c>
      <c r="N213" s="23" t="e">
        <f xml:space="preserve"> B213 * VLOOKUP($A$5, Admin!$A$4:$B$5, 2) + C213 * VLOOKUP($A$5, Admin!$A$4:$C$5, 3) + VLOOKUP($A$5, Admin!$A$4:$D$5, 4)</f>
        <v>#N/A</v>
      </c>
      <c r="O213" s="23"/>
      <c r="P213" s="23" t="e">
        <f t="shared" si="44"/>
        <v>#N/A</v>
      </c>
      <c r="Q213" s="23" t="e">
        <f t="shared" si="45"/>
        <v>#N/A</v>
      </c>
      <c r="R213" s="23" t="e">
        <f t="shared" si="46"/>
        <v>#N/A</v>
      </c>
      <c r="S213" s="23" t="e">
        <f t="shared" si="47"/>
        <v>#N/A</v>
      </c>
      <c r="T213" s="23" t="e">
        <f t="shared" si="48"/>
        <v>#N/A</v>
      </c>
      <c r="U213" s="23" t="e">
        <f t="shared" si="49"/>
        <v>#N/A</v>
      </c>
      <c r="V213" s="23" t="e">
        <f t="shared" si="50"/>
        <v>#N/A</v>
      </c>
      <c r="W213" s="23" t="e">
        <f t="shared" si="51"/>
        <v>#N/A</v>
      </c>
      <c r="X213" s="19"/>
      <c r="Y213" s="19"/>
      <c r="Z213" s="19"/>
      <c r="AA213" s="19"/>
      <c r="AB213" s="19"/>
      <c r="AC213" s="19"/>
      <c r="AD213" s="19">
        <f t="shared" si="39"/>
        <v>0</v>
      </c>
      <c r="AE213" s="19">
        <f t="shared" si="40"/>
        <v>0</v>
      </c>
      <c r="AF213" s="19"/>
      <c r="AG213" s="19"/>
      <c r="AH213" s="19"/>
      <c r="AI213" s="19"/>
      <c r="AJ213" s="19"/>
    </row>
    <row r="214" spans="1:36" x14ac:dyDescent="0.25">
      <c r="A214" s="80"/>
      <c r="B214" s="81"/>
      <c r="C214" s="81"/>
      <c r="D214" s="81"/>
      <c r="E214" s="81"/>
      <c r="F214" s="81"/>
      <c r="G214" s="81"/>
      <c r="H214" s="81"/>
      <c r="I214" s="81"/>
      <c r="J214" s="70" t="str">
        <f t="shared" si="41"/>
        <v/>
      </c>
      <c r="K214" s="71"/>
      <c r="L214" s="23">
        <f t="shared" si="42"/>
        <v>0</v>
      </c>
      <c r="M214" s="23">
        <f t="shared" si="43"/>
        <v>0</v>
      </c>
      <c r="N214" s="23" t="e">
        <f xml:space="preserve"> B214 * VLOOKUP($A$5, Admin!$A$4:$B$5, 2) + C214 * VLOOKUP($A$5, Admin!$A$4:$C$5, 3) + VLOOKUP($A$5, Admin!$A$4:$D$5, 4)</f>
        <v>#N/A</v>
      </c>
      <c r="O214" s="23"/>
      <c r="P214" s="23" t="e">
        <f t="shared" si="44"/>
        <v>#N/A</v>
      </c>
      <c r="Q214" s="23" t="e">
        <f t="shared" si="45"/>
        <v>#N/A</v>
      </c>
      <c r="R214" s="23" t="e">
        <f t="shared" si="46"/>
        <v>#N/A</v>
      </c>
      <c r="S214" s="23" t="e">
        <f t="shared" si="47"/>
        <v>#N/A</v>
      </c>
      <c r="T214" s="23" t="e">
        <f t="shared" si="48"/>
        <v>#N/A</v>
      </c>
      <c r="U214" s="23" t="e">
        <f t="shared" si="49"/>
        <v>#N/A</v>
      </c>
      <c r="V214" s="23" t="e">
        <f t="shared" si="50"/>
        <v>#N/A</v>
      </c>
      <c r="W214" s="23" t="e">
        <f t="shared" si="51"/>
        <v>#N/A</v>
      </c>
      <c r="X214" s="19"/>
      <c r="Y214" s="19"/>
      <c r="Z214" s="19"/>
      <c r="AA214" s="19"/>
      <c r="AB214" s="19"/>
      <c r="AC214" s="19"/>
      <c r="AD214" s="19">
        <f t="shared" si="39"/>
        <v>0</v>
      </c>
      <c r="AE214" s="19">
        <f t="shared" si="40"/>
        <v>0</v>
      </c>
      <c r="AF214" s="19"/>
      <c r="AG214" s="19"/>
      <c r="AH214" s="19"/>
      <c r="AI214" s="19"/>
      <c r="AJ214" s="19"/>
    </row>
    <row r="215" spans="1:36" x14ac:dyDescent="0.25">
      <c r="A215" s="80"/>
      <c r="B215" s="81"/>
      <c r="C215" s="81"/>
      <c r="D215" s="81"/>
      <c r="E215" s="81"/>
      <c r="F215" s="81"/>
      <c r="G215" s="81"/>
      <c r="H215" s="81"/>
      <c r="I215" s="81"/>
      <c r="J215" s="70" t="str">
        <f t="shared" si="41"/>
        <v/>
      </c>
      <c r="K215" s="71"/>
      <c r="L215" s="23">
        <f t="shared" si="42"/>
        <v>0</v>
      </c>
      <c r="M215" s="23">
        <f t="shared" si="43"/>
        <v>0</v>
      </c>
      <c r="N215" s="23" t="e">
        <f xml:space="preserve"> B215 * VLOOKUP($A$5, Admin!$A$4:$B$5, 2) + C215 * VLOOKUP($A$5, Admin!$A$4:$C$5, 3) + VLOOKUP($A$5, Admin!$A$4:$D$5, 4)</f>
        <v>#N/A</v>
      </c>
      <c r="O215" s="23"/>
      <c r="P215" s="23" t="e">
        <f t="shared" si="44"/>
        <v>#N/A</v>
      </c>
      <c r="Q215" s="23" t="e">
        <f t="shared" si="45"/>
        <v>#N/A</v>
      </c>
      <c r="R215" s="23" t="e">
        <f t="shared" si="46"/>
        <v>#N/A</v>
      </c>
      <c r="S215" s="23" t="e">
        <f t="shared" si="47"/>
        <v>#N/A</v>
      </c>
      <c r="T215" s="23" t="e">
        <f t="shared" si="48"/>
        <v>#N/A</v>
      </c>
      <c r="U215" s="23" t="e">
        <f t="shared" si="49"/>
        <v>#N/A</v>
      </c>
      <c r="V215" s="23" t="e">
        <f t="shared" si="50"/>
        <v>#N/A</v>
      </c>
      <c r="W215" s="23" t="e">
        <f t="shared" si="51"/>
        <v>#N/A</v>
      </c>
      <c r="X215" s="19"/>
      <c r="Y215" s="19"/>
      <c r="Z215" s="19"/>
      <c r="AA215" s="19"/>
      <c r="AB215" s="19"/>
      <c r="AC215" s="19"/>
      <c r="AD215" s="19">
        <f t="shared" si="39"/>
        <v>0</v>
      </c>
      <c r="AE215" s="19">
        <f t="shared" si="40"/>
        <v>0</v>
      </c>
      <c r="AF215" s="19"/>
      <c r="AG215" s="19"/>
      <c r="AH215" s="19"/>
      <c r="AI215" s="19"/>
      <c r="AJ215" s="19"/>
    </row>
    <row r="216" spans="1:36" x14ac:dyDescent="0.25">
      <c r="A216" s="80"/>
      <c r="B216" s="81"/>
      <c r="C216" s="81"/>
      <c r="D216" s="81"/>
      <c r="E216" s="81"/>
      <c r="F216" s="81"/>
      <c r="G216" s="81"/>
      <c r="H216" s="81"/>
      <c r="I216" s="81"/>
      <c r="J216" s="70" t="str">
        <f t="shared" si="41"/>
        <v/>
      </c>
      <c r="K216" s="71"/>
      <c r="L216" s="23">
        <f t="shared" si="42"/>
        <v>0</v>
      </c>
      <c r="M216" s="23">
        <f t="shared" si="43"/>
        <v>0</v>
      </c>
      <c r="N216" s="23" t="e">
        <f xml:space="preserve"> B216 * VLOOKUP($A$5, Admin!$A$4:$B$5, 2) + C216 * VLOOKUP($A$5, Admin!$A$4:$C$5, 3) + VLOOKUP($A$5, Admin!$A$4:$D$5, 4)</f>
        <v>#N/A</v>
      </c>
      <c r="O216" s="23"/>
      <c r="P216" s="23" t="e">
        <f t="shared" si="44"/>
        <v>#N/A</v>
      </c>
      <c r="Q216" s="23" t="e">
        <f t="shared" si="45"/>
        <v>#N/A</v>
      </c>
      <c r="R216" s="23" t="e">
        <f t="shared" si="46"/>
        <v>#N/A</v>
      </c>
      <c r="S216" s="23" t="e">
        <f t="shared" si="47"/>
        <v>#N/A</v>
      </c>
      <c r="T216" s="23" t="e">
        <f t="shared" si="48"/>
        <v>#N/A</v>
      </c>
      <c r="U216" s="23" t="e">
        <f t="shared" si="49"/>
        <v>#N/A</v>
      </c>
      <c r="V216" s="23" t="e">
        <f t="shared" si="50"/>
        <v>#N/A</v>
      </c>
      <c r="W216" s="23" t="e">
        <f t="shared" si="51"/>
        <v>#N/A</v>
      </c>
      <c r="X216" s="19"/>
      <c r="Y216" s="19"/>
      <c r="Z216" s="19"/>
      <c r="AA216" s="19"/>
      <c r="AB216" s="19"/>
      <c r="AC216" s="19"/>
      <c r="AD216" s="19">
        <f t="shared" si="39"/>
        <v>0</v>
      </c>
      <c r="AE216" s="19">
        <f t="shared" si="40"/>
        <v>0</v>
      </c>
      <c r="AF216" s="19"/>
      <c r="AG216" s="19"/>
      <c r="AH216" s="19"/>
      <c r="AI216" s="19"/>
      <c r="AJ216" s="19"/>
    </row>
    <row r="217" spans="1:36" x14ac:dyDescent="0.25">
      <c r="A217" s="80"/>
      <c r="B217" s="81"/>
      <c r="C217" s="81"/>
      <c r="D217" s="81"/>
      <c r="E217" s="81"/>
      <c r="F217" s="81"/>
      <c r="G217" s="81"/>
      <c r="H217" s="81"/>
      <c r="I217" s="81"/>
      <c r="J217" s="70" t="str">
        <f t="shared" si="41"/>
        <v/>
      </c>
      <c r="K217" s="71"/>
      <c r="L217" s="23">
        <f t="shared" si="42"/>
        <v>0</v>
      </c>
      <c r="M217" s="23">
        <f t="shared" si="43"/>
        <v>0</v>
      </c>
      <c r="N217" s="23" t="e">
        <f xml:space="preserve"> B217 * VLOOKUP($A$5, Admin!$A$4:$B$5, 2) + C217 * VLOOKUP($A$5, Admin!$A$4:$C$5, 3) + VLOOKUP($A$5, Admin!$A$4:$D$5, 4)</f>
        <v>#N/A</v>
      </c>
      <c r="O217" s="23"/>
      <c r="P217" s="23" t="e">
        <f t="shared" si="44"/>
        <v>#N/A</v>
      </c>
      <c r="Q217" s="23" t="e">
        <f t="shared" si="45"/>
        <v>#N/A</v>
      </c>
      <c r="R217" s="23" t="e">
        <f t="shared" si="46"/>
        <v>#N/A</v>
      </c>
      <c r="S217" s="23" t="e">
        <f t="shared" si="47"/>
        <v>#N/A</v>
      </c>
      <c r="T217" s="23" t="e">
        <f t="shared" si="48"/>
        <v>#N/A</v>
      </c>
      <c r="U217" s="23" t="e">
        <f t="shared" si="49"/>
        <v>#N/A</v>
      </c>
      <c r="V217" s="23" t="e">
        <f t="shared" si="50"/>
        <v>#N/A</v>
      </c>
      <c r="W217" s="23" t="e">
        <f t="shared" si="51"/>
        <v>#N/A</v>
      </c>
      <c r="X217" s="19"/>
      <c r="Y217" s="19"/>
      <c r="Z217" s="19"/>
      <c r="AA217" s="19"/>
      <c r="AB217" s="19"/>
      <c r="AC217" s="19"/>
      <c r="AD217" s="19">
        <f t="shared" si="39"/>
        <v>0</v>
      </c>
      <c r="AE217" s="19">
        <f t="shared" si="40"/>
        <v>0</v>
      </c>
      <c r="AF217" s="19"/>
      <c r="AG217" s="19"/>
      <c r="AH217" s="19"/>
      <c r="AI217" s="19"/>
      <c r="AJ217" s="19"/>
    </row>
    <row r="218" spans="1:36" x14ac:dyDescent="0.25">
      <c r="A218" s="80"/>
      <c r="B218" s="81"/>
      <c r="C218" s="81"/>
      <c r="D218" s="81"/>
      <c r="E218" s="81"/>
      <c r="F218" s="81"/>
      <c r="G218" s="81"/>
      <c r="H218" s="81"/>
      <c r="I218" s="81"/>
      <c r="J218" s="70" t="str">
        <f t="shared" si="41"/>
        <v/>
      </c>
      <c r="K218" s="71"/>
      <c r="L218" s="23">
        <f t="shared" si="42"/>
        <v>0</v>
      </c>
      <c r="M218" s="23">
        <f t="shared" si="43"/>
        <v>0</v>
      </c>
      <c r="N218" s="23" t="e">
        <f xml:space="preserve"> B218 * VLOOKUP($A$5, Admin!$A$4:$B$5, 2) + C218 * VLOOKUP($A$5, Admin!$A$4:$C$5, 3) + VLOOKUP($A$5, Admin!$A$4:$D$5, 4)</f>
        <v>#N/A</v>
      </c>
      <c r="O218" s="23"/>
      <c r="P218" s="23" t="e">
        <f t="shared" si="44"/>
        <v>#N/A</v>
      </c>
      <c r="Q218" s="23" t="e">
        <f t="shared" si="45"/>
        <v>#N/A</v>
      </c>
      <c r="R218" s="23" t="e">
        <f t="shared" si="46"/>
        <v>#N/A</v>
      </c>
      <c r="S218" s="23" t="e">
        <f t="shared" si="47"/>
        <v>#N/A</v>
      </c>
      <c r="T218" s="23" t="e">
        <f t="shared" si="48"/>
        <v>#N/A</v>
      </c>
      <c r="U218" s="23" t="e">
        <f t="shared" si="49"/>
        <v>#N/A</v>
      </c>
      <c r="V218" s="23" t="e">
        <f t="shared" si="50"/>
        <v>#N/A</v>
      </c>
      <c r="W218" s="23" t="e">
        <f t="shared" si="51"/>
        <v>#N/A</v>
      </c>
      <c r="X218" s="19"/>
      <c r="Y218" s="19"/>
      <c r="Z218" s="19"/>
      <c r="AA218" s="19"/>
      <c r="AB218" s="19"/>
      <c r="AC218" s="19"/>
      <c r="AD218" s="19">
        <f t="shared" si="39"/>
        <v>0</v>
      </c>
      <c r="AE218" s="19">
        <f t="shared" si="40"/>
        <v>0</v>
      </c>
      <c r="AF218" s="19"/>
      <c r="AG218" s="19"/>
      <c r="AH218" s="19"/>
      <c r="AI218" s="19"/>
      <c r="AJ218" s="19"/>
    </row>
    <row r="219" spans="1:36" x14ac:dyDescent="0.25">
      <c r="A219" s="80"/>
      <c r="B219" s="81"/>
      <c r="C219" s="81"/>
      <c r="D219" s="81"/>
      <c r="E219" s="81"/>
      <c r="F219" s="81"/>
      <c r="G219" s="81"/>
      <c r="H219" s="81"/>
      <c r="I219" s="81"/>
      <c r="J219" s="70" t="str">
        <f t="shared" si="41"/>
        <v/>
      </c>
      <c r="K219" s="71"/>
      <c r="L219" s="23">
        <f t="shared" si="42"/>
        <v>0</v>
      </c>
      <c r="M219" s="23">
        <f t="shared" si="43"/>
        <v>0</v>
      </c>
      <c r="N219" s="23" t="e">
        <f xml:space="preserve"> B219 * VLOOKUP($A$5, Admin!$A$4:$B$5, 2) + C219 * VLOOKUP($A$5, Admin!$A$4:$C$5, 3) + VLOOKUP($A$5, Admin!$A$4:$D$5, 4)</f>
        <v>#N/A</v>
      </c>
      <c r="O219" s="23"/>
      <c r="P219" s="23" t="e">
        <f t="shared" si="44"/>
        <v>#N/A</v>
      </c>
      <c r="Q219" s="23" t="e">
        <f t="shared" si="45"/>
        <v>#N/A</v>
      </c>
      <c r="R219" s="23" t="e">
        <f t="shared" si="46"/>
        <v>#N/A</v>
      </c>
      <c r="S219" s="23" t="e">
        <f t="shared" si="47"/>
        <v>#N/A</v>
      </c>
      <c r="T219" s="23" t="e">
        <f t="shared" si="48"/>
        <v>#N/A</v>
      </c>
      <c r="U219" s="23" t="e">
        <f t="shared" si="49"/>
        <v>#N/A</v>
      </c>
      <c r="V219" s="23" t="e">
        <f t="shared" si="50"/>
        <v>#N/A</v>
      </c>
      <c r="W219" s="23" t="e">
        <f t="shared" si="51"/>
        <v>#N/A</v>
      </c>
      <c r="X219" s="19"/>
      <c r="Y219" s="19"/>
      <c r="Z219" s="19"/>
      <c r="AA219" s="19"/>
      <c r="AB219" s="19"/>
      <c r="AC219" s="19"/>
      <c r="AD219" s="19">
        <f t="shared" si="39"/>
        <v>0</v>
      </c>
      <c r="AE219" s="19">
        <f t="shared" si="40"/>
        <v>0</v>
      </c>
      <c r="AF219" s="19"/>
      <c r="AG219" s="19"/>
      <c r="AH219" s="19"/>
      <c r="AI219" s="19"/>
      <c r="AJ219" s="19"/>
    </row>
    <row r="220" spans="1:36" x14ac:dyDescent="0.25">
      <c r="A220" s="80"/>
      <c r="B220" s="81"/>
      <c r="C220" s="81"/>
      <c r="D220" s="81"/>
      <c r="E220" s="81"/>
      <c r="F220" s="81"/>
      <c r="G220" s="81"/>
      <c r="H220" s="81"/>
      <c r="I220" s="81"/>
      <c r="J220" s="70" t="str">
        <f t="shared" si="41"/>
        <v/>
      </c>
      <c r="K220" s="71"/>
      <c r="L220" s="23">
        <f t="shared" si="42"/>
        <v>0</v>
      </c>
      <c r="M220" s="23">
        <f t="shared" si="43"/>
        <v>0</v>
      </c>
      <c r="N220" s="23" t="e">
        <f xml:space="preserve"> B220 * VLOOKUP($A$5, Admin!$A$4:$B$5, 2) + C220 * VLOOKUP($A$5, Admin!$A$4:$C$5, 3) + VLOOKUP($A$5, Admin!$A$4:$D$5, 4)</f>
        <v>#N/A</v>
      </c>
      <c r="O220" s="23"/>
      <c r="P220" s="23" t="e">
        <f t="shared" si="44"/>
        <v>#N/A</v>
      </c>
      <c r="Q220" s="23" t="e">
        <f t="shared" si="45"/>
        <v>#N/A</v>
      </c>
      <c r="R220" s="23" t="e">
        <f t="shared" si="46"/>
        <v>#N/A</v>
      </c>
      <c r="S220" s="23" t="e">
        <f t="shared" si="47"/>
        <v>#N/A</v>
      </c>
      <c r="T220" s="23" t="e">
        <f t="shared" si="48"/>
        <v>#N/A</v>
      </c>
      <c r="U220" s="23" t="e">
        <f t="shared" si="49"/>
        <v>#N/A</v>
      </c>
      <c r="V220" s="23" t="e">
        <f t="shared" si="50"/>
        <v>#N/A</v>
      </c>
      <c r="W220" s="23" t="e">
        <f t="shared" si="51"/>
        <v>#N/A</v>
      </c>
      <c r="X220" s="19"/>
      <c r="Y220" s="19"/>
      <c r="Z220" s="19"/>
      <c r="AA220" s="19"/>
      <c r="AB220" s="19"/>
      <c r="AC220" s="19"/>
      <c r="AD220" s="19">
        <f t="shared" si="39"/>
        <v>0</v>
      </c>
      <c r="AE220" s="19">
        <f t="shared" si="40"/>
        <v>0</v>
      </c>
      <c r="AF220" s="19"/>
      <c r="AG220" s="19"/>
      <c r="AH220" s="19"/>
      <c r="AI220" s="19"/>
      <c r="AJ220" s="19"/>
    </row>
    <row r="221" spans="1:36" x14ac:dyDescent="0.25">
      <c r="A221" s="80"/>
      <c r="B221" s="81"/>
      <c r="C221" s="81"/>
      <c r="D221" s="81"/>
      <c r="E221" s="81"/>
      <c r="F221" s="81"/>
      <c r="G221" s="81"/>
      <c r="H221" s="81"/>
      <c r="I221" s="81"/>
      <c r="J221" s="70" t="str">
        <f t="shared" si="41"/>
        <v/>
      </c>
      <c r="K221" s="71"/>
      <c r="L221" s="23">
        <f t="shared" si="42"/>
        <v>0</v>
      </c>
      <c r="M221" s="23">
        <f t="shared" si="43"/>
        <v>0</v>
      </c>
      <c r="N221" s="23" t="e">
        <f xml:space="preserve"> B221 * VLOOKUP($A$5, Admin!$A$4:$B$5, 2) + C221 * VLOOKUP($A$5, Admin!$A$4:$C$5, 3) + VLOOKUP($A$5, Admin!$A$4:$D$5, 4)</f>
        <v>#N/A</v>
      </c>
      <c r="O221" s="23"/>
      <c r="P221" s="23" t="e">
        <f t="shared" si="44"/>
        <v>#N/A</v>
      </c>
      <c r="Q221" s="23" t="e">
        <f t="shared" si="45"/>
        <v>#N/A</v>
      </c>
      <c r="R221" s="23" t="e">
        <f t="shared" si="46"/>
        <v>#N/A</v>
      </c>
      <c r="S221" s="23" t="e">
        <f t="shared" si="47"/>
        <v>#N/A</v>
      </c>
      <c r="T221" s="23" t="e">
        <f t="shared" si="48"/>
        <v>#N/A</v>
      </c>
      <c r="U221" s="23" t="e">
        <f t="shared" si="49"/>
        <v>#N/A</v>
      </c>
      <c r="V221" s="23" t="e">
        <f t="shared" si="50"/>
        <v>#N/A</v>
      </c>
      <c r="W221" s="23" t="e">
        <f t="shared" si="51"/>
        <v>#N/A</v>
      </c>
      <c r="X221" s="19"/>
      <c r="Y221" s="19"/>
      <c r="Z221" s="19"/>
      <c r="AA221" s="19"/>
      <c r="AB221" s="19"/>
      <c r="AC221" s="19"/>
      <c r="AD221" s="19">
        <f t="shared" si="39"/>
        <v>0</v>
      </c>
      <c r="AE221" s="19">
        <f t="shared" si="40"/>
        <v>0</v>
      </c>
      <c r="AF221" s="19"/>
      <c r="AG221" s="19"/>
      <c r="AH221" s="19"/>
      <c r="AI221" s="19"/>
      <c r="AJ221" s="19"/>
    </row>
    <row r="222" spans="1:36" x14ac:dyDescent="0.25">
      <c r="A222" s="80"/>
      <c r="B222" s="81"/>
      <c r="C222" s="81"/>
      <c r="D222" s="81"/>
      <c r="E222" s="81"/>
      <c r="F222" s="81"/>
      <c r="G222" s="81"/>
      <c r="H222" s="81"/>
      <c r="I222" s="81"/>
      <c r="J222" s="70" t="str">
        <f t="shared" si="41"/>
        <v/>
      </c>
      <c r="K222" s="71"/>
      <c r="L222" s="23">
        <f t="shared" si="42"/>
        <v>0</v>
      </c>
      <c r="M222" s="23">
        <f t="shared" si="43"/>
        <v>0</v>
      </c>
      <c r="N222" s="23" t="e">
        <f xml:space="preserve"> B222 * VLOOKUP($A$5, Admin!$A$4:$B$5, 2) + C222 * VLOOKUP($A$5, Admin!$A$4:$C$5, 3) + VLOOKUP($A$5, Admin!$A$4:$D$5, 4)</f>
        <v>#N/A</v>
      </c>
      <c r="O222" s="23"/>
      <c r="P222" s="23" t="e">
        <f t="shared" si="44"/>
        <v>#N/A</v>
      </c>
      <c r="Q222" s="23" t="e">
        <f t="shared" si="45"/>
        <v>#N/A</v>
      </c>
      <c r="R222" s="23" t="e">
        <f t="shared" si="46"/>
        <v>#N/A</v>
      </c>
      <c r="S222" s="23" t="e">
        <f t="shared" si="47"/>
        <v>#N/A</v>
      </c>
      <c r="T222" s="23" t="e">
        <f t="shared" si="48"/>
        <v>#N/A</v>
      </c>
      <c r="U222" s="23" t="e">
        <f t="shared" si="49"/>
        <v>#N/A</v>
      </c>
      <c r="V222" s="23" t="e">
        <f t="shared" si="50"/>
        <v>#N/A</v>
      </c>
      <c r="W222" s="23" t="e">
        <f t="shared" si="51"/>
        <v>#N/A</v>
      </c>
      <c r="X222" s="19"/>
      <c r="Y222" s="19"/>
      <c r="Z222" s="19"/>
      <c r="AA222" s="19"/>
      <c r="AB222" s="19"/>
      <c r="AC222" s="19"/>
      <c r="AD222" s="19">
        <f t="shared" si="39"/>
        <v>0</v>
      </c>
      <c r="AE222" s="19">
        <f t="shared" si="40"/>
        <v>0</v>
      </c>
      <c r="AF222" s="19"/>
      <c r="AG222" s="19"/>
      <c r="AH222" s="19"/>
      <c r="AI222" s="19"/>
      <c r="AJ222" s="19"/>
    </row>
    <row r="223" spans="1:36" x14ac:dyDescent="0.25">
      <c r="A223" s="80"/>
      <c r="B223" s="81"/>
      <c r="C223" s="81"/>
      <c r="D223" s="81"/>
      <c r="E223" s="81"/>
      <c r="F223" s="81"/>
      <c r="G223" s="81"/>
      <c r="H223" s="81"/>
      <c r="I223" s="81"/>
      <c r="J223" s="70" t="str">
        <f t="shared" si="41"/>
        <v/>
      </c>
      <c r="K223" s="71"/>
      <c r="L223" s="23">
        <f t="shared" si="42"/>
        <v>0</v>
      </c>
      <c r="M223" s="23">
        <f t="shared" si="43"/>
        <v>0</v>
      </c>
      <c r="N223" s="23" t="e">
        <f xml:space="preserve"> B223 * VLOOKUP($A$5, Admin!$A$4:$B$5, 2) + C223 * VLOOKUP($A$5, Admin!$A$4:$C$5, 3) + VLOOKUP($A$5, Admin!$A$4:$D$5, 4)</f>
        <v>#N/A</v>
      </c>
      <c r="O223" s="23"/>
      <c r="P223" s="23" t="e">
        <f t="shared" si="44"/>
        <v>#N/A</v>
      </c>
      <c r="Q223" s="23" t="e">
        <f t="shared" si="45"/>
        <v>#N/A</v>
      </c>
      <c r="R223" s="23" t="e">
        <f t="shared" si="46"/>
        <v>#N/A</v>
      </c>
      <c r="S223" s="23" t="e">
        <f t="shared" si="47"/>
        <v>#N/A</v>
      </c>
      <c r="T223" s="23" t="e">
        <f t="shared" si="48"/>
        <v>#N/A</v>
      </c>
      <c r="U223" s="23" t="e">
        <f t="shared" si="49"/>
        <v>#N/A</v>
      </c>
      <c r="V223" s="23" t="e">
        <f t="shared" si="50"/>
        <v>#N/A</v>
      </c>
      <c r="W223" s="23" t="e">
        <f t="shared" si="51"/>
        <v>#N/A</v>
      </c>
      <c r="X223" s="19"/>
      <c r="Y223" s="19"/>
      <c r="Z223" s="19"/>
      <c r="AA223" s="19"/>
      <c r="AB223" s="19"/>
      <c r="AC223" s="19"/>
      <c r="AD223" s="19">
        <f t="shared" si="39"/>
        <v>0</v>
      </c>
      <c r="AE223" s="19">
        <f t="shared" si="40"/>
        <v>0</v>
      </c>
      <c r="AF223" s="19"/>
      <c r="AG223" s="19"/>
      <c r="AH223" s="19"/>
      <c r="AI223" s="19"/>
      <c r="AJ223" s="19"/>
    </row>
    <row r="224" spans="1:36" x14ac:dyDescent="0.25">
      <c r="A224" s="80"/>
      <c r="B224" s="81"/>
      <c r="C224" s="81"/>
      <c r="D224" s="81"/>
      <c r="E224" s="81"/>
      <c r="F224" s="81"/>
      <c r="G224" s="81"/>
      <c r="H224" s="81"/>
      <c r="I224" s="81"/>
      <c r="J224" s="70" t="str">
        <f t="shared" si="41"/>
        <v/>
      </c>
      <c r="K224" s="71"/>
      <c r="L224" s="23">
        <f t="shared" si="42"/>
        <v>0</v>
      </c>
      <c r="M224" s="23">
        <f t="shared" si="43"/>
        <v>0</v>
      </c>
      <c r="N224" s="23" t="e">
        <f xml:space="preserve"> B224 * VLOOKUP($A$5, Admin!$A$4:$B$5, 2) + C224 * VLOOKUP($A$5, Admin!$A$4:$C$5, 3) + VLOOKUP($A$5, Admin!$A$4:$D$5, 4)</f>
        <v>#N/A</v>
      </c>
      <c r="O224" s="23"/>
      <c r="P224" s="23" t="e">
        <f t="shared" si="44"/>
        <v>#N/A</v>
      </c>
      <c r="Q224" s="23" t="e">
        <f t="shared" si="45"/>
        <v>#N/A</v>
      </c>
      <c r="R224" s="23" t="e">
        <f t="shared" si="46"/>
        <v>#N/A</v>
      </c>
      <c r="S224" s="23" t="e">
        <f t="shared" si="47"/>
        <v>#N/A</v>
      </c>
      <c r="T224" s="23" t="e">
        <f t="shared" si="48"/>
        <v>#N/A</v>
      </c>
      <c r="U224" s="23" t="e">
        <f t="shared" si="49"/>
        <v>#N/A</v>
      </c>
      <c r="V224" s="23" t="e">
        <f t="shared" si="50"/>
        <v>#N/A</v>
      </c>
      <c r="W224" s="23" t="e">
        <f t="shared" si="51"/>
        <v>#N/A</v>
      </c>
      <c r="X224" s="19"/>
      <c r="Y224" s="19"/>
      <c r="Z224" s="19"/>
      <c r="AA224" s="19"/>
      <c r="AB224" s="19"/>
      <c r="AC224" s="19"/>
      <c r="AD224" s="19">
        <f t="shared" si="39"/>
        <v>0</v>
      </c>
      <c r="AE224" s="19">
        <f t="shared" si="40"/>
        <v>0</v>
      </c>
      <c r="AF224" s="19"/>
      <c r="AG224" s="19"/>
      <c r="AH224" s="19"/>
      <c r="AI224" s="19"/>
      <c r="AJ224" s="19"/>
    </row>
    <row r="225" spans="1:36" x14ac:dyDescent="0.25">
      <c r="A225" s="80"/>
      <c r="B225" s="81"/>
      <c r="C225" s="81"/>
      <c r="D225" s="81"/>
      <c r="E225" s="81"/>
      <c r="F225" s="81"/>
      <c r="G225" s="81"/>
      <c r="H225" s="81"/>
      <c r="I225" s="81"/>
      <c r="J225" s="70" t="str">
        <f t="shared" si="41"/>
        <v/>
      </c>
      <c r="K225" s="71"/>
      <c r="L225" s="23">
        <f t="shared" si="42"/>
        <v>0</v>
      </c>
      <c r="M225" s="23">
        <f t="shared" si="43"/>
        <v>0</v>
      </c>
      <c r="N225" s="23" t="e">
        <f xml:space="preserve"> B225 * VLOOKUP($A$5, Admin!$A$4:$B$5, 2) + C225 * VLOOKUP($A$5, Admin!$A$4:$C$5, 3) + VLOOKUP($A$5, Admin!$A$4:$D$5, 4)</f>
        <v>#N/A</v>
      </c>
      <c r="O225" s="23"/>
      <c r="P225" s="23" t="e">
        <f t="shared" si="44"/>
        <v>#N/A</v>
      </c>
      <c r="Q225" s="23" t="e">
        <f t="shared" si="45"/>
        <v>#N/A</v>
      </c>
      <c r="R225" s="23" t="e">
        <f t="shared" si="46"/>
        <v>#N/A</v>
      </c>
      <c r="S225" s="23" t="e">
        <f t="shared" si="47"/>
        <v>#N/A</v>
      </c>
      <c r="T225" s="23" t="e">
        <f t="shared" si="48"/>
        <v>#N/A</v>
      </c>
      <c r="U225" s="23" t="e">
        <f t="shared" si="49"/>
        <v>#N/A</v>
      </c>
      <c r="V225" s="23" t="e">
        <f t="shared" si="50"/>
        <v>#N/A</v>
      </c>
      <c r="W225" s="23" t="e">
        <f t="shared" si="51"/>
        <v>#N/A</v>
      </c>
      <c r="X225" s="19"/>
      <c r="Y225" s="19"/>
      <c r="Z225" s="19"/>
      <c r="AA225" s="19"/>
      <c r="AB225" s="19"/>
      <c r="AC225" s="19"/>
      <c r="AD225" s="19">
        <f t="shared" si="39"/>
        <v>0</v>
      </c>
      <c r="AE225" s="19">
        <f t="shared" si="40"/>
        <v>0</v>
      </c>
      <c r="AF225" s="19"/>
      <c r="AG225" s="19"/>
      <c r="AH225" s="19"/>
      <c r="AI225" s="19"/>
      <c r="AJ225" s="19"/>
    </row>
    <row r="226" spans="1:36" x14ac:dyDescent="0.25">
      <c r="A226" s="80"/>
      <c r="B226" s="81"/>
      <c r="C226" s="81"/>
      <c r="D226" s="81"/>
      <c r="E226" s="81"/>
      <c r="F226" s="81"/>
      <c r="G226" s="81"/>
      <c r="H226" s="81"/>
      <c r="I226" s="81"/>
      <c r="J226" s="70" t="str">
        <f t="shared" si="41"/>
        <v/>
      </c>
      <c r="K226" s="71"/>
      <c r="L226" s="23">
        <f t="shared" si="42"/>
        <v>0</v>
      </c>
      <c r="M226" s="23">
        <f t="shared" si="43"/>
        <v>0</v>
      </c>
      <c r="N226" s="23" t="e">
        <f xml:space="preserve"> B226 * VLOOKUP($A$5, Admin!$A$4:$B$5, 2) + C226 * VLOOKUP($A$5, Admin!$A$4:$C$5, 3) + VLOOKUP($A$5, Admin!$A$4:$D$5, 4)</f>
        <v>#N/A</v>
      </c>
      <c r="O226" s="23"/>
      <c r="P226" s="23" t="e">
        <f t="shared" si="44"/>
        <v>#N/A</v>
      </c>
      <c r="Q226" s="23" t="e">
        <f t="shared" si="45"/>
        <v>#N/A</v>
      </c>
      <c r="R226" s="23" t="e">
        <f t="shared" si="46"/>
        <v>#N/A</v>
      </c>
      <c r="S226" s="23" t="e">
        <f t="shared" si="47"/>
        <v>#N/A</v>
      </c>
      <c r="T226" s="23" t="e">
        <f t="shared" si="48"/>
        <v>#N/A</v>
      </c>
      <c r="U226" s="23" t="e">
        <f t="shared" si="49"/>
        <v>#N/A</v>
      </c>
      <c r="V226" s="23" t="e">
        <f t="shared" si="50"/>
        <v>#N/A</v>
      </c>
      <c r="W226" s="23" t="e">
        <f t="shared" si="51"/>
        <v>#N/A</v>
      </c>
      <c r="X226" s="19"/>
      <c r="Y226" s="19"/>
      <c r="Z226" s="19"/>
      <c r="AA226" s="19"/>
      <c r="AB226" s="19"/>
      <c r="AC226" s="19"/>
      <c r="AD226" s="19">
        <f t="shared" si="39"/>
        <v>0</v>
      </c>
      <c r="AE226" s="19">
        <f t="shared" si="40"/>
        <v>0</v>
      </c>
      <c r="AF226" s="19"/>
      <c r="AG226" s="19"/>
      <c r="AH226" s="19"/>
      <c r="AI226" s="19"/>
      <c r="AJ226" s="19"/>
    </row>
    <row r="227" spans="1:36" x14ac:dyDescent="0.25">
      <c r="A227" s="80"/>
      <c r="B227" s="81"/>
      <c r="C227" s="81"/>
      <c r="D227" s="81"/>
      <c r="E227" s="81"/>
      <c r="F227" s="81"/>
      <c r="G227" s="81"/>
      <c r="H227" s="81"/>
      <c r="I227" s="81"/>
      <c r="J227" s="70" t="str">
        <f t="shared" si="41"/>
        <v/>
      </c>
      <c r="K227" s="71"/>
      <c r="L227" s="23">
        <f t="shared" si="42"/>
        <v>0</v>
      </c>
      <c r="M227" s="23">
        <f t="shared" si="43"/>
        <v>0</v>
      </c>
      <c r="N227" s="23" t="e">
        <f xml:space="preserve"> B227 * VLOOKUP($A$5, Admin!$A$4:$B$5, 2) + C227 * VLOOKUP($A$5, Admin!$A$4:$C$5, 3) + VLOOKUP($A$5, Admin!$A$4:$D$5, 4)</f>
        <v>#N/A</v>
      </c>
      <c r="O227" s="23"/>
      <c r="P227" s="23" t="e">
        <f t="shared" si="44"/>
        <v>#N/A</v>
      </c>
      <c r="Q227" s="23" t="e">
        <f t="shared" si="45"/>
        <v>#N/A</v>
      </c>
      <c r="R227" s="23" t="e">
        <f t="shared" si="46"/>
        <v>#N/A</v>
      </c>
      <c r="S227" s="23" t="e">
        <f t="shared" si="47"/>
        <v>#N/A</v>
      </c>
      <c r="T227" s="23" t="e">
        <f t="shared" si="48"/>
        <v>#N/A</v>
      </c>
      <c r="U227" s="23" t="e">
        <f t="shared" si="49"/>
        <v>#N/A</v>
      </c>
      <c r="V227" s="23" t="e">
        <f t="shared" si="50"/>
        <v>#N/A</v>
      </c>
      <c r="W227" s="23" t="e">
        <f t="shared" si="51"/>
        <v>#N/A</v>
      </c>
      <c r="X227" s="19"/>
      <c r="Y227" s="19"/>
      <c r="Z227" s="19"/>
      <c r="AA227" s="19"/>
      <c r="AB227" s="19"/>
      <c r="AC227" s="19"/>
      <c r="AD227" s="19">
        <f t="shared" si="39"/>
        <v>0</v>
      </c>
      <c r="AE227" s="19">
        <f t="shared" si="40"/>
        <v>0</v>
      </c>
      <c r="AF227" s="19"/>
      <c r="AG227" s="19"/>
      <c r="AH227" s="19"/>
      <c r="AI227" s="19"/>
      <c r="AJ227" s="19"/>
    </row>
    <row r="228" spans="1:36" x14ac:dyDescent="0.25">
      <c r="A228" s="80"/>
      <c r="B228" s="81"/>
      <c r="C228" s="81"/>
      <c r="D228" s="81"/>
      <c r="E228" s="81"/>
      <c r="F228" s="81"/>
      <c r="G228" s="81"/>
      <c r="H228" s="81"/>
      <c r="I228" s="81"/>
      <c r="J228" s="70" t="str">
        <f t="shared" si="41"/>
        <v/>
      </c>
      <c r="K228" s="71"/>
      <c r="L228" s="23">
        <f t="shared" si="42"/>
        <v>0</v>
      </c>
      <c r="M228" s="23">
        <f t="shared" si="43"/>
        <v>0</v>
      </c>
      <c r="N228" s="23" t="e">
        <f xml:space="preserve"> B228 * VLOOKUP($A$5, Admin!$A$4:$B$5, 2) + C228 * VLOOKUP($A$5, Admin!$A$4:$C$5, 3) + VLOOKUP($A$5, Admin!$A$4:$D$5, 4)</f>
        <v>#N/A</v>
      </c>
      <c r="O228" s="23"/>
      <c r="P228" s="23" t="e">
        <f t="shared" si="44"/>
        <v>#N/A</v>
      </c>
      <c r="Q228" s="23" t="e">
        <f t="shared" si="45"/>
        <v>#N/A</v>
      </c>
      <c r="R228" s="23" t="e">
        <f t="shared" si="46"/>
        <v>#N/A</v>
      </c>
      <c r="S228" s="23" t="e">
        <f t="shared" si="47"/>
        <v>#N/A</v>
      </c>
      <c r="T228" s="23" t="e">
        <f t="shared" si="48"/>
        <v>#N/A</v>
      </c>
      <c r="U228" s="23" t="e">
        <f t="shared" si="49"/>
        <v>#N/A</v>
      </c>
      <c r="V228" s="23" t="e">
        <f t="shared" si="50"/>
        <v>#N/A</v>
      </c>
      <c r="W228" s="23" t="e">
        <f t="shared" si="51"/>
        <v>#N/A</v>
      </c>
      <c r="X228" s="19"/>
      <c r="Y228" s="19"/>
      <c r="Z228" s="19"/>
      <c r="AA228" s="19"/>
      <c r="AB228" s="19"/>
      <c r="AC228" s="19"/>
      <c r="AD228" s="19">
        <f t="shared" si="39"/>
        <v>0</v>
      </c>
      <c r="AE228" s="19">
        <f t="shared" si="40"/>
        <v>0</v>
      </c>
      <c r="AF228" s="19"/>
      <c r="AG228" s="19"/>
      <c r="AH228" s="19"/>
      <c r="AI228" s="19"/>
      <c r="AJ228" s="19"/>
    </row>
    <row r="229" spans="1:36" x14ac:dyDescent="0.25">
      <c r="A229" s="80"/>
      <c r="B229" s="81"/>
      <c r="C229" s="81"/>
      <c r="D229" s="81"/>
      <c r="E229" s="81"/>
      <c r="F229" s="81"/>
      <c r="G229" s="81"/>
      <c r="H229" s="81"/>
      <c r="I229" s="81"/>
      <c r="J229" s="70" t="str">
        <f t="shared" si="41"/>
        <v/>
      </c>
      <c r="K229" s="71"/>
      <c r="L229" s="23">
        <f t="shared" si="42"/>
        <v>0</v>
      </c>
      <c r="M229" s="23">
        <f t="shared" si="43"/>
        <v>0</v>
      </c>
      <c r="N229" s="23" t="e">
        <f xml:space="preserve"> B229 * VLOOKUP($A$5, Admin!$A$4:$B$5, 2) + C229 * VLOOKUP($A$5, Admin!$A$4:$C$5, 3) + VLOOKUP($A$5, Admin!$A$4:$D$5, 4)</f>
        <v>#N/A</v>
      </c>
      <c r="O229" s="23"/>
      <c r="P229" s="23" t="e">
        <f t="shared" si="44"/>
        <v>#N/A</v>
      </c>
      <c r="Q229" s="23" t="e">
        <f t="shared" si="45"/>
        <v>#N/A</v>
      </c>
      <c r="R229" s="23" t="e">
        <f t="shared" si="46"/>
        <v>#N/A</v>
      </c>
      <c r="S229" s="23" t="e">
        <f t="shared" si="47"/>
        <v>#N/A</v>
      </c>
      <c r="T229" s="23" t="e">
        <f t="shared" si="48"/>
        <v>#N/A</v>
      </c>
      <c r="U229" s="23" t="e">
        <f t="shared" si="49"/>
        <v>#N/A</v>
      </c>
      <c r="V229" s="23" t="e">
        <f t="shared" si="50"/>
        <v>#N/A</v>
      </c>
      <c r="W229" s="23" t="e">
        <f t="shared" si="51"/>
        <v>#N/A</v>
      </c>
      <c r="X229" s="19"/>
      <c r="Y229" s="19"/>
      <c r="Z229" s="19"/>
      <c r="AA229" s="19"/>
      <c r="AB229" s="19"/>
      <c r="AC229" s="19"/>
      <c r="AD229" s="19">
        <f t="shared" si="39"/>
        <v>0</v>
      </c>
      <c r="AE229" s="19">
        <f t="shared" si="40"/>
        <v>0</v>
      </c>
      <c r="AF229" s="19"/>
      <c r="AG229" s="19"/>
      <c r="AH229" s="19"/>
      <c r="AI229" s="19"/>
      <c r="AJ229" s="19"/>
    </row>
    <row r="230" spans="1:36" x14ac:dyDescent="0.25">
      <c r="A230" s="80"/>
      <c r="B230" s="81"/>
      <c r="C230" s="81"/>
      <c r="D230" s="81"/>
      <c r="E230" s="81"/>
      <c r="F230" s="81"/>
      <c r="G230" s="81"/>
      <c r="H230" s="81"/>
      <c r="I230" s="81"/>
      <c r="J230" s="70" t="str">
        <f t="shared" si="41"/>
        <v/>
      </c>
      <c r="K230" s="71"/>
      <c r="L230" s="23">
        <f t="shared" si="42"/>
        <v>0</v>
      </c>
      <c r="M230" s="23">
        <f t="shared" si="43"/>
        <v>0</v>
      </c>
      <c r="N230" s="23" t="e">
        <f xml:space="preserve"> B230 * VLOOKUP($A$5, Admin!$A$4:$B$5, 2) + C230 * VLOOKUP($A$5, Admin!$A$4:$C$5, 3) + VLOOKUP($A$5, Admin!$A$4:$D$5, 4)</f>
        <v>#N/A</v>
      </c>
      <c r="O230" s="23"/>
      <c r="P230" s="23" t="e">
        <f t="shared" si="44"/>
        <v>#N/A</v>
      </c>
      <c r="Q230" s="23" t="e">
        <f t="shared" si="45"/>
        <v>#N/A</v>
      </c>
      <c r="R230" s="23" t="e">
        <f t="shared" si="46"/>
        <v>#N/A</v>
      </c>
      <c r="S230" s="23" t="e">
        <f t="shared" si="47"/>
        <v>#N/A</v>
      </c>
      <c r="T230" s="23" t="e">
        <f t="shared" si="48"/>
        <v>#N/A</v>
      </c>
      <c r="U230" s="23" t="e">
        <f t="shared" si="49"/>
        <v>#N/A</v>
      </c>
      <c r="V230" s="23" t="e">
        <f t="shared" si="50"/>
        <v>#N/A</v>
      </c>
      <c r="W230" s="23" t="e">
        <f t="shared" si="51"/>
        <v>#N/A</v>
      </c>
      <c r="X230" s="19"/>
      <c r="Y230" s="19"/>
      <c r="Z230" s="19"/>
      <c r="AA230" s="19"/>
      <c r="AB230" s="19"/>
      <c r="AC230" s="19"/>
      <c r="AD230" s="19">
        <f t="shared" si="39"/>
        <v>0</v>
      </c>
      <c r="AE230" s="19">
        <f t="shared" si="40"/>
        <v>0</v>
      </c>
      <c r="AF230" s="19"/>
      <c r="AG230" s="19"/>
      <c r="AH230" s="19"/>
      <c r="AI230" s="19"/>
      <c r="AJ230" s="19"/>
    </row>
    <row r="231" spans="1:36" x14ac:dyDescent="0.25">
      <c r="A231" s="80"/>
      <c r="B231" s="81"/>
      <c r="C231" s="81"/>
      <c r="D231" s="81"/>
      <c r="E231" s="81"/>
      <c r="F231" s="81"/>
      <c r="G231" s="81"/>
      <c r="H231" s="81"/>
      <c r="I231" s="81"/>
      <c r="J231" s="70" t="str">
        <f t="shared" si="41"/>
        <v/>
      </c>
      <c r="K231" s="71"/>
      <c r="L231" s="23">
        <f t="shared" si="42"/>
        <v>0</v>
      </c>
      <c r="M231" s="23">
        <f t="shared" si="43"/>
        <v>0</v>
      </c>
      <c r="N231" s="23" t="e">
        <f xml:space="preserve"> B231 * VLOOKUP($A$5, Admin!$A$4:$B$5, 2) + C231 * VLOOKUP($A$5, Admin!$A$4:$C$5, 3) + VLOOKUP($A$5, Admin!$A$4:$D$5, 4)</f>
        <v>#N/A</v>
      </c>
      <c r="O231" s="23"/>
      <c r="P231" s="23" t="e">
        <f t="shared" si="44"/>
        <v>#N/A</v>
      </c>
      <c r="Q231" s="23" t="e">
        <f t="shared" si="45"/>
        <v>#N/A</v>
      </c>
      <c r="R231" s="23" t="e">
        <f t="shared" si="46"/>
        <v>#N/A</v>
      </c>
      <c r="S231" s="23" t="e">
        <f t="shared" si="47"/>
        <v>#N/A</v>
      </c>
      <c r="T231" s="23" t="e">
        <f t="shared" si="48"/>
        <v>#N/A</v>
      </c>
      <c r="U231" s="23" t="e">
        <f t="shared" si="49"/>
        <v>#N/A</v>
      </c>
      <c r="V231" s="23" t="e">
        <f t="shared" si="50"/>
        <v>#N/A</v>
      </c>
      <c r="W231" s="23" t="e">
        <f t="shared" si="51"/>
        <v>#N/A</v>
      </c>
      <c r="X231" s="19"/>
      <c r="Y231" s="19"/>
      <c r="Z231" s="19"/>
      <c r="AA231" s="19"/>
      <c r="AB231" s="19"/>
      <c r="AC231" s="19"/>
      <c r="AD231" s="19">
        <f t="shared" si="39"/>
        <v>0</v>
      </c>
      <c r="AE231" s="19">
        <f t="shared" si="40"/>
        <v>0</v>
      </c>
      <c r="AF231" s="19"/>
      <c r="AG231" s="19"/>
      <c r="AH231" s="19"/>
      <c r="AI231" s="19"/>
      <c r="AJ231" s="19"/>
    </row>
    <row r="232" spans="1:36" x14ac:dyDescent="0.25">
      <c r="A232" s="80"/>
      <c r="B232" s="81"/>
      <c r="C232" s="81"/>
      <c r="D232" s="81"/>
      <c r="E232" s="81"/>
      <c r="F232" s="81"/>
      <c r="G232" s="81"/>
      <c r="H232" s="81"/>
      <c r="I232" s="81"/>
      <c r="J232" s="70" t="str">
        <f t="shared" si="41"/>
        <v/>
      </c>
      <c r="K232" s="71"/>
      <c r="L232" s="23">
        <f t="shared" si="42"/>
        <v>0</v>
      </c>
      <c r="M232" s="23">
        <f t="shared" si="43"/>
        <v>0</v>
      </c>
      <c r="N232" s="23" t="e">
        <f xml:space="preserve"> B232 * VLOOKUP($A$5, Admin!$A$4:$B$5, 2) + C232 * VLOOKUP($A$5, Admin!$A$4:$C$5, 3) + VLOOKUP($A$5, Admin!$A$4:$D$5, 4)</f>
        <v>#N/A</v>
      </c>
      <c r="O232" s="23"/>
      <c r="P232" s="23" t="e">
        <f t="shared" si="44"/>
        <v>#N/A</v>
      </c>
      <c r="Q232" s="23" t="e">
        <f t="shared" si="45"/>
        <v>#N/A</v>
      </c>
      <c r="R232" s="23" t="e">
        <f t="shared" si="46"/>
        <v>#N/A</v>
      </c>
      <c r="S232" s="23" t="e">
        <f t="shared" si="47"/>
        <v>#N/A</v>
      </c>
      <c r="T232" s="23" t="e">
        <f t="shared" si="48"/>
        <v>#N/A</v>
      </c>
      <c r="U232" s="23" t="e">
        <f t="shared" si="49"/>
        <v>#N/A</v>
      </c>
      <c r="V232" s="23" t="e">
        <f t="shared" si="50"/>
        <v>#N/A</v>
      </c>
      <c r="W232" s="23" t="e">
        <f t="shared" si="51"/>
        <v>#N/A</v>
      </c>
      <c r="X232" s="19"/>
      <c r="Y232" s="19"/>
      <c r="Z232" s="19"/>
      <c r="AA232" s="19"/>
      <c r="AB232" s="19"/>
      <c r="AC232" s="19"/>
      <c r="AD232" s="19">
        <f t="shared" si="39"/>
        <v>0</v>
      </c>
      <c r="AE232" s="19">
        <f t="shared" si="40"/>
        <v>0</v>
      </c>
      <c r="AF232" s="19"/>
      <c r="AG232" s="19"/>
      <c r="AH232" s="19"/>
      <c r="AI232" s="19"/>
      <c r="AJ232" s="19"/>
    </row>
    <row r="233" spans="1:36" x14ac:dyDescent="0.25">
      <c r="A233" s="80"/>
      <c r="B233" s="81"/>
      <c r="C233" s="81"/>
      <c r="D233" s="81"/>
      <c r="E233" s="81"/>
      <c r="F233" s="81"/>
      <c r="G233" s="81"/>
      <c r="H233" s="81"/>
      <c r="I233" s="81"/>
      <c r="J233" s="70" t="str">
        <f t="shared" si="41"/>
        <v/>
      </c>
      <c r="K233" s="71"/>
      <c r="L233" s="23">
        <f t="shared" si="42"/>
        <v>0</v>
      </c>
      <c r="M233" s="23">
        <f t="shared" si="43"/>
        <v>0</v>
      </c>
      <c r="N233" s="23" t="e">
        <f xml:space="preserve"> B233 * VLOOKUP($A$5, Admin!$A$4:$B$5, 2) + C233 * VLOOKUP($A$5, Admin!$A$4:$C$5, 3) + VLOOKUP($A$5, Admin!$A$4:$D$5, 4)</f>
        <v>#N/A</v>
      </c>
      <c r="O233" s="23"/>
      <c r="P233" s="23" t="e">
        <f t="shared" si="44"/>
        <v>#N/A</v>
      </c>
      <c r="Q233" s="23" t="e">
        <f t="shared" si="45"/>
        <v>#N/A</v>
      </c>
      <c r="R233" s="23" t="e">
        <f t="shared" si="46"/>
        <v>#N/A</v>
      </c>
      <c r="S233" s="23" t="e">
        <f t="shared" si="47"/>
        <v>#N/A</v>
      </c>
      <c r="T233" s="23" t="e">
        <f t="shared" si="48"/>
        <v>#N/A</v>
      </c>
      <c r="U233" s="23" t="e">
        <f t="shared" si="49"/>
        <v>#N/A</v>
      </c>
      <c r="V233" s="23" t="e">
        <f t="shared" si="50"/>
        <v>#N/A</v>
      </c>
      <c r="W233" s="23" t="e">
        <f t="shared" si="51"/>
        <v>#N/A</v>
      </c>
      <c r="X233" s="19"/>
      <c r="Y233" s="19"/>
      <c r="Z233" s="19"/>
      <c r="AA233" s="19"/>
      <c r="AB233" s="19"/>
      <c r="AC233" s="19"/>
      <c r="AD233" s="19">
        <f t="shared" si="39"/>
        <v>0</v>
      </c>
      <c r="AE233" s="19">
        <f t="shared" si="40"/>
        <v>0</v>
      </c>
      <c r="AF233" s="19"/>
      <c r="AG233" s="19"/>
      <c r="AH233" s="19"/>
      <c r="AI233" s="19"/>
      <c r="AJ233" s="19"/>
    </row>
    <row r="234" spans="1:36" x14ac:dyDescent="0.25">
      <c r="A234" s="80"/>
      <c r="B234" s="81"/>
      <c r="C234" s="81"/>
      <c r="D234" s="81"/>
      <c r="E234" s="81"/>
      <c r="F234" s="81"/>
      <c r="G234" s="81"/>
      <c r="H234" s="81"/>
      <c r="I234" s="81"/>
      <c r="J234" s="70" t="str">
        <f t="shared" si="41"/>
        <v/>
      </c>
      <c r="K234" s="71"/>
      <c r="L234" s="23">
        <f t="shared" si="42"/>
        <v>0</v>
      </c>
      <c r="M234" s="23">
        <f t="shared" si="43"/>
        <v>0</v>
      </c>
      <c r="N234" s="23" t="e">
        <f xml:space="preserve"> B234 * VLOOKUP($A$5, Admin!$A$4:$B$5, 2) + C234 * VLOOKUP($A$5, Admin!$A$4:$C$5, 3) + VLOOKUP($A$5, Admin!$A$4:$D$5, 4)</f>
        <v>#N/A</v>
      </c>
      <c r="O234" s="23"/>
      <c r="P234" s="23" t="e">
        <f t="shared" si="44"/>
        <v>#N/A</v>
      </c>
      <c r="Q234" s="23" t="e">
        <f t="shared" si="45"/>
        <v>#N/A</v>
      </c>
      <c r="R234" s="23" t="e">
        <f t="shared" si="46"/>
        <v>#N/A</v>
      </c>
      <c r="S234" s="23" t="e">
        <f t="shared" si="47"/>
        <v>#N/A</v>
      </c>
      <c r="T234" s="23" t="e">
        <f t="shared" si="48"/>
        <v>#N/A</v>
      </c>
      <c r="U234" s="23" t="e">
        <f t="shared" si="49"/>
        <v>#N/A</v>
      </c>
      <c r="V234" s="23" t="e">
        <f t="shared" si="50"/>
        <v>#N/A</v>
      </c>
      <c r="W234" s="23" t="e">
        <f t="shared" si="51"/>
        <v>#N/A</v>
      </c>
      <c r="X234" s="19"/>
      <c r="Y234" s="19"/>
      <c r="Z234" s="19"/>
      <c r="AA234" s="19"/>
      <c r="AB234" s="19"/>
      <c r="AC234" s="19"/>
      <c r="AD234" s="19">
        <f t="shared" si="39"/>
        <v>0</v>
      </c>
      <c r="AE234" s="19">
        <f t="shared" si="40"/>
        <v>0</v>
      </c>
      <c r="AF234" s="19"/>
      <c r="AG234" s="19"/>
      <c r="AH234" s="19"/>
      <c r="AI234" s="19"/>
      <c r="AJ234" s="19"/>
    </row>
    <row r="235" spans="1:36" x14ac:dyDescent="0.25">
      <c r="A235" s="80"/>
      <c r="B235" s="81"/>
      <c r="C235" s="81"/>
      <c r="D235" s="81"/>
      <c r="E235" s="81"/>
      <c r="F235" s="81"/>
      <c r="G235" s="81"/>
      <c r="H235" s="81"/>
      <c r="I235" s="81"/>
      <c r="J235" s="70" t="str">
        <f t="shared" si="41"/>
        <v/>
      </c>
      <c r="K235" s="71"/>
      <c r="L235" s="23">
        <f t="shared" si="42"/>
        <v>0</v>
      </c>
      <c r="M235" s="23">
        <f t="shared" si="43"/>
        <v>0</v>
      </c>
      <c r="N235" s="23" t="e">
        <f xml:space="preserve"> B235 * VLOOKUP($A$5, Admin!$A$4:$B$5, 2) + C235 * VLOOKUP($A$5, Admin!$A$4:$C$5, 3) + VLOOKUP($A$5, Admin!$A$4:$D$5, 4)</f>
        <v>#N/A</v>
      </c>
      <c r="O235" s="23"/>
      <c r="P235" s="23" t="e">
        <f t="shared" si="44"/>
        <v>#N/A</v>
      </c>
      <c r="Q235" s="23" t="e">
        <f t="shared" si="45"/>
        <v>#N/A</v>
      </c>
      <c r="R235" s="23" t="e">
        <f t="shared" si="46"/>
        <v>#N/A</v>
      </c>
      <c r="S235" s="23" t="e">
        <f t="shared" si="47"/>
        <v>#N/A</v>
      </c>
      <c r="T235" s="23" t="e">
        <f t="shared" si="48"/>
        <v>#N/A</v>
      </c>
      <c r="U235" s="23" t="e">
        <f t="shared" si="49"/>
        <v>#N/A</v>
      </c>
      <c r="V235" s="23" t="e">
        <f t="shared" si="50"/>
        <v>#N/A</v>
      </c>
      <c r="W235" s="23" t="e">
        <f t="shared" si="51"/>
        <v>#N/A</v>
      </c>
      <c r="X235" s="19"/>
      <c r="Y235" s="19"/>
      <c r="Z235" s="19"/>
      <c r="AA235" s="19"/>
      <c r="AB235" s="19"/>
      <c r="AC235" s="19"/>
      <c r="AD235" s="19">
        <f t="shared" si="39"/>
        <v>0</v>
      </c>
      <c r="AE235" s="19">
        <f t="shared" si="40"/>
        <v>0</v>
      </c>
      <c r="AF235" s="19"/>
      <c r="AG235" s="19"/>
      <c r="AH235" s="19"/>
      <c r="AI235" s="19"/>
      <c r="AJ235" s="19"/>
    </row>
    <row r="236" spans="1:36" x14ac:dyDescent="0.25">
      <c r="A236" s="80"/>
      <c r="B236" s="81"/>
      <c r="C236" s="81"/>
      <c r="D236" s="81"/>
      <c r="E236" s="81"/>
      <c r="F236" s="81"/>
      <c r="G236" s="81"/>
      <c r="H236" s="81"/>
      <c r="I236" s="81"/>
      <c r="J236" s="70" t="str">
        <f t="shared" si="41"/>
        <v/>
      </c>
      <c r="K236" s="71"/>
      <c r="L236" s="23">
        <f t="shared" si="42"/>
        <v>0</v>
      </c>
      <c r="M236" s="23">
        <f t="shared" si="43"/>
        <v>0</v>
      </c>
      <c r="N236" s="23" t="e">
        <f xml:space="preserve"> B236 * VLOOKUP($A$5, Admin!$A$4:$B$5, 2) + C236 * VLOOKUP($A$5, Admin!$A$4:$C$5, 3) + VLOOKUP($A$5, Admin!$A$4:$D$5, 4)</f>
        <v>#N/A</v>
      </c>
      <c r="O236" s="23"/>
      <c r="P236" s="23" t="e">
        <f t="shared" si="44"/>
        <v>#N/A</v>
      </c>
      <c r="Q236" s="23" t="e">
        <f t="shared" si="45"/>
        <v>#N/A</v>
      </c>
      <c r="R236" s="23" t="e">
        <f t="shared" si="46"/>
        <v>#N/A</v>
      </c>
      <c r="S236" s="23" t="e">
        <f t="shared" si="47"/>
        <v>#N/A</v>
      </c>
      <c r="T236" s="23" t="e">
        <f t="shared" si="48"/>
        <v>#N/A</v>
      </c>
      <c r="U236" s="23" t="e">
        <f t="shared" si="49"/>
        <v>#N/A</v>
      </c>
      <c r="V236" s="23" t="e">
        <f t="shared" si="50"/>
        <v>#N/A</v>
      </c>
      <c r="W236" s="23" t="e">
        <f t="shared" si="51"/>
        <v>#N/A</v>
      </c>
      <c r="X236" s="19"/>
      <c r="Y236" s="19"/>
      <c r="Z236" s="19"/>
      <c r="AA236" s="19"/>
      <c r="AB236" s="19"/>
      <c r="AC236" s="19"/>
      <c r="AD236" s="19">
        <f t="shared" si="39"/>
        <v>0</v>
      </c>
      <c r="AE236" s="19">
        <f t="shared" si="40"/>
        <v>0</v>
      </c>
      <c r="AF236" s="19"/>
      <c r="AG236" s="19"/>
      <c r="AH236" s="19"/>
      <c r="AI236" s="19"/>
      <c r="AJ236" s="19"/>
    </row>
    <row r="237" spans="1:36" x14ac:dyDescent="0.25">
      <c r="A237" s="80"/>
      <c r="B237" s="81"/>
      <c r="C237" s="81"/>
      <c r="D237" s="81"/>
      <c r="E237" s="81"/>
      <c r="F237" s="81"/>
      <c r="G237" s="81"/>
      <c r="H237" s="81"/>
      <c r="I237" s="81"/>
      <c r="J237" s="70" t="str">
        <f t="shared" si="41"/>
        <v/>
      </c>
      <c r="K237" s="71"/>
      <c r="L237" s="23">
        <f t="shared" si="42"/>
        <v>0</v>
      </c>
      <c r="M237" s="23">
        <f t="shared" si="43"/>
        <v>0</v>
      </c>
      <c r="N237" s="23" t="e">
        <f xml:space="preserve"> B237 * VLOOKUP($A$5, Admin!$A$4:$B$5, 2) + C237 * VLOOKUP($A$5, Admin!$A$4:$C$5, 3) + VLOOKUP($A$5, Admin!$A$4:$D$5, 4)</f>
        <v>#N/A</v>
      </c>
      <c r="O237" s="23"/>
      <c r="P237" s="23" t="e">
        <f t="shared" si="44"/>
        <v>#N/A</v>
      </c>
      <c r="Q237" s="23" t="e">
        <f t="shared" si="45"/>
        <v>#N/A</v>
      </c>
      <c r="R237" s="23" t="e">
        <f t="shared" si="46"/>
        <v>#N/A</v>
      </c>
      <c r="S237" s="23" t="e">
        <f t="shared" si="47"/>
        <v>#N/A</v>
      </c>
      <c r="T237" s="23" t="e">
        <f t="shared" si="48"/>
        <v>#N/A</v>
      </c>
      <c r="U237" s="23" t="e">
        <f t="shared" si="49"/>
        <v>#N/A</v>
      </c>
      <c r="V237" s="23" t="e">
        <f t="shared" si="50"/>
        <v>#N/A</v>
      </c>
      <c r="W237" s="23" t="e">
        <f t="shared" si="51"/>
        <v>#N/A</v>
      </c>
      <c r="X237" s="19"/>
      <c r="Y237" s="19"/>
      <c r="Z237" s="19"/>
      <c r="AA237" s="19"/>
      <c r="AB237" s="19"/>
      <c r="AC237" s="19"/>
      <c r="AD237" s="19">
        <f t="shared" si="39"/>
        <v>0</v>
      </c>
      <c r="AE237" s="19">
        <f t="shared" si="40"/>
        <v>0</v>
      </c>
      <c r="AF237" s="19"/>
      <c r="AG237" s="19"/>
      <c r="AH237" s="19"/>
      <c r="AI237" s="19"/>
      <c r="AJ237" s="19"/>
    </row>
    <row r="238" spans="1:36" x14ac:dyDescent="0.25">
      <c r="A238" s="80"/>
      <c r="B238" s="81"/>
      <c r="C238" s="81"/>
      <c r="D238" s="81"/>
      <c r="E238" s="81"/>
      <c r="F238" s="81"/>
      <c r="G238" s="81"/>
      <c r="H238" s="81"/>
      <c r="I238" s="81"/>
      <c r="J238" s="70" t="str">
        <f t="shared" si="41"/>
        <v/>
      </c>
      <c r="K238" s="71"/>
      <c r="L238" s="23">
        <f t="shared" si="42"/>
        <v>0</v>
      </c>
      <c r="M238" s="23">
        <f t="shared" si="43"/>
        <v>0</v>
      </c>
      <c r="N238" s="23" t="e">
        <f xml:space="preserve"> B238 * VLOOKUP($A$5, Admin!$A$4:$B$5, 2) + C238 * VLOOKUP($A$5, Admin!$A$4:$C$5, 3) + VLOOKUP($A$5, Admin!$A$4:$D$5, 4)</f>
        <v>#N/A</v>
      </c>
      <c r="O238" s="23"/>
      <c r="P238" s="23" t="e">
        <f t="shared" si="44"/>
        <v>#N/A</v>
      </c>
      <c r="Q238" s="23" t="e">
        <f t="shared" si="45"/>
        <v>#N/A</v>
      </c>
      <c r="R238" s="23" t="e">
        <f t="shared" si="46"/>
        <v>#N/A</v>
      </c>
      <c r="S238" s="23" t="e">
        <f t="shared" si="47"/>
        <v>#N/A</v>
      </c>
      <c r="T238" s="23" t="e">
        <f t="shared" si="48"/>
        <v>#N/A</v>
      </c>
      <c r="U238" s="23" t="e">
        <f t="shared" si="49"/>
        <v>#N/A</v>
      </c>
      <c r="V238" s="23" t="e">
        <f t="shared" si="50"/>
        <v>#N/A</v>
      </c>
      <c r="W238" s="23" t="e">
        <f t="shared" si="51"/>
        <v>#N/A</v>
      </c>
      <c r="X238" s="19"/>
      <c r="Y238" s="19"/>
      <c r="Z238" s="19"/>
      <c r="AA238" s="19"/>
      <c r="AB238" s="19"/>
      <c r="AC238" s="19"/>
      <c r="AD238" s="19">
        <f t="shared" si="39"/>
        <v>0</v>
      </c>
      <c r="AE238" s="19">
        <f t="shared" si="40"/>
        <v>0</v>
      </c>
      <c r="AF238" s="19"/>
      <c r="AG238" s="19"/>
      <c r="AH238" s="19"/>
      <c r="AI238" s="19"/>
      <c r="AJ238" s="19"/>
    </row>
    <row r="239" spans="1:36" x14ac:dyDescent="0.25">
      <c r="A239" s="80"/>
      <c r="B239" s="81"/>
      <c r="C239" s="81"/>
      <c r="D239" s="81"/>
      <c r="E239" s="81"/>
      <c r="F239" s="81"/>
      <c r="G239" s="81"/>
      <c r="H239" s="81"/>
      <c r="I239" s="81"/>
      <c r="J239" s="70" t="str">
        <f t="shared" si="41"/>
        <v/>
      </c>
      <c r="K239" s="71"/>
      <c r="L239" s="23">
        <f t="shared" si="42"/>
        <v>0</v>
      </c>
      <c r="M239" s="23">
        <f t="shared" si="43"/>
        <v>0</v>
      </c>
      <c r="N239" s="23" t="e">
        <f xml:space="preserve"> B239 * VLOOKUP($A$5, Admin!$A$4:$B$5, 2) + C239 * VLOOKUP($A$5, Admin!$A$4:$C$5, 3) + VLOOKUP($A$5, Admin!$A$4:$D$5, 4)</f>
        <v>#N/A</v>
      </c>
      <c r="O239" s="23"/>
      <c r="P239" s="23" t="e">
        <f t="shared" si="44"/>
        <v>#N/A</v>
      </c>
      <c r="Q239" s="23" t="e">
        <f t="shared" si="45"/>
        <v>#N/A</v>
      </c>
      <c r="R239" s="23" t="e">
        <f t="shared" si="46"/>
        <v>#N/A</v>
      </c>
      <c r="S239" s="23" t="e">
        <f t="shared" si="47"/>
        <v>#N/A</v>
      </c>
      <c r="T239" s="23" t="e">
        <f t="shared" si="48"/>
        <v>#N/A</v>
      </c>
      <c r="U239" s="23" t="e">
        <f t="shared" si="49"/>
        <v>#N/A</v>
      </c>
      <c r="V239" s="23" t="e">
        <f t="shared" si="50"/>
        <v>#N/A</v>
      </c>
      <c r="W239" s="23" t="e">
        <f t="shared" si="51"/>
        <v>#N/A</v>
      </c>
      <c r="X239" s="19"/>
      <c r="Y239" s="19"/>
      <c r="Z239" s="19"/>
      <c r="AA239" s="19"/>
      <c r="AB239" s="19"/>
      <c r="AC239" s="19"/>
      <c r="AD239" s="19">
        <f t="shared" si="39"/>
        <v>0</v>
      </c>
      <c r="AE239" s="19">
        <f t="shared" si="40"/>
        <v>0</v>
      </c>
      <c r="AF239" s="19"/>
      <c r="AG239" s="19"/>
      <c r="AH239" s="19"/>
      <c r="AI239" s="19"/>
      <c r="AJ239" s="19"/>
    </row>
    <row r="240" spans="1:36" x14ac:dyDescent="0.25">
      <c r="A240" s="80"/>
      <c r="B240" s="81"/>
      <c r="C240" s="81"/>
      <c r="D240" s="81"/>
      <c r="E240" s="81"/>
      <c r="F240" s="81"/>
      <c r="G240" s="81"/>
      <c r="H240" s="81"/>
      <c r="I240" s="81"/>
      <c r="J240" s="70" t="str">
        <f t="shared" si="41"/>
        <v/>
      </c>
      <c r="K240" s="71"/>
      <c r="L240" s="23">
        <f t="shared" si="42"/>
        <v>0</v>
      </c>
      <c r="M240" s="23">
        <f t="shared" si="43"/>
        <v>0</v>
      </c>
      <c r="N240" s="23" t="e">
        <f xml:space="preserve"> B240 * VLOOKUP($A$5, Admin!$A$4:$B$5, 2) + C240 * VLOOKUP($A$5, Admin!$A$4:$C$5, 3) + VLOOKUP($A$5, Admin!$A$4:$D$5, 4)</f>
        <v>#N/A</v>
      </c>
      <c r="O240" s="23"/>
      <c r="P240" s="23" t="e">
        <f t="shared" si="44"/>
        <v>#N/A</v>
      </c>
      <c r="Q240" s="23" t="e">
        <f t="shared" si="45"/>
        <v>#N/A</v>
      </c>
      <c r="R240" s="23" t="e">
        <f t="shared" si="46"/>
        <v>#N/A</v>
      </c>
      <c r="S240" s="23" t="e">
        <f t="shared" si="47"/>
        <v>#N/A</v>
      </c>
      <c r="T240" s="23" t="e">
        <f t="shared" si="48"/>
        <v>#N/A</v>
      </c>
      <c r="U240" s="23" t="e">
        <f t="shared" si="49"/>
        <v>#N/A</v>
      </c>
      <c r="V240" s="23" t="e">
        <f t="shared" si="50"/>
        <v>#N/A</v>
      </c>
      <c r="W240" s="23" t="e">
        <f t="shared" si="51"/>
        <v>#N/A</v>
      </c>
      <c r="X240" s="19"/>
      <c r="Y240" s="19"/>
      <c r="Z240" s="19"/>
      <c r="AA240" s="19"/>
      <c r="AB240" s="19"/>
      <c r="AC240" s="19"/>
      <c r="AD240" s="19">
        <f t="shared" si="39"/>
        <v>0</v>
      </c>
      <c r="AE240" s="19">
        <f t="shared" si="40"/>
        <v>0</v>
      </c>
      <c r="AF240" s="19"/>
      <c r="AG240" s="19"/>
      <c r="AH240" s="19"/>
      <c r="AI240" s="19"/>
      <c r="AJ240" s="19"/>
    </row>
    <row r="241" spans="1:36" x14ac:dyDescent="0.25">
      <c r="A241" s="80"/>
      <c r="B241" s="81"/>
      <c r="C241" s="81"/>
      <c r="D241" s="81"/>
      <c r="E241" s="81"/>
      <c r="F241" s="81"/>
      <c r="G241" s="81"/>
      <c r="H241" s="81"/>
      <c r="I241" s="81"/>
      <c r="J241" s="70" t="str">
        <f t="shared" si="41"/>
        <v/>
      </c>
      <c r="K241" s="71"/>
      <c r="L241" s="23">
        <f t="shared" si="42"/>
        <v>0</v>
      </c>
      <c r="M241" s="23">
        <f t="shared" si="43"/>
        <v>0</v>
      </c>
      <c r="N241" s="23" t="e">
        <f xml:space="preserve"> B241 * VLOOKUP($A$5, Admin!$A$4:$B$5, 2) + C241 * VLOOKUP($A$5, Admin!$A$4:$C$5, 3) + VLOOKUP($A$5, Admin!$A$4:$D$5, 4)</f>
        <v>#N/A</v>
      </c>
      <c r="O241" s="23"/>
      <c r="P241" s="23" t="e">
        <f t="shared" si="44"/>
        <v>#N/A</v>
      </c>
      <c r="Q241" s="23" t="e">
        <f t="shared" si="45"/>
        <v>#N/A</v>
      </c>
      <c r="R241" s="23" t="e">
        <f t="shared" si="46"/>
        <v>#N/A</v>
      </c>
      <c r="S241" s="23" t="e">
        <f t="shared" si="47"/>
        <v>#N/A</v>
      </c>
      <c r="T241" s="23" t="e">
        <f t="shared" si="48"/>
        <v>#N/A</v>
      </c>
      <c r="U241" s="23" t="e">
        <f t="shared" si="49"/>
        <v>#N/A</v>
      </c>
      <c r="V241" s="23" t="e">
        <f t="shared" si="50"/>
        <v>#N/A</v>
      </c>
      <c r="W241" s="23" t="e">
        <f t="shared" si="51"/>
        <v>#N/A</v>
      </c>
      <c r="X241" s="19"/>
      <c r="Y241" s="19"/>
      <c r="Z241" s="19"/>
      <c r="AA241" s="19"/>
      <c r="AB241" s="19"/>
      <c r="AC241" s="19"/>
      <c r="AD241" s="19">
        <f t="shared" si="39"/>
        <v>0</v>
      </c>
      <c r="AE241" s="19">
        <f t="shared" si="40"/>
        <v>0</v>
      </c>
      <c r="AF241" s="19"/>
      <c r="AG241" s="19"/>
      <c r="AH241" s="19"/>
      <c r="AI241" s="19"/>
      <c r="AJ241" s="19"/>
    </row>
    <row r="242" spans="1:36" x14ac:dyDescent="0.25">
      <c r="A242" s="80"/>
      <c r="B242" s="81"/>
      <c r="C242" s="81"/>
      <c r="D242" s="81"/>
      <c r="E242" s="81"/>
      <c r="F242" s="81"/>
      <c r="G242" s="81"/>
      <c r="H242" s="81"/>
      <c r="I242" s="81"/>
      <c r="J242" s="70" t="str">
        <f t="shared" si="41"/>
        <v/>
      </c>
      <c r="K242" s="71"/>
      <c r="L242" s="23">
        <f t="shared" si="42"/>
        <v>0</v>
      </c>
      <c r="M242" s="23">
        <f t="shared" si="43"/>
        <v>0</v>
      </c>
      <c r="N242" s="23" t="e">
        <f xml:space="preserve"> B242 * VLOOKUP($A$5, Admin!$A$4:$B$5, 2) + C242 * VLOOKUP($A$5, Admin!$A$4:$C$5, 3) + VLOOKUP($A$5, Admin!$A$4:$D$5, 4)</f>
        <v>#N/A</v>
      </c>
      <c r="O242" s="23"/>
      <c r="P242" s="23" t="e">
        <f t="shared" si="44"/>
        <v>#N/A</v>
      </c>
      <c r="Q242" s="23" t="e">
        <f t="shared" si="45"/>
        <v>#N/A</v>
      </c>
      <c r="R242" s="23" t="e">
        <f t="shared" si="46"/>
        <v>#N/A</v>
      </c>
      <c r="S242" s="23" t="e">
        <f t="shared" si="47"/>
        <v>#N/A</v>
      </c>
      <c r="T242" s="23" t="e">
        <f t="shared" si="48"/>
        <v>#N/A</v>
      </c>
      <c r="U242" s="23" t="e">
        <f t="shared" si="49"/>
        <v>#N/A</v>
      </c>
      <c r="V242" s="23" t="e">
        <f t="shared" si="50"/>
        <v>#N/A</v>
      </c>
      <c r="W242" s="23" t="e">
        <f t="shared" si="51"/>
        <v>#N/A</v>
      </c>
      <c r="X242" s="19"/>
      <c r="Y242" s="19"/>
      <c r="Z242" s="19"/>
      <c r="AA242" s="19"/>
      <c r="AB242" s="19"/>
      <c r="AC242" s="19"/>
      <c r="AD242" s="19">
        <f t="shared" si="39"/>
        <v>0</v>
      </c>
      <c r="AE242" s="19">
        <f t="shared" si="40"/>
        <v>0</v>
      </c>
      <c r="AF242" s="19"/>
      <c r="AG242" s="19"/>
      <c r="AH242" s="19"/>
      <c r="AI242" s="19"/>
      <c r="AJ242" s="19"/>
    </row>
    <row r="243" spans="1:36" x14ac:dyDescent="0.25">
      <c r="A243" s="80"/>
      <c r="B243" s="81"/>
      <c r="C243" s="81"/>
      <c r="D243" s="81"/>
      <c r="E243" s="81"/>
      <c r="F243" s="81"/>
      <c r="G243" s="81"/>
      <c r="H243" s="81"/>
      <c r="I243" s="81"/>
      <c r="J243" s="70" t="str">
        <f t="shared" si="41"/>
        <v/>
      </c>
      <c r="K243" s="71"/>
      <c r="L243" s="23">
        <f t="shared" si="42"/>
        <v>0</v>
      </c>
      <c r="M243" s="23">
        <f t="shared" si="43"/>
        <v>0</v>
      </c>
      <c r="N243" s="23" t="e">
        <f xml:space="preserve"> B243 * VLOOKUP($A$5, Admin!$A$4:$B$5, 2) + C243 * VLOOKUP($A$5, Admin!$A$4:$C$5, 3) + VLOOKUP($A$5, Admin!$A$4:$D$5, 4)</f>
        <v>#N/A</v>
      </c>
      <c r="O243" s="23"/>
      <c r="P243" s="23" t="e">
        <f t="shared" si="44"/>
        <v>#N/A</v>
      </c>
      <c r="Q243" s="23" t="e">
        <f t="shared" si="45"/>
        <v>#N/A</v>
      </c>
      <c r="R243" s="23" t="e">
        <f t="shared" si="46"/>
        <v>#N/A</v>
      </c>
      <c r="S243" s="23" t="e">
        <f t="shared" si="47"/>
        <v>#N/A</v>
      </c>
      <c r="T243" s="23" t="e">
        <f t="shared" si="48"/>
        <v>#N/A</v>
      </c>
      <c r="U243" s="23" t="e">
        <f t="shared" si="49"/>
        <v>#N/A</v>
      </c>
      <c r="V243" s="23" t="e">
        <f t="shared" si="50"/>
        <v>#N/A</v>
      </c>
      <c r="W243" s="23" t="e">
        <f t="shared" si="51"/>
        <v>#N/A</v>
      </c>
      <c r="X243" s="19"/>
      <c r="Y243" s="19"/>
      <c r="Z243" s="19"/>
      <c r="AA243" s="19"/>
      <c r="AB243" s="19"/>
      <c r="AC243" s="19"/>
      <c r="AD243" s="19">
        <f t="shared" si="39"/>
        <v>0</v>
      </c>
      <c r="AE243" s="19">
        <f t="shared" si="40"/>
        <v>0</v>
      </c>
      <c r="AF243" s="19"/>
      <c r="AG243" s="19"/>
      <c r="AH243" s="19"/>
      <c r="AI243" s="19"/>
      <c r="AJ243" s="19"/>
    </row>
    <row r="244" spans="1:36" x14ac:dyDescent="0.25">
      <c r="A244" s="80"/>
      <c r="B244" s="81"/>
      <c r="C244" s="81"/>
      <c r="D244" s="81"/>
      <c r="E244" s="81"/>
      <c r="F244" s="81"/>
      <c r="G244" s="81"/>
      <c r="H244" s="81"/>
      <c r="I244" s="81"/>
      <c r="J244" s="70" t="str">
        <f t="shared" si="41"/>
        <v/>
      </c>
      <c r="K244" s="71"/>
      <c r="L244" s="23">
        <f t="shared" si="42"/>
        <v>0</v>
      </c>
      <c r="M244" s="23">
        <f t="shared" si="43"/>
        <v>0</v>
      </c>
      <c r="N244" s="23" t="e">
        <f xml:space="preserve"> B244 * VLOOKUP($A$5, Admin!$A$4:$B$5, 2) + C244 * VLOOKUP($A$5, Admin!$A$4:$C$5, 3) + VLOOKUP($A$5, Admin!$A$4:$D$5, 4)</f>
        <v>#N/A</v>
      </c>
      <c r="O244" s="23"/>
      <c r="P244" s="23" t="e">
        <f t="shared" si="44"/>
        <v>#N/A</v>
      </c>
      <c r="Q244" s="23" t="e">
        <f t="shared" si="45"/>
        <v>#N/A</v>
      </c>
      <c r="R244" s="23" t="e">
        <f t="shared" si="46"/>
        <v>#N/A</v>
      </c>
      <c r="S244" s="23" t="e">
        <f t="shared" si="47"/>
        <v>#N/A</v>
      </c>
      <c r="T244" s="23" t="e">
        <f t="shared" si="48"/>
        <v>#N/A</v>
      </c>
      <c r="U244" s="23" t="e">
        <f t="shared" si="49"/>
        <v>#N/A</v>
      </c>
      <c r="V244" s="23" t="e">
        <f t="shared" si="50"/>
        <v>#N/A</v>
      </c>
      <c r="W244" s="23" t="e">
        <f t="shared" si="51"/>
        <v>#N/A</v>
      </c>
      <c r="X244" s="19"/>
      <c r="Y244" s="19"/>
      <c r="Z244" s="19"/>
      <c r="AA244" s="19"/>
      <c r="AB244" s="19"/>
      <c r="AC244" s="19"/>
      <c r="AD244" s="19">
        <f t="shared" si="39"/>
        <v>0</v>
      </c>
      <c r="AE244" s="19">
        <f t="shared" si="40"/>
        <v>0</v>
      </c>
      <c r="AF244" s="19"/>
      <c r="AG244" s="19"/>
      <c r="AH244" s="19"/>
      <c r="AI244" s="19"/>
      <c r="AJ244" s="19"/>
    </row>
    <row r="245" spans="1:36" x14ac:dyDescent="0.25">
      <c r="A245" s="80"/>
      <c r="B245" s="81"/>
      <c r="C245" s="81"/>
      <c r="D245" s="81"/>
      <c r="E245" s="81"/>
      <c r="F245" s="81"/>
      <c r="G245" s="81"/>
      <c r="H245" s="81"/>
      <c r="I245" s="81"/>
      <c r="J245" s="70" t="str">
        <f t="shared" si="41"/>
        <v/>
      </c>
      <c r="K245" s="71"/>
      <c r="L245" s="23">
        <f t="shared" si="42"/>
        <v>0</v>
      </c>
      <c r="M245" s="23">
        <f t="shared" si="43"/>
        <v>0</v>
      </c>
      <c r="N245" s="23" t="e">
        <f xml:space="preserve"> B245 * VLOOKUP($A$5, Admin!$A$4:$B$5, 2) + C245 * VLOOKUP($A$5, Admin!$A$4:$C$5, 3) + VLOOKUP($A$5, Admin!$A$4:$D$5, 4)</f>
        <v>#N/A</v>
      </c>
      <c r="O245" s="23"/>
      <c r="P245" s="23" t="e">
        <f t="shared" si="44"/>
        <v>#N/A</v>
      </c>
      <c r="Q245" s="23" t="e">
        <f t="shared" si="45"/>
        <v>#N/A</v>
      </c>
      <c r="R245" s="23" t="e">
        <f t="shared" si="46"/>
        <v>#N/A</v>
      </c>
      <c r="S245" s="23" t="e">
        <f t="shared" si="47"/>
        <v>#N/A</v>
      </c>
      <c r="T245" s="23" t="e">
        <f t="shared" si="48"/>
        <v>#N/A</v>
      </c>
      <c r="U245" s="23" t="e">
        <f t="shared" si="49"/>
        <v>#N/A</v>
      </c>
      <c r="V245" s="23" t="e">
        <f t="shared" si="50"/>
        <v>#N/A</v>
      </c>
      <c r="W245" s="23" t="e">
        <f t="shared" si="51"/>
        <v>#N/A</v>
      </c>
      <c r="X245" s="19"/>
      <c r="Y245" s="19"/>
      <c r="Z245" s="19"/>
      <c r="AA245" s="19"/>
      <c r="AB245" s="19"/>
      <c r="AC245" s="19"/>
      <c r="AD245" s="19">
        <f t="shared" si="39"/>
        <v>0</v>
      </c>
      <c r="AE245" s="19">
        <f t="shared" si="40"/>
        <v>0</v>
      </c>
      <c r="AF245" s="19"/>
      <c r="AG245" s="19"/>
      <c r="AH245" s="19"/>
      <c r="AI245" s="19"/>
      <c r="AJ245" s="19"/>
    </row>
    <row r="246" spans="1:36" x14ac:dyDescent="0.25">
      <c r="A246" s="80"/>
      <c r="B246" s="81"/>
      <c r="C246" s="81"/>
      <c r="D246" s="81"/>
      <c r="E246" s="81"/>
      <c r="F246" s="81"/>
      <c r="G246" s="81"/>
      <c r="H246" s="81"/>
      <c r="I246" s="81"/>
      <c r="J246" s="70" t="str">
        <f t="shared" si="41"/>
        <v/>
      </c>
      <c r="K246" s="71"/>
      <c r="L246" s="23">
        <f t="shared" si="42"/>
        <v>0</v>
      </c>
      <c r="M246" s="23">
        <f t="shared" si="43"/>
        <v>0</v>
      </c>
      <c r="N246" s="23" t="e">
        <f xml:space="preserve"> B246 * VLOOKUP($A$5, Admin!$A$4:$B$5, 2) + C246 * VLOOKUP($A$5, Admin!$A$4:$C$5, 3) + VLOOKUP($A$5, Admin!$A$4:$D$5, 4)</f>
        <v>#N/A</v>
      </c>
      <c r="O246" s="23"/>
      <c r="P246" s="23" t="e">
        <f t="shared" si="44"/>
        <v>#N/A</v>
      </c>
      <c r="Q246" s="23" t="e">
        <f t="shared" si="45"/>
        <v>#N/A</v>
      </c>
      <c r="R246" s="23" t="e">
        <f t="shared" si="46"/>
        <v>#N/A</v>
      </c>
      <c r="S246" s="23" t="e">
        <f t="shared" si="47"/>
        <v>#N/A</v>
      </c>
      <c r="T246" s="23" t="e">
        <f t="shared" si="48"/>
        <v>#N/A</v>
      </c>
      <c r="U246" s="23" t="e">
        <f t="shared" si="49"/>
        <v>#N/A</v>
      </c>
      <c r="V246" s="23" t="e">
        <f t="shared" si="50"/>
        <v>#N/A</v>
      </c>
      <c r="W246" s="23" t="e">
        <f t="shared" si="51"/>
        <v>#N/A</v>
      </c>
      <c r="X246" s="19"/>
      <c r="Y246" s="19"/>
      <c r="Z246" s="19"/>
      <c r="AA246" s="19"/>
      <c r="AB246" s="19"/>
      <c r="AC246" s="19"/>
      <c r="AD246" s="19">
        <f t="shared" si="39"/>
        <v>0</v>
      </c>
      <c r="AE246" s="19">
        <f t="shared" si="40"/>
        <v>0</v>
      </c>
      <c r="AF246" s="19"/>
      <c r="AG246" s="19"/>
      <c r="AH246" s="19"/>
      <c r="AI246" s="19"/>
      <c r="AJ246" s="19"/>
    </row>
    <row r="247" spans="1:36" x14ac:dyDescent="0.25">
      <c r="A247" s="80"/>
      <c r="B247" s="81"/>
      <c r="C247" s="81"/>
      <c r="D247" s="81"/>
      <c r="E247" s="81"/>
      <c r="F247" s="81"/>
      <c r="G247" s="81"/>
      <c r="H247" s="81"/>
      <c r="I247" s="81"/>
      <c r="J247" s="70" t="str">
        <f t="shared" si="41"/>
        <v/>
      </c>
      <c r="K247" s="71"/>
      <c r="L247" s="23">
        <f t="shared" si="42"/>
        <v>0</v>
      </c>
      <c r="M247" s="23">
        <f t="shared" si="43"/>
        <v>0</v>
      </c>
      <c r="N247" s="23" t="e">
        <f xml:space="preserve"> B247 * VLOOKUP($A$5, Admin!$A$4:$B$5, 2) + C247 * VLOOKUP($A$5, Admin!$A$4:$C$5, 3) + VLOOKUP($A$5, Admin!$A$4:$D$5, 4)</f>
        <v>#N/A</v>
      </c>
      <c r="O247" s="23"/>
      <c r="P247" s="23" t="e">
        <f t="shared" si="44"/>
        <v>#N/A</v>
      </c>
      <c r="Q247" s="23" t="e">
        <f t="shared" si="45"/>
        <v>#N/A</v>
      </c>
      <c r="R247" s="23" t="e">
        <f t="shared" si="46"/>
        <v>#N/A</v>
      </c>
      <c r="S247" s="23" t="e">
        <f t="shared" si="47"/>
        <v>#N/A</v>
      </c>
      <c r="T247" s="23" t="e">
        <f t="shared" si="48"/>
        <v>#N/A</v>
      </c>
      <c r="U247" s="23" t="e">
        <f t="shared" si="49"/>
        <v>#N/A</v>
      </c>
      <c r="V247" s="23" t="e">
        <f t="shared" si="50"/>
        <v>#N/A</v>
      </c>
      <c r="W247" s="23" t="e">
        <f t="shared" si="51"/>
        <v>#N/A</v>
      </c>
      <c r="X247" s="19"/>
      <c r="Y247" s="19"/>
      <c r="Z247" s="19"/>
      <c r="AA247" s="19"/>
      <c r="AB247" s="19"/>
      <c r="AC247" s="19"/>
      <c r="AD247" s="19">
        <f t="shared" si="39"/>
        <v>0</v>
      </c>
      <c r="AE247" s="19">
        <f t="shared" si="40"/>
        <v>0</v>
      </c>
      <c r="AF247" s="19"/>
      <c r="AG247" s="19"/>
      <c r="AH247" s="19"/>
      <c r="AI247" s="19"/>
      <c r="AJ247" s="19"/>
    </row>
    <row r="248" spans="1:36" x14ac:dyDescent="0.25">
      <c r="A248" s="80"/>
      <c r="B248" s="81"/>
      <c r="C248" s="81"/>
      <c r="D248" s="81"/>
      <c r="E248" s="81"/>
      <c r="F248" s="81"/>
      <c r="G248" s="81"/>
      <c r="H248" s="81"/>
      <c r="I248" s="81"/>
      <c r="J248" s="70" t="str">
        <f t="shared" si="41"/>
        <v/>
      </c>
      <c r="K248" s="71"/>
      <c r="L248" s="23">
        <f t="shared" si="42"/>
        <v>0</v>
      </c>
      <c r="M248" s="23">
        <f t="shared" si="43"/>
        <v>0</v>
      </c>
      <c r="N248" s="23" t="e">
        <f xml:space="preserve"> B248 * VLOOKUP($A$5, Admin!$A$4:$B$5, 2) + C248 * VLOOKUP($A$5, Admin!$A$4:$C$5, 3) + VLOOKUP($A$5, Admin!$A$4:$D$5, 4)</f>
        <v>#N/A</v>
      </c>
      <c r="O248" s="23"/>
      <c r="P248" s="23" t="e">
        <f t="shared" si="44"/>
        <v>#N/A</v>
      </c>
      <c r="Q248" s="23" t="e">
        <f t="shared" si="45"/>
        <v>#N/A</v>
      </c>
      <c r="R248" s="23" t="e">
        <f t="shared" si="46"/>
        <v>#N/A</v>
      </c>
      <c r="S248" s="23" t="e">
        <f t="shared" si="47"/>
        <v>#N/A</v>
      </c>
      <c r="T248" s="23" t="e">
        <f t="shared" si="48"/>
        <v>#N/A</v>
      </c>
      <c r="U248" s="23" t="e">
        <f t="shared" si="49"/>
        <v>#N/A</v>
      </c>
      <c r="V248" s="23" t="e">
        <f t="shared" si="50"/>
        <v>#N/A</v>
      </c>
      <c r="W248" s="23" t="e">
        <f t="shared" si="51"/>
        <v>#N/A</v>
      </c>
      <c r="X248" s="19"/>
      <c r="Y248" s="19"/>
      <c r="Z248" s="19"/>
      <c r="AA248" s="19"/>
      <c r="AB248" s="19"/>
      <c r="AC248" s="19"/>
      <c r="AD248" s="19">
        <f t="shared" si="39"/>
        <v>0</v>
      </c>
      <c r="AE248" s="19">
        <f t="shared" si="40"/>
        <v>0</v>
      </c>
      <c r="AF248" s="19"/>
      <c r="AG248" s="19"/>
      <c r="AH248" s="19"/>
      <c r="AI248" s="19"/>
      <c r="AJ248" s="19"/>
    </row>
    <row r="249" spans="1:36" x14ac:dyDescent="0.25">
      <c r="A249" s="80"/>
      <c r="B249" s="81"/>
      <c r="C249" s="81"/>
      <c r="D249" s="81"/>
      <c r="E249" s="81"/>
      <c r="F249" s="81"/>
      <c r="G249" s="81"/>
      <c r="H249" s="81"/>
      <c r="I249" s="81"/>
      <c r="J249" s="70" t="str">
        <f t="shared" si="41"/>
        <v/>
      </c>
      <c r="K249" s="71"/>
      <c r="L249" s="23">
        <f t="shared" si="42"/>
        <v>0</v>
      </c>
      <c r="M249" s="23">
        <f t="shared" si="43"/>
        <v>0</v>
      </c>
      <c r="N249" s="23" t="e">
        <f xml:space="preserve"> B249 * VLOOKUP($A$5, Admin!$A$4:$B$5, 2) + C249 * VLOOKUP($A$5, Admin!$A$4:$C$5, 3) + VLOOKUP($A$5, Admin!$A$4:$D$5, 4)</f>
        <v>#N/A</v>
      </c>
      <c r="O249" s="23"/>
      <c r="P249" s="23" t="e">
        <f t="shared" si="44"/>
        <v>#N/A</v>
      </c>
      <c r="Q249" s="23" t="e">
        <f t="shared" si="45"/>
        <v>#N/A</v>
      </c>
      <c r="R249" s="23" t="e">
        <f t="shared" si="46"/>
        <v>#N/A</v>
      </c>
      <c r="S249" s="23" t="e">
        <f t="shared" si="47"/>
        <v>#N/A</v>
      </c>
      <c r="T249" s="23" t="e">
        <f t="shared" si="48"/>
        <v>#N/A</v>
      </c>
      <c r="U249" s="23" t="e">
        <f t="shared" si="49"/>
        <v>#N/A</v>
      </c>
      <c r="V249" s="23" t="e">
        <f t="shared" si="50"/>
        <v>#N/A</v>
      </c>
      <c r="W249" s="23" t="e">
        <f t="shared" si="51"/>
        <v>#N/A</v>
      </c>
      <c r="X249" s="19"/>
      <c r="Y249" s="19"/>
      <c r="Z249" s="19"/>
      <c r="AA249" s="19"/>
      <c r="AB249" s="19"/>
      <c r="AC249" s="19"/>
      <c r="AD249" s="19">
        <f t="shared" si="39"/>
        <v>0</v>
      </c>
      <c r="AE249" s="19">
        <f t="shared" si="40"/>
        <v>0</v>
      </c>
      <c r="AF249" s="19"/>
      <c r="AG249" s="19"/>
      <c r="AH249" s="19"/>
      <c r="AI249" s="19"/>
      <c r="AJ249" s="19"/>
    </row>
    <row r="250" spans="1:36" x14ac:dyDescent="0.25">
      <c r="A250" s="80"/>
      <c r="B250" s="81"/>
      <c r="C250" s="81"/>
      <c r="D250" s="81"/>
      <c r="E250" s="81"/>
      <c r="F250" s="81"/>
      <c r="G250" s="81"/>
      <c r="H250" s="81"/>
      <c r="I250" s="81"/>
      <c r="J250" s="70" t="str">
        <f t="shared" si="41"/>
        <v/>
      </c>
      <c r="K250" s="71"/>
      <c r="L250" s="23">
        <f t="shared" si="42"/>
        <v>0</v>
      </c>
      <c r="M250" s="23">
        <f t="shared" si="43"/>
        <v>0</v>
      </c>
      <c r="N250" s="23" t="e">
        <f xml:space="preserve"> B250 * VLOOKUP($A$5, Admin!$A$4:$B$5, 2) + C250 * VLOOKUP($A$5, Admin!$A$4:$C$5, 3) + VLOOKUP($A$5, Admin!$A$4:$D$5, 4)</f>
        <v>#N/A</v>
      </c>
      <c r="O250" s="23"/>
      <c r="P250" s="23" t="e">
        <f t="shared" si="44"/>
        <v>#N/A</v>
      </c>
      <c r="Q250" s="23" t="e">
        <f t="shared" si="45"/>
        <v>#N/A</v>
      </c>
      <c r="R250" s="23" t="e">
        <f t="shared" si="46"/>
        <v>#N/A</v>
      </c>
      <c r="S250" s="23" t="e">
        <f t="shared" si="47"/>
        <v>#N/A</v>
      </c>
      <c r="T250" s="23" t="e">
        <f t="shared" si="48"/>
        <v>#N/A</v>
      </c>
      <c r="U250" s="23" t="e">
        <f t="shared" si="49"/>
        <v>#N/A</v>
      </c>
      <c r="V250" s="23" t="e">
        <f t="shared" si="50"/>
        <v>#N/A</v>
      </c>
      <c r="W250" s="23" t="e">
        <f t="shared" si="51"/>
        <v>#N/A</v>
      </c>
      <c r="X250" s="19"/>
      <c r="Y250" s="19"/>
      <c r="Z250" s="19"/>
      <c r="AA250" s="19"/>
      <c r="AB250" s="19"/>
      <c r="AC250" s="19"/>
      <c r="AD250" s="19">
        <f t="shared" si="39"/>
        <v>0</v>
      </c>
      <c r="AE250" s="19">
        <f t="shared" si="40"/>
        <v>0</v>
      </c>
      <c r="AF250" s="19"/>
      <c r="AG250" s="19"/>
      <c r="AH250" s="19"/>
      <c r="AI250" s="19"/>
      <c r="AJ250" s="19"/>
    </row>
    <row r="251" spans="1:36" x14ac:dyDescent="0.25">
      <c r="A251" s="80"/>
      <c r="B251" s="81"/>
      <c r="C251" s="81"/>
      <c r="D251" s="81"/>
      <c r="E251" s="81"/>
      <c r="F251" s="81"/>
      <c r="G251" s="81"/>
      <c r="H251" s="81"/>
      <c r="I251" s="81"/>
      <c r="J251" s="70" t="str">
        <f t="shared" si="41"/>
        <v/>
      </c>
      <c r="K251" s="71"/>
      <c r="L251" s="23">
        <f t="shared" si="42"/>
        <v>0</v>
      </c>
      <c r="M251" s="23">
        <f t="shared" si="43"/>
        <v>0</v>
      </c>
      <c r="N251" s="23" t="e">
        <f xml:space="preserve"> B251 * VLOOKUP($A$5, Admin!$A$4:$B$5, 2) + C251 * VLOOKUP($A$5, Admin!$A$4:$C$5, 3) + VLOOKUP($A$5, Admin!$A$4:$D$5, 4)</f>
        <v>#N/A</v>
      </c>
      <c r="O251" s="23"/>
      <c r="P251" s="23" t="e">
        <f t="shared" si="44"/>
        <v>#N/A</v>
      </c>
      <c r="Q251" s="23" t="e">
        <f t="shared" si="45"/>
        <v>#N/A</v>
      </c>
      <c r="R251" s="23" t="e">
        <f t="shared" si="46"/>
        <v>#N/A</v>
      </c>
      <c r="S251" s="23" t="e">
        <f t="shared" si="47"/>
        <v>#N/A</v>
      </c>
      <c r="T251" s="23" t="e">
        <f t="shared" si="48"/>
        <v>#N/A</v>
      </c>
      <c r="U251" s="23" t="e">
        <f t="shared" si="49"/>
        <v>#N/A</v>
      </c>
      <c r="V251" s="23" t="e">
        <f t="shared" si="50"/>
        <v>#N/A</v>
      </c>
      <c r="W251" s="23" t="e">
        <f t="shared" si="51"/>
        <v>#N/A</v>
      </c>
      <c r="X251" s="19"/>
      <c r="Y251" s="19"/>
      <c r="Z251" s="19"/>
      <c r="AA251" s="19"/>
      <c r="AB251" s="19"/>
      <c r="AC251" s="19"/>
      <c r="AD251" s="19">
        <f t="shared" si="39"/>
        <v>0</v>
      </c>
      <c r="AE251" s="19">
        <f t="shared" si="40"/>
        <v>0</v>
      </c>
      <c r="AF251" s="19"/>
      <c r="AG251" s="19"/>
      <c r="AH251" s="19"/>
      <c r="AI251" s="19"/>
      <c r="AJ251" s="19"/>
    </row>
    <row r="252" spans="1:36" x14ac:dyDescent="0.25">
      <c r="A252" s="80"/>
      <c r="B252" s="81"/>
      <c r="C252" s="81"/>
      <c r="D252" s="81"/>
      <c r="E252" s="81"/>
      <c r="F252" s="81"/>
      <c r="G252" s="81"/>
      <c r="H252" s="81"/>
      <c r="I252" s="81"/>
      <c r="J252" s="70" t="str">
        <f t="shared" si="41"/>
        <v/>
      </c>
      <c r="K252" s="71"/>
      <c r="L252" s="23">
        <f t="shared" si="42"/>
        <v>0</v>
      </c>
      <c r="M252" s="23">
        <f t="shared" si="43"/>
        <v>0</v>
      </c>
      <c r="N252" s="23" t="e">
        <f xml:space="preserve"> B252 * VLOOKUP($A$5, Admin!$A$4:$B$5, 2) + C252 * VLOOKUP($A$5, Admin!$A$4:$C$5, 3) + VLOOKUP($A$5, Admin!$A$4:$D$5, 4)</f>
        <v>#N/A</v>
      </c>
      <c r="O252" s="23"/>
      <c r="P252" s="23" t="e">
        <f t="shared" si="44"/>
        <v>#N/A</v>
      </c>
      <c r="Q252" s="23" t="e">
        <f t="shared" si="45"/>
        <v>#N/A</v>
      </c>
      <c r="R252" s="23" t="e">
        <f t="shared" si="46"/>
        <v>#N/A</v>
      </c>
      <c r="S252" s="23" t="e">
        <f t="shared" si="47"/>
        <v>#N/A</v>
      </c>
      <c r="T252" s="23" t="e">
        <f t="shared" si="48"/>
        <v>#N/A</v>
      </c>
      <c r="U252" s="23" t="e">
        <f t="shared" si="49"/>
        <v>#N/A</v>
      </c>
      <c r="V252" s="23" t="e">
        <f t="shared" si="50"/>
        <v>#N/A</v>
      </c>
      <c r="W252" s="23" t="e">
        <f t="shared" si="51"/>
        <v>#N/A</v>
      </c>
      <c r="X252" s="19"/>
      <c r="Y252" s="19"/>
      <c r="Z252" s="19"/>
      <c r="AA252" s="19"/>
      <c r="AB252" s="19"/>
      <c r="AC252" s="19"/>
      <c r="AD252" s="19">
        <f t="shared" si="39"/>
        <v>0</v>
      </c>
      <c r="AE252" s="19">
        <f t="shared" si="40"/>
        <v>0</v>
      </c>
      <c r="AF252" s="19"/>
      <c r="AG252" s="19"/>
      <c r="AH252" s="19"/>
      <c r="AI252" s="19"/>
      <c r="AJ252" s="19"/>
    </row>
    <row r="253" spans="1:36" x14ac:dyDescent="0.25">
      <c r="A253" s="80"/>
      <c r="B253" s="81"/>
      <c r="C253" s="81"/>
      <c r="D253" s="81"/>
      <c r="E253" s="81"/>
      <c r="F253" s="81"/>
      <c r="G253" s="81"/>
      <c r="H253" s="81"/>
      <c r="I253" s="81"/>
      <c r="J253" s="70" t="str">
        <f t="shared" si="41"/>
        <v/>
      </c>
      <c r="K253" s="71"/>
      <c r="L253" s="23">
        <f t="shared" si="42"/>
        <v>0</v>
      </c>
      <c r="M253" s="23">
        <f t="shared" si="43"/>
        <v>0</v>
      </c>
      <c r="N253" s="23" t="e">
        <f xml:space="preserve"> B253 * VLOOKUP($A$5, Admin!$A$4:$B$5, 2) + C253 * VLOOKUP($A$5, Admin!$A$4:$C$5, 3) + VLOOKUP($A$5, Admin!$A$4:$D$5, 4)</f>
        <v>#N/A</v>
      </c>
      <c r="O253" s="23"/>
      <c r="P253" s="23" t="e">
        <f t="shared" si="44"/>
        <v>#N/A</v>
      </c>
      <c r="Q253" s="23" t="e">
        <f t="shared" si="45"/>
        <v>#N/A</v>
      </c>
      <c r="R253" s="23" t="e">
        <f t="shared" si="46"/>
        <v>#N/A</v>
      </c>
      <c r="S253" s="23" t="e">
        <f t="shared" si="47"/>
        <v>#N/A</v>
      </c>
      <c r="T253" s="23" t="e">
        <f t="shared" si="48"/>
        <v>#N/A</v>
      </c>
      <c r="U253" s="23" t="e">
        <f t="shared" si="49"/>
        <v>#N/A</v>
      </c>
      <c r="V253" s="23" t="e">
        <f t="shared" si="50"/>
        <v>#N/A</v>
      </c>
      <c r="W253" s="23" t="e">
        <f t="shared" si="51"/>
        <v>#N/A</v>
      </c>
      <c r="X253" s="19"/>
      <c r="Y253" s="19"/>
      <c r="Z253" s="19"/>
      <c r="AA253" s="19"/>
      <c r="AB253" s="19"/>
      <c r="AC253" s="19"/>
      <c r="AD253" s="19">
        <f t="shared" si="39"/>
        <v>0</v>
      </c>
      <c r="AE253" s="19">
        <f t="shared" si="40"/>
        <v>0</v>
      </c>
      <c r="AF253" s="19"/>
      <c r="AG253" s="19"/>
      <c r="AH253" s="19"/>
      <c r="AI253" s="19"/>
      <c r="AJ253" s="19"/>
    </row>
    <row r="254" spans="1:36" x14ac:dyDescent="0.25">
      <c r="A254" s="80"/>
      <c r="B254" s="81"/>
      <c r="C254" s="81"/>
      <c r="D254" s="81"/>
      <c r="E254" s="81"/>
      <c r="F254" s="81"/>
      <c r="G254" s="81"/>
      <c r="H254" s="81"/>
      <c r="I254" s="81"/>
      <c r="J254" s="70" t="str">
        <f t="shared" si="41"/>
        <v/>
      </c>
      <c r="K254" s="71"/>
      <c r="L254" s="23">
        <f t="shared" si="42"/>
        <v>0</v>
      </c>
      <c r="M254" s="23">
        <f t="shared" si="43"/>
        <v>0</v>
      </c>
      <c r="N254" s="23" t="e">
        <f xml:space="preserve"> B254 * VLOOKUP($A$5, Admin!$A$4:$B$5, 2) + C254 * VLOOKUP($A$5, Admin!$A$4:$C$5, 3) + VLOOKUP($A$5, Admin!$A$4:$D$5, 4)</f>
        <v>#N/A</v>
      </c>
      <c r="O254" s="23"/>
      <c r="P254" s="23" t="e">
        <f t="shared" si="44"/>
        <v>#N/A</v>
      </c>
      <c r="Q254" s="23" t="e">
        <f t="shared" si="45"/>
        <v>#N/A</v>
      </c>
      <c r="R254" s="23" t="e">
        <f t="shared" si="46"/>
        <v>#N/A</v>
      </c>
      <c r="S254" s="23" t="e">
        <f t="shared" si="47"/>
        <v>#N/A</v>
      </c>
      <c r="T254" s="23" t="e">
        <f t="shared" si="48"/>
        <v>#N/A</v>
      </c>
      <c r="U254" s="23" t="e">
        <f t="shared" si="49"/>
        <v>#N/A</v>
      </c>
      <c r="V254" s="23" t="e">
        <f t="shared" si="50"/>
        <v>#N/A</v>
      </c>
      <c r="W254" s="23" t="e">
        <f t="shared" si="51"/>
        <v>#N/A</v>
      </c>
      <c r="X254" s="19"/>
      <c r="Y254" s="19"/>
      <c r="Z254" s="19"/>
      <c r="AA254" s="19"/>
      <c r="AB254" s="19"/>
      <c r="AC254" s="19"/>
      <c r="AD254" s="19">
        <f t="shared" si="39"/>
        <v>0</v>
      </c>
      <c r="AE254" s="19">
        <f t="shared" si="40"/>
        <v>0</v>
      </c>
      <c r="AF254" s="19"/>
      <c r="AG254" s="19"/>
      <c r="AH254" s="19"/>
      <c r="AI254" s="19"/>
      <c r="AJ254" s="19"/>
    </row>
    <row r="255" spans="1:36" x14ac:dyDescent="0.25">
      <c r="A255" s="80"/>
      <c r="B255" s="81"/>
      <c r="C255" s="81"/>
      <c r="D255" s="81"/>
      <c r="E255" s="81"/>
      <c r="F255" s="81"/>
      <c r="G255" s="81"/>
      <c r="H255" s="81"/>
      <c r="I255" s="81"/>
      <c r="J255" s="70" t="str">
        <f t="shared" si="41"/>
        <v/>
      </c>
      <c r="K255" s="71"/>
      <c r="L255" s="23">
        <f t="shared" si="42"/>
        <v>0</v>
      </c>
      <c r="M255" s="23">
        <f t="shared" si="43"/>
        <v>0</v>
      </c>
      <c r="N255" s="23" t="e">
        <f xml:space="preserve"> B255 * VLOOKUP($A$5, Admin!$A$4:$B$5, 2) + C255 * VLOOKUP($A$5, Admin!$A$4:$C$5, 3) + VLOOKUP($A$5, Admin!$A$4:$D$5, 4)</f>
        <v>#N/A</v>
      </c>
      <c r="O255" s="23"/>
      <c r="P255" s="23" t="e">
        <f t="shared" si="44"/>
        <v>#N/A</v>
      </c>
      <c r="Q255" s="23" t="e">
        <f t="shared" si="45"/>
        <v>#N/A</v>
      </c>
      <c r="R255" s="23" t="e">
        <f t="shared" si="46"/>
        <v>#N/A</v>
      </c>
      <c r="S255" s="23" t="e">
        <f t="shared" si="47"/>
        <v>#N/A</v>
      </c>
      <c r="T255" s="23" t="e">
        <f t="shared" si="48"/>
        <v>#N/A</v>
      </c>
      <c r="U255" s="23" t="e">
        <f t="shared" si="49"/>
        <v>#N/A</v>
      </c>
      <c r="V255" s="23" t="e">
        <f t="shared" si="50"/>
        <v>#N/A</v>
      </c>
      <c r="W255" s="23" t="e">
        <f t="shared" si="51"/>
        <v>#N/A</v>
      </c>
      <c r="X255" s="19"/>
      <c r="Y255" s="19"/>
      <c r="Z255" s="19"/>
      <c r="AA255" s="19"/>
      <c r="AB255" s="19"/>
      <c r="AC255" s="19"/>
      <c r="AD255" s="19">
        <f t="shared" si="39"/>
        <v>0</v>
      </c>
      <c r="AE255" s="19">
        <f t="shared" si="40"/>
        <v>0</v>
      </c>
      <c r="AF255" s="19"/>
      <c r="AG255" s="19"/>
      <c r="AH255" s="19"/>
      <c r="AI255" s="19"/>
      <c r="AJ255" s="19"/>
    </row>
    <row r="256" spans="1:36" x14ac:dyDescent="0.25">
      <c r="A256" s="80"/>
      <c r="B256" s="81"/>
      <c r="C256" s="81"/>
      <c r="D256" s="81"/>
      <c r="E256" s="81"/>
      <c r="F256" s="81"/>
      <c r="G256" s="81"/>
      <c r="H256" s="81"/>
      <c r="I256" s="81"/>
      <c r="J256" s="70" t="str">
        <f t="shared" si="41"/>
        <v/>
      </c>
      <c r="K256" s="71"/>
      <c r="L256" s="23">
        <f t="shared" si="42"/>
        <v>0</v>
      </c>
      <c r="M256" s="23">
        <f t="shared" si="43"/>
        <v>0</v>
      </c>
      <c r="N256" s="23" t="e">
        <f xml:space="preserve"> B256 * VLOOKUP($A$5, Admin!$A$4:$B$5, 2) + C256 * VLOOKUP($A$5, Admin!$A$4:$C$5, 3) + VLOOKUP($A$5, Admin!$A$4:$D$5, 4)</f>
        <v>#N/A</v>
      </c>
      <c r="O256" s="23"/>
      <c r="P256" s="23" t="e">
        <f t="shared" si="44"/>
        <v>#N/A</v>
      </c>
      <c r="Q256" s="23" t="e">
        <f t="shared" si="45"/>
        <v>#N/A</v>
      </c>
      <c r="R256" s="23" t="e">
        <f t="shared" si="46"/>
        <v>#N/A</v>
      </c>
      <c r="S256" s="23" t="e">
        <f t="shared" si="47"/>
        <v>#N/A</v>
      </c>
      <c r="T256" s="23" t="e">
        <f t="shared" si="48"/>
        <v>#N/A</v>
      </c>
      <c r="U256" s="23" t="e">
        <f t="shared" si="49"/>
        <v>#N/A</v>
      </c>
      <c r="V256" s="23" t="e">
        <f t="shared" si="50"/>
        <v>#N/A</v>
      </c>
      <c r="W256" s="23" t="e">
        <f t="shared" si="51"/>
        <v>#N/A</v>
      </c>
      <c r="X256" s="19"/>
      <c r="Y256" s="19"/>
      <c r="Z256" s="19"/>
      <c r="AA256" s="19"/>
      <c r="AB256" s="19"/>
      <c r="AC256" s="19"/>
      <c r="AD256" s="19">
        <f t="shared" si="39"/>
        <v>0</v>
      </c>
      <c r="AE256" s="19">
        <f t="shared" si="40"/>
        <v>0</v>
      </c>
      <c r="AF256" s="19"/>
      <c r="AG256" s="19"/>
      <c r="AH256" s="19"/>
      <c r="AI256" s="19"/>
      <c r="AJ256" s="19"/>
    </row>
    <row r="257" spans="1:36" x14ac:dyDescent="0.25">
      <c r="A257" s="80"/>
      <c r="B257" s="81"/>
      <c r="C257" s="81"/>
      <c r="D257" s="81"/>
      <c r="E257" s="81"/>
      <c r="F257" s="81"/>
      <c r="G257" s="81"/>
      <c r="H257" s="81"/>
      <c r="I257" s="81"/>
      <c r="J257" s="70" t="str">
        <f t="shared" si="41"/>
        <v/>
      </c>
      <c r="K257" s="71"/>
      <c r="L257" s="23">
        <f t="shared" si="42"/>
        <v>0</v>
      </c>
      <c r="M257" s="23">
        <f t="shared" si="43"/>
        <v>0</v>
      </c>
      <c r="N257" s="23" t="e">
        <f xml:space="preserve"> B257 * VLOOKUP($A$5, Admin!$A$4:$B$5, 2) + C257 * VLOOKUP($A$5, Admin!$A$4:$C$5, 3) + VLOOKUP($A$5, Admin!$A$4:$D$5, 4)</f>
        <v>#N/A</v>
      </c>
      <c r="O257" s="23"/>
      <c r="P257" s="23" t="e">
        <f t="shared" si="44"/>
        <v>#N/A</v>
      </c>
      <c r="Q257" s="23" t="e">
        <f t="shared" si="45"/>
        <v>#N/A</v>
      </c>
      <c r="R257" s="23" t="e">
        <f t="shared" si="46"/>
        <v>#N/A</v>
      </c>
      <c r="S257" s="23" t="e">
        <f t="shared" si="47"/>
        <v>#N/A</v>
      </c>
      <c r="T257" s="23" t="e">
        <f t="shared" si="48"/>
        <v>#N/A</v>
      </c>
      <c r="U257" s="23" t="e">
        <f t="shared" si="49"/>
        <v>#N/A</v>
      </c>
      <c r="V257" s="23" t="e">
        <f t="shared" si="50"/>
        <v>#N/A</v>
      </c>
      <c r="W257" s="23" t="e">
        <f t="shared" si="51"/>
        <v>#N/A</v>
      </c>
      <c r="X257" s="19"/>
      <c r="Y257" s="19"/>
      <c r="Z257" s="19"/>
      <c r="AA257" s="19"/>
      <c r="AB257" s="19"/>
      <c r="AC257" s="19"/>
      <c r="AD257" s="19">
        <f t="shared" si="39"/>
        <v>0</v>
      </c>
      <c r="AE257" s="19">
        <f t="shared" si="40"/>
        <v>0</v>
      </c>
      <c r="AF257" s="19"/>
      <c r="AG257" s="19"/>
      <c r="AH257" s="19"/>
      <c r="AI257" s="19"/>
      <c r="AJ257" s="19"/>
    </row>
    <row r="258" spans="1:36" x14ac:dyDescent="0.25">
      <c r="A258" s="80"/>
      <c r="B258" s="81"/>
      <c r="C258" s="81"/>
      <c r="D258" s="81"/>
      <c r="E258" s="81"/>
      <c r="F258" s="81"/>
      <c r="G258" s="81"/>
      <c r="H258" s="81"/>
      <c r="I258" s="81"/>
      <c r="J258" s="70" t="str">
        <f t="shared" si="41"/>
        <v/>
      </c>
      <c r="K258" s="71"/>
      <c r="L258" s="23">
        <f t="shared" si="42"/>
        <v>0</v>
      </c>
      <c r="M258" s="23">
        <f t="shared" si="43"/>
        <v>0</v>
      </c>
      <c r="N258" s="23" t="e">
        <f xml:space="preserve"> B258 * VLOOKUP($A$5, Admin!$A$4:$B$5, 2) + C258 * VLOOKUP($A$5, Admin!$A$4:$C$5, 3) + VLOOKUP($A$5, Admin!$A$4:$D$5, 4)</f>
        <v>#N/A</v>
      </c>
      <c r="O258" s="23"/>
      <c r="P258" s="23" t="e">
        <f t="shared" si="44"/>
        <v>#N/A</v>
      </c>
      <c r="Q258" s="23" t="e">
        <f t="shared" si="45"/>
        <v>#N/A</v>
      </c>
      <c r="R258" s="23" t="e">
        <f t="shared" si="46"/>
        <v>#N/A</v>
      </c>
      <c r="S258" s="23" t="e">
        <f t="shared" si="47"/>
        <v>#N/A</v>
      </c>
      <c r="T258" s="23" t="e">
        <f t="shared" si="48"/>
        <v>#N/A</v>
      </c>
      <c r="U258" s="23" t="e">
        <f t="shared" si="49"/>
        <v>#N/A</v>
      </c>
      <c r="V258" s="23" t="e">
        <f t="shared" si="50"/>
        <v>#N/A</v>
      </c>
      <c r="W258" s="23" t="e">
        <f t="shared" si="51"/>
        <v>#N/A</v>
      </c>
      <c r="X258" s="19"/>
      <c r="Y258" s="19"/>
      <c r="Z258" s="19"/>
      <c r="AA258" s="19"/>
      <c r="AB258" s="19"/>
      <c r="AC258" s="19"/>
      <c r="AD258" s="19">
        <f t="shared" si="39"/>
        <v>0</v>
      </c>
      <c r="AE258" s="19">
        <f t="shared" si="40"/>
        <v>0</v>
      </c>
      <c r="AF258" s="19"/>
      <c r="AG258" s="19"/>
      <c r="AH258" s="19"/>
      <c r="AI258" s="19"/>
      <c r="AJ258" s="19"/>
    </row>
    <row r="259" spans="1:36" x14ac:dyDescent="0.25">
      <c r="A259" s="80"/>
      <c r="B259" s="81"/>
      <c r="C259" s="81"/>
      <c r="D259" s="81"/>
      <c r="E259" s="81"/>
      <c r="F259" s="81"/>
      <c r="G259" s="81"/>
      <c r="H259" s="81"/>
      <c r="I259" s="81"/>
      <c r="J259" s="70" t="str">
        <f t="shared" si="41"/>
        <v/>
      </c>
      <c r="K259" s="71"/>
      <c r="L259" s="23">
        <f t="shared" si="42"/>
        <v>0</v>
      </c>
      <c r="M259" s="23">
        <f t="shared" si="43"/>
        <v>0</v>
      </c>
      <c r="N259" s="23" t="e">
        <f xml:space="preserve"> B259 * VLOOKUP($A$5, Admin!$A$4:$B$5, 2) + C259 * VLOOKUP($A$5, Admin!$A$4:$C$5, 3) + VLOOKUP($A$5, Admin!$A$4:$D$5, 4)</f>
        <v>#N/A</v>
      </c>
      <c r="O259" s="23"/>
      <c r="P259" s="23" t="e">
        <f t="shared" si="44"/>
        <v>#N/A</v>
      </c>
      <c r="Q259" s="23" t="e">
        <f t="shared" si="45"/>
        <v>#N/A</v>
      </c>
      <c r="R259" s="23" t="e">
        <f t="shared" si="46"/>
        <v>#N/A</v>
      </c>
      <c r="S259" s="23" t="e">
        <f t="shared" si="47"/>
        <v>#N/A</v>
      </c>
      <c r="T259" s="23" t="e">
        <f t="shared" si="48"/>
        <v>#N/A</v>
      </c>
      <c r="U259" s="23" t="e">
        <f t="shared" si="49"/>
        <v>#N/A</v>
      </c>
      <c r="V259" s="23" t="e">
        <f t="shared" si="50"/>
        <v>#N/A</v>
      </c>
      <c r="W259" s="23" t="e">
        <f t="shared" si="51"/>
        <v>#N/A</v>
      </c>
      <c r="X259" s="19"/>
      <c r="Y259" s="19"/>
      <c r="Z259" s="19"/>
      <c r="AA259" s="19"/>
      <c r="AB259" s="19"/>
      <c r="AC259" s="19"/>
      <c r="AD259" s="19">
        <f t="shared" si="39"/>
        <v>0</v>
      </c>
      <c r="AE259" s="19">
        <f t="shared" si="40"/>
        <v>0</v>
      </c>
      <c r="AF259" s="19"/>
      <c r="AG259" s="19"/>
      <c r="AH259" s="19"/>
      <c r="AI259" s="19"/>
      <c r="AJ259" s="19"/>
    </row>
    <row r="260" spans="1:36" x14ac:dyDescent="0.25">
      <c r="A260" s="80"/>
      <c r="B260" s="81"/>
      <c r="C260" s="81"/>
      <c r="D260" s="81"/>
      <c r="E260" s="81"/>
      <c r="F260" s="81"/>
      <c r="G260" s="81"/>
      <c r="H260" s="81"/>
      <c r="I260" s="81"/>
      <c r="J260" s="70" t="str">
        <f t="shared" si="41"/>
        <v/>
      </c>
      <c r="K260" s="71"/>
      <c r="L260" s="23">
        <f t="shared" si="42"/>
        <v>0</v>
      </c>
      <c r="M260" s="23">
        <f t="shared" si="43"/>
        <v>0</v>
      </c>
      <c r="N260" s="23" t="e">
        <f xml:space="preserve"> B260 * VLOOKUP($A$5, Admin!$A$4:$B$5, 2) + C260 * VLOOKUP($A$5, Admin!$A$4:$C$5, 3) + VLOOKUP($A$5, Admin!$A$4:$D$5, 4)</f>
        <v>#N/A</v>
      </c>
      <c r="O260" s="23"/>
      <c r="P260" s="23" t="e">
        <f t="shared" si="44"/>
        <v>#N/A</v>
      </c>
      <c r="Q260" s="23" t="e">
        <f t="shared" si="45"/>
        <v>#N/A</v>
      </c>
      <c r="R260" s="23" t="e">
        <f t="shared" si="46"/>
        <v>#N/A</v>
      </c>
      <c r="S260" s="23" t="e">
        <f t="shared" si="47"/>
        <v>#N/A</v>
      </c>
      <c r="T260" s="23" t="e">
        <f t="shared" si="48"/>
        <v>#N/A</v>
      </c>
      <c r="U260" s="23" t="e">
        <f t="shared" si="49"/>
        <v>#N/A</v>
      </c>
      <c r="V260" s="23" t="e">
        <f t="shared" si="50"/>
        <v>#N/A</v>
      </c>
      <c r="W260" s="23" t="e">
        <f t="shared" si="51"/>
        <v>#N/A</v>
      </c>
      <c r="X260" s="19"/>
      <c r="Y260" s="19"/>
      <c r="Z260" s="19"/>
      <c r="AA260" s="19"/>
      <c r="AB260" s="19"/>
      <c r="AC260" s="19"/>
      <c r="AD260" s="19">
        <f t="shared" si="39"/>
        <v>0</v>
      </c>
      <c r="AE260" s="19">
        <f t="shared" si="40"/>
        <v>0</v>
      </c>
      <c r="AF260" s="19"/>
      <c r="AG260" s="19"/>
      <c r="AH260" s="19"/>
      <c r="AI260" s="19"/>
      <c r="AJ260" s="19"/>
    </row>
    <row r="261" spans="1:36" x14ac:dyDescent="0.25">
      <c r="A261" s="80"/>
      <c r="B261" s="81"/>
      <c r="C261" s="81"/>
      <c r="D261" s="81"/>
      <c r="E261" s="81"/>
      <c r="F261" s="81"/>
      <c r="G261" s="81"/>
      <c r="H261" s="81"/>
      <c r="I261" s="81"/>
      <c r="J261" s="70" t="str">
        <f t="shared" si="41"/>
        <v/>
      </c>
      <c r="K261" s="71"/>
      <c r="L261" s="23">
        <f t="shared" si="42"/>
        <v>0</v>
      </c>
      <c r="M261" s="23">
        <f t="shared" si="43"/>
        <v>0</v>
      </c>
      <c r="N261" s="23" t="e">
        <f xml:space="preserve"> B261 * VLOOKUP($A$5, Admin!$A$4:$B$5, 2) + C261 * VLOOKUP($A$5, Admin!$A$4:$C$5, 3) + VLOOKUP($A$5, Admin!$A$4:$D$5, 4)</f>
        <v>#N/A</v>
      </c>
      <c r="O261" s="23"/>
      <c r="P261" s="23" t="e">
        <f t="shared" si="44"/>
        <v>#N/A</v>
      </c>
      <c r="Q261" s="23" t="e">
        <f t="shared" si="45"/>
        <v>#N/A</v>
      </c>
      <c r="R261" s="23" t="e">
        <f t="shared" si="46"/>
        <v>#N/A</v>
      </c>
      <c r="S261" s="23" t="e">
        <f t="shared" si="47"/>
        <v>#N/A</v>
      </c>
      <c r="T261" s="23" t="e">
        <f t="shared" si="48"/>
        <v>#N/A</v>
      </c>
      <c r="U261" s="23" t="e">
        <f t="shared" si="49"/>
        <v>#N/A</v>
      </c>
      <c r="V261" s="23" t="e">
        <f t="shared" si="50"/>
        <v>#N/A</v>
      </c>
      <c r="W261" s="23" t="e">
        <f t="shared" si="51"/>
        <v>#N/A</v>
      </c>
      <c r="X261" s="19"/>
      <c r="Y261" s="19"/>
      <c r="Z261" s="19"/>
      <c r="AA261" s="19"/>
      <c r="AB261" s="19"/>
      <c r="AC261" s="19"/>
      <c r="AD261" s="19">
        <f t="shared" si="39"/>
        <v>0</v>
      </c>
      <c r="AE261" s="19">
        <f t="shared" si="40"/>
        <v>0</v>
      </c>
      <c r="AF261" s="19"/>
      <c r="AG261" s="19"/>
      <c r="AH261" s="19"/>
      <c r="AI261" s="19"/>
      <c r="AJ261" s="19"/>
    </row>
    <row r="262" spans="1:36" x14ac:dyDescent="0.25">
      <c r="A262" s="80"/>
      <c r="B262" s="81"/>
      <c r="C262" s="81"/>
      <c r="D262" s="81"/>
      <c r="E262" s="81"/>
      <c r="F262" s="81"/>
      <c r="G262" s="81"/>
      <c r="H262" s="81"/>
      <c r="I262" s="81"/>
      <c r="J262" s="70" t="str">
        <f t="shared" si="41"/>
        <v/>
      </c>
      <c r="K262" s="71"/>
      <c r="L262" s="23">
        <f t="shared" si="42"/>
        <v>0</v>
      </c>
      <c r="M262" s="23">
        <f t="shared" si="43"/>
        <v>0</v>
      </c>
      <c r="N262" s="23" t="e">
        <f xml:space="preserve"> B262 * VLOOKUP($A$5, Admin!$A$4:$B$5, 2) + C262 * VLOOKUP($A$5, Admin!$A$4:$C$5, 3) + VLOOKUP($A$5, Admin!$A$4:$D$5, 4)</f>
        <v>#N/A</v>
      </c>
      <c r="O262" s="23"/>
      <c r="P262" s="23" t="e">
        <f t="shared" si="44"/>
        <v>#N/A</v>
      </c>
      <c r="Q262" s="23" t="e">
        <f t="shared" si="45"/>
        <v>#N/A</v>
      </c>
      <c r="R262" s="23" t="e">
        <f t="shared" si="46"/>
        <v>#N/A</v>
      </c>
      <c r="S262" s="23" t="e">
        <f t="shared" si="47"/>
        <v>#N/A</v>
      </c>
      <c r="T262" s="23" t="e">
        <f t="shared" si="48"/>
        <v>#N/A</v>
      </c>
      <c r="U262" s="23" t="e">
        <f t="shared" si="49"/>
        <v>#N/A</v>
      </c>
      <c r="V262" s="23" t="e">
        <f t="shared" si="50"/>
        <v>#N/A</v>
      </c>
      <c r="W262" s="23" t="e">
        <f t="shared" si="51"/>
        <v>#N/A</v>
      </c>
      <c r="X262" s="19"/>
      <c r="Y262" s="19"/>
      <c r="Z262" s="19"/>
      <c r="AA262" s="19"/>
      <c r="AB262" s="19"/>
      <c r="AC262" s="19"/>
      <c r="AD262" s="19">
        <f t="shared" si="39"/>
        <v>0</v>
      </c>
      <c r="AE262" s="19">
        <f t="shared" si="40"/>
        <v>0</v>
      </c>
      <c r="AF262" s="19"/>
      <c r="AG262" s="19"/>
      <c r="AH262" s="19"/>
      <c r="AI262" s="19"/>
      <c r="AJ262" s="19"/>
    </row>
    <row r="263" spans="1:36" x14ac:dyDescent="0.25">
      <c r="A263" s="80"/>
      <c r="B263" s="81"/>
      <c r="C263" s="81"/>
      <c r="D263" s="81"/>
      <c r="E263" s="81"/>
      <c r="F263" s="81"/>
      <c r="G263" s="81"/>
      <c r="H263" s="81"/>
      <c r="I263" s="81"/>
      <c r="J263" s="70" t="str">
        <f t="shared" si="41"/>
        <v/>
      </c>
      <c r="K263" s="71"/>
      <c r="L263" s="23">
        <f t="shared" si="42"/>
        <v>0</v>
      </c>
      <c r="M263" s="23">
        <f t="shared" si="43"/>
        <v>0</v>
      </c>
      <c r="N263" s="23" t="e">
        <f xml:space="preserve"> B263 * VLOOKUP($A$5, Admin!$A$4:$B$5, 2) + C263 * VLOOKUP($A$5, Admin!$A$4:$C$5, 3) + VLOOKUP($A$5, Admin!$A$4:$D$5, 4)</f>
        <v>#N/A</v>
      </c>
      <c r="O263" s="23"/>
      <c r="P263" s="23" t="e">
        <f t="shared" si="44"/>
        <v>#N/A</v>
      </c>
      <c r="Q263" s="23" t="e">
        <f t="shared" si="45"/>
        <v>#N/A</v>
      </c>
      <c r="R263" s="23" t="e">
        <f t="shared" si="46"/>
        <v>#N/A</v>
      </c>
      <c r="S263" s="23" t="e">
        <f t="shared" si="47"/>
        <v>#N/A</v>
      </c>
      <c r="T263" s="23" t="e">
        <f t="shared" si="48"/>
        <v>#N/A</v>
      </c>
      <c r="U263" s="23" t="e">
        <f t="shared" si="49"/>
        <v>#N/A</v>
      </c>
      <c r="V263" s="23" t="e">
        <f t="shared" si="50"/>
        <v>#N/A</v>
      </c>
      <c r="W263" s="23" t="e">
        <f t="shared" si="51"/>
        <v>#N/A</v>
      </c>
      <c r="X263" s="19"/>
      <c r="Y263" s="19"/>
      <c r="Z263" s="19"/>
      <c r="AA263" s="19"/>
      <c r="AB263" s="19"/>
      <c r="AC263" s="19"/>
      <c r="AD263" s="19">
        <f t="shared" si="39"/>
        <v>0</v>
      </c>
      <c r="AE263" s="19">
        <f t="shared" si="40"/>
        <v>0</v>
      </c>
      <c r="AF263" s="19"/>
      <c r="AG263" s="19"/>
      <c r="AH263" s="19"/>
      <c r="AI263" s="19"/>
      <c r="AJ263" s="19"/>
    </row>
    <row r="264" spans="1:36" x14ac:dyDescent="0.25">
      <c r="A264" s="80"/>
      <c r="B264" s="81"/>
      <c r="C264" s="81"/>
      <c r="D264" s="81"/>
      <c r="E264" s="81"/>
      <c r="F264" s="81"/>
      <c r="G264" s="81"/>
      <c r="H264" s="81"/>
      <c r="I264" s="81"/>
      <c r="J264" s="70" t="str">
        <f t="shared" si="41"/>
        <v/>
      </c>
      <c r="K264" s="71"/>
      <c r="L264" s="23">
        <f t="shared" si="42"/>
        <v>0</v>
      </c>
      <c r="M264" s="23">
        <f t="shared" si="43"/>
        <v>0</v>
      </c>
      <c r="N264" s="23" t="e">
        <f xml:space="preserve"> B264 * VLOOKUP($A$5, Admin!$A$4:$B$5, 2) + C264 * VLOOKUP($A$5, Admin!$A$4:$C$5, 3) + VLOOKUP($A$5, Admin!$A$4:$D$5, 4)</f>
        <v>#N/A</v>
      </c>
      <c r="O264" s="23"/>
      <c r="P264" s="23" t="e">
        <f t="shared" si="44"/>
        <v>#N/A</v>
      </c>
      <c r="Q264" s="23" t="e">
        <f t="shared" si="45"/>
        <v>#N/A</v>
      </c>
      <c r="R264" s="23" t="e">
        <f t="shared" si="46"/>
        <v>#N/A</v>
      </c>
      <c r="S264" s="23" t="e">
        <f t="shared" si="47"/>
        <v>#N/A</v>
      </c>
      <c r="T264" s="23" t="e">
        <f t="shared" si="48"/>
        <v>#N/A</v>
      </c>
      <c r="U264" s="23" t="e">
        <f t="shared" si="49"/>
        <v>#N/A</v>
      </c>
      <c r="V264" s="23" t="e">
        <f t="shared" si="50"/>
        <v>#N/A</v>
      </c>
      <c r="W264" s="23" t="e">
        <f t="shared" si="51"/>
        <v>#N/A</v>
      </c>
      <c r="X264" s="19"/>
      <c r="Y264" s="19"/>
      <c r="Z264" s="19"/>
      <c r="AA264" s="19"/>
      <c r="AB264" s="19"/>
      <c r="AC264" s="19"/>
      <c r="AD264" s="19">
        <f t="shared" si="39"/>
        <v>0</v>
      </c>
      <c r="AE264" s="19">
        <f t="shared" si="40"/>
        <v>0</v>
      </c>
      <c r="AF264" s="19"/>
      <c r="AG264" s="19"/>
      <c r="AH264" s="19"/>
      <c r="AI264" s="19"/>
      <c r="AJ264" s="19"/>
    </row>
    <row r="265" spans="1:36" x14ac:dyDescent="0.25">
      <c r="A265" s="80"/>
      <c r="B265" s="81"/>
      <c r="C265" s="81"/>
      <c r="D265" s="81"/>
      <c r="E265" s="81"/>
      <c r="F265" s="81"/>
      <c r="G265" s="81"/>
      <c r="H265" s="81"/>
      <c r="I265" s="81"/>
      <c r="J265" s="70" t="str">
        <f t="shared" si="41"/>
        <v/>
      </c>
      <c r="K265" s="71"/>
      <c r="L265" s="23">
        <f t="shared" si="42"/>
        <v>0</v>
      </c>
      <c r="M265" s="23">
        <f t="shared" si="43"/>
        <v>0</v>
      </c>
      <c r="N265" s="23" t="e">
        <f xml:space="preserve"> B265 * VLOOKUP($A$5, Admin!$A$4:$B$5, 2) + C265 * VLOOKUP($A$5, Admin!$A$4:$C$5, 3) + VLOOKUP($A$5, Admin!$A$4:$D$5, 4)</f>
        <v>#N/A</v>
      </c>
      <c r="O265" s="23"/>
      <c r="P265" s="23" t="e">
        <f t="shared" si="44"/>
        <v>#N/A</v>
      </c>
      <c r="Q265" s="23" t="e">
        <f t="shared" si="45"/>
        <v>#N/A</v>
      </c>
      <c r="R265" s="23" t="e">
        <f t="shared" si="46"/>
        <v>#N/A</v>
      </c>
      <c r="S265" s="23" t="e">
        <f t="shared" si="47"/>
        <v>#N/A</v>
      </c>
      <c r="T265" s="23" t="e">
        <f t="shared" si="48"/>
        <v>#N/A</v>
      </c>
      <c r="U265" s="23" t="e">
        <f t="shared" si="49"/>
        <v>#N/A</v>
      </c>
      <c r="V265" s="23" t="e">
        <f t="shared" si="50"/>
        <v>#N/A</v>
      </c>
      <c r="W265" s="23" t="e">
        <f t="shared" si="51"/>
        <v>#N/A</v>
      </c>
      <c r="X265" s="19"/>
      <c r="Y265" s="19"/>
      <c r="Z265" s="19"/>
      <c r="AA265" s="19"/>
      <c r="AB265" s="19"/>
      <c r="AC265" s="19"/>
      <c r="AD265" s="19">
        <f t="shared" ref="AD265:AD328" si="52" xml:space="preserve"> M265</f>
        <v>0</v>
      </c>
      <c r="AE265" s="19">
        <f t="shared" ref="AE265:AE328" si="53" xml:space="preserve"> C265</f>
        <v>0</v>
      </c>
      <c r="AF265" s="19"/>
      <c r="AG265" s="19"/>
      <c r="AH265" s="19"/>
      <c r="AI265" s="19"/>
      <c r="AJ265" s="19"/>
    </row>
    <row r="266" spans="1:36" x14ac:dyDescent="0.25">
      <c r="A266" s="80"/>
      <c r="B266" s="81"/>
      <c r="C266" s="81"/>
      <c r="D266" s="81"/>
      <c r="E266" s="81"/>
      <c r="F266" s="81"/>
      <c r="G266" s="81"/>
      <c r="H266" s="81"/>
      <c r="I266" s="81"/>
      <c r="J266" s="70" t="str">
        <f t="shared" ref="J266:J329" si="54" xml:space="preserve"> IFERROR(L266/$C$5,"")</f>
        <v/>
      </c>
      <c r="K266" s="71"/>
      <c r="L266" s="23">
        <f t="shared" ref="L266:L329" si="55" xml:space="preserve"> ((D266 * G266) + (E266 * H266) + (F266 * I266))/1000</f>
        <v>0</v>
      </c>
      <c r="M266" s="23">
        <f t="shared" ref="M266:M329" si="56" xml:space="preserve"> L266^2</f>
        <v>0</v>
      </c>
      <c r="N266" s="23" t="e">
        <f xml:space="preserve"> B266 * VLOOKUP($A$5, Admin!$A$4:$B$5, 2) + C266 * VLOOKUP($A$5, Admin!$A$4:$C$5, 3) + VLOOKUP($A$5, Admin!$A$4:$D$5, 4)</f>
        <v>#N/A</v>
      </c>
      <c r="O266" s="23"/>
      <c r="P266" s="23" t="e">
        <f t="shared" ref="P266:P329" si="57" xml:space="preserve"> N267</f>
        <v>#N/A</v>
      </c>
      <c r="Q266" s="23" t="e">
        <f t="shared" ref="Q266:Q329" si="58" xml:space="preserve"> N268</f>
        <v>#N/A</v>
      </c>
      <c r="R266" s="23" t="e">
        <f t="shared" ref="R266:R329" si="59" xml:space="preserve"> N269</f>
        <v>#N/A</v>
      </c>
      <c r="S266" s="23" t="e">
        <f t="shared" ref="S266:S329" si="60" xml:space="preserve"> N270</f>
        <v>#N/A</v>
      </c>
      <c r="T266" s="23" t="e">
        <f t="shared" ref="T266:T329" si="61" xml:space="preserve"> N271</f>
        <v>#N/A</v>
      </c>
      <c r="U266" s="23" t="e">
        <f t="shared" ref="U266:U329" si="62" xml:space="preserve"> N272</f>
        <v>#N/A</v>
      </c>
      <c r="V266" s="23" t="e">
        <f t="shared" ref="V266:V329" si="63" xml:space="preserve"> N273</f>
        <v>#N/A</v>
      </c>
      <c r="W266" s="23" t="e">
        <f t="shared" ref="W266:W329" si="64" xml:space="preserve"> N274</f>
        <v>#N/A</v>
      </c>
      <c r="X266" s="19"/>
      <c r="Y266" s="19"/>
      <c r="Z266" s="19"/>
      <c r="AA266" s="19"/>
      <c r="AB266" s="19"/>
      <c r="AC266" s="19"/>
      <c r="AD266" s="19">
        <f t="shared" si="52"/>
        <v>0</v>
      </c>
      <c r="AE266" s="19">
        <f t="shared" si="53"/>
        <v>0</v>
      </c>
      <c r="AF266" s="19"/>
      <c r="AG266" s="19"/>
      <c r="AH266" s="19"/>
      <c r="AI266" s="19"/>
      <c r="AJ266" s="19"/>
    </row>
    <row r="267" spans="1:36" x14ac:dyDescent="0.25">
      <c r="A267" s="80"/>
      <c r="B267" s="81"/>
      <c r="C267" s="81"/>
      <c r="D267" s="81"/>
      <c r="E267" s="81"/>
      <c r="F267" s="81"/>
      <c r="G267" s="81"/>
      <c r="H267" s="81"/>
      <c r="I267" s="81"/>
      <c r="J267" s="70" t="str">
        <f t="shared" si="54"/>
        <v/>
      </c>
      <c r="K267" s="71"/>
      <c r="L267" s="23">
        <f t="shared" si="55"/>
        <v>0</v>
      </c>
      <c r="M267" s="23">
        <f t="shared" si="56"/>
        <v>0</v>
      </c>
      <c r="N267" s="23" t="e">
        <f xml:space="preserve"> B267 * VLOOKUP($A$5, Admin!$A$4:$B$5, 2) + C267 * VLOOKUP($A$5, Admin!$A$4:$C$5, 3) + VLOOKUP($A$5, Admin!$A$4:$D$5, 4)</f>
        <v>#N/A</v>
      </c>
      <c r="O267" s="23"/>
      <c r="P267" s="23" t="e">
        <f t="shared" si="57"/>
        <v>#N/A</v>
      </c>
      <c r="Q267" s="23" t="e">
        <f t="shared" si="58"/>
        <v>#N/A</v>
      </c>
      <c r="R267" s="23" t="e">
        <f t="shared" si="59"/>
        <v>#N/A</v>
      </c>
      <c r="S267" s="23" t="e">
        <f t="shared" si="60"/>
        <v>#N/A</v>
      </c>
      <c r="T267" s="23" t="e">
        <f t="shared" si="61"/>
        <v>#N/A</v>
      </c>
      <c r="U267" s="23" t="e">
        <f t="shared" si="62"/>
        <v>#N/A</v>
      </c>
      <c r="V267" s="23" t="e">
        <f t="shared" si="63"/>
        <v>#N/A</v>
      </c>
      <c r="W267" s="23" t="e">
        <f t="shared" si="64"/>
        <v>#N/A</v>
      </c>
      <c r="X267" s="19"/>
      <c r="Y267" s="19"/>
      <c r="Z267" s="19"/>
      <c r="AA267" s="19"/>
      <c r="AB267" s="19"/>
      <c r="AC267" s="19"/>
      <c r="AD267" s="19">
        <f t="shared" si="52"/>
        <v>0</v>
      </c>
      <c r="AE267" s="19">
        <f t="shared" si="53"/>
        <v>0</v>
      </c>
      <c r="AF267" s="19"/>
      <c r="AG267" s="19"/>
      <c r="AH267" s="19"/>
      <c r="AI267" s="19"/>
      <c r="AJ267" s="19"/>
    </row>
    <row r="268" spans="1:36" x14ac:dyDescent="0.25">
      <c r="A268" s="80"/>
      <c r="B268" s="81"/>
      <c r="C268" s="81"/>
      <c r="D268" s="81"/>
      <c r="E268" s="81"/>
      <c r="F268" s="81"/>
      <c r="G268" s="81"/>
      <c r="H268" s="81"/>
      <c r="I268" s="81"/>
      <c r="J268" s="70" t="str">
        <f t="shared" si="54"/>
        <v/>
      </c>
      <c r="K268" s="71"/>
      <c r="L268" s="23">
        <f t="shared" si="55"/>
        <v>0</v>
      </c>
      <c r="M268" s="23">
        <f t="shared" si="56"/>
        <v>0</v>
      </c>
      <c r="N268" s="23" t="e">
        <f xml:space="preserve"> B268 * VLOOKUP($A$5, Admin!$A$4:$B$5, 2) + C268 * VLOOKUP($A$5, Admin!$A$4:$C$5, 3) + VLOOKUP($A$5, Admin!$A$4:$D$5, 4)</f>
        <v>#N/A</v>
      </c>
      <c r="O268" s="23"/>
      <c r="P268" s="23" t="e">
        <f t="shared" si="57"/>
        <v>#N/A</v>
      </c>
      <c r="Q268" s="23" t="e">
        <f t="shared" si="58"/>
        <v>#N/A</v>
      </c>
      <c r="R268" s="23" t="e">
        <f t="shared" si="59"/>
        <v>#N/A</v>
      </c>
      <c r="S268" s="23" t="e">
        <f t="shared" si="60"/>
        <v>#N/A</v>
      </c>
      <c r="T268" s="23" t="e">
        <f t="shared" si="61"/>
        <v>#N/A</v>
      </c>
      <c r="U268" s="23" t="e">
        <f t="shared" si="62"/>
        <v>#N/A</v>
      </c>
      <c r="V268" s="23" t="e">
        <f t="shared" si="63"/>
        <v>#N/A</v>
      </c>
      <c r="W268" s="23" t="e">
        <f t="shared" si="64"/>
        <v>#N/A</v>
      </c>
      <c r="X268" s="19"/>
      <c r="Y268" s="19"/>
      <c r="Z268" s="19"/>
      <c r="AA268" s="19"/>
      <c r="AB268" s="19"/>
      <c r="AC268" s="19"/>
      <c r="AD268" s="19">
        <f t="shared" si="52"/>
        <v>0</v>
      </c>
      <c r="AE268" s="19">
        <f t="shared" si="53"/>
        <v>0</v>
      </c>
      <c r="AF268" s="19"/>
      <c r="AG268" s="19"/>
      <c r="AH268" s="19"/>
      <c r="AI268" s="19"/>
      <c r="AJ268" s="19"/>
    </row>
    <row r="269" spans="1:36" x14ac:dyDescent="0.25">
      <c r="A269" s="80"/>
      <c r="B269" s="81"/>
      <c r="C269" s="81"/>
      <c r="D269" s="81"/>
      <c r="E269" s="81"/>
      <c r="F269" s="81"/>
      <c r="G269" s="81"/>
      <c r="H269" s="81"/>
      <c r="I269" s="81"/>
      <c r="J269" s="70" t="str">
        <f t="shared" si="54"/>
        <v/>
      </c>
      <c r="K269" s="71"/>
      <c r="L269" s="23">
        <f t="shared" si="55"/>
        <v>0</v>
      </c>
      <c r="M269" s="23">
        <f t="shared" si="56"/>
        <v>0</v>
      </c>
      <c r="N269" s="23" t="e">
        <f xml:space="preserve"> B269 * VLOOKUP($A$5, Admin!$A$4:$B$5, 2) + C269 * VLOOKUP($A$5, Admin!$A$4:$C$5, 3) + VLOOKUP($A$5, Admin!$A$4:$D$5, 4)</f>
        <v>#N/A</v>
      </c>
      <c r="O269" s="23"/>
      <c r="P269" s="23" t="e">
        <f t="shared" si="57"/>
        <v>#N/A</v>
      </c>
      <c r="Q269" s="23" t="e">
        <f t="shared" si="58"/>
        <v>#N/A</v>
      </c>
      <c r="R269" s="23" t="e">
        <f t="shared" si="59"/>
        <v>#N/A</v>
      </c>
      <c r="S269" s="23" t="e">
        <f t="shared" si="60"/>
        <v>#N/A</v>
      </c>
      <c r="T269" s="23" t="e">
        <f t="shared" si="61"/>
        <v>#N/A</v>
      </c>
      <c r="U269" s="23" t="e">
        <f t="shared" si="62"/>
        <v>#N/A</v>
      </c>
      <c r="V269" s="23" t="e">
        <f t="shared" si="63"/>
        <v>#N/A</v>
      </c>
      <c r="W269" s="23" t="e">
        <f t="shared" si="64"/>
        <v>#N/A</v>
      </c>
      <c r="X269" s="19"/>
      <c r="Y269" s="19"/>
      <c r="Z269" s="19"/>
      <c r="AA269" s="19"/>
      <c r="AB269" s="19"/>
      <c r="AC269" s="19"/>
      <c r="AD269" s="19">
        <f t="shared" si="52"/>
        <v>0</v>
      </c>
      <c r="AE269" s="19">
        <f t="shared" si="53"/>
        <v>0</v>
      </c>
      <c r="AF269" s="19"/>
      <c r="AG269" s="19"/>
      <c r="AH269" s="19"/>
      <c r="AI269" s="19"/>
      <c r="AJ269" s="19"/>
    </row>
    <row r="270" spans="1:36" x14ac:dyDescent="0.25">
      <c r="A270" s="80"/>
      <c r="B270" s="81"/>
      <c r="C270" s="81"/>
      <c r="D270" s="81"/>
      <c r="E270" s="81"/>
      <c r="F270" s="81"/>
      <c r="G270" s="81"/>
      <c r="H270" s="81"/>
      <c r="I270" s="81"/>
      <c r="J270" s="70" t="str">
        <f t="shared" si="54"/>
        <v/>
      </c>
      <c r="K270" s="71"/>
      <c r="L270" s="23">
        <f t="shared" si="55"/>
        <v>0</v>
      </c>
      <c r="M270" s="23">
        <f t="shared" si="56"/>
        <v>0</v>
      </c>
      <c r="N270" s="23" t="e">
        <f xml:space="preserve"> B270 * VLOOKUP($A$5, Admin!$A$4:$B$5, 2) + C270 * VLOOKUP($A$5, Admin!$A$4:$C$5, 3) + VLOOKUP($A$5, Admin!$A$4:$D$5, 4)</f>
        <v>#N/A</v>
      </c>
      <c r="O270" s="23"/>
      <c r="P270" s="23" t="e">
        <f t="shared" si="57"/>
        <v>#N/A</v>
      </c>
      <c r="Q270" s="23" t="e">
        <f t="shared" si="58"/>
        <v>#N/A</v>
      </c>
      <c r="R270" s="23" t="e">
        <f t="shared" si="59"/>
        <v>#N/A</v>
      </c>
      <c r="S270" s="23" t="e">
        <f t="shared" si="60"/>
        <v>#N/A</v>
      </c>
      <c r="T270" s="23" t="e">
        <f t="shared" si="61"/>
        <v>#N/A</v>
      </c>
      <c r="U270" s="23" t="e">
        <f t="shared" si="62"/>
        <v>#N/A</v>
      </c>
      <c r="V270" s="23" t="e">
        <f t="shared" si="63"/>
        <v>#N/A</v>
      </c>
      <c r="W270" s="23" t="e">
        <f t="shared" si="64"/>
        <v>#N/A</v>
      </c>
      <c r="X270" s="19"/>
      <c r="Y270" s="19"/>
      <c r="Z270" s="19"/>
      <c r="AA270" s="19"/>
      <c r="AB270" s="19"/>
      <c r="AC270" s="19"/>
      <c r="AD270" s="19">
        <f t="shared" si="52"/>
        <v>0</v>
      </c>
      <c r="AE270" s="19">
        <f t="shared" si="53"/>
        <v>0</v>
      </c>
      <c r="AF270" s="19"/>
      <c r="AG270" s="19"/>
      <c r="AH270" s="19"/>
      <c r="AI270" s="19"/>
      <c r="AJ270" s="19"/>
    </row>
    <row r="271" spans="1:36" x14ac:dyDescent="0.25">
      <c r="A271" s="80"/>
      <c r="B271" s="81"/>
      <c r="C271" s="81"/>
      <c r="D271" s="81"/>
      <c r="E271" s="81"/>
      <c r="F271" s="81"/>
      <c r="G271" s="81"/>
      <c r="H271" s="81"/>
      <c r="I271" s="81"/>
      <c r="J271" s="70" t="str">
        <f t="shared" si="54"/>
        <v/>
      </c>
      <c r="K271" s="71"/>
      <c r="L271" s="23">
        <f t="shared" si="55"/>
        <v>0</v>
      </c>
      <c r="M271" s="23">
        <f t="shared" si="56"/>
        <v>0</v>
      </c>
      <c r="N271" s="23" t="e">
        <f xml:space="preserve"> B271 * VLOOKUP($A$5, Admin!$A$4:$B$5, 2) + C271 * VLOOKUP($A$5, Admin!$A$4:$C$5, 3) + VLOOKUP($A$5, Admin!$A$4:$D$5, 4)</f>
        <v>#N/A</v>
      </c>
      <c r="O271" s="23"/>
      <c r="P271" s="23" t="e">
        <f t="shared" si="57"/>
        <v>#N/A</v>
      </c>
      <c r="Q271" s="23" t="e">
        <f t="shared" si="58"/>
        <v>#N/A</v>
      </c>
      <c r="R271" s="23" t="e">
        <f t="shared" si="59"/>
        <v>#N/A</v>
      </c>
      <c r="S271" s="23" t="e">
        <f t="shared" si="60"/>
        <v>#N/A</v>
      </c>
      <c r="T271" s="23" t="e">
        <f t="shared" si="61"/>
        <v>#N/A</v>
      </c>
      <c r="U271" s="23" t="e">
        <f t="shared" si="62"/>
        <v>#N/A</v>
      </c>
      <c r="V271" s="23" t="e">
        <f t="shared" si="63"/>
        <v>#N/A</v>
      </c>
      <c r="W271" s="23" t="e">
        <f t="shared" si="64"/>
        <v>#N/A</v>
      </c>
      <c r="X271" s="19"/>
      <c r="Y271" s="19"/>
      <c r="Z271" s="19"/>
      <c r="AA271" s="19"/>
      <c r="AB271" s="19"/>
      <c r="AC271" s="19"/>
      <c r="AD271" s="19">
        <f t="shared" si="52"/>
        <v>0</v>
      </c>
      <c r="AE271" s="19">
        <f t="shared" si="53"/>
        <v>0</v>
      </c>
      <c r="AF271" s="19"/>
      <c r="AG271" s="19"/>
      <c r="AH271" s="19"/>
      <c r="AI271" s="19"/>
      <c r="AJ271" s="19"/>
    </row>
    <row r="272" spans="1:36" x14ac:dyDescent="0.25">
      <c r="A272" s="80"/>
      <c r="B272" s="81"/>
      <c r="C272" s="81"/>
      <c r="D272" s="81"/>
      <c r="E272" s="81"/>
      <c r="F272" s="81"/>
      <c r="G272" s="81"/>
      <c r="H272" s="81"/>
      <c r="I272" s="81"/>
      <c r="J272" s="70" t="str">
        <f t="shared" si="54"/>
        <v/>
      </c>
      <c r="K272" s="71"/>
      <c r="L272" s="23">
        <f t="shared" si="55"/>
        <v>0</v>
      </c>
      <c r="M272" s="23">
        <f t="shared" si="56"/>
        <v>0</v>
      </c>
      <c r="N272" s="23" t="e">
        <f xml:space="preserve"> B272 * VLOOKUP($A$5, Admin!$A$4:$B$5, 2) + C272 * VLOOKUP($A$5, Admin!$A$4:$C$5, 3) + VLOOKUP($A$5, Admin!$A$4:$D$5, 4)</f>
        <v>#N/A</v>
      </c>
      <c r="O272" s="23"/>
      <c r="P272" s="23" t="e">
        <f t="shared" si="57"/>
        <v>#N/A</v>
      </c>
      <c r="Q272" s="23" t="e">
        <f t="shared" si="58"/>
        <v>#N/A</v>
      </c>
      <c r="R272" s="23" t="e">
        <f t="shared" si="59"/>
        <v>#N/A</v>
      </c>
      <c r="S272" s="23" t="e">
        <f t="shared" si="60"/>
        <v>#N/A</v>
      </c>
      <c r="T272" s="23" t="e">
        <f t="shared" si="61"/>
        <v>#N/A</v>
      </c>
      <c r="U272" s="23" t="e">
        <f t="shared" si="62"/>
        <v>#N/A</v>
      </c>
      <c r="V272" s="23" t="e">
        <f t="shared" si="63"/>
        <v>#N/A</v>
      </c>
      <c r="W272" s="23" t="e">
        <f t="shared" si="64"/>
        <v>#N/A</v>
      </c>
      <c r="X272" s="19"/>
      <c r="Y272" s="19"/>
      <c r="Z272" s="19"/>
      <c r="AA272" s="19"/>
      <c r="AB272" s="19"/>
      <c r="AC272" s="19"/>
      <c r="AD272" s="19">
        <f t="shared" si="52"/>
        <v>0</v>
      </c>
      <c r="AE272" s="19">
        <f t="shared" si="53"/>
        <v>0</v>
      </c>
      <c r="AF272" s="19"/>
      <c r="AG272" s="19"/>
      <c r="AH272" s="19"/>
      <c r="AI272" s="19"/>
      <c r="AJ272" s="19"/>
    </row>
    <row r="273" spans="1:36" x14ac:dyDescent="0.25">
      <c r="A273" s="80"/>
      <c r="B273" s="81"/>
      <c r="C273" s="81"/>
      <c r="D273" s="81"/>
      <c r="E273" s="81"/>
      <c r="F273" s="81"/>
      <c r="G273" s="81"/>
      <c r="H273" s="81"/>
      <c r="I273" s="81"/>
      <c r="J273" s="70" t="str">
        <f t="shared" si="54"/>
        <v/>
      </c>
      <c r="K273" s="71"/>
      <c r="L273" s="23">
        <f t="shared" si="55"/>
        <v>0</v>
      </c>
      <c r="M273" s="23">
        <f t="shared" si="56"/>
        <v>0</v>
      </c>
      <c r="N273" s="23" t="e">
        <f xml:space="preserve"> B273 * VLOOKUP($A$5, Admin!$A$4:$B$5, 2) + C273 * VLOOKUP($A$5, Admin!$A$4:$C$5, 3) + VLOOKUP($A$5, Admin!$A$4:$D$5, 4)</f>
        <v>#N/A</v>
      </c>
      <c r="O273" s="23"/>
      <c r="P273" s="23" t="e">
        <f t="shared" si="57"/>
        <v>#N/A</v>
      </c>
      <c r="Q273" s="23" t="e">
        <f t="shared" si="58"/>
        <v>#N/A</v>
      </c>
      <c r="R273" s="23" t="e">
        <f t="shared" si="59"/>
        <v>#N/A</v>
      </c>
      <c r="S273" s="23" t="e">
        <f t="shared" si="60"/>
        <v>#N/A</v>
      </c>
      <c r="T273" s="23" t="e">
        <f t="shared" si="61"/>
        <v>#N/A</v>
      </c>
      <c r="U273" s="23" t="e">
        <f t="shared" si="62"/>
        <v>#N/A</v>
      </c>
      <c r="V273" s="23" t="e">
        <f t="shared" si="63"/>
        <v>#N/A</v>
      </c>
      <c r="W273" s="23" t="e">
        <f t="shared" si="64"/>
        <v>#N/A</v>
      </c>
      <c r="X273" s="19"/>
      <c r="Y273" s="19"/>
      <c r="Z273" s="19"/>
      <c r="AA273" s="19"/>
      <c r="AB273" s="19"/>
      <c r="AC273" s="19"/>
      <c r="AD273" s="19">
        <f t="shared" si="52"/>
        <v>0</v>
      </c>
      <c r="AE273" s="19">
        <f t="shared" si="53"/>
        <v>0</v>
      </c>
      <c r="AF273" s="19"/>
      <c r="AG273" s="19"/>
      <c r="AH273" s="19"/>
      <c r="AI273" s="19"/>
      <c r="AJ273" s="19"/>
    </row>
    <row r="274" spans="1:36" x14ac:dyDescent="0.25">
      <c r="A274" s="80"/>
      <c r="B274" s="81"/>
      <c r="C274" s="81"/>
      <c r="D274" s="81"/>
      <c r="E274" s="81"/>
      <c r="F274" s="81"/>
      <c r="G274" s="81"/>
      <c r="H274" s="81"/>
      <c r="I274" s="81"/>
      <c r="J274" s="70" t="str">
        <f t="shared" si="54"/>
        <v/>
      </c>
      <c r="K274" s="71"/>
      <c r="L274" s="23">
        <f t="shared" si="55"/>
        <v>0</v>
      </c>
      <c r="M274" s="23">
        <f t="shared" si="56"/>
        <v>0</v>
      </c>
      <c r="N274" s="23" t="e">
        <f xml:space="preserve"> B274 * VLOOKUP($A$5, Admin!$A$4:$B$5, 2) + C274 * VLOOKUP($A$5, Admin!$A$4:$C$5, 3) + VLOOKUP($A$5, Admin!$A$4:$D$5, 4)</f>
        <v>#N/A</v>
      </c>
      <c r="O274" s="23"/>
      <c r="P274" s="23" t="e">
        <f t="shared" si="57"/>
        <v>#N/A</v>
      </c>
      <c r="Q274" s="23" t="e">
        <f t="shared" si="58"/>
        <v>#N/A</v>
      </c>
      <c r="R274" s="23" t="e">
        <f t="shared" si="59"/>
        <v>#N/A</v>
      </c>
      <c r="S274" s="23" t="e">
        <f t="shared" si="60"/>
        <v>#N/A</v>
      </c>
      <c r="T274" s="23" t="e">
        <f t="shared" si="61"/>
        <v>#N/A</v>
      </c>
      <c r="U274" s="23" t="e">
        <f t="shared" si="62"/>
        <v>#N/A</v>
      </c>
      <c r="V274" s="23" t="e">
        <f t="shared" si="63"/>
        <v>#N/A</v>
      </c>
      <c r="W274" s="23" t="e">
        <f t="shared" si="64"/>
        <v>#N/A</v>
      </c>
      <c r="X274" s="19"/>
      <c r="Y274" s="19"/>
      <c r="Z274" s="19"/>
      <c r="AA274" s="19"/>
      <c r="AB274" s="19"/>
      <c r="AC274" s="19"/>
      <c r="AD274" s="19">
        <f t="shared" si="52"/>
        <v>0</v>
      </c>
      <c r="AE274" s="19">
        <f t="shared" si="53"/>
        <v>0</v>
      </c>
      <c r="AF274" s="19"/>
      <c r="AG274" s="19"/>
      <c r="AH274" s="19"/>
      <c r="AI274" s="19"/>
      <c r="AJ274" s="19"/>
    </row>
    <row r="275" spans="1:36" x14ac:dyDescent="0.25">
      <c r="A275" s="80"/>
      <c r="B275" s="81"/>
      <c r="C275" s="81"/>
      <c r="D275" s="81"/>
      <c r="E275" s="81"/>
      <c r="F275" s="81"/>
      <c r="G275" s="81"/>
      <c r="H275" s="81"/>
      <c r="I275" s="81"/>
      <c r="J275" s="70" t="str">
        <f t="shared" si="54"/>
        <v/>
      </c>
      <c r="K275" s="71"/>
      <c r="L275" s="23">
        <f t="shared" si="55"/>
        <v>0</v>
      </c>
      <c r="M275" s="23">
        <f t="shared" si="56"/>
        <v>0</v>
      </c>
      <c r="N275" s="23" t="e">
        <f xml:space="preserve"> B275 * VLOOKUP($A$5, Admin!$A$4:$B$5, 2) + C275 * VLOOKUP($A$5, Admin!$A$4:$C$5, 3) + VLOOKUP($A$5, Admin!$A$4:$D$5, 4)</f>
        <v>#N/A</v>
      </c>
      <c r="O275" s="23"/>
      <c r="P275" s="23" t="e">
        <f t="shared" si="57"/>
        <v>#N/A</v>
      </c>
      <c r="Q275" s="23" t="e">
        <f t="shared" si="58"/>
        <v>#N/A</v>
      </c>
      <c r="R275" s="23" t="e">
        <f t="shared" si="59"/>
        <v>#N/A</v>
      </c>
      <c r="S275" s="23" t="e">
        <f t="shared" si="60"/>
        <v>#N/A</v>
      </c>
      <c r="T275" s="23" t="e">
        <f t="shared" si="61"/>
        <v>#N/A</v>
      </c>
      <c r="U275" s="23" t="e">
        <f t="shared" si="62"/>
        <v>#N/A</v>
      </c>
      <c r="V275" s="23" t="e">
        <f t="shared" si="63"/>
        <v>#N/A</v>
      </c>
      <c r="W275" s="23" t="e">
        <f t="shared" si="64"/>
        <v>#N/A</v>
      </c>
      <c r="X275" s="19"/>
      <c r="Y275" s="19"/>
      <c r="Z275" s="19"/>
      <c r="AA275" s="19"/>
      <c r="AB275" s="19"/>
      <c r="AC275" s="19"/>
      <c r="AD275" s="19">
        <f t="shared" si="52"/>
        <v>0</v>
      </c>
      <c r="AE275" s="19">
        <f t="shared" si="53"/>
        <v>0</v>
      </c>
      <c r="AF275" s="19"/>
      <c r="AG275" s="19"/>
      <c r="AH275" s="19"/>
      <c r="AI275" s="19"/>
      <c r="AJ275" s="19"/>
    </row>
    <row r="276" spans="1:36" x14ac:dyDescent="0.25">
      <c r="A276" s="80"/>
      <c r="B276" s="81"/>
      <c r="C276" s="81"/>
      <c r="D276" s="81"/>
      <c r="E276" s="81"/>
      <c r="F276" s="81"/>
      <c r="G276" s="81"/>
      <c r="H276" s="81"/>
      <c r="I276" s="81"/>
      <c r="J276" s="70" t="str">
        <f t="shared" si="54"/>
        <v/>
      </c>
      <c r="K276" s="71"/>
      <c r="L276" s="23">
        <f t="shared" si="55"/>
        <v>0</v>
      </c>
      <c r="M276" s="23">
        <f t="shared" si="56"/>
        <v>0</v>
      </c>
      <c r="N276" s="23" t="e">
        <f xml:space="preserve"> B276 * VLOOKUP($A$5, Admin!$A$4:$B$5, 2) + C276 * VLOOKUP($A$5, Admin!$A$4:$C$5, 3) + VLOOKUP($A$5, Admin!$A$4:$D$5, 4)</f>
        <v>#N/A</v>
      </c>
      <c r="O276" s="23"/>
      <c r="P276" s="23" t="e">
        <f t="shared" si="57"/>
        <v>#N/A</v>
      </c>
      <c r="Q276" s="23" t="e">
        <f t="shared" si="58"/>
        <v>#N/A</v>
      </c>
      <c r="R276" s="23" t="e">
        <f t="shared" si="59"/>
        <v>#N/A</v>
      </c>
      <c r="S276" s="23" t="e">
        <f t="shared" si="60"/>
        <v>#N/A</v>
      </c>
      <c r="T276" s="23" t="e">
        <f t="shared" si="61"/>
        <v>#N/A</v>
      </c>
      <c r="U276" s="23" t="e">
        <f t="shared" si="62"/>
        <v>#N/A</v>
      </c>
      <c r="V276" s="23" t="e">
        <f t="shared" si="63"/>
        <v>#N/A</v>
      </c>
      <c r="W276" s="23" t="e">
        <f t="shared" si="64"/>
        <v>#N/A</v>
      </c>
      <c r="X276" s="19"/>
      <c r="Y276" s="19"/>
      <c r="Z276" s="19"/>
      <c r="AA276" s="19"/>
      <c r="AB276" s="19"/>
      <c r="AC276" s="19"/>
      <c r="AD276" s="19">
        <f t="shared" si="52"/>
        <v>0</v>
      </c>
      <c r="AE276" s="19">
        <f t="shared" si="53"/>
        <v>0</v>
      </c>
      <c r="AF276" s="19"/>
      <c r="AG276" s="19"/>
      <c r="AH276" s="19"/>
      <c r="AI276" s="19"/>
      <c r="AJ276" s="19"/>
    </row>
    <row r="277" spans="1:36" x14ac:dyDescent="0.25">
      <c r="A277" s="80"/>
      <c r="B277" s="81"/>
      <c r="C277" s="81"/>
      <c r="D277" s="81"/>
      <c r="E277" s="81"/>
      <c r="F277" s="81"/>
      <c r="G277" s="81"/>
      <c r="H277" s="81"/>
      <c r="I277" s="81"/>
      <c r="J277" s="70" t="str">
        <f t="shared" si="54"/>
        <v/>
      </c>
      <c r="K277" s="71"/>
      <c r="L277" s="23">
        <f t="shared" si="55"/>
        <v>0</v>
      </c>
      <c r="M277" s="23">
        <f t="shared" si="56"/>
        <v>0</v>
      </c>
      <c r="N277" s="23" t="e">
        <f xml:space="preserve"> B277 * VLOOKUP($A$5, Admin!$A$4:$B$5, 2) + C277 * VLOOKUP($A$5, Admin!$A$4:$C$5, 3) + VLOOKUP($A$5, Admin!$A$4:$D$5, 4)</f>
        <v>#N/A</v>
      </c>
      <c r="O277" s="23"/>
      <c r="P277" s="23" t="e">
        <f t="shared" si="57"/>
        <v>#N/A</v>
      </c>
      <c r="Q277" s="23" t="e">
        <f t="shared" si="58"/>
        <v>#N/A</v>
      </c>
      <c r="R277" s="23" t="e">
        <f t="shared" si="59"/>
        <v>#N/A</v>
      </c>
      <c r="S277" s="23" t="e">
        <f t="shared" si="60"/>
        <v>#N/A</v>
      </c>
      <c r="T277" s="23" t="e">
        <f t="shared" si="61"/>
        <v>#N/A</v>
      </c>
      <c r="U277" s="23" t="e">
        <f t="shared" si="62"/>
        <v>#N/A</v>
      </c>
      <c r="V277" s="23" t="e">
        <f t="shared" si="63"/>
        <v>#N/A</v>
      </c>
      <c r="W277" s="23" t="e">
        <f t="shared" si="64"/>
        <v>#N/A</v>
      </c>
      <c r="X277" s="19"/>
      <c r="Y277" s="19"/>
      <c r="Z277" s="19"/>
      <c r="AA277" s="19"/>
      <c r="AB277" s="19"/>
      <c r="AC277" s="19"/>
      <c r="AD277" s="19">
        <f t="shared" si="52"/>
        <v>0</v>
      </c>
      <c r="AE277" s="19">
        <f t="shared" si="53"/>
        <v>0</v>
      </c>
      <c r="AF277" s="19"/>
      <c r="AG277" s="19"/>
      <c r="AH277" s="19"/>
      <c r="AI277" s="19"/>
      <c r="AJ277" s="19"/>
    </row>
    <row r="278" spans="1:36" x14ac:dyDescent="0.25">
      <c r="A278" s="80"/>
      <c r="B278" s="81"/>
      <c r="C278" s="81"/>
      <c r="D278" s="81"/>
      <c r="E278" s="81"/>
      <c r="F278" s="81"/>
      <c r="G278" s="81"/>
      <c r="H278" s="81"/>
      <c r="I278" s="81"/>
      <c r="J278" s="70" t="str">
        <f t="shared" si="54"/>
        <v/>
      </c>
      <c r="K278" s="71"/>
      <c r="L278" s="23">
        <f t="shared" si="55"/>
        <v>0</v>
      </c>
      <c r="M278" s="23">
        <f t="shared" si="56"/>
        <v>0</v>
      </c>
      <c r="N278" s="23" t="e">
        <f xml:space="preserve"> B278 * VLOOKUP($A$5, Admin!$A$4:$B$5, 2) + C278 * VLOOKUP($A$5, Admin!$A$4:$C$5, 3) + VLOOKUP($A$5, Admin!$A$4:$D$5, 4)</f>
        <v>#N/A</v>
      </c>
      <c r="O278" s="23"/>
      <c r="P278" s="23" t="e">
        <f t="shared" si="57"/>
        <v>#N/A</v>
      </c>
      <c r="Q278" s="23" t="e">
        <f t="shared" si="58"/>
        <v>#N/A</v>
      </c>
      <c r="R278" s="23" t="e">
        <f t="shared" si="59"/>
        <v>#N/A</v>
      </c>
      <c r="S278" s="23" t="e">
        <f t="shared" si="60"/>
        <v>#N/A</v>
      </c>
      <c r="T278" s="23" t="e">
        <f t="shared" si="61"/>
        <v>#N/A</v>
      </c>
      <c r="U278" s="23" t="e">
        <f t="shared" si="62"/>
        <v>#N/A</v>
      </c>
      <c r="V278" s="23" t="e">
        <f t="shared" si="63"/>
        <v>#N/A</v>
      </c>
      <c r="W278" s="23" t="e">
        <f t="shared" si="64"/>
        <v>#N/A</v>
      </c>
      <c r="X278" s="19"/>
      <c r="Y278" s="19"/>
      <c r="Z278" s="19"/>
      <c r="AA278" s="19"/>
      <c r="AB278" s="19"/>
      <c r="AC278" s="19"/>
      <c r="AD278" s="19">
        <f t="shared" si="52"/>
        <v>0</v>
      </c>
      <c r="AE278" s="19">
        <f t="shared" si="53"/>
        <v>0</v>
      </c>
      <c r="AF278" s="19"/>
      <c r="AG278" s="19"/>
      <c r="AH278" s="19"/>
      <c r="AI278" s="19"/>
      <c r="AJ278" s="19"/>
    </row>
    <row r="279" spans="1:36" x14ac:dyDescent="0.25">
      <c r="A279" s="80"/>
      <c r="B279" s="81"/>
      <c r="C279" s="81"/>
      <c r="D279" s="81"/>
      <c r="E279" s="81"/>
      <c r="F279" s="81"/>
      <c r="G279" s="81"/>
      <c r="H279" s="81"/>
      <c r="I279" s="81"/>
      <c r="J279" s="70" t="str">
        <f t="shared" si="54"/>
        <v/>
      </c>
      <c r="K279" s="71"/>
      <c r="L279" s="23">
        <f t="shared" si="55"/>
        <v>0</v>
      </c>
      <c r="M279" s="23">
        <f t="shared" si="56"/>
        <v>0</v>
      </c>
      <c r="N279" s="23" t="e">
        <f xml:space="preserve"> B279 * VLOOKUP($A$5, Admin!$A$4:$B$5, 2) + C279 * VLOOKUP($A$5, Admin!$A$4:$C$5, 3) + VLOOKUP($A$5, Admin!$A$4:$D$5, 4)</f>
        <v>#N/A</v>
      </c>
      <c r="O279" s="23"/>
      <c r="P279" s="23" t="e">
        <f t="shared" si="57"/>
        <v>#N/A</v>
      </c>
      <c r="Q279" s="23" t="e">
        <f t="shared" si="58"/>
        <v>#N/A</v>
      </c>
      <c r="R279" s="23" t="e">
        <f t="shared" si="59"/>
        <v>#N/A</v>
      </c>
      <c r="S279" s="23" t="e">
        <f t="shared" si="60"/>
        <v>#N/A</v>
      </c>
      <c r="T279" s="23" t="e">
        <f t="shared" si="61"/>
        <v>#N/A</v>
      </c>
      <c r="U279" s="23" t="e">
        <f t="shared" si="62"/>
        <v>#N/A</v>
      </c>
      <c r="V279" s="23" t="e">
        <f t="shared" si="63"/>
        <v>#N/A</v>
      </c>
      <c r="W279" s="23" t="e">
        <f t="shared" si="64"/>
        <v>#N/A</v>
      </c>
      <c r="X279" s="19"/>
      <c r="Y279" s="19"/>
      <c r="Z279" s="19"/>
      <c r="AA279" s="19"/>
      <c r="AB279" s="19"/>
      <c r="AC279" s="19"/>
      <c r="AD279" s="19">
        <f t="shared" si="52"/>
        <v>0</v>
      </c>
      <c r="AE279" s="19">
        <f t="shared" si="53"/>
        <v>0</v>
      </c>
      <c r="AF279" s="19"/>
      <c r="AG279" s="19"/>
      <c r="AH279" s="19"/>
      <c r="AI279" s="19"/>
      <c r="AJ279" s="19"/>
    </row>
    <row r="280" spans="1:36" x14ac:dyDescent="0.25">
      <c r="A280" s="80"/>
      <c r="B280" s="81"/>
      <c r="C280" s="81"/>
      <c r="D280" s="81"/>
      <c r="E280" s="81"/>
      <c r="F280" s="81"/>
      <c r="G280" s="81"/>
      <c r="H280" s="81"/>
      <c r="I280" s="81"/>
      <c r="J280" s="70" t="str">
        <f t="shared" si="54"/>
        <v/>
      </c>
      <c r="K280" s="71"/>
      <c r="L280" s="23">
        <f t="shared" si="55"/>
        <v>0</v>
      </c>
      <c r="M280" s="23">
        <f t="shared" si="56"/>
        <v>0</v>
      </c>
      <c r="N280" s="23" t="e">
        <f xml:space="preserve"> B280 * VLOOKUP($A$5, Admin!$A$4:$B$5, 2) + C280 * VLOOKUP($A$5, Admin!$A$4:$C$5, 3) + VLOOKUP($A$5, Admin!$A$4:$D$5, 4)</f>
        <v>#N/A</v>
      </c>
      <c r="O280" s="23"/>
      <c r="P280" s="23" t="e">
        <f t="shared" si="57"/>
        <v>#N/A</v>
      </c>
      <c r="Q280" s="23" t="e">
        <f t="shared" si="58"/>
        <v>#N/A</v>
      </c>
      <c r="R280" s="23" t="e">
        <f t="shared" si="59"/>
        <v>#N/A</v>
      </c>
      <c r="S280" s="23" t="e">
        <f t="shared" si="60"/>
        <v>#N/A</v>
      </c>
      <c r="T280" s="23" t="e">
        <f t="shared" si="61"/>
        <v>#N/A</v>
      </c>
      <c r="U280" s="23" t="e">
        <f t="shared" si="62"/>
        <v>#N/A</v>
      </c>
      <c r="V280" s="23" t="e">
        <f t="shared" si="63"/>
        <v>#N/A</v>
      </c>
      <c r="W280" s="23" t="e">
        <f t="shared" si="64"/>
        <v>#N/A</v>
      </c>
      <c r="X280" s="19"/>
      <c r="Y280" s="19"/>
      <c r="Z280" s="19"/>
      <c r="AA280" s="19"/>
      <c r="AB280" s="19"/>
      <c r="AC280" s="19"/>
      <c r="AD280" s="19">
        <f t="shared" si="52"/>
        <v>0</v>
      </c>
      <c r="AE280" s="19">
        <f t="shared" si="53"/>
        <v>0</v>
      </c>
      <c r="AF280" s="19"/>
      <c r="AG280" s="19"/>
      <c r="AH280" s="19"/>
      <c r="AI280" s="19"/>
      <c r="AJ280" s="19"/>
    </row>
    <row r="281" spans="1:36" x14ac:dyDescent="0.25">
      <c r="A281" s="80"/>
      <c r="B281" s="81"/>
      <c r="C281" s="81"/>
      <c r="D281" s="81"/>
      <c r="E281" s="81"/>
      <c r="F281" s="81"/>
      <c r="G281" s="81"/>
      <c r="H281" s="81"/>
      <c r="I281" s="81"/>
      <c r="J281" s="70" t="str">
        <f t="shared" si="54"/>
        <v/>
      </c>
      <c r="K281" s="71"/>
      <c r="L281" s="23">
        <f t="shared" si="55"/>
        <v>0</v>
      </c>
      <c r="M281" s="23">
        <f t="shared" si="56"/>
        <v>0</v>
      </c>
      <c r="N281" s="23" t="e">
        <f xml:space="preserve"> B281 * VLOOKUP($A$5, Admin!$A$4:$B$5, 2) + C281 * VLOOKUP($A$5, Admin!$A$4:$C$5, 3) + VLOOKUP($A$5, Admin!$A$4:$D$5, 4)</f>
        <v>#N/A</v>
      </c>
      <c r="O281" s="23"/>
      <c r="P281" s="23" t="e">
        <f t="shared" si="57"/>
        <v>#N/A</v>
      </c>
      <c r="Q281" s="23" t="e">
        <f t="shared" si="58"/>
        <v>#N/A</v>
      </c>
      <c r="R281" s="23" t="e">
        <f t="shared" si="59"/>
        <v>#N/A</v>
      </c>
      <c r="S281" s="23" t="e">
        <f t="shared" si="60"/>
        <v>#N/A</v>
      </c>
      <c r="T281" s="23" t="e">
        <f t="shared" si="61"/>
        <v>#N/A</v>
      </c>
      <c r="U281" s="23" t="e">
        <f t="shared" si="62"/>
        <v>#N/A</v>
      </c>
      <c r="V281" s="23" t="e">
        <f t="shared" si="63"/>
        <v>#N/A</v>
      </c>
      <c r="W281" s="23" t="e">
        <f t="shared" si="64"/>
        <v>#N/A</v>
      </c>
      <c r="X281" s="19"/>
      <c r="Y281" s="19"/>
      <c r="Z281" s="19"/>
      <c r="AA281" s="19"/>
      <c r="AB281" s="19"/>
      <c r="AC281" s="19"/>
      <c r="AD281" s="19">
        <f t="shared" si="52"/>
        <v>0</v>
      </c>
      <c r="AE281" s="19">
        <f t="shared" si="53"/>
        <v>0</v>
      </c>
      <c r="AF281" s="19"/>
      <c r="AG281" s="19"/>
      <c r="AH281" s="19"/>
      <c r="AI281" s="19"/>
      <c r="AJ281" s="19"/>
    </row>
    <row r="282" spans="1:36" x14ac:dyDescent="0.25">
      <c r="A282" s="80"/>
      <c r="B282" s="81"/>
      <c r="C282" s="81"/>
      <c r="D282" s="81"/>
      <c r="E282" s="81"/>
      <c r="F282" s="81"/>
      <c r="G282" s="81"/>
      <c r="H282" s="81"/>
      <c r="I282" s="81"/>
      <c r="J282" s="70" t="str">
        <f t="shared" si="54"/>
        <v/>
      </c>
      <c r="K282" s="71"/>
      <c r="L282" s="23">
        <f t="shared" si="55"/>
        <v>0</v>
      </c>
      <c r="M282" s="23">
        <f t="shared" si="56"/>
        <v>0</v>
      </c>
      <c r="N282" s="23" t="e">
        <f xml:space="preserve"> B282 * VLOOKUP($A$5, Admin!$A$4:$B$5, 2) + C282 * VLOOKUP($A$5, Admin!$A$4:$C$5, 3) + VLOOKUP($A$5, Admin!$A$4:$D$5, 4)</f>
        <v>#N/A</v>
      </c>
      <c r="O282" s="23"/>
      <c r="P282" s="23" t="e">
        <f t="shared" si="57"/>
        <v>#N/A</v>
      </c>
      <c r="Q282" s="23" t="e">
        <f t="shared" si="58"/>
        <v>#N/A</v>
      </c>
      <c r="R282" s="23" t="e">
        <f t="shared" si="59"/>
        <v>#N/A</v>
      </c>
      <c r="S282" s="23" t="e">
        <f t="shared" si="60"/>
        <v>#N/A</v>
      </c>
      <c r="T282" s="23" t="e">
        <f t="shared" si="61"/>
        <v>#N/A</v>
      </c>
      <c r="U282" s="23" t="e">
        <f t="shared" si="62"/>
        <v>#N/A</v>
      </c>
      <c r="V282" s="23" t="e">
        <f t="shared" si="63"/>
        <v>#N/A</v>
      </c>
      <c r="W282" s="23" t="e">
        <f t="shared" si="64"/>
        <v>#N/A</v>
      </c>
      <c r="X282" s="19"/>
      <c r="Y282" s="19"/>
      <c r="Z282" s="19"/>
      <c r="AA282" s="19"/>
      <c r="AB282" s="19"/>
      <c r="AC282" s="19"/>
      <c r="AD282" s="19">
        <f t="shared" si="52"/>
        <v>0</v>
      </c>
      <c r="AE282" s="19">
        <f t="shared" si="53"/>
        <v>0</v>
      </c>
      <c r="AF282" s="19"/>
      <c r="AG282" s="19"/>
      <c r="AH282" s="19"/>
      <c r="AI282" s="19"/>
      <c r="AJ282" s="19"/>
    </row>
    <row r="283" spans="1:36" x14ac:dyDescent="0.25">
      <c r="A283" s="80"/>
      <c r="B283" s="81"/>
      <c r="C283" s="81"/>
      <c r="D283" s="81"/>
      <c r="E283" s="81"/>
      <c r="F283" s="81"/>
      <c r="G283" s="81"/>
      <c r="H283" s="81"/>
      <c r="I283" s="81"/>
      <c r="J283" s="70" t="str">
        <f t="shared" si="54"/>
        <v/>
      </c>
      <c r="K283" s="71"/>
      <c r="L283" s="23">
        <f t="shared" si="55"/>
        <v>0</v>
      </c>
      <c r="M283" s="23">
        <f t="shared" si="56"/>
        <v>0</v>
      </c>
      <c r="N283" s="23" t="e">
        <f xml:space="preserve"> B283 * VLOOKUP($A$5, Admin!$A$4:$B$5, 2) + C283 * VLOOKUP($A$5, Admin!$A$4:$C$5, 3) + VLOOKUP($A$5, Admin!$A$4:$D$5, 4)</f>
        <v>#N/A</v>
      </c>
      <c r="O283" s="23"/>
      <c r="P283" s="23" t="e">
        <f t="shared" si="57"/>
        <v>#N/A</v>
      </c>
      <c r="Q283" s="23" t="e">
        <f t="shared" si="58"/>
        <v>#N/A</v>
      </c>
      <c r="R283" s="23" t="e">
        <f t="shared" si="59"/>
        <v>#N/A</v>
      </c>
      <c r="S283" s="23" t="e">
        <f t="shared" si="60"/>
        <v>#N/A</v>
      </c>
      <c r="T283" s="23" t="e">
        <f t="shared" si="61"/>
        <v>#N/A</v>
      </c>
      <c r="U283" s="23" t="e">
        <f t="shared" si="62"/>
        <v>#N/A</v>
      </c>
      <c r="V283" s="23" t="e">
        <f t="shared" si="63"/>
        <v>#N/A</v>
      </c>
      <c r="W283" s="23" t="e">
        <f t="shared" si="64"/>
        <v>#N/A</v>
      </c>
      <c r="X283" s="19"/>
      <c r="Y283" s="19"/>
      <c r="Z283" s="19"/>
      <c r="AA283" s="19"/>
      <c r="AB283" s="19"/>
      <c r="AC283" s="19"/>
      <c r="AD283" s="19">
        <f t="shared" si="52"/>
        <v>0</v>
      </c>
      <c r="AE283" s="19">
        <f t="shared" si="53"/>
        <v>0</v>
      </c>
      <c r="AF283" s="19"/>
      <c r="AG283" s="19"/>
      <c r="AH283" s="19"/>
      <c r="AI283" s="19"/>
      <c r="AJ283" s="19"/>
    </row>
    <row r="284" spans="1:36" x14ac:dyDescent="0.25">
      <c r="A284" s="80"/>
      <c r="B284" s="81"/>
      <c r="C284" s="81"/>
      <c r="D284" s="81"/>
      <c r="E284" s="81"/>
      <c r="F284" s="81"/>
      <c r="G284" s="81"/>
      <c r="H284" s="81"/>
      <c r="I284" s="81"/>
      <c r="J284" s="70" t="str">
        <f t="shared" si="54"/>
        <v/>
      </c>
      <c r="K284" s="71"/>
      <c r="L284" s="23">
        <f t="shared" si="55"/>
        <v>0</v>
      </c>
      <c r="M284" s="23">
        <f t="shared" si="56"/>
        <v>0</v>
      </c>
      <c r="N284" s="23" t="e">
        <f xml:space="preserve"> B284 * VLOOKUP($A$5, Admin!$A$4:$B$5, 2) + C284 * VLOOKUP($A$5, Admin!$A$4:$C$5, 3) + VLOOKUP($A$5, Admin!$A$4:$D$5, 4)</f>
        <v>#N/A</v>
      </c>
      <c r="O284" s="23"/>
      <c r="P284" s="23" t="e">
        <f t="shared" si="57"/>
        <v>#N/A</v>
      </c>
      <c r="Q284" s="23" t="e">
        <f t="shared" si="58"/>
        <v>#N/A</v>
      </c>
      <c r="R284" s="23" t="e">
        <f t="shared" si="59"/>
        <v>#N/A</v>
      </c>
      <c r="S284" s="23" t="e">
        <f t="shared" si="60"/>
        <v>#N/A</v>
      </c>
      <c r="T284" s="23" t="e">
        <f t="shared" si="61"/>
        <v>#N/A</v>
      </c>
      <c r="U284" s="23" t="e">
        <f t="shared" si="62"/>
        <v>#N/A</v>
      </c>
      <c r="V284" s="23" t="e">
        <f t="shared" si="63"/>
        <v>#N/A</v>
      </c>
      <c r="W284" s="23" t="e">
        <f t="shared" si="64"/>
        <v>#N/A</v>
      </c>
      <c r="X284" s="19"/>
      <c r="Y284" s="19"/>
      <c r="Z284" s="19"/>
      <c r="AA284" s="19"/>
      <c r="AB284" s="19"/>
      <c r="AC284" s="19"/>
      <c r="AD284" s="19">
        <f t="shared" si="52"/>
        <v>0</v>
      </c>
      <c r="AE284" s="19">
        <f t="shared" si="53"/>
        <v>0</v>
      </c>
      <c r="AF284" s="19"/>
      <c r="AG284" s="19"/>
      <c r="AH284" s="19"/>
      <c r="AI284" s="19"/>
      <c r="AJ284" s="19"/>
    </row>
    <row r="285" spans="1:36" x14ac:dyDescent="0.25">
      <c r="A285" s="80"/>
      <c r="B285" s="81"/>
      <c r="C285" s="81"/>
      <c r="D285" s="81"/>
      <c r="E285" s="81"/>
      <c r="F285" s="81"/>
      <c r="G285" s="81"/>
      <c r="H285" s="81"/>
      <c r="I285" s="81"/>
      <c r="J285" s="70" t="str">
        <f t="shared" si="54"/>
        <v/>
      </c>
      <c r="K285" s="71"/>
      <c r="L285" s="23">
        <f t="shared" si="55"/>
        <v>0</v>
      </c>
      <c r="M285" s="23">
        <f t="shared" si="56"/>
        <v>0</v>
      </c>
      <c r="N285" s="23" t="e">
        <f xml:space="preserve"> B285 * VLOOKUP($A$5, Admin!$A$4:$B$5, 2) + C285 * VLOOKUP($A$5, Admin!$A$4:$C$5, 3) + VLOOKUP($A$5, Admin!$A$4:$D$5, 4)</f>
        <v>#N/A</v>
      </c>
      <c r="O285" s="23"/>
      <c r="P285" s="23" t="e">
        <f t="shared" si="57"/>
        <v>#N/A</v>
      </c>
      <c r="Q285" s="23" t="e">
        <f t="shared" si="58"/>
        <v>#N/A</v>
      </c>
      <c r="R285" s="23" t="e">
        <f t="shared" si="59"/>
        <v>#N/A</v>
      </c>
      <c r="S285" s="23" t="e">
        <f t="shared" si="60"/>
        <v>#N/A</v>
      </c>
      <c r="T285" s="23" t="e">
        <f t="shared" si="61"/>
        <v>#N/A</v>
      </c>
      <c r="U285" s="23" t="e">
        <f t="shared" si="62"/>
        <v>#N/A</v>
      </c>
      <c r="V285" s="23" t="e">
        <f t="shared" si="63"/>
        <v>#N/A</v>
      </c>
      <c r="W285" s="23" t="e">
        <f t="shared" si="64"/>
        <v>#N/A</v>
      </c>
      <c r="X285" s="19"/>
      <c r="Y285" s="19"/>
      <c r="Z285" s="19"/>
      <c r="AA285" s="19"/>
      <c r="AB285" s="19"/>
      <c r="AC285" s="19"/>
      <c r="AD285" s="19">
        <f t="shared" si="52"/>
        <v>0</v>
      </c>
      <c r="AE285" s="19">
        <f t="shared" si="53"/>
        <v>0</v>
      </c>
      <c r="AF285" s="19"/>
      <c r="AG285" s="19"/>
      <c r="AH285" s="19"/>
      <c r="AI285" s="19"/>
      <c r="AJ285" s="19"/>
    </row>
    <row r="286" spans="1:36" x14ac:dyDescent="0.25">
      <c r="A286" s="80"/>
      <c r="B286" s="81"/>
      <c r="C286" s="81"/>
      <c r="D286" s="81"/>
      <c r="E286" s="81"/>
      <c r="F286" s="81"/>
      <c r="G286" s="81"/>
      <c r="H286" s="81"/>
      <c r="I286" s="81"/>
      <c r="J286" s="70" t="str">
        <f t="shared" si="54"/>
        <v/>
      </c>
      <c r="K286" s="71"/>
      <c r="L286" s="23">
        <f t="shared" si="55"/>
        <v>0</v>
      </c>
      <c r="M286" s="23">
        <f t="shared" si="56"/>
        <v>0</v>
      </c>
      <c r="N286" s="23" t="e">
        <f xml:space="preserve"> B286 * VLOOKUP($A$5, Admin!$A$4:$B$5, 2) + C286 * VLOOKUP($A$5, Admin!$A$4:$C$5, 3) + VLOOKUP($A$5, Admin!$A$4:$D$5, 4)</f>
        <v>#N/A</v>
      </c>
      <c r="O286" s="23"/>
      <c r="P286" s="23" t="e">
        <f t="shared" si="57"/>
        <v>#N/A</v>
      </c>
      <c r="Q286" s="23" t="e">
        <f t="shared" si="58"/>
        <v>#N/A</v>
      </c>
      <c r="R286" s="23" t="e">
        <f t="shared" si="59"/>
        <v>#N/A</v>
      </c>
      <c r="S286" s="23" t="e">
        <f t="shared" si="60"/>
        <v>#N/A</v>
      </c>
      <c r="T286" s="23" t="e">
        <f t="shared" si="61"/>
        <v>#N/A</v>
      </c>
      <c r="U286" s="23" t="e">
        <f t="shared" si="62"/>
        <v>#N/A</v>
      </c>
      <c r="V286" s="23" t="e">
        <f t="shared" si="63"/>
        <v>#N/A</v>
      </c>
      <c r="W286" s="23" t="e">
        <f t="shared" si="64"/>
        <v>#N/A</v>
      </c>
      <c r="X286" s="19"/>
      <c r="Y286" s="19"/>
      <c r="Z286" s="19"/>
      <c r="AA286" s="19"/>
      <c r="AB286" s="19"/>
      <c r="AC286" s="19"/>
      <c r="AD286" s="19">
        <f t="shared" si="52"/>
        <v>0</v>
      </c>
      <c r="AE286" s="19">
        <f t="shared" si="53"/>
        <v>0</v>
      </c>
      <c r="AF286" s="19"/>
      <c r="AG286" s="19"/>
      <c r="AH286" s="19"/>
      <c r="AI286" s="19"/>
      <c r="AJ286" s="19"/>
    </row>
    <row r="287" spans="1:36" x14ac:dyDescent="0.25">
      <c r="A287" s="80"/>
      <c r="B287" s="81"/>
      <c r="C287" s="81"/>
      <c r="D287" s="81"/>
      <c r="E287" s="81"/>
      <c r="F287" s="81"/>
      <c r="G287" s="81"/>
      <c r="H287" s="81"/>
      <c r="I287" s="81"/>
      <c r="J287" s="70" t="str">
        <f t="shared" si="54"/>
        <v/>
      </c>
      <c r="K287" s="71"/>
      <c r="L287" s="23">
        <f t="shared" si="55"/>
        <v>0</v>
      </c>
      <c r="M287" s="23">
        <f t="shared" si="56"/>
        <v>0</v>
      </c>
      <c r="N287" s="23" t="e">
        <f xml:space="preserve"> B287 * VLOOKUP($A$5, Admin!$A$4:$B$5, 2) + C287 * VLOOKUP($A$5, Admin!$A$4:$C$5, 3) + VLOOKUP($A$5, Admin!$A$4:$D$5, 4)</f>
        <v>#N/A</v>
      </c>
      <c r="O287" s="23"/>
      <c r="P287" s="23" t="e">
        <f t="shared" si="57"/>
        <v>#N/A</v>
      </c>
      <c r="Q287" s="23" t="e">
        <f t="shared" si="58"/>
        <v>#N/A</v>
      </c>
      <c r="R287" s="23" t="e">
        <f t="shared" si="59"/>
        <v>#N/A</v>
      </c>
      <c r="S287" s="23" t="e">
        <f t="shared" si="60"/>
        <v>#N/A</v>
      </c>
      <c r="T287" s="23" t="e">
        <f t="shared" si="61"/>
        <v>#N/A</v>
      </c>
      <c r="U287" s="23" t="e">
        <f t="shared" si="62"/>
        <v>#N/A</v>
      </c>
      <c r="V287" s="23" t="e">
        <f t="shared" si="63"/>
        <v>#N/A</v>
      </c>
      <c r="W287" s="23" t="e">
        <f t="shared" si="64"/>
        <v>#N/A</v>
      </c>
      <c r="X287" s="19"/>
      <c r="Y287" s="19"/>
      <c r="Z287" s="19"/>
      <c r="AA287" s="19"/>
      <c r="AB287" s="19"/>
      <c r="AC287" s="19"/>
      <c r="AD287" s="19">
        <f t="shared" si="52"/>
        <v>0</v>
      </c>
      <c r="AE287" s="19">
        <f t="shared" si="53"/>
        <v>0</v>
      </c>
      <c r="AF287" s="19"/>
      <c r="AG287" s="19"/>
      <c r="AH287" s="19"/>
      <c r="AI287" s="19"/>
      <c r="AJ287" s="19"/>
    </row>
    <row r="288" spans="1:36" x14ac:dyDescent="0.25">
      <c r="A288" s="80"/>
      <c r="B288" s="81"/>
      <c r="C288" s="81"/>
      <c r="D288" s="81"/>
      <c r="E288" s="81"/>
      <c r="F288" s="81"/>
      <c r="G288" s="81"/>
      <c r="H288" s="81"/>
      <c r="I288" s="81"/>
      <c r="J288" s="70" t="str">
        <f t="shared" si="54"/>
        <v/>
      </c>
      <c r="K288" s="71"/>
      <c r="L288" s="23">
        <f t="shared" si="55"/>
        <v>0</v>
      </c>
      <c r="M288" s="23">
        <f t="shared" si="56"/>
        <v>0</v>
      </c>
      <c r="N288" s="23" t="e">
        <f xml:space="preserve"> B288 * VLOOKUP($A$5, Admin!$A$4:$B$5, 2) + C288 * VLOOKUP($A$5, Admin!$A$4:$C$5, 3) + VLOOKUP($A$5, Admin!$A$4:$D$5, 4)</f>
        <v>#N/A</v>
      </c>
      <c r="O288" s="23"/>
      <c r="P288" s="23" t="e">
        <f t="shared" si="57"/>
        <v>#N/A</v>
      </c>
      <c r="Q288" s="23" t="e">
        <f t="shared" si="58"/>
        <v>#N/A</v>
      </c>
      <c r="R288" s="23" t="e">
        <f t="shared" si="59"/>
        <v>#N/A</v>
      </c>
      <c r="S288" s="23" t="e">
        <f t="shared" si="60"/>
        <v>#N/A</v>
      </c>
      <c r="T288" s="23" t="e">
        <f t="shared" si="61"/>
        <v>#N/A</v>
      </c>
      <c r="U288" s="23" t="e">
        <f t="shared" si="62"/>
        <v>#N/A</v>
      </c>
      <c r="V288" s="23" t="e">
        <f t="shared" si="63"/>
        <v>#N/A</v>
      </c>
      <c r="W288" s="23" t="e">
        <f t="shared" si="64"/>
        <v>#N/A</v>
      </c>
      <c r="X288" s="19"/>
      <c r="Y288" s="19"/>
      <c r="Z288" s="19"/>
      <c r="AA288" s="19"/>
      <c r="AB288" s="19"/>
      <c r="AC288" s="19"/>
      <c r="AD288" s="19">
        <f t="shared" si="52"/>
        <v>0</v>
      </c>
      <c r="AE288" s="19">
        <f t="shared" si="53"/>
        <v>0</v>
      </c>
      <c r="AF288" s="19"/>
      <c r="AG288" s="19"/>
      <c r="AH288" s="19"/>
      <c r="AI288" s="19"/>
      <c r="AJ288" s="19"/>
    </row>
    <row r="289" spans="1:36" x14ac:dyDescent="0.25">
      <c r="A289" s="80"/>
      <c r="B289" s="81"/>
      <c r="C289" s="81"/>
      <c r="D289" s="81"/>
      <c r="E289" s="81"/>
      <c r="F289" s="81"/>
      <c r="G289" s="81"/>
      <c r="H289" s="81"/>
      <c r="I289" s="81"/>
      <c r="J289" s="70" t="str">
        <f t="shared" si="54"/>
        <v/>
      </c>
      <c r="K289" s="71"/>
      <c r="L289" s="23">
        <f t="shared" si="55"/>
        <v>0</v>
      </c>
      <c r="M289" s="23">
        <f t="shared" si="56"/>
        <v>0</v>
      </c>
      <c r="N289" s="23" t="e">
        <f xml:space="preserve"> B289 * VLOOKUP($A$5, Admin!$A$4:$B$5, 2) + C289 * VLOOKUP($A$5, Admin!$A$4:$C$5, 3) + VLOOKUP($A$5, Admin!$A$4:$D$5, 4)</f>
        <v>#N/A</v>
      </c>
      <c r="O289" s="23"/>
      <c r="P289" s="23" t="e">
        <f t="shared" si="57"/>
        <v>#N/A</v>
      </c>
      <c r="Q289" s="23" t="e">
        <f t="shared" si="58"/>
        <v>#N/A</v>
      </c>
      <c r="R289" s="23" t="e">
        <f t="shared" si="59"/>
        <v>#N/A</v>
      </c>
      <c r="S289" s="23" t="e">
        <f t="shared" si="60"/>
        <v>#N/A</v>
      </c>
      <c r="T289" s="23" t="e">
        <f t="shared" si="61"/>
        <v>#N/A</v>
      </c>
      <c r="U289" s="23" t="e">
        <f t="shared" si="62"/>
        <v>#N/A</v>
      </c>
      <c r="V289" s="23" t="e">
        <f t="shared" si="63"/>
        <v>#N/A</v>
      </c>
      <c r="W289" s="23" t="e">
        <f t="shared" si="64"/>
        <v>#N/A</v>
      </c>
      <c r="X289" s="19"/>
      <c r="Y289" s="19"/>
      <c r="Z289" s="19"/>
      <c r="AA289" s="19"/>
      <c r="AB289" s="19"/>
      <c r="AC289" s="19"/>
      <c r="AD289" s="19">
        <f t="shared" si="52"/>
        <v>0</v>
      </c>
      <c r="AE289" s="19">
        <f t="shared" si="53"/>
        <v>0</v>
      </c>
      <c r="AF289" s="19"/>
      <c r="AG289" s="19"/>
      <c r="AH289" s="19"/>
      <c r="AI289" s="19"/>
      <c r="AJ289" s="19"/>
    </row>
    <row r="290" spans="1:36" x14ac:dyDescent="0.25">
      <c r="A290" s="80"/>
      <c r="B290" s="81"/>
      <c r="C290" s="81"/>
      <c r="D290" s="81"/>
      <c r="E290" s="81"/>
      <c r="F290" s="81"/>
      <c r="G290" s="81"/>
      <c r="H290" s="81"/>
      <c r="I290" s="81"/>
      <c r="J290" s="70" t="str">
        <f t="shared" si="54"/>
        <v/>
      </c>
      <c r="K290" s="71"/>
      <c r="L290" s="23">
        <f t="shared" si="55"/>
        <v>0</v>
      </c>
      <c r="M290" s="23">
        <f t="shared" si="56"/>
        <v>0</v>
      </c>
      <c r="N290" s="23" t="e">
        <f xml:space="preserve"> B290 * VLOOKUP($A$5, Admin!$A$4:$B$5, 2) + C290 * VLOOKUP($A$5, Admin!$A$4:$C$5, 3) + VLOOKUP($A$5, Admin!$A$4:$D$5, 4)</f>
        <v>#N/A</v>
      </c>
      <c r="O290" s="23"/>
      <c r="P290" s="23" t="e">
        <f t="shared" si="57"/>
        <v>#N/A</v>
      </c>
      <c r="Q290" s="23" t="e">
        <f t="shared" si="58"/>
        <v>#N/A</v>
      </c>
      <c r="R290" s="23" t="e">
        <f t="shared" si="59"/>
        <v>#N/A</v>
      </c>
      <c r="S290" s="23" t="e">
        <f t="shared" si="60"/>
        <v>#N/A</v>
      </c>
      <c r="T290" s="23" t="e">
        <f t="shared" si="61"/>
        <v>#N/A</v>
      </c>
      <c r="U290" s="23" t="e">
        <f t="shared" si="62"/>
        <v>#N/A</v>
      </c>
      <c r="V290" s="23" t="e">
        <f t="shared" si="63"/>
        <v>#N/A</v>
      </c>
      <c r="W290" s="23" t="e">
        <f t="shared" si="64"/>
        <v>#N/A</v>
      </c>
      <c r="X290" s="19"/>
      <c r="Y290" s="19"/>
      <c r="Z290" s="19"/>
      <c r="AA290" s="19"/>
      <c r="AB290" s="19"/>
      <c r="AC290" s="19"/>
      <c r="AD290" s="19">
        <f t="shared" si="52"/>
        <v>0</v>
      </c>
      <c r="AE290" s="19">
        <f t="shared" si="53"/>
        <v>0</v>
      </c>
      <c r="AF290" s="19"/>
      <c r="AG290" s="19"/>
      <c r="AH290" s="19"/>
      <c r="AI290" s="19"/>
      <c r="AJ290" s="19"/>
    </row>
    <row r="291" spans="1:36" x14ac:dyDescent="0.25">
      <c r="A291" s="80"/>
      <c r="B291" s="81"/>
      <c r="C291" s="81"/>
      <c r="D291" s="81"/>
      <c r="E291" s="81"/>
      <c r="F291" s="81"/>
      <c r="G291" s="81"/>
      <c r="H291" s="81"/>
      <c r="I291" s="81"/>
      <c r="J291" s="70" t="str">
        <f t="shared" si="54"/>
        <v/>
      </c>
      <c r="K291" s="71"/>
      <c r="L291" s="23">
        <f t="shared" si="55"/>
        <v>0</v>
      </c>
      <c r="M291" s="23">
        <f t="shared" si="56"/>
        <v>0</v>
      </c>
      <c r="N291" s="23" t="e">
        <f xml:space="preserve"> B291 * VLOOKUP($A$5, Admin!$A$4:$B$5, 2) + C291 * VLOOKUP($A$5, Admin!$A$4:$C$5, 3) + VLOOKUP($A$5, Admin!$A$4:$D$5, 4)</f>
        <v>#N/A</v>
      </c>
      <c r="O291" s="23"/>
      <c r="P291" s="23" t="e">
        <f t="shared" si="57"/>
        <v>#N/A</v>
      </c>
      <c r="Q291" s="23" t="e">
        <f t="shared" si="58"/>
        <v>#N/A</v>
      </c>
      <c r="R291" s="23" t="e">
        <f t="shared" si="59"/>
        <v>#N/A</v>
      </c>
      <c r="S291" s="23" t="e">
        <f t="shared" si="60"/>
        <v>#N/A</v>
      </c>
      <c r="T291" s="23" t="e">
        <f t="shared" si="61"/>
        <v>#N/A</v>
      </c>
      <c r="U291" s="23" t="e">
        <f t="shared" si="62"/>
        <v>#N/A</v>
      </c>
      <c r="V291" s="23" t="e">
        <f t="shared" si="63"/>
        <v>#N/A</v>
      </c>
      <c r="W291" s="23" t="e">
        <f t="shared" si="64"/>
        <v>#N/A</v>
      </c>
      <c r="X291" s="19"/>
      <c r="Y291" s="19"/>
      <c r="Z291" s="19"/>
      <c r="AA291" s="19"/>
      <c r="AB291" s="19"/>
      <c r="AC291" s="19"/>
      <c r="AD291" s="19">
        <f t="shared" si="52"/>
        <v>0</v>
      </c>
      <c r="AE291" s="19">
        <f t="shared" si="53"/>
        <v>0</v>
      </c>
      <c r="AF291" s="19"/>
      <c r="AG291" s="19"/>
      <c r="AH291" s="19"/>
      <c r="AI291" s="19"/>
      <c r="AJ291" s="19"/>
    </row>
    <row r="292" spans="1:36" x14ac:dyDescent="0.25">
      <c r="A292" s="80"/>
      <c r="B292" s="81"/>
      <c r="C292" s="81"/>
      <c r="D292" s="81"/>
      <c r="E292" s="81"/>
      <c r="F292" s="81"/>
      <c r="G292" s="81"/>
      <c r="H292" s="81"/>
      <c r="I292" s="81"/>
      <c r="J292" s="70" t="str">
        <f t="shared" si="54"/>
        <v/>
      </c>
      <c r="K292" s="71"/>
      <c r="L292" s="23">
        <f t="shared" si="55"/>
        <v>0</v>
      </c>
      <c r="M292" s="23">
        <f t="shared" si="56"/>
        <v>0</v>
      </c>
      <c r="N292" s="23" t="e">
        <f xml:space="preserve"> B292 * VLOOKUP($A$5, Admin!$A$4:$B$5, 2) + C292 * VLOOKUP($A$5, Admin!$A$4:$C$5, 3) + VLOOKUP($A$5, Admin!$A$4:$D$5, 4)</f>
        <v>#N/A</v>
      </c>
      <c r="O292" s="23"/>
      <c r="P292" s="23" t="e">
        <f t="shared" si="57"/>
        <v>#N/A</v>
      </c>
      <c r="Q292" s="23" t="e">
        <f t="shared" si="58"/>
        <v>#N/A</v>
      </c>
      <c r="R292" s="23" t="e">
        <f t="shared" si="59"/>
        <v>#N/A</v>
      </c>
      <c r="S292" s="23" t="e">
        <f t="shared" si="60"/>
        <v>#N/A</v>
      </c>
      <c r="T292" s="23" t="e">
        <f t="shared" si="61"/>
        <v>#N/A</v>
      </c>
      <c r="U292" s="23" t="e">
        <f t="shared" si="62"/>
        <v>#N/A</v>
      </c>
      <c r="V292" s="23" t="e">
        <f t="shared" si="63"/>
        <v>#N/A</v>
      </c>
      <c r="W292" s="23" t="e">
        <f t="shared" si="64"/>
        <v>#N/A</v>
      </c>
      <c r="X292" s="19"/>
      <c r="Y292" s="19"/>
      <c r="Z292" s="19"/>
      <c r="AA292" s="19"/>
      <c r="AB292" s="19"/>
      <c r="AC292" s="19"/>
      <c r="AD292" s="19">
        <f t="shared" si="52"/>
        <v>0</v>
      </c>
      <c r="AE292" s="19">
        <f t="shared" si="53"/>
        <v>0</v>
      </c>
      <c r="AF292" s="19"/>
      <c r="AG292" s="19"/>
      <c r="AH292" s="19"/>
      <c r="AI292" s="19"/>
      <c r="AJ292" s="19"/>
    </row>
    <row r="293" spans="1:36" x14ac:dyDescent="0.25">
      <c r="A293" s="80"/>
      <c r="B293" s="81"/>
      <c r="C293" s="81"/>
      <c r="D293" s="81"/>
      <c r="E293" s="81"/>
      <c r="F293" s="81"/>
      <c r="G293" s="81"/>
      <c r="H293" s="81"/>
      <c r="I293" s="81"/>
      <c r="J293" s="70" t="str">
        <f t="shared" si="54"/>
        <v/>
      </c>
      <c r="K293" s="71"/>
      <c r="L293" s="23">
        <f t="shared" si="55"/>
        <v>0</v>
      </c>
      <c r="M293" s="23">
        <f t="shared" si="56"/>
        <v>0</v>
      </c>
      <c r="N293" s="23" t="e">
        <f xml:space="preserve"> B293 * VLOOKUP($A$5, Admin!$A$4:$B$5, 2) + C293 * VLOOKUP($A$5, Admin!$A$4:$C$5, 3) + VLOOKUP($A$5, Admin!$A$4:$D$5, 4)</f>
        <v>#N/A</v>
      </c>
      <c r="O293" s="23"/>
      <c r="P293" s="23" t="e">
        <f t="shared" si="57"/>
        <v>#N/A</v>
      </c>
      <c r="Q293" s="23" t="e">
        <f t="shared" si="58"/>
        <v>#N/A</v>
      </c>
      <c r="R293" s="23" t="e">
        <f t="shared" si="59"/>
        <v>#N/A</v>
      </c>
      <c r="S293" s="23" t="e">
        <f t="shared" si="60"/>
        <v>#N/A</v>
      </c>
      <c r="T293" s="23" t="e">
        <f t="shared" si="61"/>
        <v>#N/A</v>
      </c>
      <c r="U293" s="23" t="e">
        <f t="shared" si="62"/>
        <v>#N/A</v>
      </c>
      <c r="V293" s="23" t="e">
        <f t="shared" si="63"/>
        <v>#N/A</v>
      </c>
      <c r="W293" s="23" t="e">
        <f t="shared" si="64"/>
        <v>#N/A</v>
      </c>
      <c r="X293" s="19"/>
      <c r="Y293" s="19"/>
      <c r="Z293" s="19"/>
      <c r="AA293" s="19"/>
      <c r="AB293" s="19"/>
      <c r="AC293" s="19"/>
      <c r="AD293" s="19">
        <f t="shared" si="52"/>
        <v>0</v>
      </c>
      <c r="AE293" s="19">
        <f t="shared" si="53"/>
        <v>0</v>
      </c>
      <c r="AF293" s="19"/>
      <c r="AG293" s="19"/>
      <c r="AH293" s="19"/>
      <c r="AI293" s="19"/>
      <c r="AJ293" s="19"/>
    </row>
    <row r="294" spans="1:36" x14ac:dyDescent="0.25">
      <c r="A294" s="80"/>
      <c r="B294" s="81"/>
      <c r="C294" s="81"/>
      <c r="D294" s="81"/>
      <c r="E294" s="81"/>
      <c r="F294" s="81"/>
      <c r="G294" s="81"/>
      <c r="H294" s="81"/>
      <c r="I294" s="81"/>
      <c r="J294" s="70" t="str">
        <f t="shared" si="54"/>
        <v/>
      </c>
      <c r="K294" s="71"/>
      <c r="L294" s="23">
        <f t="shared" si="55"/>
        <v>0</v>
      </c>
      <c r="M294" s="23">
        <f t="shared" si="56"/>
        <v>0</v>
      </c>
      <c r="N294" s="23" t="e">
        <f xml:space="preserve"> B294 * VLOOKUP($A$5, Admin!$A$4:$B$5, 2) + C294 * VLOOKUP($A$5, Admin!$A$4:$C$5, 3) + VLOOKUP($A$5, Admin!$A$4:$D$5, 4)</f>
        <v>#N/A</v>
      </c>
      <c r="O294" s="23"/>
      <c r="P294" s="23" t="e">
        <f t="shared" si="57"/>
        <v>#N/A</v>
      </c>
      <c r="Q294" s="23" t="e">
        <f t="shared" si="58"/>
        <v>#N/A</v>
      </c>
      <c r="R294" s="23" t="e">
        <f t="shared" si="59"/>
        <v>#N/A</v>
      </c>
      <c r="S294" s="23" t="e">
        <f t="shared" si="60"/>
        <v>#N/A</v>
      </c>
      <c r="T294" s="23" t="e">
        <f t="shared" si="61"/>
        <v>#N/A</v>
      </c>
      <c r="U294" s="23" t="e">
        <f t="shared" si="62"/>
        <v>#N/A</v>
      </c>
      <c r="V294" s="23" t="e">
        <f t="shared" si="63"/>
        <v>#N/A</v>
      </c>
      <c r="W294" s="23" t="e">
        <f t="shared" si="64"/>
        <v>#N/A</v>
      </c>
      <c r="X294" s="19"/>
      <c r="Y294" s="19"/>
      <c r="Z294" s="19"/>
      <c r="AA294" s="19"/>
      <c r="AB294" s="19"/>
      <c r="AC294" s="19"/>
      <c r="AD294" s="19">
        <f t="shared" si="52"/>
        <v>0</v>
      </c>
      <c r="AE294" s="19">
        <f t="shared" si="53"/>
        <v>0</v>
      </c>
      <c r="AF294" s="19"/>
      <c r="AG294" s="19"/>
      <c r="AH294" s="19"/>
      <c r="AI294" s="19"/>
      <c r="AJ294" s="19"/>
    </row>
    <row r="295" spans="1:36" x14ac:dyDescent="0.25">
      <c r="A295" s="80"/>
      <c r="B295" s="81"/>
      <c r="C295" s="81"/>
      <c r="D295" s="81"/>
      <c r="E295" s="81"/>
      <c r="F295" s="81"/>
      <c r="G295" s="81"/>
      <c r="H295" s="81"/>
      <c r="I295" s="81"/>
      <c r="J295" s="70" t="str">
        <f t="shared" si="54"/>
        <v/>
      </c>
      <c r="K295" s="71"/>
      <c r="L295" s="23">
        <f t="shared" si="55"/>
        <v>0</v>
      </c>
      <c r="M295" s="23">
        <f t="shared" si="56"/>
        <v>0</v>
      </c>
      <c r="N295" s="23" t="e">
        <f xml:space="preserve"> B295 * VLOOKUP($A$5, Admin!$A$4:$B$5, 2) + C295 * VLOOKUP($A$5, Admin!$A$4:$C$5, 3) + VLOOKUP($A$5, Admin!$A$4:$D$5, 4)</f>
        <v>#N/A</v>
      </c>
      <c r="O295" s="23"/>
      <c r="P295" s="23" t="e">
        <f t="shared" si="57"/>
        <v>#N/A</v>
      </c>
      <c r="Q295" s="23" t="e">
        <f t="shared" si="58"/>
        <v>#N/A</v>
      </c>
      <c r="R295" s="23" t="e">
        <f t="shared" si="59"/>
        <v>#N/A</v>
      </c>
      <c r="S295" s="23" t="e">
        <f t="shared" si="60"/>
        <v>#N/A</v>
      </c>
      <c r="T295" s="23" t="e">
        <f t="shared" si="61"/>
        <v>#N/A</v>
      </c>
      <c r="U295" s="23" t="e">
        <f t="shared" si="62"/>
        <v>#N/A</v>
      </c>
      <c r="V295" s="23" t="e">
        <f t="shared" si="63"/>
        <v>#N/A</v>
      </c>
      <c r="W295" s="23" t="e">
        <f t="shared" si="64"/>
        <v>#N/A</v>
      </c>
      <c r="X295" s="19"/>
      <c r="Y295" s="19"/>
      <c r="Z295" s="19"/>
      <c r="AA295" s="19"/>
      <c r="AB295" s="19"/>
      <c r="AC295" s="19"/>
      <c r="AD295" s="19">
        <f t="shared" si="52"/>
        <v>0</v>
      </c>
      <c r="AE295" s="19">
        <f t="shared" si="53"/>
        <v>0</v>
      </c>
      <c r="AF295" s="19"/>
      <c r="AG295" s="19"/>
      <c r="AH295" s="19"/>
      <c r="AI295" s="19"/>
      <c r="AJ295" s="19"/>
    </row>
    <row r="296" spans="1:36" x14ac:dyDescent="0.25">
      <c r="A296" s="80"/>
      <c r="B296" s="81"/>
      <c r="C296" s="81"/>
      <c r="D296" s="81"/>
      <c r="E296" s="81"/>
      <c r="F296" s="81"/>
      <c r="G296" s="81"/>
      <c r="H296" s="81"/>
      <c r="I296" s="81"/>
      <c r="J296" s="70" t="str">
        <f t="shared" si="54"/>
        <v/>
      </c>
      <c r="K296" s="71"/>
      <c r="L296" s="23">
        <f t="shared" si="55"/>
        <v>0</v>
      </c>
      <c r="M296" s="23">
        <f t="shared" si="56"/>
        <v>0</v>
      </c>
      <c r="N296" s="23" t="e">
        <f xml:space="preserve"> B296 * VLOOKUP($A$5, Admin!$A$4:$B$5, 2) + C296 * VLOOKUP($A$5, Admin!$A$4:$C$5, 3) + VLOOKUP($A$5, Admin!$A$4:$D$5, 4)</f>
        <v>#N/A</v>
      </c>
      <c r="O296" s="23"/>
      <c r="P296" s="23" t="e">
        <f t="shared" si="57"/>
        <v>#N/A</v>
      </c>
      <c r="Q296" s="23" t="e">
        <f t="shared" si="58"/>
        <v>#N/A</v>
      </c>
      <c r="R296" s="23" t="e">
        <f t="shared" si="59"/>
        <v>#N/A</v>
      </c>
      <c r="S296" s="23" t="e">
        <f t="shared" si="60"/>
        <v>#N/A</v>
      </c>
      <c r="T296" s="23" t="e">
        <f t="shared" si="61"/>
        <v>#N/A</v>
      </c>
      <c r="U296" s="23" t="e">
        <f t="shared" si="62"/>
        <v>#N/A</v>
      </c>
      <c r="V296" s="23" t="e">
        <f t="shared" si="63"/>
        <v>#N/A</v>
      </c>
      <c r="W296" s="23" t="e">
        <f t="shared" si="64"/>
        <v>#N/A</v>
      </c>
      <c r="X296" s="19"/>
      <c r="Y296" s="19"/>
      <c r="Z296" s="19"/>
      <c r="AA296" s="19"/>
      <c r="AB296" s="19"/>
      <c r="AC296" s="19"/>
      <c r="AD296" s="19">
        <f t="shared" si="52"/>
        <v>0</v>
      </c>
      <c r="AE296" s="19">
        <f t="shared" si="53"/>
        <v>0</v>
      </c>
      <c r="AF296" s="19"/>
      <c r="AG296" s="19"/>
      <c r="AH296" s="19"/>
      <c r="AI296" s="19"/>
      <c r="AJ296" s="19"/>
    </row>
    <row r="297" spans="1:36" x14ac:dyDescent="0.25">
      <c r="A297" s="80"/>
      <c r="B297" s="81"/>
      <c r="C297" s="81"/>
      <c r="D297" s="81"/>
      <c r="E297" s="81"/>
      <c r="F297" s="81"/>
      <c r="G297" s="81"/>
      <c r="H297" s="81"/>
      <c r="I297" s="81"/>
      <c r="J297" s="70" t="str">
        <f t="shared" si="54"/>
        <v/>
      </c>
      <c r="K297" s="71"/>
      <c r="L297" s="23">
        <f t="shared" si="55"/>
        <v>0</v>
      </c>
      <c r="M297" s="23">
        <f t="shared" si="56"/>
        <v>0</v>
      </c>
      <c r="N297" s="23" t="e">
        <f xml:space="preserve"> B297 * VLOOKUP($A$5, Admin!$A$4:$B$5, 2) + C297 * VLOOKUP($A$5, Admin!$A$4:$C$5, 3) + VLOOKUP($A$5, Admin!$A$4:$D$5, 4)</f>
        <v>#N/A</v>
      </c>
      <c r="O297" s="23"/>
      <c r="P297" s="23" t="e">
        <f t="shared" si="57"/>
        <v>#N/A</v>
      </c>
      <c r="Q297" s="23" t="e">
        <f t="shared" si="58"/>
        <v>#N/A</v>
      </c>
      <c r="R297" s="23" t="e">
        <f t="shared" si="59"/>
        <v>#N/A</v>
      </c>
      <c r="S297" s="23" t="e">
        <f t="shared" si="60"/>
        <v>#N/A</v>
      </c>
      <c r="T297" s="23" t="e">
        <f t="shared" si="61"/>
        <v>#N/A</v>
      </c>
      <c r="U297" s="23" t="e">
        <f t="shared" si="62"/>
        <v>#N/A</v>
      </c>
      <c r="V297" s="23" t="e">
        <f t="shared" si="63"/>
        <v>#N/A</v>
      </c>
      <c r="W297" s="23" t="e">
        <f t="shared" si="64"/>
        <v>#N/A</v>
      </c>
      <c r="X297" s="19"/>
      <c r="Y297" s="19"/>
      <c r="Z297" s="19"/>
      <c r="AA297" s="19"/>
      <c r="AB297" s="19"/>
      <c r="AC297" s="19"/>
      <c r="AD297" s="19">
        <f t="shared" si="52"/>
        <v>0</v>
      </c>
      <c r="AE297" s="19">
        <f t="shared" si="53"/>
        <v>0</v>
      </c>
      <c r="AF297" s="19"/>
      <c r="AG297" s="19"/>
      <c r="AH297" s="19"/>
      <c r="AI297" s="19"/>
      <c r="AJ297" s="19"/>
    </row>
    <row r="298" spans="1:36" x14ac:dyDescent="0.25">
      <c r="A298" s="80"/>
      <c r="B298" s="81"/>
      <c r="C298" s="81"/>
      <c r="D298" s="81"/>
      <c r="E298" s="81"/>
      <c r="F298" s="81"/>
      <c r="G298" s="81"/>
      <c r="H298" s="81"/>
      <c r="I298" s="81"/>
      <c r="J298" s="70" t="str">
        <f t="shared" si="54"/>
        <v/>
      </c>
      <c r="K298" s="71"/>
      <c r="L298" s="23">
        <f t="shared" si="55"/>
        <v>0</v>
      </c>
      <c r="M298" s="23">
        <f t="shared" si="56"/>
        <v>0</v>
      </c>
      <c r="N298" s="23" t="e">
        <f xml:space="preserve"> B298 * VLOOKUP($A$5, Admin!$A$4:$B$5, 2) + C298 * VLOOKUP($A$5, Admin!$A$4:$C$5, 3) + VLOOKUP($A$5, Admin!$A$4:$D$5, 4)</f>
        <v>#N/A</v>
      </c>
      <c r="O298" s="23"/>
      <c r="P298" s="23" t="e">
        <f t="shared" si="57"/>
        <v>#N/A</v>
      </c>
      <c r="Q298" s="23" t="e">
        <f t="shared" si="58"/>
        <v>#N/A</v>
      </c>
      <c r="R298" s="23" t="e">
        <f t="shared" si="59"/>
        <v>#N/A</v>
      </c>
      <c r="S298" s="23" t="e">
        <f t="shared" si="60"/>
        <v>#N/A</v>
      </c>
      <c r="T298" s="23" t="e">
        <f t="shared" si="61"/>
        <v>#N/A</v>
      </c>
      <c r="U298" s="23" t="e">
        <f t="shared" si="62"/>
        <v>#N/A</v>
      </c>
      <c r="V298" s="23" t="e">
        <f t="shared" si="63"/>
        <v>#N/A</v>
      </c>
      <c r="W298" s="23" t="e">
        <f t="shared" si="64"/>
        <v>#N/A</v>
      </c>
      <c r="X298" s="19"/>
      <c r="Y298" s="19"/>
      <c r="Z298" s="19"/>
      <c r="AA298" s="19"/>
      <c r="AB298" s="19"/>
      <c r="AC298" s="19"/>
      <c r="AD298" s="19">
        <f t="shared" si="52"/>
        <v>0</v>
      </c>
      <c r="AE298" s="19">
        <f t="shared" si="53"/>
        <v>0</v>
      </c>
      <c r="AF298" s="19"/>
      <c r="AG298" s="19"/>
      <c r="AH298" s="19"/>
      <c r="AI298" s="19"/>
      <c r="AJ298" s="19"/>
    </row>
    <row r="299" spans="1:36" x14ac:dyDescent="0.25">
      <c r="A299" s="80"/>
      <c r="B299" s="81"/>
      <c r="C299" s="81"/>
      <c r="D299" s="81"/>
      <c r="E299" s="81"/>
      <c r="F299" s="81"/>
      <c r="G299" s="81"/>
      <c r="H299" s="81"/>
      <c r="I299" s="81"/>
      <c r="J299" s="70" t="str">
        <f t="shared" si="54"/>
        <v/>
      </c>
      <c r="K299" s="71"/>
      <c r="L299" s="23">
        <f t="shared" si="55"/>
        <v>0</v>
      </c>
      <c r="M299" s="23">
        <f t="shared" si="56"/>
        <v>0</v>
      </c>
      <c r="N299" s="23" t="e">
        <f xml:space="preserve"> B299 * VLOOKUP($A$5, Admin!$A$4:$B$5, 2) + C299 * VLOOKUP($A$5, Admin!$A$4:$C$5, 3) + VLOOKUP($A$5, Admin!$A$4:$D$5, 4)</f>
        <v>#N/A</v>
      </c>
      <c r="O299" s="23"/>
      <c r="P299" s="23" t="e">
        <f t="shared" si="57"/>
        <v>#N/A</v>
      </c>
      <c r="Q299" s="23" t="e">
        <f t="shared" si="58"/>
        <v>#N/A</v>
      </c>
      <c r="R299" s="23" t="e">
        <f t="shared" si="59"/>
        <v>#N/A</v>
      </c>
      <c r="S299" s="23" t="e">
        <f t="shared" si="60"/>
        <v>#N/A</v>
      </c>
      <c r="T299" s="23" t="e">
        <f t="shared" si="61"/>
        <v>#N/A</v>
      </c>
      <c r="U299" s="23" t="e">
        <f t="shared" si="62"/>
        <v>#N/A</v>
      </c>
      <c r="V299" s="23" t="e">
        <f t="shared" si="63"/>
        <v>#N/A</v>
      </c>
      <c r="W299" s="23" t="e">
        <f t="shared" si="64"/>
        <v>#N/A</v>
      </c>
      <c r="X299" s="19"/>
      <c r="Y299" s="19"/>
      <c r="Z299" s="19"/>
      <c r="AA299" s="19"/>
      <c r="AB299" s="19"/>
      <c r="AC299" s="19"/>
      <c r="AD299" s="19">
        <f t="shared" si="52"/>
        <v>0</v>
      </c>
      <c r="AE299" s="19">
        <f t="shared" si="53"/>
        <v>0</v>
      </c>
      <c r="AF299" s="19"/>
      <c r="AG299" s="19"/>
      <c r="AH299" s="19"/>
      <c r="AI299" s="19"/>
      <c r="AJ299" s="19"/>
    </row>
    <row r="300" spans="1:36" x14ac:dyDescent="0.25">
      <c r="A300" s="80"/>
      <c r="B300" s="81"/>
      <c r="C300" s="81"/>
      <c r="D300" s="81"/>
      <c r="E300" s="81"/>
      <c r="F300" s="81"/>
      <c r="G300" s="81"/>
      <c r="H300" s="81"/>
      <c r="I300" s="81"/>
      <c r="J300" s="70" t="str">
        <f t="shared" si="54"/>
        <v/>
      </c>
      <c r="K300" s="71"/>
      <c r="L300" s="23">
        <f t="shared" si="55"/>
        <v>0</v>
      </c>
      <c r="M300" s="23">
        <f t="shared" si="56"/>
        <v>0</v>
      </c>
      <c r="N300" s="23" t="e">
        <f xml:space="preserve"> B300 * VLOOKUP($A$5, Admin!$A$4:$B$5, 2) + C300 * VLOOKUP($A$5, Admin!$A$4:$C$5, 3) + VLOOKUP($A$5, Admin!$A$4:$D$5, 4)</f>
        <v>#N/A</v>
      </c>
      <c r="O300" s="23"/>
      <c r="P300" s="23" t="e">
        <f t="shared" si="57"/>
        <v>#N/A</v>
      </c>
      <c r="Q300" s="23" t="e">
        <f t="shared" si="58"/>
        <v>#N/A</v>
      </c>
      <c r="R300" s="23" t="e">
        <f t="shared" si="59"/>
        <v>#N/A</v>
      </c>
      <c r="S300" s="23" t="e">
        <f t="shared" si="60"/>
        <v>#N/A</v>
      </c>
      <c r="T300" s="23" t="e">
        <f t="shared" si="61"/>
        <v>#N/A</v>
      </c>
      <c r="U300" s="23" t="e">
        <f t="shared" si="62"/>
        <v>#N/A</v>
      </c>
      <c r="V300" s="23" t="e">
        <f t="shared" si="63"/>
        <v>#N/A</v>
      </c>
      <c r="W300" s="23" t="e">
        <f t="shared" si="64"/>
        <v>#N/A</v>
      </c>
      <c r="X300" s="19"/>
      <c r="Y300" s="19"/>
      <c r="Z300" s="19"/>
      <c r="AA300" s="19"/>
      <c r="AB300" s="19"/>
      <c r="AC300" s="19"/>
      <c r="AD300" s="19">
        <f t="shared" si="52"/>
        <v>0</v>
      </c>
      <c r="AE300" s="19">
        <f t="shared" si="53"/>
        <v>0</v>
      </c>
      <c r="AF300" s="19"/>
      <c r="AG300" s="19"/>
      <c r="AH300" s="19"/>
      <c r="AI300" s="19"/>
      <c r="AJ300" s="19"/>
    </row>
    <row r="301" spans="1:36" x14ac:dyDescent="0.25">
      <c r="A301" s="80"/>
      <c r="B301" s="81"/>
      <c r="C301" s="81"/>
      <c r="D301" s="81"/>
      <c r="E301" s="81"/>
      <c r="F301" s="81"/>
      <c r="G301" s="81"/>
      <c r="H301" s="81"/>
      <c r="I301" s="81"/>
      <c r="J301" s="70" t="str">
        <f t="shared" si="54"/>
        <v/>
      </c>
      <c r="K301" s="71"/>
      <c r="L301" s="23">
        <f t="shared" si="55"/>
        <v>0</v>
      </c>
      <c r="M301" s="23">
        <f t="shared" si="56"/>
        <v>0</v>
      </c>
      <c r="N301" s="23" t="e">
        <f xml:space="preserve"> B301 * VLOOKUP($A$5, Admin!$A$4:$B$5, 2) + C301 * VLOOKUP($A$5, Admin!$A$4:$C$5, 3) + VLOOKUP($A$5, Admin!$A$4:$D$5, 4)</f>
        <v>#N/A</v>
      </c>
      <c r="O301" s="23"/>
      <c r="P301" s="23" t="e">
        <f t="shared" si="57"/>
        <v>#N/A</v>
      </c>
      <c r="Q301" s="23" t="e">
        <f t="shared" si="58"/>
        <v>#N/A</v>
      </c>
      <c r="R301" s="23" t="e">
        <f t="shared" si="59"/>
        <v>#N/A</v>
      </c>
      <c r="S301" s="23" t="e">
        <f t="shared" si="60"/>
        <v>#N/A</v>
      </c>
      <c r="T301" s="23" t="e">
        <f t="shared" si="61"/>
        <v>#N/A</v>
      </c>
      <c r="U301" s="23" t="e">
        <f t="shared" si="62"/>
        <v>#N/A</v>
      </c>
      <c r="V301" s="23" t="e">
        <f t="shared" si="63"/>
        <v>#N/A</v>
      </c>
      <c r="W301" s="23" t="e">
        <f t="shared" si="64"/>
        <v>#N/A</v>
      </c>
      <c r="X301" s="19"/>
      <c r="Y301" s="19"/>
      <c r="Z301" s="19"/>
      <c r="AA301" s="19"/>
      <c r="AB301" s="19"/>
      <c r="AC301" s="19"/>
      <c r="AD301" s="19">
        <f t="shared" si="52"/>
        <v>0</v>
      </c>
      <c r="AE301" s="19">
        <f t="shared" si="53"/>
        <v>0</v>
      </c>
      <c r="AF301" s="19"/>
      <c r="AG301" s="19"/>
      <c r="AH301" s="19"/>
      <c r="AI301" s="19"/>
      <c r="AJ301" s="19"/>
    </row>
    <row r="302" spans="1:36" x14ac:dyDescent="0.25">
      <c r="A302" s="80"/>
      <c r="B302" s="81"/>
      <c r="C302" s="81"/>
      <c r="D302" s="81"/>
      <c r="E302" s="81"/>
      <c r="F302" s="81"/>
      <c r="G302" s="81"/>
      <c r="H302" s="81"/>
      <c r="I302" s="81"/>
      <c r="J302" s="70" t="str">
        <f t="shared" si="54"/>
        <v/>
      </c>
      <c r="K302" s="71"/>
      <c r="L302" s="23">
        <f t="shared" si="55"/>
        <v>0</v>
      </c>
      <c r="M302" s="23">
        <f t="shared" si="56"/>
        <v>0</v>
      </c>
      <c r="N302" s="23" t="e">
        <f xml:space="preserve"> B302 * VLOOKUP($A$5, Admin!$A$4:$B$5, 2) + C302 * VLOOKUP($A$5, Admin!$A$4:$C$5, 3) + VLOOKUP($A$5, Admin!$A$4:$D$5, 4)</f>
        <v>#N/A</v>
      </c>
      <c r="O302" s="23"/>
      <c r="P302" s="23" t="e">
        <f t="shared" si="57"/>
        <v>#N/A</v>
      </c>
      <c r="Q302" s="23" t="e">
        <f t="shared" si="58"/>
        <v>#N/A</v>
      </c>
      <c r="R302" s="23" t="e">
        <f t="shared" si="59"/>
        <v>#N/A</v>
      </c>
      <c r="S302" s="23" t="e">
        <f t="shared" si="60"/>
        <v>#N/A</v>
      </c>
      <c r="T302" s="23" t="e">
        <f t="shared" si="61"/>
        <v>#N/A</v>
      </c>
      <c r="U302" s="23" t="e">
        <f t="shared" si="62"/>
        <v>#N/A</v>
      </c>
      <c r="V302" s="23" t="e">
        <f t="shared" si="63"/>
        <v>#N/A</v>
      </c>
      <c r="W302" s="23" t="e">
        <f t="shared" si="64"/>
        <v>#N/A</v>
      </c>
      <c r="X302" s="19"/>
      <c r="Y302" s="19"/>
      <c r="Z302" s="19"/>
      <c r="AA302" s="19"/>
      <c r="AB302" s="19"/>
      <c r="AC302" s="19"/>
      <c r="AD302" s="19">
        <f t="shared" si="52"/>
        <v>0</v>
      </c>
      <c r="AE302" s="19">
        <f t="shared" si="53"/>
        <v>0</v>
      </c>
      <c r="AF302" s="19"/>
      <c r="AG302" s="19"/>
      <c r="AH302" s="19"/>
      <c r="AI302" s="19"/>
      <c r="AJ302" s="19"/>
    </row>
    <row r="303" spans="1:36" x14ac:dyDescent="0.25">
      <c r="A303" s="80"/>
      <c r="B303" s="81"/>
      <c r="C303" s="81"/>
      <c r="D303" s="81"/>
      <c r="E303" s="81"/>
      <c r="F303" s="81"/>
      <c r="G303" s="81"/>
      <c r="H303" s="81"/>
      <c r="I303" s="81"/>
      <c r="J303" s="70" t="str">
        <f t="shared" si="54"/>
        <v/>
      </c>
      <c r="K303" s="71"/>
      <c r="L303" s="23">
        <f t="shared" si="55"/>
        <v>0</v>
      </c>
      <c r="M303" s="23">
        <f t="shared" si="56"/>
        <v>0</v>
      </c>
      <c r="N303" s="23" t="e">
        <f xml:space="preserve"> B303 * VLOOKUP($A$5, Admin!$A$4:$B$5, 2) + C303 * VLOOKUP($A$5, Admin!$A$4:$C$5, 3) + VLOOKUP($A$5, Admin!$A$4:$D$5, 4)</f>
        <v>#N/A</v>
      </c>
      <c r="O303" s="23"/>
      <c r="P303" s="23" t="e">
        <f t="shared" si="57"/>
        <v>#N/A</v>
      </c>
      <c r="Q303" s="23" t="e">
        <f t="shared" si="58"/>
        <v>#N/A</v>
      </c>
      <c r="R303" s="23" t="e">
        <f t="shared" si="59"/>
        <v>#N/A</v>
      </c>
      <c r="S303" s="23" t="e">
        <f t="shared" si="60"/>
        <v>#N/A</v>
      </c>
      <c r="T303" s="23" t="e">
        <f t="shared" si="61"/>
        <v>#N/A</v>
      </c>
      <c r="U303" s="23" t="e">
        <f t="shared" si="62"/>
        <v>#N/A</v>
      </c>
      <c r="V303" s="23" t="e">
        <f t="shared" si="63"/>
        <v>#N/A</v>
      </c>
      <c r="W303" s="23" t="e">
        <f t="shared" si="64"/>
        <v>#N/A</v>
      </c>
      <c r="X303" s="19"/>
      <c r="Y303" s="19"/>
      <c r="Z303" s="19"/>
      <c r="AA303" s="19"/>
      <c r="AB303" s="19"/>
      <c r="AC303" s="19"/>
      <c r="AD303" s="19">
        <f t="shared" si="52"/>
        <v>0</v>
      </c>
      <c r="AE303" s="19">
        <f t="shared" si="53"/>
        <v>0</v>
      </c>
      <c r="AF303" s="19"/>
      <c r="AG303" s="19"/>
      <c r="AH303" s="19"/>
      <c r="AI303" s="19"/>
      <c r="AJ303" s="19"/>
    </row>
    <row r="304" spans="1:36" x14ac:dyDescent="0.25">
      <c r="A304" s="80"/>
      <c r="B304" s="81"/>
      <c r="C304" s="81"/>
      <c r="D304" s="81"/>
      <c r="E304" s="81"/>
      <c r="F304" s="81"/>
      <c r="G304" s="81"/>
      <c r="H304" s="81"/>
      <c r="I304" s="81"/>
      <c r="J304" s="70" t="str">
        <f t="shared" si="54"/>
        <v/>
      </c>
      <c r="K304" s="71"/>
      <c r="L304" s="23">
        <f t="shared" si="55"/>
        <v>0</v>
      </c>
      <c r="M304" s="23">
        <f t="shared" si="56"/>
        <v>0</v>
      </c>
      <c r="N304" s="23" t="e">
        <f xml:space="preserve"> B304 * VLOOKUP($A$5, Admin!$A$4:$B$5, 2) + C304 * VLOOKUP($A$5, Admin!$A$4:$C$5, 3) + VLOOKUP($A$5, Admin!$A$4:$D$5, 4)</f>
        <v>#N/A</v>
      </c>
      <c r="O304" s="23"/>
      <c r="P304" s="23" t="e">
        <f t="shared" si="57"/>
        <v>#N/A</v>
      </c>
      <c r="Q304" s="23" t="e">
        <f t="shared" si="58"/>
        <v>#N/A</v>
      </c>
      <c r="R304" s="23" t="e">
        <f t="shared" si="59"/>
        <v>#N/A</v>
      </c>
      <c r="S304" s="23" t="e">
        <f t="shared" si="60"/>
        <v>#N/A</v>
      </c>
      <c r="T304" s="23" t="e">
        <f t="shared" si="61"/>
        <v>#N/A</v>
      </c>
      <c r="U304" s="23" t="e">
        <f t="shared" si="62"/>
        <v>#N/A</v>
      </c>
      <c r="V304" s="23" t="e">
        <f t="shared" si="63"/>
        <v>#N/A</v>
      </c>
      <c r="W304" s="23" t="e">
        <f t="shared" si="64"/>
        <v>#N/A</v>
      </c>
      <c r="X304" s="19"/>
      <c r="Y304" s="19"/>
      <c r="Z304" s="19"/>
      <c r="AA304" s="19"/>
      <c r="AB304" s="19"/>
      <c r="AC304" s="19"/>
      <c r="AD304" s="19">
        <f t="shared" si="52"/>
        <v>0</v>
      </c>
      <c r="AE304" s="19">
        <f t="shared" si="53"/>
        <v>0</v>
      </c>
      <c r="AF304" s="19"/>
      <c r="AG304" s="19"/>
      <c r="AH304" s="19"/>
      <c r="AI304" s="19"/>
      <c r="AJ304" s="19"/>
    </row>
    <row r="305" spans="1:36" x14ac:dyDescent="0.25">
      <c r="A305" s="80"/>
      <c r="B305" s="81"/>
      <c r="C305" s="81"/>
      <c r="D305" s="81"/>
      <c r="E305" s="81"/>
      <c r="F305" s="81"/>
      <c r="G305" s="81"/>
      <c r="H305" s="81"/>
      <c r="I305" s="81"/>
      <c r="J305" s="70" t="str">
        <f t="shared" si="54"/>
        <v/>
      </c>
      <c r="K305" s="71"/>
      <c r="L305" s="23">
        <f t="shared" si="55"/>
        <v>0</v>
      </c>
      <c r="M305" s="23">
        <f t="shared" si="56"/>
        <v>0</v>
      </c>
      <c r="N305" s="23" t="e">
        <f xml:space="preserve"> B305 * VLOOKUP($A$5, Admin!$A$4:$B$5, 2) + C305 * VLOOKUP($A$5, Admin!$A$4:$C$5, 3) + VLOOKUP($A$5, Admin!$A$4:$D$5, 4)</f>
        <v>#N/A</v>
      </c>
      <c r="O305" s="23"/>
      <c r="P305" s="23" t="e">
        <f t="shared" si="57"/>
        <v>#N/A</v>
      </c>
      <c r="Q305" s="23" t="e">
        <f t="shared" si="58"/>
        <v>#N/A</v>
      </c>
      <c r="R305" s="23" t="e">
        <f t="shared" si="59"/>
        <v>#N/A</v>
      </c>
      <c r="S305" s="23" t="e">
        <f t="shared" si="60"/>
        <v>#N/A</v>
      </c>
      <c r="T305" s="23" t="e">
        <f t="shared" si="61"/>
        <v>#N/A</v>
      </c>
      <c r="U305" s="23" t="e">
        <f t="shared" si="62"/>
        <v>#N/A</v>
      </c>
      <c r="V305" s="23" t="e">
        <f t="shared" si="63"/>
        <v>#N/A</v>
      </c>
      <c r="W305" s="23" t="e">
        <f t="shared" si="64"/>
        <v>#N/A</v>
      </c>
      <c r="X305" s="19"/>
      <c r="Y305" s="19"/>
      <c r="Z305" s="19"/>
      <c r="AA305" s="19"/>
      <c r="AB305" s="19"/>
      <c r="AC305" s="19"/>
      <c r="AD305" s="19">
        <f t="shared" si="52"/>
        <v>0</v>
      </c>
      <c r="AE305" s="19">
        <f t="shared" si="53"/>
        <v>0</v>
      </c>
      <c r="AF305" s="19"/>
      <c r="AG305" s="19"/>
      <c r="AH305" s="19"/>
      <c r="AI305" s="19"/>
      <c r="AJ305" s="19"/>
    </row>
    <row r="306" spans="1:36" x14ac:dyDescent="0.25">
      <c r="A306" s="80"/>
      <c r="B306" s="81"/>
      <c r="C306" s="81"/>
      <c r="D306" s="81"/>
      <c r="E306" s="81"/>
      <c r="F306" s="81"/>
      <c r="G306" s="81"/>
      <c r="H306" s="81"/>
      <c r="I306" s="81"/>
      <c r="J306" s="70" t="str">
        <f t="shared" si="54"/>
        <v/>
      </c>
      <c r="K306" s="71"/>
      <c r="L306" s="23">
        <f t="shared" si="55"/>
        <v>0</v>
      </c>
      <c r="M306" s="23">
        <f t="shared" si="56"/>
        <v>0</v>
      </c>
      <c r="N306" s="23" t="e">
        <f xml:space="preserve"> B306 * VLOOKUP($A$5, Admin!$A$4:$B$5, 2) + C306 * VLOOKUP($A$5, Admin!$A$4:$C$5, 3) + VLOOKUP($A$5, Admin!$A$4:$D$5, 4)</f>
        <v>#N/A</v>
      </c>
      <c r="O306" s="23"/>
      <c r="P306" s="23" t="e">
        <f t="shared" si="57"/>
        <v>#N/A</v>
      </c>
      <c r="Q306" s="23" t="e">
        <f t="shared" si="58"/>
        <v>#N/A</v>
      </c>
      <c r="R306" s="23" t="e">
        <f t="shared" si="59"/>
        <v>#N/A</v>
      </c>
      <c r="S306" s="23" t="e">
        <f t="shared" si="60"/>
        <v>#N/A</v>
      </c>
      <c r="T306" s="23" t="e">
        <f t="shared" si="61"/>
        <v>#N/A</v>
      </c>
      <c r="U306" s="23" t="e">
        <f t="shared" si="62"/>
        <v>#N/A</v>
      </c>
      <c r="V306" s="23" t="e">
        <f t="shared" si="63"/>
        <v>#N/A</v>
      </c>
      <c r="W306" s="23" t="e">
        <f t="shared" si="64"/>
        <v>#N/A</v>
      </c>
      <c r="X306" s="19"/>
      <c r="Y306" s="19"/>
      <c r="Z306" s="19"/>
      <c r="AA306" s="19"/>
      <c r="AB306" s="19"/>
      <c r="AC306" s="19"/>
      <c r="AD306" s="19">
        <f t="shared" si="52"/>
        <v>0</v>
      </c>
      <c r="AE306" s="19">
        <f t="shared" si="53"/>
        <v>0</v>
      </c>
      <c r="AF306" s="19"/>
      <c r="AG306" s="19"/>
      <c r="AH306" s="19"/>
      <c r="AI306" s="19"/>
      <c r="AJ306" s="19"/>
    </row>
    <row r="307" spans="1:36" x14ac:dyDescent="0.25">
      <c r="A307" s="80"/>
      <c r="B307" s="81"/>
      <c r="C307" s="81"/>
      <c r="D307" s="81"/>
      <c r="E307" s="81"/>
      <c r="F307" s="81"/>
      <c r="G307" s="81"/>
      <c r="H307" s="81"/>
      <c r="I307" s="81"/>
      <c r="J307" s="70" t="str">
        <f t="shared" si="54"/>
        <v/>
      </c>
      <c r="K307" s="71"/>
      <c r="L307" s="23">
        <f t="shared" si="55"/>
        <v>0</v>
      </c>
      <c r="M307" s="23">
        <f t="shared" si="56"/>
        <v>0</v>
      </c>
      <c r="N307" s="23" t="e">
        <f xml:space="preserve"> B307 * VLOOKUP($A$5, Admin!$A$4:$B$5, 2) + C307 * VLOOKUP($A$5, Admin!$A$4:$C$5, 3) + VLOOKUP($A$5, Admin!$A$4:$D$5, 4)</f>
        <v>#N/A</v>
      </c>
      <c r="O307" s="23"/>
      <c r="P307" s="23" t="e">
        <f t="shared" si="57"/>
        <v>#N/A</v>
      </c>
      <c r="Q307" s="23" t="e">
        <f t="shared" si="58"/>
        <v>#N/A</v>
      </c>
      <c r="R307" s="23" t="e">
        <f t="shared" si="59"/>
        <v>#N/A</v>
      </c>
      <c r="S307" s="23" t="e">
        <f t="shared" si="60"/>
        <v>#N/A</v>
      </c>
      <c r="T307" s="23" t="e">
        <f t="shared" si="61"/>
        <v>#N/A</v>
      </c>
      <c r="U307" s="23" t="e">
        <f t="shared" si="62"/>
        <v>#N/A</v>
      </c>
      <c r="V307" s="23" t="e">
        <f t="shared" si="63"/>
        <v>#N/A</v>
      </c>
      <c r="W307" s="23" t="e">
        <f t="shared" si="64"/>
        <v>#N/A</v>
      </c>
      <c r="X307" s="19"/>
      <c r="Y307" s="19"/>
      <c r="Z307" s="19"/>
      <c r="AA307" s="19"/>
      <c r="AB307" s="19"/>
      <c r="AC307" s="19"/>
      <c r="AD307" s="19">
        <f t="shared" si="52"/>
        <v>0</v>
      </c>
      <c r="AE307" s="19">
        <f t="shared" si="53"/>
        <v>0</v>
      </c>
      <c r="AF307" s="19"/>
      <c r="AG307" s="19"/>
      <c r="AH307" s="19"/>
      <c r="AI307" s="19"/>
      <c r="AJ307" s="19"/>
    </row>
    <row r="308" spans="1:36" x14ac:dyDescent="0.25">
      <c r="A308" s="80"/>
      <c r="B308" s="81"/>
      <c r="C308" s="81"/>
      <c r="D308" s="81"/>
      <c r="E308" s="81"/>
      <c r="F308" s="81"/>
      <c r="G308" s="81"/>
      <c r="H308" s="81"/>
      <c r="I308" s="81"/>
      <c r="J308" s="70" t="str">
        <f t="shared" si="54"/>
        <v/>
      </c>
      <c r="K308" s="71"/>
      <c r="L308" s="23">
        <f t="shared" si="55"/>
        <v>0</v>
      </c>
      <c r="M308" s="23">
        <f t="shared" si="56"/>
        <v>0</v>
      </c>
      <c r="N308" s="23" t="e">
        <f xml:space="preserve"> B308 * VLOOKUP($A$5, Admin!$A$4:$B$5, 2) + C308 * VLOOKUP($A$5, Admin!$A$4:$C$5, 3) + VLOOKUP($A$5, Admin!$A$4:$D$5, 4)</f>
        <v>#N/A</v>
      </c>
      <c r="O308" s="23"/>
      <c r="P308" s="23" t="e">
        <f t="shared" si="57"/>
        <v>#N/A</v>
      </c>
      <c r="Q308" s="23" t="e">
        <f t="shared" si="58"/>
        <v>#N/A</v>
      </c>
      <c r="R308" s="23" t="e">
        <f t="shared" si="59"/>
        <v>#N/A</v>
      </c>
      <c r="S308" s="23" t="e">
        <f t="shared" si="60"/>
        <v>#N/A</v>
      </c>
      <c r="T308" s="23" t="e">
        <f t="shared" si="61"/>
        <v>#N/A</v>
      </c>
      <c r="U308" s="23" t="e">
        <f t="shared" si="62"/>
        <v>#N/A</v>
      </c>
      <c r="V308" s="23" t="e">
        <f t="shared" si="63"/>
        <v>#N/A</v>
      </c>
      <c r="W308" s="23" t="e">
        <f t="shared" si="64"/>
        <v>#N/A</v>
      </c>
      <c r="X308" s="19"/>
      <c r="Y308" s="19"/>
      <c r="Z308" s="19"/>
      <c r="AA308" s="19"/>
      <c r="AB308" s="19"/>
      <c r="AC308" s="19"/>
      <c r="AD308" s="19">
        <f t="shared" si="52"/>
        <v>0</v>
      </c>
      <c r="AE308" s="19">
        <f t="shared" si="53"/>
        <v>0</v>
      </c>
      <c r="AF308" s="19"/>
      <c r="AG308" s="19"/>
      <c r="AH308" s="19"/>
      <c r="AI308" s="19"/>
      <c r="AJ308" s="19"/>
    </row>
    <row r="309" spans="1:36" x14ac:dyDescent="0.25">
      <c r="A309" s="80"/>
      <c r="B309" s="81"/>
      <c r="C309" s="81"/>
      <c r="D309" s="81"/>
      <c r="E309" s="81"/>
      <c r="F309" s="81"/>
      <c r="G309" s="81"/>
      <c r="H309" s="81"/>
      <c r="I309" s="81"/>
      <c r="J309" s="70" t="str">
        <f t="shared" si="54"/>
        <v/>
      </c>
      <c r="K309" s="71"/>
      <c r="L309" s="23">
        <f t="shared" si="55"/>
        <v>0</v>
      </c>
      <c r="M309" s="23">
        <f t="shared" si="56"/>
        <v>0</v>
      </c>
      <c r="N309" s="23" t="e">
        <f xml:space="preserve"> B309 * VLOOKUP($A$5, Admin!$A$4:$B$5, 2) + C309 * VLOOKUP($A$5, Admin!$A$4:$C$5, 3) + VLOOKUP($A$5, Admin!$A$4:$D$5, 4)</f>
        <v>#N/A</v>
      </c>
      <c r="O309" s="23"/>
      <c r="P309" s="23" t="e">
        <f t="shared" si="57"/>
        <v>#N/A</v>
      </c>
      <c r="Q309" s="23" t="e">
        <f t="shared" si="58"/>
        <v>#N/A</v>
      </c>
      <c r="R309" s="23" t="e">
        <f t="shared" si="59"/>
        <v>#N/A</v>
      </c>
      <c r="S309" s="23" t="e">
        <f t="shared" si="60"/>
        <v>#N/A</v>
      </c>
      <c r="T309" s="23" t="e">
        <f t="shared" si="61"/>
        <v>#N/A</v>
      </c>
      <c r="U309" s="23" t="e">
        <f t="shared" si="62"/>
        <v>#N/A</v>
      </c>
      <c r="V309" s="23" t="e">
        <f t="shared" si="63"/>
        <v>#N/A</v>
      </c>
      <c r="W309" s="23" t="e">
        <f t="shared" si="64"/>
        <v>#N/A</v>
      </c>
      <c r="X309" s="19"/>
      <c r="Y309" s="19"/>
      <c r="Z309" s="19"/>
      <c r="AA309" s="19"/>
      <c r="AB309" s="19"/>
      <c r="AC309" s="19"/>
      <c r="AD309" s="19">
        <f t="shared" si="52"/>
        <v>0</v>
      </c>
      <c r="AE309" s="19">
        <f t="shared" si="53"/>
        <v>0</v>
      </c>
      <c r="AF309" s="19"/>
      <c r="AG309" s="19"/>
      <c r="AH309" s="19"/>
      <c r="AI309" s="19"/>
      <c r="AJ309" s="19"/>
    </row>
    <row r="310" spans="1:36" x14ac:dyDescent="0.25">
      <c r="A310" s="80"/>
      <c r="B310" s="81"/>
      <c r="C310" s="81"/>
      <c r="D310" s="81"/>
      <c r="E310" s="81"/>
      <c r="F310" s="81"/>
      <c r="G310" s="81"/>
      <c r="H310" s="81"/>
      <c r="I310" s="81"/>
      <c r="J310" s="70" t="str">
        <f t="shared" si="54"/>
        <v/>
      </c>
      <c r="K310" s="71"/>
      <c r="L310" s="23">
        <f t="shared" si="55"/>
        <v>0</v>
      </c>
      <c r="M310" s="23">
        <f t="shared" si="56"/>
        <v>0</v>
      </c>
      <c r="N310" s="23" t="e">
        <f xml:space="preserve"> B310 * VLOOKUP($A$5, Admin!$A$4:$B$5, 2) + C310 * VLOOKUP($A$5, Admin!$A$4:$C$5, 3) + VLOOKUP($A$5, Admin!$A$4:$D$5, 4)</f>
        <v>#N/A</v>
      </c>
      <c r="O310" s="23"/>
      <c r="P310" s="23" t="e">
        <f t="shared" si="57"/>
        <v>#N/A</v>
      </c>
      <c r="Q310" s="23" t="e">
        <f t="shared" si="58"/>
        <v>#N/A</v>
      </c>
      <c r="R310" s="23" t="e">
        <f t="shared" si="59"/>
        <v>#N/A</v>
      </c>
      <c r="S310" s="23" t="e">
        <f t="shared" si="60"/>
        <v>#N/A</v>
      </c>
      <c r="T310" s="23" t="e">
        <f t="shared" si="61"/>
        <v>#N/A</v>
      </c>
      <c r="U310" s="23" t="e">
        <f t="shared" si="62"/>
        <v>#N/A</v>
      </c>
      <c r="V310" s="23" t="e">
        <f t="shared" si="63"/>
        <v>#N/A</v>
      </c>
      <c r="W310" s="23" t="e">
        <f t="shared" si="64"/>
        <v>#N/A</v>
      </c>
      <c r="X310" s="19"/>
      <c r="Y310" s="19"/>
      <c r="Z310" s="19"/>
      <c r="AA310" s="19"/>
      <c r="AB310" s="19"/>
      <c r="AC310" s="19"/>
      <c r="AD310" s="19">
        <f t="shared" si="52"/>
        <v>0</v>
      </c>
      <c r="AE310" s="19">
        <f t="shared" si="53"/>
        <v>0</v>
      </c>
      <c r="AF310" s="19"/>
      <c r="AG310" s="19"/>
      <c r="AH310" s="19"/>
      <c r="AI310" s="19"/>
      <c r="AJ310" s="19"/>
    </row>
    <row r="311" spans="1:36" x14ac:dyDescent="0.25">
      <c r="A311" s="80"/>
      <c r="B311" s="81"/>
      <c r="C311" s="81"/>
      <c r="D311" s="81"/>
      <c r="E311" s="81"/>
      <c r="F311" s="81"/>
      <c r="G311" s="81"/>
      <c r="H311" s="81"/>
      <c r="I311" s="81"/>
      <c r="J311" s="70" t="str">
        <f t="shared" si="54"/>
        <v/>
      </c>
      <c r="K311" s="71"/>
      <c r="L311" s="23">
        <f t="shared" si="55"/>
        <v>0</v>
      </c>
      <c r="M311" s="23">
        <f t="shared" si="56"/>
        <v>0</v>
      </c>
      <c r="N311" s="23" t="e">
        <f xml:space="preserve"> B311 * VLOOKUP($A$5, Admin!$A$4:$B$5, 2) + C311 * VLOOKUP($A$5, Admin!$A$4:$C$5, 3) + VLOOKUP($A$5, Admin!$A$4:$D$5, 4)</f>
        <v>#N/A</v>
      </c>
      <c r="O311" s="23"/>
      <c r="P311" s="23" t="e">
        <f t="shared" si="57"/>
        <v>#N/A</v>
      </c>
      <c r="Q311" s="23" t="e">
        <f t="shared" si="58"/>
        <v>#N/A</v>
      </c>
      <c r="R311" s="23" t="e">
        <f t="shared" si="59"/>
        <v>#N/A</v>
      </c>
      <c r="S311" s="23" t="e">
        <f t="shared" si="60"/>
        <v>#N/A</v>
      </c>
      <c r="T311" s="23" t="e">
        <f t="shared" si="61"/>
        <v>#N/A</v>
      </c>
      <c r="U311" s="23" t="e">
        <f t="shared" si="62"/>
        <v>#N/A</v>
      </c>
      <c r="V311" s="23" t="e">
        <f t="shared" si="63"/>
        <v>#N/A</v>
      </c>
      <c r="W311" s="23" t="e">
        <f t="shared" si="64"/>
        <v>#N/A</v>
      </c>
      <c r="X311" s="19"/>
      <c r="Y311" s="19"/>
      <c r="Z311" s="19"/>
      <c r="AA311" s="19"/>
      <c r="AB311" s="19"/>
      <c r="AC311" s="19"/>
      <c r="AD311" s="19">
        <f t="shared" si="52"/>
        <v>0</v>
      </c>
      <c r="AE311" s="19">
        <f t="shared" si="53"/>
        <v>0</v>
      </c>
      <c r="AF311" s="19"/>
      <c r="AG311" s="19"/>
      <c r="AH311" s="19"/>
      <c r="AI311" s="19"/>
      <c r="AJ311" s="19"/>
    </row>
    <row r="312" spans="1:36" x14ac:dyDescent="0.25">
      <c r="A312" s="80"/>
      <c r="B312" s="81"/>
      <c r="C312" s="81"/>
      <c r="D312" s="81"/>
      <c r="E312" s="81"/>
      <c r="F312" s="81"/>
      <c r="G312" s="81"/>
      <c r="H312" s="81"/>
      <c r="I312" s="81"/>
      <c r="J312" s="70" t="str">
        <f t="shared" si="54"/>
        <v/>
      </c>
      <c r="K312" s="71"/>
      <c r="L312" s="23">
        <f t="shared" si="55"/>
        <v>0</v>
      </c>
      <c r="M312" s="23">
        <f t="shared" si="56"/>
        <v>0</v>
      </c>
      <c r="N312" s="23" t="e">
        <f xml:space="preserve"> B312 * VLOOKUP($A$5, Admin!$A$4:$B$5, 2) + C312 * VLOOKUP($A$5, Admin!$A$4:$C$5, 3) + VLOOKUP($A$5, Admin!$A$4:$D$5, 4)</f>
        <v>#N/A</v>
      </c>
      <c r="O312" s="23"/>
      <c r="P312" s="23" t="e">
        <f t="shared" si="57"/>
        <v>#N/A</v>
      </c>
      <c r="Q312" s="23" t="e">
        <f t="shared" si="58"/>
        <v>#N/A</v>
      </c>
      <c r="R312" s="23" t="e">
        <f t="shared" si="59"/>
        <v>#N/A</v>
      </c>
      <c r="S312" s="23" t="e">
        <f t="shared" si="60"/>
        <v>#N/A</v>
      </c>
      <c r="T312" s="23" t="e">
        <f t="shared" si="61"/>
        <v>#N/A</v>
      </c>
      <c r="U312" s="23" t="e">
        <f t="shared" si="62"/>
        <v>#N/A</v>
      </c>
      <c r="V312" s="23" t="e">
        <f t="shared" si="63"/>
        <v>#N/A</v>
      </c>
      <c r="W312" s="23" t="e">
        <f t="shared" si="64"/>
        <v>#N/A</v>
      </c>
      <c r="X312" s="19"/>
      <c r="Y312" s="19"/>
      <c r="Z312" s="19"/>
      <c r="AA312" s="19"/>
      <c r="AB312" s="19"/>
      <c r="AC312" s="19"/>
      <c r="AD312" s="19">
        <f t="shared" si="52"/>
        <v>0</v>
      </c>
      <c r="AE312" s="19">
        <f t="shared" si="53"/>
        <v>0</v>
      </c>
      <c r="AF312" s="19"/>
      <c r="AG312" s="19"/>
      <c r="AH312" s="19"/>
      <c r="AI312" s="19"/>
      <c r="AJ312" s="19"/>
    </row>
    <row r="313" spans="1:36" x14ac:dyDescent="0.25">
      <c r="A313" s="80"/>
      <c r="B313" s="81"/>
      <c r="C313" s="81"/>
      <c r="D313" s="81"/>
      <c r="E313" s="81"/>
      <c r="F313" s="81"/>
      <c r="G313" s="81"/>
      <c r="H313" s="81"/>
      <c r="I313" s="81"/>
      <c r="J313" s="70" t="str">
        <f t="shared" si="54"/>
        <v/>
      </c>
      <c r="K313" s="71"/>
      <c r="L313" s="23">
        <f t="shared" si="55"/>
        <v>0</v>
      </c>
      <c r="M313" s="23">
        <f t="shared" si="56"/>
        <v>0</v>
      </c>
      <c r="N313" s="23" t="e">
        <f xml:space="preserve"> B313 * VLOOKUP($A$5, Admin!$A$4:$B$5, 2) + C313 * VLOOKUP($A$5, Admin!$A$4:$C$5, 3) + VLOOKUP($A$5, Admin!$A$4:$D$5, 4)</f>
        <v>#N/A</v>
      </c>
      <c r="O313" s="23"/>
      <c r="P313" s="23" t="e">
        <f t="shared" si="57"/>
        <v>#N/A</v>
      </c>
      <c r="Q313" s="23" t="e">
        <f t="shared" si="58"/>
        <v>#N/A</v>
      </c>
      <c r="R313" s="23" t="e">
        <f t="shared" si="59"/>
        <v>#N/A</v>
      </c>
      <c r="S313" s="23" t="e">
        <f t="shared" si="60"/>
        <v>#N/A</v>
      </c>
      <c r="T313" s="23" t="e">
        <f t="shared" si="61"/>
        <v>#N/A</v>
      </c>
      <c r="U313" s="23" t="e">
        <f t="shared" si="62"/>
        <v>#N/A</v>
      </c>
      <c r="V313" s="23" t="e">
        <f t="shared" si="63"/>
        <v>#N/A</v>
      </c>
      <c r="W313" s="23" t="e">
        <f t="shared" si="64"/>
        <v>#N/A</v>
      </c>
      <c r="X313" s="19"/>
      <c r="Y313" s="19"/>
      <c r="Z313" s="19"/>
      <c r="AA313" s="19"/>
      <c r="AB313" s="19"/>
      <c r="AC313" s="19"/>
      <c r="AD313" s="19">
        <f t="shared" si="52"/>
        <v>0</v>
      </c>
      <c r="AE313" s="19">
        <f t="shared" si="53"/>
        <v>0</v>
      </c>
      <c r="AF313" s="19"/>
      <c r="AG313" s="19"/>
      <c r="AH313" s="19"/>
      <c r="AI313" s="19"/>
      <c r="AJ313" s="19"/>
    </row>
    <row r="314" spans="1:36" x14ac:dyDescent="0.25">
      <c r="A314" s="80"/>
      <c r="B314" s="81"/>
      <c r="C314" s="81"/>
      <c r="D314" s="81"/>
      <c r="E314" s="81"/>
      <c r="F314" s="81"/>
      <c r="G314" s="81"/>
      <c r="H314" s="81"/>
      <c r="I314" s="81"/>
      <c r="J314" s="70" t="str">
        <f t="shared" si="54"/>
        <v/>
      </c>
      <c r="K314" s="71"/>
      <c r="L314" s="23">
        <f t="shared" si="55"/>
        <v>0</v>
      </c>
      <c r="M314" s="23">
        <f t="shared" si="56"/>
        <v>0</v>
      </c>
      <c r="N314" s="23" t="e">
        <f xml:space="preserve"> B314 * VLOOKUP($A$5, Admin!$A$4:$B$5, 2) + C314 * VLOOKUP($A$5, Admin!$A$4:$C$5, 3) + VLOOKUP($A$5, Admin!$A$4:$D$5, 4)</f>
        <v>#N/A</v>
      </c>
      <c r="O314" s="23"/>
      <c r="P314" s="23" t="e">
        <f t="shared" si="57"/>
        <v>#N/A</v>
      </c>
      <c r="Q314" s="23" t="e">
        <f t="shared" si="58"/>
        <v>#N/A</v>
      </c>
      <c r="R314" s="23" t="e">
        <f t="shared" si="59"/>
        <v>#N/A</v>
      </c>
      <c r="S314" s="23" t="e">
        <f t="shared" si="60"/>
        <v>#N/A</v>
      </c>
      <c r="T314" s="23" t="e">
        <f t="shared" si="61"/>
        <v>#N/A</v>
      </c>
      <c r="U314" s="23" t="e">
        <f t="shared" si="62"/>
        <v>#N/A</v>
      </c>
      <c r="V314" s="23" t="e">
        <f t="shared" si="63"/>
        <v>#N/A</v>
      </c>
      <c r="W314" s="23" t="e">
        <f t="shared" si="64"/>
        <v>#N/A</v>
      </c>
      <c r="X314" s="19"/>
      <c r="Y314" s="19"/>
      <c r="Z314" s="19"/>
      <c r="AA314" s="19"/>
      <c r="AB314" s="19"/>
      <c r="AC314" s="19"/>
      <c r="AD314" s="19">
        <f t="shared" si="52"/>
        <v>0</v>
      </c>
      <c r="AE314" s="19">
        <f t="shared" si="53"/>
        <v>0</v>
      </c>
      <c r="AF314" s="19"/>
      <c r="AG314" s="19"/>
      <c r="AH314" s="19"/>
      <c r="AI314" s="19"/>
      <c r="AJ314" s="19"/>
    </row>
    <row r="315" spans="1:36" x14ac:dyDescent="0.25">
      <c r="A315" s="80"/>
      <c r="B315" s="81"/>
      <c r="C315" s="81"/>
      <c r="D315" s="81"/>
      <c r="E315" s="81"/>
      <c r="F315" s="81"/>
      <c r="G315" s="81"/>
      <c r="H315" s="81"/>
      <c r="I315" s="81"/>
      <c r="J315" s="70" t="str">
        <f t="shared" si="54"/>
        <v/>
      </c>
      <c r="K315" s="71"/>
      <c r="L315" s="23">
        <f t="shared" si="55"/>
        <v>0</v>
      </c>
      <c r="M315" s="23">
        <f t="shared" si="56"/>
        <v>0</v>
      </c>
      <c r="N315" s="23" t="e">
        <f xml:space="preserve"> B315 * VLOOKUP($A$5, Admin!$A$4:$B$5, 2) + C315 * VLOOKUP($A$5, Admin!$A$4:$C$5, 3) + VLOOKUP($A$5, Admin!$A$4:$D$5, 4)</f>
        <v>#N/A</v>
      </c>
      <c r="O315" s="23"/>
      <c r="P315" s="23" t="e">
        <f t="shared" si="57"/>
        <v>#N/A</v>
      </c>
      <c r="Q315" s="23" t="e">
        <f t="shared" si="58"/>
        <v>#N/A</v>
      </c>
      <c r="R315" s="23" t="e">
        <f t="shared" si="59"/>
        <v>#N/A</v>
      </c>
      <c r="S315" s="23" t="e">
        <f t="shared" si="60"/>
        <v>#N/A</v>
      </c>
      <c r="T315" s="23" t="e">
        <f t="shared" si="61"/>
        <v>#N/A</v>
      </c>
      <c r="U315" s="23" t="e">
        <f t="shared" si="62"/>
        <v>#N/A</v>
      </c>
      <c r="V315" s="23" t="e">
        <f t="shared" si="63"/>
        <v>#N/A</v>
      </c>
      <c r="W315" s="23" t="e">
        <f t="shared" si="64"/>
        <v>#N/A</v>
      </c>
      <c r="X315" s="19"/>
      <c r="Y315" s="19"/>
      <c r="Z315" s="19"/>
      <c r="AA315" s="19"/>
      <c r="AB315" s="19"/>
      <c r="AC315" s="19"/>
      <c r="AD315" s="19">
        <f t="shared" si="52"/>
        <v>0</v>
      </c>
      <c r="AE315" s="19">
        <f t="shared" si="53"/>
        <v>0</v>
      </c>
      <c r="AF315" s="19"/>
      <c r="AG315" s="19"/>
      <c r="AH315" s="19"/>
      <c r="AI315" s="19"/>
      <c r="AJ315" s="19"/>
    </row>
    <row r="316" spans="1:36" x14ac:dyDescent="0.25">
      <c r="A316" s="80"/>
      <c r="B316" s="81"/>
      <c r="C316" s="81"/>
      <c r="D316" s="81"/>
      <c r="E316" s="81"/>
      <c r="F316" s="81"/>
      <c r="G316" s="81"/>
      <c r="H316" s="81"/>
      <c r="I316" s="81"/>
      <c r="J316" s="70" t="str">
        <f t="shared" si="54"/>
        <v/>
      </c>
      <c r="K316" s="71"/>
      <c r="L316" s="23">
        <f t="shared" si="55"/>
        <v>0</v>
      </c>
      <c r="M316" s="23">
        <f t="shared" si="56"/>
        <v>0</v>
      </c>
      <c r="N316" s="23" t="e">
        <f xml:space="preserve"> B316 * VLOOKUP($A$5, Admin!$A$4:$B$5, 2) + C316 * VLOOKUP($A$5, Admin!$A$4:$C$5, 3) + VLOOKUP($A$5, Admin!$A$4:$D$5, 4)</f>
        <v>#N/A</v>
      </c>
      <c r="O316" s="23"/>
      <c r="P316" s="23" t="e">
        <f t="shared" si="57"/>
        <v>#N/A</v>
      </c>
      <c r="Q316" s="23" t="e">
        <f t="shared" si="58"/>
        <v>#N/A</v>
      </c>
      <c r="R316" s="23" t="e">
        <f t="shared" si="59"/>
        <v>#N/A</v>
      </c>
      <c r="S316" s="23" t="e">
        <f t="shared" si="60"/>
        <v>#N/A</v>
      </c>
      <c r="T316" s="23" t="e">
        <f t="shared" si="61"/>
        <v>#N/A</v>
      </c>
      <c r="U316" s="23" t="e">
        <f t="shared" si="62"/>
        <v>#N/A</v>
      </c>
      <c r="V316" s="23" t="e">
        <f t="shared" si="63"/>
        <v>#N/A</v>
      </c>
      <c r="W316" s="23" t="e">
        <f t="shared" si="64"/>
        <v>#N/A</v>
      </c>
      <c r="X316" s="19"/>
      <c r="Y316" s="19"/>
      <c r="Z316" s="19"/>
      <c r="AA316" s="19"/>
      <c r="AB316" s="19"/>
      <c r="AC316" s="19"/>
      <c r="AD316" s="19">
        <f t="shared" si="52"/>
        <v>0</v>
      </c>
      <c r="AE316" s="19">
        <f t="shared" si="53"/>
        <v>0</v>
      </c>
      <c r="AF316" s="19"/>
      <c r="AG316" s="19"/>
      <c r="AH316" s="19"/>
      <c r="AI316" s="19"/>
      <c r="AJ316" s="19"/>
    </row>
    <row r="317" spans="1:36" x14ac:dyDescent="0.25">
      <c r="A317" s="80"/>
      <c r="B317" s="81"/>
      <c r="C317" s="81"/>
      <c r="D317" s="81"/>
      <c r="E317" s="81"/>
      <c r="F317" s="81"/>
      <c r="G317" s="81"/>
      <c r="H317" s="81"/>
      <c r="I317" s="81"/>
      <c r="J317" s="70" t="str">
        <f t="shared" si="54"/>
        <v/>
      </c>
      <c r="K317" s="71"/>
      <c r="L317" s="23">
        <f t="shared" si="55"/>
        <v>0</v>
      </c>
      <c r="M317" s="23">
        <f t="shared" si="56"/>
        <v>0</v>
      </c>
      <c r="N317" s="23" t="e">
        <f xml:space="preserve"> B317 * VLOOKUP($A$5, Admin!$A$4:$B$5, 2) + C317 * VLOOKUP($A$5, Admin!$A$4:$C$5, 3) + VLOOKUP($A$5, Admin!$A$4:$D$5, 4)</f>
        <v>#N/A</v>
      </c>
      <c r="O317" s="23"/>
      <c r="P317" s="23" t="e">
        <f t="shared" si="57"/>
        <v>#N/A</v>
      </c>
      <c r="Q317" s="23" t="e">
        <f t="shared" si="58"/>
        <v>#N/A</v>
      </c>
      <c r="R317" s="23" t="e">
        <f t="shared" si="59"/>
        <v>#N/A</v>
      </c>
      <c r="S317" s="23" t="e">
        <f t="shared" si="60"/>
        <v>#N/A</v>
      </c>
      <c r="T317" s="23" t="e">
        <f t="shared" si="61"/>
        <v>#N/A</v>
      </c>
      <c r="U317" s="23" t="e">
        <f t="shared" si="62"/>
        <v>#N/A</v>
      </c>
      <c r="V317" s="23" t="e">
        <f t="shared" si="63"/>
        <v>#N/A</v>
      </c>
      <c r="W317" s="23" t="e">
        <f t="shared" si="64"/>
        <v>#N/A</v>
      </c>
      <c r="X317" s="19"/>
      <c r="Y317" s="19"/>
      <c r="Z317" s="19"/>
      <c r="AA317" s="19"/>
      <c r="AB317" s="19"/>
      <c r="AC317" s="19"/>
      <c r="AD317" s="19">
        <f t="shared" si="52"/>
        <v>0</v>
      </c>
      <c r="AE317" s="19">
        <f t="shared" si="53"/>
        <v>0</v>
      </c>
      <c r="AF317" s="19"/>
      <c r="AG317" s="19"/>
      <c r="AH317" s="19"/>
      <c r="AI317" s="19"/>
      <c r="AJ317" s="19"/>
    </row>
    <row r="318" spans="1:36" x14ac:dyDescent="0.25">
      <c r="A318" s="80"/>
      <c r="B318" s="81"/>
      <c r="C318" s="81"/>
      <c r="D318" s="81"/>
      <c r="E318" s="81"/>
      <c r="F318" s="81"/>
      <c r="G318" s="81"/>
      <c r="H318" s="81"/>
      <c r="I318" s="81"/>
      <c r="J318" s="70" t="str">
        <f t="shared" si="54"/>
        <v/>
      </c>
      <c r="K318" s="71"/>
      <c r="L318" s="23">
        <f t="shared" si="55"/>
        <v>0</v>
      </c>
      <c r="M318" s="23">
        <f t="shared" si="56"/>
        <v>0</v>
      </c>
      <c r="N318" s="23" t="e">
        <f xml:space="preserve"> B318 * VLOOKUP($A$5, Admin!$A$4:$B$5, 2) + C318 * VLOOKUP($A$5, Admin!$A$4:$C$5, 3) + VLOOKUP($A$5, Admin!$A$4:$D$5, 4)</f>
        <v>#N/A</v>
      </c>
      <c r="O318" s="23"/>
      <c r="P318" s="23" t="e">
        <f t="shared" si="57"/>
        <v>#N/A</v>
      </c>
      <c r="Q318" s="23" t="e">
        <f t="shared" si="58"/>
        <v>#N/A</v>
      </c>
      <c r="R318" s="23" t="e">
        <f t="shared" si="59"/>
        <v>#N/A</v>
      </c>
      <c r="S318" s="23" t="e">
        <f t="shared" si="60"/>
        <v>#N/A</v>
      </c>
      <c r="T318" s="23" t="e">
        <f t="shared" si="61"/>
        <v>#N/A</v>
      </c>
      <c r="U318" s="23" t="e">
        <f t="shared" si="62"/>
        <v>#N/A</v>
      </c>
      <c r="V318" s="23" t="e">
        <f t="shared" si="63"/>
        <v>#N/A</v>
      </c>
      <c r="W318" s="23" t="e">
        <f t="shared" si="64"/>
        <v>#N/A</v>
      </c>
      <c r="X318" s="19"/>
      <c r="Y318" s="19"/>
      <c r="Z318" s="19"/>
      <c r="AA318" s="19"/>
      <c r="AB318" s="19"/>
      <c r="AC318" s="19"/>
      <c r="AD318" s="19">
        <f t="shared" si="52"/>
        <v>0</v>
      </c>
      <c r="AE318" s="19">
        <f t="shared" si="53"/>
        <v>0</v>
      </c>
      <c r="AF318" s="19"/>
      <c r="AG318" s="19"/>
      <c r="AH318" s="19"/>
      <c r="AI318" s="19"/>
      <c r="AJ318" s="19"/>
    </row>
    <row r="319" spans="1:36" x14ac:dyDescent="0.25">
      <c r="A319" s="80"/>
      <c r="B319" s="81"/>
      <c r="C319" s="81"/>
      <c r="D319" s="81"/>
      <c r="E319" s="81"/>
      <c r="F319" s="81"/>
      <c r="G319" s="81"/>
      <c r="H319" s="81"/>
      <c r="I319" s="81"/>
      <c r="J319" s="70" t="str">
        <f t="shared" si="54"/>
        <v/>
      </c>
      <c r="K319" s="71"/>
      <c r="L319" s="23">
        <f t="shared" si="55"/>
        <v>0</v>
      </c>
      <c r="M319" s="23">
        <f t="shared" si="56"/>
        <v>0</v>
      </c>
      <c r="N319" s="23" t="e">
        <f xml:space="preserve"> B319 * VLOOKUP($A$5, Admin!$A$4:$B$5, 2) + C319 * VLOOKUP($A$5, Admin!$A$4:$C$5, 3) + VLOOKUP($A$5, Admin!$A$4:$D$5, 4)</f>
        <v>#N/A</v>
      </c>
      <c r="O319" s="23"/>
      <c r="P319" s="23" t="e">
        <f t="shared" si="57"/>
        <v>#N/A</v>
      </c>
      <c r="Q319" s="23" t="e">
        <f t="shared" si="58"/>
        <v>#N/A</v>
      </c>
      <c r="R319" s="23" t="e">
        <f t="shared" si="59"/>
        <v>#N/A</v>
      </c>
      <c r="S319" s="23" t="e">
        <f t="shared" si="60"/>
        <v>#N/A</v>
      </c>
      <c r="T319" s="23" t="e">
        <f t="shared" si="61"/>
        <v>#N/A</v>
      </c>
      <c r="U319" s="23" t="e">
        <f t="shared" si="62"/>
        <v>#N/A</v>
      </c>
      <c r="V319" s="23" t="e">
        <f t="shared" si="63"/>
        <v>#N/A</v>
      </c>
      <c r="W319" s="23" t="e">
        <f t="shared" si="64"/>
        <v>#N/A</v>
      </c>
      <c r="X319" s="19"/>
      <c r="Y319" s="19"/>
      <c r="Z319" s="19"/>
      <c r="AA319" s="19"/>
      <c r="AB319" s="19"/>
      <c r="AC319" s="19"/>
      <c r="AD319" s="19">
        <f t="shared" si="52"/>
        <v>0</v>
      </c>
      <c r="AE319" s="19">
        <f t="shared" si="53"/>
        <v>0</v>
      </c>
      <c r="AF319" s="19"/>
      <c r="AG319" s="19"/>
      <c r="AH319" s="19"/>
      <c r="AI319" s="19"/>
      <c r="AJ319" s="19"/>
    </row>
    <row r="320" spans="1:36" x14ac:dyDescent="0.25">
      <c r="A320" s="80"/>
      <c r="B320" s="81"/>
      <c r="C320" s="81"/>
      <c r="D320" s="81"/>
      <c r="E320" s="81"/>
      <c r="F320" s="81"/>
      <c r="G320" s="81"/>
      <c r="H320" s="81"/>
      <c r="I320" s="81"/>
      <c r="J320" s="70" t="str">
        <f t="shared" si="54"/>
        <v/>
      </c>
      <c r="K320" s="71"/>
      <c r="L320" s="23">
        <f t="shared" si="55"/>
        <v>0</v>
      </c>
      <c r="M320" s="23">
        <f t="shared" si="56"/>
        <v>0</v>
      </c>
      <c r="N320" s="23" t="e">
        <f xml:space="preserve"> B320 * VLOOKUP($A$5, Admin!$A$4:$B$5, 2) + C320 * VLOOKUP($A$5, Admin!$A$4:$C$5, 3) + VLOOKUP($A$5, Admin!$A$4:$D$5, 4)</f>
        <v>#N/A</v>
      </c>
      <c r="O320" s="23"/>
      <c r="P320" s="23" t="e">
        <f t="shared" si="57"/>
        <v>#N/A</v>
      </c>
      <c r="Q320" s="23" t="e">
        <f t="shared" si="58"/>
        <v>#N/A</v>
      </c>
      <c r="R320" s="23" t="e">
        <f t="shared" si="59"/>
        <v>#N/A</v>
      </c>
      <c r="S320" s="23" t="e">
        <f t="shared" si="60"/>
        <v>#N/A</v>
      </c>
      <c r="T320" s="23" t="e">
        <f t="shared" si="61"/>
        <v>#N/A</v>
      </c>
      <c r="U320" s="23" t="e">
        <f t="shared" si="62"/>
        <v>#N/A</v>
      </c>
      <c r="V320" s="23" t="e">
        <f t="shared" si="63"/>
        <v>#N/A</v>
      </c>
      <c r="W320" s="23" t="e">
        <f t="shared" si="64"/>
        <v>#N/A</v>
      </c>
      <c r="X320" s="19"/>
      <c r="Y320" s="19"/>
      <c r="Z320" s="19"/>
      <c r="AA320" s="19"/>
      <c r="AB320" s="19"/>
      <c r="AC320" s="19"/>
      <c r="AD320" s="19">
        <f t="shared" si="52"/>
        <v>0</v>
      </c>
      <c r="AE320" s="19">
        <f t="shared" si="53"/>
        <v>0</v>
      </c>
      <c r="AF320" s="19"/>
      <c r="AG320" s="19"/>
      <c r="AH320" s="19"/>
      <c r="AI320" s="19"/>
      <c r="AJ320" s="19"/>
    </row>
    <row r="321" spans="1:36" x14ac:dyDescent="0.25">
      <c r="A321" s="80"/>
      <c r="B321" s="81"/>
      <c r="C321" s="81"/>
      <c r="D321" s="81"/>
      <c r="E321" s="81"/>
      <c r="F321" s="81"/>
      <c r="G321" s="81"/>
      <c r="H321" s="81"/>
      <c r="I321" s="81"/>
      <c r="J321" s="70" t="str">
        <f t="shared" si="54"/>
        <v/>
      </c>
      <c r="K321" s="71"/>
      <c r="L321" s="23">
        <f t="shared" si="55"/>
        <v>0</v>
      </c>
      <c r="M321" s="23">
        <f t="shared" si="56"/>
        <v>0</v>
      </c>
      <c r="N321" s="23" t="e">
        <f xml:space="preserve"> B321 * VLOOKUP($A$5, Admin!$A$4:$B$5, 2) + C321 * VLOOKUP($A$5, Admin!$A$4:$C$5, 3) + VLOOKUP($A$5, Admin!$A$4:$D$5, 4)</f>
        <v>#N/A</v>
      </c>
      <c r="O321" s="23"/>
      <c r="P321" s="23" t="e">
        <f t="shared" si="57"/>
        <v>#N/A</v>
      </c>
      <c r="Q321" s="23" t="e">
        <f t="shared" si="58"/>
        <v>#N/A</v>
      </c>
      <c r="R321" s="23" t="e">
        <f t="shared" si="59"/>
        <v>#N/A</v>
      </c>
      <c r="S321" s="23" t="e">
        <f t="shared" si="60"/>
        <v>#N/A</v>
      </c>
      <c r="T321" s="23" t="e">
        <f t="shared" si="61"/>
        <v>#N/A</v>
      </c>
      <c r="U321" s="23" t="e">
        <f t="shared" si="62"/>
        <v>#N/A</v>
      </c>
      <c r="V321" s="23" t="e">
        <f t="shared" si="63"/>
        <v>#N/A</v>
      </c>
      <c r="W321" s="23" t="e">
        <f t="shared" si="64"/>
        <v>#N/A</v>
      </c>
      <c r="X321" s="19"/>
      <c r="Y321" s="19"/>
      <c r="Z321" s="19"/>
      <c r="AA321" s="19"/>
      <c r="AB321" s="19"/>
      <c r="AC321" s="19"/>
      <c r="AD321" s="19">
        <f t="shared" si="52"/>
        <v>0</v>
      </c>
      <c r="AE321" s="19">
        <f t="shared" si="53"/>
        <v>0</v>
      </c>
      <c r="AF321" s="19"/>
      <c r="AG321" s="19"/>
      <c r="AH321" s="19"/>
      <c r="AI321" s="19"/>
      <c r="AJ321" s="19"/>
    </row>
    <row r="322" spans="1:36" x14ac:dyDescent="0.25">
      <c r="A322" s="80"/>
      <c r="B322" s="81"/>
      <c r="C322" s="81"/>
      <c r="D322" s="81"/>
      <c r="E322" s="81"/>
      <c r="F322" s="81"/>
      <c r="G322" s="81"/>
      <c r="H322" s="81"/>
      <c r="I322" s="81"/>
      <c r="J322" s="70" t="str">
        <f t="shared" si="54"/>
        <v/>
      </c>
      <c r="K322" s="71"/>
      <c r="L322" s="23">
        <f t="shared" si="55"/>
        <v>0</v>
      </c>
      <c r="M322" s="23">
        <f t="shared" si="56"/>
        <v>0</v>
      </c>
      <c r="N322" s="23" t="e">
        <f xml:space="preserve"> B322 * VLOOKUP($A$5, Admin!$A$4:$B$5, 2) + C322 * VLOOKUP($A$5, Admin!$A$4:$C$5, 3) + VLOOKUP($A$5, Admin!$A$4:$D$5, 4)</f>
        <v>#N/A</v>
      </c>
      <c r="O322" s="23"/>
      <c r="P322" s="23" t="e">
        <f t="shared" si="57"/>
        <v>#N/A</v>
      </c>
      <c r="Q322" s="23" t="e">
        <f t="shared" si="58"/>
        <v>#N/A</v>
      </c>
      <c r="R322" s="23" t="e">
        <f t="shared" si="59"/>
        <v>#N/A</v>
      </c>
      <c r="S322" s="23" t="e">
        <f t="shared" si="60"/>
        <v>#N/A</v>
      </c>
      <c r="T322" s="23" t="e">
        <f t="shared" si="61"/>
        <v>#N/A</v>
      </c>
      <c r="U322" s="23" t="e">
        <f t="shared" si="62"/>
        <v>#N/A</v>
      </c>
      <c r="V322" s="23" t="e">
        <f t="shared" si="63"/>
        <v>#N/A</v>
      </c>
      <c r="W322" s="23" t="e">
        <f t="shared" si="64"/>
        <v>#N/A</v>
      </c>
      <c r="X322" s="19"/>
      <c r="Y322" s="19"/>
      <c r="Z322" s="19"/>
      <c r="AA322" s="19"/>
      <c r="AB322" s="19"/>
      <c r="AC322" s="19"/>
      <c r="AD322" s="19">
        <f t="shared" si="52"/>
        <v>0</v>
      </c>
      <c r="AE322" s="19">
        <f t="shared" si="53"/>
        <v>0</v>
      </c>
      <c r="AF322" s="19"/>
      <c r="AG322" s="19"/>
      <c r="AH322" s="19"/>
      <c r="AI322" s="19"/>
      <c r="AJ322" s="19"/>
    </row>
    <row r="323" spans="1:36" x14ac:dyDescent="0.25">
      <c r="A323" s="80"/>
      <c r="B323" s="81"/>
      <c r="C323" s="81"/>
      <c r="D323" s="81"/>
      <c r="E323" s="81"/>
      <c r="F323" s="81"/>
      <c r="G323" s="81"/>
      <c r="H323" s="81"/>
      <c r="I323" s="81"/>
      <c r="J323" s="70" t="str">
        <f t="shared" si="54"/>
        <v/>
      </c>
      <c r="K323" s="71"/>
      <c r="L323" s="23">
        <f t="shared" si="55"/>
        <v>0</v>
      </c>
      <c r="M323" s="23">
        <f t="shared" si="56"/>
        <v>0</v>
      </c>
      <c r="N323" s="23" t="e">
        <f xml:space="preserve"> B323 * VLOOKUP($A$5, Admin!$A$4:$B$5, 2) + C323 * VLOOKUP($A$5, Admin!$A$4:$C$5, 3) + VLOOKUP($A$5, Admin!$A$4:$D$5, 4)</f>
        <v>#N/A</v>
      </c>
      <c r="O323" s="23"/>
      <c r="P323" s="23" t="e">
        <f t="shared" si="57"/>
        <v>#N/A</v>
      </c>
      <c r="Q323" s="23" t="e">
        <f t="shared" si="58"/>
        <v>#N/A</v>
      </c>
      <c r="R323" s="23" t="e">
        <f t="shared" si="59"/>
        <v>#N/A</v>
      </c>
      <c r="S323" s="23" t="e">
        <f t="shared" si="60"/>
        <v>#N/A</v>
      </c>
      <c r="T323" s="23" t="e">
        <f t="shared" si="61"/>
        <v>#N/A</v>
      </c>
      <c r="U323" s="23" t="e">
        <f t="shared" si="62"/>
        <v>#N/A</v>
      </c>
      <c r="V323" s="23" t="e">
        <f t="shared" si="63"/>
        <v>#N/A</v>
      </c>
      <c r="W323" s="23" t="e">
        <f t="shared" si="64"/>
        <v>#N/A</v>
      </c>
      <c r="X323" s="19"/>
      <c r="Y323" s="19"/>
      <c r="Z323" s="19"/>
      <c r="AA323" s="19"/>
      <c r="AB323" s="19"/>
      <c r="AC323" s="19"/>
      <c r="AD323" s="19">
        <f t="shared" si="52"/>
        <v>0</v>
      </c>
      <c r="AE323" s="19">
        <f t="shared" si="53"/>
        <v>0</v>
      </c>
      <c r="AF323" s="19"/>
      <c r="AG323" s="19"/>
      <c r="AH323" s="19"/>
      <c r="AI323" s="19"/>
      <c r="AJ323" s="19"/>
    </row>
    <row r="324" spans="1:36" x14ac:dyDescent="0.25">
      <c r="A324" s="80"/>
      <c r="B324" s="81"/>
      <c r="C324" s="81"/>
      <c r="D324" s="81"/>
      <c r="E324" s="81"/>
      <c r="F324" s="81"/>
      <c r="G324" s="81"/>
      <c r="H324" s="81"/>
      <c r="I324" s="81"/>
      <c r="J324" s="70" t="str">
        <f t="shared" si="54"/>
        <v/>
      </c>
      <c r="K324" s="71"/>
      <c r="L324" s="23">
        <f t="shared" si="55"/>
        <v>0</v>
      </c>
      <c r="M324" s="23">
        <f t="shared" si="56"/>
        <v>0</v>
      </c>
      <c r="N324" s="23" t="e">
        <f xml:space="preserve"> B324 * VLOOKUP($A$5, Admin!$A$4:$B$5, 2) + C324 * VLOOKUP($A$5, Admin!$A$4:$C$5, 3) + VLOOKUP($A$5, Admin!$A$4:$D$5, 4)</f>
        <v>#N/A</v>
      </c>
      <c r="O324" s="23"/>
      <c r="P324" s="23" t="e">
        <f t="shared" si="57"/>
        <v>#N/A</v>
      </c>
      <c r="Q324" s="23" t="e">
        <f t="shared" si="58"/>
        <v>#N/A</v>
      </c>
      <c r="R324" s="23" t="e">
        <f t="shared" si="59"/>
        <v>#N/A</v>
      </c>
      <c r="S324" s="23" t="e">
        <f t="shared" si="60"/>
        <v>#N/A</v>
      </c>
      <c r="T324" s="23" t="e">
        <f t="shared" si="61"/>
        <v>#N/A</v>
      </c>
      <c r="U324" s="23" t="e">
        <f t="shared" si="62"/>
        <v>#N/A</v>
      </c>
      <c r="V324" s="23" t="e">
        <f t="shared" si="63"/>
        <v>#N/A</v>
      </c>
      <c r="W324" s="23" t="e">
        <f t="shared" si="64"/>
        <v>#N/A</v>
      </c>
      <c r="X324" s="19"/>
      <c r="Y324" s="19"/>
      <c r="Z324" s="19"/>
      <c r="AA324" s="19"/>
      <c r="AB324" s="19"/>
      <c r="AC324" s="19"/>
      <c r="AD324" s="19">
        <f t="shared" si="52"/>
        <v>0</v>
      </c>
      <c r="AE324" s="19">
        <f t="shared" si="53"/>
        <v>0</v>
      </c>
      <c r="AF324" s="19"/>
      <c r="AG324" s="19"/>
      <c r="AH324" s="19"/>
      <c r="AI324" s="19"/>
      <c r="AJ324" s="19"/>
    </row>
    <row r="325" spans="1:36" x14ac:dyDescent="0.25">
      <c r="A325" s="80"/>
      <c r="B325" s="81"/>
      <c r="C325" s="81"/>
      <c r="D325" s="81"/>
      <c r="E325" s="81"/>
      <c r="F325" s="81"/>
      <c r="G325" s="81"/>
      <c r="H325" s="81"/>
      <c r="I325" s="81"/>
      <c r="J325" s="70" t="str">
        <f t="shared" si="54"/>
        <v/>
      </c>
      <c r="K325" s="71"/>
      <c r="L325" s="23">
        <f t="shared" si="55"/>
        <v>0</v>
      </c>
      <c r="M325" s="23">
        <f t="shared" si="56"/>
        <v>0</v>
      </c>
      <c r="N325" s="23" t="e">
        <f xml:space="preserve"> B325 * VLOOKUP($A$5, Admin!$A$4:$B$5, 2) + C325 * VLOOKUP($A$5, Admin!$A$4:$C$5, 3) + VLOOKUP($A$5, Admin!$A$4:$D$5, 4)</f>
        <v>#N/A</v>
      </c>
      <c r="O325" s="23"/>
      <c r="P325" s="23" t="e">
        <f t="shared" si="57"/>
        <v>#N/A</v>
      </c>
      <c r="Q325" s="23" t="e">
        <f t="shared" si="58"/>
        <v>#N/A</v>
      </c>
      <c r="R325" s="23" t="e">
        <f t="shared" si="59"/>
        <v>#N/A</v>
      </c>
      <c r="S325" s="23" t="e">
        <f t="shared" si="60"/>
        <v>#N/A</v>
      </c>
      <c r="T325" s="23" t="e">
        <f t="shared" si="61"/>
        <v>#N/A</v>
      </c>
      <c r="U325" s="23" t="e">
        <f t="shared" si="62"/>
        <v>#N/A</v>
      </c>
      <c r="V325" s="23" t="e">
        <f t="shared" si="63"/>
        <v>#N/A</v>
      </c>
      <c r="W325" s="23" t="e">
        <f t="shared" si="64"/>
        <v>#N/A</v>
      </c>
      <c r="X325" s="19"/>
      <c r="Y325" s="19"/>
      <c r="Z325" s="19"/>
      <c r="AA325" s="19"/>
      <c r="AB325" s="19"/>
      <c r="AC325" s="19"/>
      <c r="AD325" s="19">
        <f t="shared" si="52"/>
        <v>0</v>
      </c>
      <c r="AE325" s="19">
        <f t="shared" si="53"/>
        <v>0</v>
      </c>
      <c r="AF325" s="19"/>
      <c r="AG325" s="19"/>
      <c r="AH325" s="19"/>
      <c r="AI325" s="19"/>
      <c r="AJ325" s="19"/>
    </row>
    <row r="326" spans="1:36" x14ac:dyDescent="0.25">
      <c r="A326" s="80"/>
      <c r="B326" s="81"/>
      <c r="C326" s="81"/>
      <c r="D326" s="81"/>
      <c r="E326" s="81"/>
      <c r="F326" s="81"/>
      <c r="G326" s="81"/>
      <c r="H326" s="81"/>
      <c r="I326" s="81"/>
      <c r="J326" s="70" t="str">
        <f t="shared" si="54"/>
        <v/>
      </c>
      <c r="K326" s="71"/>
      <c r="L326" s="23">
        <f t="shared" si="55"/>
        <v>0</v>
      </c>
      <c r="M326" s="23">
        <f t="shared" si="56"/>
        <v>0</v>
      </c>
      <c r="N326" s="23" t="e">
        <f xml:space="preserve"> B326 * VLOOKUP($A$5, Admin!$A$4:$B$5, 2) + C326 * VLOOKUP($A$5, Admin!$A$4:$C$5, 3) + VLOOKUP($A$5, Admin!$A$4:$D$5, 4)</f>
        <v>#N/A</v>
      </c>
      <c r="O326" s="23"/>
      <c r="P326" s="23" t="e">
        <f t="shared" si="57"/>
        <v>#N/A</v>
      </c>
      <c r="Q326" s="23" t="e">
        <f t="shared" si="58"/>
        <v>#N/A</v>
      </c>
      <c r="R326" s="23" t="e">
        <f t="shared" si="59"/>
        <v>#N/A</v>
      </c>
      <c r="S326" s="23" t="e">
        <f t="shared" si="60"/>
        <v>#N/A</v>
      </c>
      <c r="T326" s="23" t="e">
        <f t="shared" si="61"/>
        <v>#N/A</v>
      </c>
      <c r="U326" s="23" t="e">
        <f t="shared" si="62"/>
        <v>#N/A</v>
      </c>
      <c r="V326" s="23" t="e">
        <f t="shared" si="63"/>
        <v>#N/A</v>
      </c>
      <c r="W326" s="23" t="e">
        <f t="shared" si="64"/>
        <v>#N/A</v>
      </c>
      <c r="X326" s="19"/>
      <c r="Y326" s="19"/>
      <c r="Z326" s="19"/>
      <c r="AA326" s="19"/>
      <c r="AB326" s="19"/>
      <c r="AC326" s="19"/>
      <c r="AD326" s="19">
        <f t="shared" si="52"/>
        <v>0</v>
      </c>
      <c r="AE326" s="19">
        <f t="shared" si="53"/>
        <v>0</v>
      </c>
      <c r="AF326" s="19"/>
      <c r="AG326" s="19"/>
      <c r="AH326" s="19"/>
      <c r="AI326" s="19"/>
      <c r="AJ326" s="19"/>
    </row>
    <row r="327" spans="1:36" x14ac:dyDescent="0.25">
      <c r="A327" s="80"/>
      <c r="B327" s="81"/>
      <c r="C327" s="81"/>
      <c r="D327" s="81"/>
      <c r="E327" s="81"/>
      <c r="F327" s="81"/>
      <c r="G327" s="81"/>
      <c r="H327" s="81"/>
      <c r="I327" s="81"/>
      <c r="J327" s="70" t="str">
        <f t="shared" si="54"/>
        <v/>
      </c>
      <c r="K327" s="71"/>
      <c r="L327" s="23">
        <f t="shared" si="55"/>
        <v>0</v>
      </c>
      <c r="M327" s="23">
        <f t="shared" si="56"/>
        <v>0</v>
      </c>
      <c r="N327" s="23" t="e">
        <f xml:space="preserve"> B327 * VLOOKUP($A$5, Admin!$A$4:$B$5, 2) + C327 * VLOOKUP($A$5, Admin!$A$4:$C$5, 3) + VLOOKUP($A$5, Admin!$A$4:$D$5, 4)</f>
        <v>#N/A</v>
      </c>
      <c r="O327" s="23"/>
      <c r="P327" s="23" t="e">
        <f t="shared" si="57"/>
        <v>#N/A</v>
      </c>
      <c r="Q327" s="23" t="e">
        <f t="shared" si="58"/>
        <v>#N/A</v>
      </c>
      <c r="R327" s="23" t="e">
        <f t="shared" si="59"/>
        <v>#N/A</v>
      </c>
      <c r="S327" s="23" t="e">
        <f t="shared" si="60"/>
        <v>#N/A</v>
      </c>
      <c r="T327" s="23" t="e">
        <f t="shared" si="61"/>
        <v>#N/A</v>
      </c>
      <c r="U327" s="23" t="e">
        <f t="shared" si="62"/>
        <v>#N/A</v>
      </c>
      <c r="V327" s="23" t="e">
        <f t="shared" si="63"/>
        <v>#N/A</v>
      </c>
      <c r="W327" s="23" t="e">
        <f t="shared" si="64"/>
        <v>#N/A</v>
      </c>
      <c r="X327" s="19"/>
      <c r="Y327" s="19"/>
      <c r="Z327" s="19"/>
      <c r="AA327" s="19"/>
      <c r="AB327" s="19"/>
      <c r="AC327" s="19"/>
      <c r="AD327" s="19">
        <f t="shared" si="52"/>
        <v>0</v>
      </c>
      <c r="AE327" s="19">
        <f t="shared" si="53"/>
        <v>0</v>
      </c>
      <c r="AF327" s="19"/>
      <c r="AG327" s="19"/>
      <c r="AH327" s="19"/>
      <c r="AI327" s="19"/>
      <c r="AJ327" s="19"/>
    </row>
    <row r="328" spans="1:36" x14ac:dyDescent="0.25">
      <c r="A328" s="80"/>
      <c r="B328" s="81"/>
      <c r="C328" s="81"/>
      <c r="D328" s="81"/>
      <c r="E328" s="81"/>
      <c r="F328" s="81"/>
      <c r="G328" s="81"/>
      <c r="H328" s="81"/>
      <c r="I328" s="81"/>
      <c r="J328" s="70" t="str">
        <f t="shared" si="54"/>
        <v/>
      </c>
      <c r="K328" s="71"/>
      <c r="L328" s="23">
        <f t="shared" si="55"/>
        <v>0</v>
      </c>
      <c r="M328" s="23">
        <f t="shared" si="56"/>
        <v>0</v>
      </c>
      <c r="N328" s="23" t="e">
        <f xml:space="preserve"> B328 * VLOOKUP($A$5, Admin!$A$4:$B$5, 2) + C328 * VLOOKUP($A$5, Admin!$A$4:$C$5, 3) + VLOOKUP($A$5, Admin!$A$4:$D$5, 4)</f>
        <v>#N/A</v>
      </c>
      <c r="O328" s="23"/>
      <c r="P328" s="23" t="e">
        <f t="shared" si="57"/>
        <v>#N/A</v>
      </c>
      <c r="Q328" s="23" t="e">
        <f t="shared" si="58"/>
        <v>#N/A</v>
      </c>
      <c r="R328" s="23" t="e">
        <f t="shared" si="59"/>
        <v>#N/A</v>
      </c>
      <c r="S328" s="23" t="e">
        <f t="shared" si="60"/>
        <v>#N/A</v>
      </c>
      <c r="T328" s="23" t="e">
        <f t="shared" si="61"/>
        <v>#N/A</v>
      </c>
      <c r="U328" s="23" t="e">
        <f t="shared" si="62"/>
        <v>#N/A</v>
      </c>
      <c r="V328" s="23" t="e">
        <f t="shared" si="63"/>
        <v>#N/A</v>
      </c>
      <c r="W328" s="23" t="e">
        <f t="shared" si="64"/>
        <v>#N/A</v>
      </c>
      <c r="X328" s="19"/>
      <c r="Y328" s="19"/>
      <c r="Z328" s="19"/>
      <c r="AA328" s="19"/>
      <c r="AB328" s="19"/>
      <c r="AC328" s="19"/>
      <c r="AD328" s="19">
        <f t="shared" si="52"/>
        <v>0</v>
      </c>
      <c r="AE328" s="19">
        <f t="shared" si="53"/>
        <v>0</v>
      </c>
      <c r="AF328" s="19"/>
      <c r="AG328" s="19"/>
      <c r="AH328" s="19"/>
      <c r="AI328" s="19"/>
      <c r="AJ328" s="19"/>
    </row>
    <row r="329" spans="1:36" x14ac:dyDescent="0.25">
      <c r="A329" s="80"/>
      <c r="B329" s="81"/>
      <c r="C329" s="81"/>
      <c r="D329" s="81"/>
      <c r="E329" s="81"/>
      <c r="F329" s="81"/>
      <c r="G329" s="81"/>
      <c r="H329" s="81"/>
      <c r="I329" s="81"/>
      <c r="J329" s="70" t="str">
        <f t="shared" si="54"/>
        <v/>
      </c>
      <c r="K329" s="71"/>
      <c r="L329" s="23">
        <f t="shared" si="55"/>
        <v>0</v>
      </c>
      <c r="M329" s="23">
        <f t="shared" si="56"/>
        <v>0</v>
      </c>
      <c r="N329" s="23" t="e">
        <f xml:space="preserve"> B329 * VLOOKUP($A$5, Admin!$A$4:$B$5, 2) + C329 * VLOOKUP($A$5, Admin!$A$4:$C$5, 3) + VLOOKUP($A$5, Admin!$A$4:$D$5, 4)</f>
        <v>#N/A</v>
      </c>
      <c r="O329" s="23"/>
      <c r="P329" s="23" t="e">
        <f t="shared" si="57"/>
        <v>#N/A</v>
      </c>
      <c r="Q329" s="23" t="e">
        <f t="shared" si="58"/>
        <v>#N/A</v>
      </c>
      <c r="R329" s="23" t="e">
        <f t="shared" si="59"/>
        <v>#N/A</v>
      </c>
      <c r="S329" s="23" t="e">
        <f t="shared" si="60"/>
        <v>#N/A</v>
      </c>
      <c r="T329" s="23" t="e">
        <f t="shared" si="61"/>
        <v>#N/A</v>
      </c>
      <c r="U329" s="23" t="e">
        <f t="shared" si="62"/>
        <v>#N/A</v>
      </c>
      <c r="V329" s="23" t="e">
        <f t="shared" si="63"/>
        <v>#N/A</v>
      </c>
      <c r="W329" s="23" t="e">
        <f t="shared" si="64"/>
        <v>#N/A</v>
      </c>
      <c r="X329" s="19"/>
      <c r="Y329" s="19"/>
      <c r="Z329" s="19"/>
      <c r="AA329" s="19"/>
      <c r="AB329" s="19"/>
      <c r="AC329" s="19"/>
      <c r="AD329" s="19">
        <f t="shared" ref="AD329:AD392" si="65" xml:space="preserve"> M329</f>
        <v>0</v>
      </c>
      <c r="AE329" s="19">
        <f t="shared" ref="AE329:AE392" si="66" xml:space="preserve"> C329</f>
        <v>0</v>
      </c>
      <c r="AF329" s="19"/>
      <c r="AG329" s="19"/>
      <c r="AH329" s="19"/>
      <c r="AI329" s="19"/>
      <c r="AJ329" s="19"/>
    </row>
    <row r="330" spans="1:36" x14ac:dyDescent="0.25">
      <c r="A330" s="80"/>
      <c r="B330" s="81"/>
      <c r="C330" s="81"/>
      <c r="D330" s="81"/>
      <c r="E330" s="81"/>
      <c r="F330" s="81"/>
      <c r="G330" s="81"/>
      <c r="H330" s="81"/>
      <c r="I330" s="81"/>
      <c r="J330" s="70" t="str">
        <f t="shared" ref="J330:J393" si="67" xml:space="preserve"> IFERROR(L330/$C$5,"")</f>
        <v/>
      </c>
      <c r="K330" s="71"/>
      <c r="L330" s="23">
        <f t="shared" ref="L330:L393" si="68" xml:space="preserve"> ((D330 * G330) + (E330 * H330) + (F330 * I330))/1000</f>
        <v>0</v>
      </c>
      <c r="M330" s="23">
        <f t="shared" ref="M330:M393" si="69" xml:space="preserve"> L330^2</f>
        <v>0</v>
      </c>
      <c r="N330" s="23" t="e">
        <f xml:space="preserve"> B330 * VLOOKUP($A$5, Admin!$A$4:$B$5, 2) + C330 * VLOOKUP($A$5, Admin!$A$4:$C$5, 3) + VLOOKUP($A$5, Admin!$A$4:$D$5, 4)</f>
        <v>#N/A</v>
      </c>
      <c r="O330" s="23"/>
      <c r="P330" s="23" t="e">
        <f t="shared" ref="P330:P393" si="70" xml:space="preserve"> N331</f>
        <v>#N/A</v>
      </c>
      <c r="Q330" s="23" t="e">
        <f t="shared" ref="Q330:Q393" si="71" xml:space="preserve"> N332</f>
        <v>#N/A</v>
      </c>
      <c r="R330" s="23" t="e">
        <f t="shared" ref="R330:R393" si="72" xml:space="preserve"> N333</f>
        <v>#N/A</v>
      </c>
      <c r="S330" s="23" t="e">
        <f t="shared" ref="S330:S393" si="73" xml:space="preserve"> N334</f>
        <v>#N/A</v>
      </c>
      <c r="T330" s="23" t="e">
        <f t="shared" ref="T330:T393" si="74" xml:space="preserve"> N335</f>
        <v>#N/A</v>
      </c>
      <c r="U330" s="23" t="e">
        <f t="shared" ref="U330:U393" si="75" xml:space="preserve"> N336</f>
        <v>#N/A</v>
      </c>
      <c r="V330" s="23" t="e">
        <f t="shared" ref="V330:V393" si="76" xml:space="preserve"> N337</f>
        <v>#N/A</v>
      </c>
      <c r="W330" s="23" t="e">
        <f t="shared" ref="W330:W393" si="77" xml:space="preserve"> N338</f>
        <v>#N/A</v>
      </c>
      <c r="X330" s="19"/>
      <c r="Y330" s="19"/>
      <c r="Z330" s="19"/>
      <c r="AA330" s="19"/>
      <c r="AB330" s="19"/>
      <c r="AC330" s="19"/>
      <c r="AD330" s="19">
        <f t="shared" si="65"/>
        <v>0</v>
      </c>
      <c r="AE330" s="19">
        <f t="shared" si="66"/>
        <v>0</v>
      </c>
      <c r="AF330" s="19"/>
      <c r="AG330" s="19"/>
      <c r="AH330" s="19"/>
      <c r="AI330" s="19"/>
      <c r="AJ330" s="19"/>
    </row>
    <row r="331" spans="1:36" x14ac:dyDescent="0.25">
      <c r="A331" s="80"/>
      <c r="B331" s="81"/>
      <c r="C331" s="81"/>
      <c r="D331" s="81"/>
      <c r="E331" s="81"/>
      <c r="F331" s="81"/>
      <c r="G331" s="81"/>
      <c r="H331" s="81"/>
      <c r="I331" s="81"/>
      <c r="J331" s="70" t="str">
        <f t="shared" si="67"/>
        <v/>
      </c>
      <c r="K331" s="71"/>
      <c r="L331" s="23">
        <f t="shared" si="68"/>
        <v>0</v>
      </c>
      <c r="M331" s="23">
        <f t="shared" si="69"/>
        <v>0</v>
      </c>
      <c r="N331" s="23" t="e">
        <f xml:space="preserve"> B331 * VLOOKUP($A$5, Admin!$A$4:$B$5, 2) + C331 * VLOOKUP($A$5, Admin!$A$4:$C$5, 3) + VLOOKUP($A$5, Admin!$A$4:$D$5, 4)</f>
        <v>#N/A</v>
      </c>
      <c r="O331" s="23"/>
      <c r="P331" s="23" t="e">
        <f t="shared" si="70"/>
        <v>#N/A</v>
      </c>
      <c r="Q331" s="23" t="e">
        <f t="shared" si="71"/>
        <v>#N/A</v>
      </c>
      <c r="R331" s="23" t="e">
        <f t="shared" si="72"/>
        <v>#N/A</v>
      </c>
      <c r="S331" s="23" t="e">
        <f t="shared" si="73"/>
        <v>#N/A</v>
      </c>
      <c r="T331" s="23" t="e">
        <f t="shared" si="74"/>
        <v>#N/A</v>
      </c>
      <c r="U331" s="23" t="e">
        <f t="shared" si="75"/>
        <v>#N/A</v>
      </c>
      <c r="V331" s="23" t="e">
        <f t="shared" si="76"/>
        <v>#N/A</v>
      </c>
      <c r="W331" s="23" t="e">
        <f t="shared" si="77"/>
        <v>#N/A</v>
      </c>
      <c r="X331" s="19"/>
      <c r="Y331" s="19"/>
      <c r="Z331" s="19"/>
      <c r="AA331" s="19"/>
      <c r="AB331" s="19"/>
      <c r="AC331" s="19"/>
      <c r="AD331" s="19">
        <f t="shared" si="65"/>
        <v>0</v>
      </c>
      <c r="AE331" s="19">
        <f t="shared" si="66"/>
        <v>0</v>
      </c>
      <c r="AF331" s="19"/>
      <c r="AG331" s="19"/>
      <c r="AH331" s="19"/>
      <c r="AI331" s="19"/>
      <c r="AJ331" s="19"/>
    </row>
    <row r="332" spans="1:36" x14ac:dyDescent="0.25">
      <c r="A332" s="80"/>
      <c r="B332" s="81"/>
      <c r="C332" s="81"/>
      <c r="D332" s="81"/>
      <c r="E332" s="81"/>
      <c r="F332" s="81"/>
      <c r="G332" s="81"/>
      <c r="H332" s="81"/>
      <c r="I332" s="81"/>
      <c r="J332" s="70" t="str">
        <f t="shared" si="67"/>
        <v/>
      </c>
      <c r="K332" s="71"/>
      <c r="L332" s="23">
        <f t="shared" si="68"/>
        <v>0</v>
      </c>
      <c r="M332" s="23">
        <f t="shared" si="69"/>
        <v>0</v>
      </c>
      <c r="N332" s="23" t="e">
        <f xml:space="preserve"> B332 * VLOOKUP($A$5, Admin!$A$4:$B$5, 2) + C332 * VLOOKUP($A$5, Admin!$A$4:$C$5, 3) + VLOOKUP($A$5, Admin!$A$4:$D$5, 4)</f>
        <v>#N/A</v>
      </c>
      <c r="O332" s="23"/>
      <c r="P332" s="23" t="e">
        <f t="shared" si="70"/>
        <v>#N/A</v>
      </c>
      <c r="Q332" s="23" t="e">
        <f t="shared" si="71"/>
        <v>#N/A</v>
      </c>
      <c r="R332" s="23" t="e">
        <f t="shared" si="72"/>
        <v>#N/A</v>
      </c>
      <c r="S332" s="23" t="e">
        <f t="shared" si="73"/>
        <v>#N/A</v>
      </c>
      <c r="T332" s="23" t="e">
        <f t="shared" si="74"/>
        <v>#N/A</v>
      </c>
      <c r="U332" s="23" t="e">
        <f t="shared" si="75"/>
        <v>#N/A</v>
      </c>
      <c r="V332" s="23" t="e">
        <f t="shared" si="76"/>
        <v>#N/A</v>
      </c>
      <c r="W332" s="23" t="e">
        <f t="shared" si="77"/>
        <v>#N/A</v>
      </c>
      <c r="X332" s="19"/>
      <c r="Y332" s="19"/>
      <c r="Z332" s="19"/>
      <c r="AA332" s="19"/>
      <c r="AB332" s="19"/>
      <c r="AC332" s="19"/>
      <c r="AD332" s="19">
        <f t="shared" si="65"/>
        <v>0</v>
      </c>
      <c r="AE332" s="19">
        <f t="shared" si="66"/>
        <v>0</v>
      </c>
      <c r="AF332" s="19"/>
      <c r="AG332" s="19"/>
      <c r="AH332" s="19"/>
      <c r="AI332" s="19"/>
      <c r="AJ332" s="19"/>
    </row>
    <row r="333" spans="1:36" x14ac:dyDescent="0.25">
      <c r="A333" s="80"/>
      <c r="B333" s="81"/>
      <c r="C333" s="81"/>
      <c r="D333" s="81"/>
      <c r="E333" s="81"/>
      <c r="F333" s="81"/>
      <c r="G333" s="81"/>
      <c r="H333" s="81"/>
      <c r="I333" s="81"/>
      <c r="J333" s="70" t="str">
        <f t="shared" si="67"/>
        <v/>
      </c>
      <c r="K333" s="71"/>
      <c r="L333" s="23">
        <f t="shared" si="68"/>
        <v>0</v>
      </c>
      <c r="M333" s="23">
        <f t="shared" si="69"/>
        <v>0</v>
      </c>
      <c r="N333" s="23" t="e">
        <f xml:space="preserve"> B333 * VLOOKUP($A$5, Admin!$A$4:$B$5, 2) + C333 * VLOOKUP($A$5, Admin!$A$4:$C$5, 3) + VLOOKUP($A$5, Admin!$A$4:$D$5, 4)</f>
        <v>#N/A</v>
      </c>
      <c r="O333" s="23"/>
      <c r="P333" s="23" t="e">
        <f t="shared" si="70"/>
        <v>#N/A</v>
      </c>
      <c r="Q333" s="23" t="e">
        <f t="shared" si="71"/>
        <v>#N/A</v>
      </c>
      <c r="R333" s="23" t="e">
        <f t="shared" si="72"/>
        <v>#N/A</v>
      </c>
      <c r="S333" s="23" t="e">
        <f t="shared" si="73"/>
        <v>#N/A</v>
      </c>
      <c r="T333" s="23" t="e">
        <f t="shared" si="74"/>
        <v>#N/A</v>
      </c>
      <c r="U333" s="23" t="e">
        <f t="shared" si="75"/>
        <v>#N/A</v>
      </c>
      <c r="V333" s="23" t="e">
        <f t="shared" si="76"/>
        <v>#N/A</v>
      </c>
      <c r="W333" s="23" t="e">
        <f t="shared" si="77"/>
        <v>#N/A</v>
      </c>
      <c r="X333" s="19"/>
      <c r="Y333" s="19"/>
      <c r="Z333" s="19"/>
      <c r="AA333" s="19"/>
      <c r="AB333" s="19"/>
      <c r="AC333" s="19"/>
      <c r="AD333" s="19">
        <f t="shared" si="65"/>
        <v>0</v>
      </c>
      <c r="AE333" s="19">
        <f t="shared" si="66"/>
        <v>0</v>
      </c>
      <c r="AF333" s="19"/>
      <c r="AG333" s="19"/>
      <c r="AH333" s="19"/>
      <c r="AI333" s="19"/>
      <c r="AJ333" s="19"/>
    </row>
    <row r="334" spans="1:36" x14ac:dyDescent="0.25">
      <c r="A334" s="80"/>
      <c r="B334" s="81"/>
      <c r="C334" s="81"/>
      <c r="D334" s="81"/>
      <c r="E334" s="81"/>
      <c r="F334" s="81"/>
      <c r="G334" s="81"/>
      <c r="H334" s="81"/>
      <c r="I334" s="81"/>
      <c r="J334" s="70" t="str">
        <f t="shared" si="67"/>
        <v/>
      </c>
      <c r="K334" s="71"/>
      <c r="L334" s="23">
        <f t="shared" si="68"/>
        <v>0</v>
      </c>
      <c r="M334" s="23">
        <f t="shared" si="69"/>
        <v>0</v>
      </c>
      <c r="N334" s="23" t="e">
        <f xml:space="preserve"> B334 * VLOOKUP($A$5, Admin!$A$4:$B$5, 2) + C334 * VLOOKUP($A$5, Admin!$A$4:$C$5, 3) + VLOOKUP($A$5, Admin!$A$4:$D$5, 4)</f>
        <v>#N/A</v>
      </c>
      <c r="O334" s="23"/>
      <c r="P334" s="23" t="e">
        <f t="shared" si="70"/>
        <v>#N/A</v>
      </c>
      <c r="Q334" s="23" t="e">
        <f t="shared" si="71"/>
        <v>#N/A</v>
      </c>
      <c r="R334" s="23" t="e">
        <f t="shared" si="72"/>
        <v>#N/A</v>
      </c>
      <c r="S334" s="23" t="e">
        <f t="shared" si="73"/>
        <v>#N/A</v>
      </c>
      <c r="T334" s="23" t="e">
        <f t="shared" si="74"/>
        <v>#N/A</v>
      </c>
      <c r="U334" s="23" t="e">
        <f t="shared" si="75"/>
        <v>#N/A</v>
      </c>
      <c r="V334" s="23" t="e">
        <f t="shared" si="76"/>
        <v>#N/A</v>
      </c>
      <c r="W334" s="23" t="e">
        <f t="shared" si="77"/>
        <v>#N/A</v>
      </c>
      <c r="X334" s="19"/>
      <c r="Y334" s="19"/>
      <c r="Z334" s="19"/>
      <c r="AA334" s="19"/>
      <c r="AB334" s="19"/>
      <c r="AC334" s="19"/>
      <c r="AD334" s="19">
        <f t="shared" si="65"/>
        <v>0</v>
      </c>
      <c r="AE334" s="19">
        <f t="shared" si="66"/>
        <v>0</v>
      </c>
      <c r="AF334" s="19"/>
      <c r="AG334" s="19"/>
      <c r="AH334" s="19"/>
      <c r="AI334" s="19"/>
      <c r="AJ334" s="19"/>
    </row>
    <row r="335" spans="1:36" x14ac:dyDescent="0.25">
      <c r="A335" s="80"/>
      <c r="B335" s="81"/>
      <c r="C335" s="81"/>
      <c r="D335" s="81"/>
      <c r="E335" s="81"/>
      <c r="F335" s="81"/>
      <c r="G335" s="81"/>
      <c r="H335" s="81"/>
      <c r="I335" s="81"/>
      <c r="J335" s="70" t="str">
        <f t="shared" si="67"/>
        <v/>
      </c>
      <c r="K335" s="71"/>
      <c r="L335" s="23">
        <f t="shared" si="68"/>
        <v>0</v>
      </c>
      <c r="M335" s="23">
        <f t="shared" si="69"/>
        <v>0</v>
      </c>
      <c r="N335" s="23" t="e">
        <f xml:space="preserve"> B335 * VLOOKUP($A$5, Admin!$A$4:$B$5, 2) + C335 * VLOOKUP($A$5, Admin!$A$4:$C$5, 3) + VLOOKUP($A$5, Admin!$A$4:$D$5, 4)</f>
        <v>#N/A</v>
      </c>
      <c r="O335" s="23"/>
      <c r="P335" s="23" t="e">
        <f t="shared" si="70"/>
        <v>#N/A</v>
      </c>
      <c r="Q335" s="23" t="e">
        <f t="shared" si="71"/>
        <v>#N/A</v>
      </c>
      <c r="R335" s="23" t="e">
        <f t="shared" si="72"/>
        <v>#N/A</v>
      </c>
      <c r="S335" s="23" t="e">
        <f t="shared" si="73"/>
        <v>#N/A</v>
      </c>
      <c r="T335" s="23" t="e">
        <f t="shared" si="74"/>
        <v>#N/A</v>
      </c>
      <c r="U335" s="23" t="e">
        <f t="shared" si="75"/>
        <v>#N/A</v>
      </c>
      <c r="V335" s="23" t="e">
        <f t="shared" si="76"/>
        <v>#N/A</v>
      </c>
      <c r="W335" s="23" t="e">
        <f t="shared" si="77"/>
        <v>#N/A</v>
      </c>
      <c r="X335" s="19"/>
      <c r="Y335" s="19"/>
      <c r="Z335" s="19"/>
      <c r="AA335" s="19"/>
      <c r="AB335" s="19"/>
      <c r="AC335" s="19"/>
      <c r="AD335" s="19">
        <f t="shared" si="65"/>
        <v>0</v>
      </c>
      <c r="AE335" s="19">
        <f t="shared" si="66"/>
        <v>0</v>
      </c>
      <c r="AF335" s="19"/>
      <c r="AG335" s="19"/>
      <c r="AH335" s="19"/>
      <c r="AI335" s="19"/>
      <c r="AJ335" s="19"/>
    </row>
    <row r="336" spans="1:36" x14ac:dyDescent="0.25">
      <c r="A336" s="80"/>
      <c r="B336" s="81"/>
      <c r="C336" s="81"/>
      <c r="D336" s="81"/>
      <c r="E336" s="81"/>
      <c r="F336" s="81"/>
      <c r="G336" s="81"/>
      <c r="H336" s="81"/>
      <c r="I336" s="81"/>
      <c r="J336" s="70" t="str">
        <f t="shared" si="67"/>
        <v/>
      </c>
      <c r="K336" s="71"/>
      <c r="L336" s="23">
        <f t="shared" si="68"/>
        <v>0</v>
      </c>
      <c r="M336" s="23">
        <f t="shared" si="69"/>
        <v>0</v>
      </c>
      <c r="N336" s="23" t="e">
        <f xml:space="preserve"> B336 * VLOOKUP($A$5, Admin!$A$4:$B$5, 2) + C336 * VLOOKUP($A$5, Admin!$A$4:$C$5, 3) + VLOOKUP($A$5, Admin!$A$4:$D$5, 4)</f>
        <v>#N/A</v>
      </c>
      <c r="O336" s="23"/>
      <c r="P336" s="23" t="e">
        <f t="shared" si="70"/>
        <v>#N/A</v>
      </c>
      <c r="Q336" s="23" t="e">
        <f t="shared" si="71"/>
        <v>#N/A</v>
      </c>
      <c r="R336" s="23" t="e">
        <f t="shared" si="72"/>
        <v>#N/A</v>
      </c>
      <c r="S336" s="23" t="e">
        <f t="shared" si="73"/>
        <v>#N/A</v>
      </c>
      <c r="T336" s="23" t="e">
        <f t="shared" si="74"/>
        <v>#N/A</v>
      </c>
      <c r="U336" s="23" t="e">
        <f t="shared" si="75"/>
        <v>#N/A</v>
      </c>
      <c r="V336" s="23" t="e">
        <f t="shared" si="76"/>
        <v>#N/A</v>
      </c>
      <c r="W336" s="23" t="e">
        <f t="shared" si="77"/>
        <v>#N/A</v>
      </c>
      <c r="X336" s="19"/>
      <c r="Y336" s="19"/>
      <c r="Z336" s="19"/>
      <c r="AA336" s="19"/>
      <c r="AB336" s="19"/>
      <c r="AC336" s="19"/>
      <c r="AD336" s="19">
        <f t="shared" si="65"/>
        <v>0</v>
      </c>
      <c r="AE336" s="19">
        <f t="shared" si="66"/>
        <v>0</v>
      </c>
      <c r="AF336" s="19"/>
      <c r="AG336" s="19"/>
      <c r="AH336" s="19"/>
      <c r="AI336" s="19"/>
      <c r="AJ336" s="19"/>
    </row>
    <row r="337" spans="1:36" x14ac:dyDescent="0.25">
      <c r="A337" s="80"/>
      <c r="B337" s="81"/>
      <c r="C337" s="81"/>
      <c r="D337" s="81"/>
      <c r="E337" s="81"/>
      <c r="F337" s="81"/>
      <c r="G337" s="81"/>
      <c r="H337" s="81"/>
      <c r="I337" s="81"/>
      <c r="J337" s="70" t="str">
        <f t="shared" si="67"/>
        <v/>
      </c>
      <c r="K337" s="71"/>
      <c r="L337" s="23">
        <f t="shared" si="68"/>
        <v>0</v>
      </c>
      <c r="M337" s="23">
        <f t="shared" si="69"/>
        <v>0</v>
      </c>
      <c r="N337" s="23" t="e">
        <f xml:space="preserve"> B337 * VLOOKUP($A$5, Admin!$A$4:$B$5, 2) + C337 * VLOOKUP($A$5, Admin!$A$4:$C$5, 3) + VLOOKUP($A$5, Admin!$A$4:$D$5, 4)</f>
        <v>#N/A</v>
      </c>
      <c r="O337" s="23"/>
      <c r="P337" s="23" t="e">
        <f t="shared" si="70"/>
        <v>#N/A</v>
      </c>
      <c r="Q337" s="23" t="e">
        <f t="shared" si="71"/>
        <v>#N/A</v>
      </c>
      <c r="R337" s="23" t="e">
        <f t="shared" si="72"/>
        <v>#N/A</v>
      </c>
      <c r="S337" s="23" t="e">
        <f t="shared" si="73"/>
        <v>#N/A</v>
      </c>
      <c r="T337" s="23" t="e">
        <f t="shared" si="74"/>
        <v>#N/A</v>
      </c>
      <c r="U337" s="23" t="e">
        <f t="shared" si="75"/>
        <v>#N/A</v>
      </c>
      <c r="V337" s="23" t="e">
        <f t="shared" si="76"/>
        <v>#N/A</v>
      </c>
      <c r="W337" s="23" t="e">
        <f t="shared" si="77"/>
        <v>#N/A</v>
      </c>
      <c r="X337" s="19"/>
      <c r="Y337" s="19"/>
      <c r="Z337" s="19"/>
      <c r="AA337" s="19"/>
      <c r="AB337" s="19"/>
      <c r="AC337" s="19"/>
      <c r="AD337" s="19">
        <f t="shared" si="65"/>
        <v>0</v>
      </c>
      <c r="AE337" s="19">
        <f t="shared" si="66"/>
        <v>0</v>
      </c>
      <c r="AF337" s="19"/>
      <c r="AG337" s="19"/>
      <c r="AH337" s="19"/>
      <c r="AI337" s="19"/>
      <c r="AJ337" s="19"/>
    </row>
    <row r="338" spans="1:36" x14ac:dyDescent="0.25">
      <c r="A338" s="80"/>
      <c r="B338" s="81"/>
      <c r="C338" s="81"/>
      <c r="D338" s="81"/>
      <c r="E338" s="81"/>
      <c r="F338" s="81"/>
      <c r="G338" s="81"/>
      <c r="H338" s="81"/>
      <c r="I338" s="81"/>
      <c r="J338" s="70" t="str">
        <f t="shared" si="67"/>
        <v/>
      </c>
      <c r="K338" s="71"/>
      <c r="L338" s="23">
        <f t="shared" si="68"/>
        <v>0</v>
      </c>
      <c r="M338" s="23">
        <f t="shared" si="69"/>
        <v>0</v>
      </c>
      <c r="N338" s="23" t="e">
        <f xml:space="preserve"> B338 * VLOOKUP($A$5, Admin!$A$4:$B$5, 2) + C338 * VLOOKUP($A$5, Admin!$A$4:$C$5, 3) + VLOOKUP($A$5, Admin!$A$4:$D$5, 4)</f>
        <v>#N/A</v>
      </c>
      <c r="O338" s="23"/>
      <c r="P338" s="23" t="e">
        <f t="shared" si="70"/>
        <v>#N/A</v>
      </c>
      <c r="Q338" s="23" t="e">
        <f t="shared" si="71"/>
        <v>#N/A</v>
      </c>
      <c r="R338" s="23" t="e">
        <f t="shared" si="72"/>
        <v>#N/A</v>
      </c>
      <c r="S338" s="23" t="e">
        <f t="shared" si="73"/>
        <v>#N/A</v>
      </c>
      <c r="T338" s="23" t="e">
        <f t="shared" si="74"/>
        <v>#N/A</v>
      </c>
      <c r="U338" s="23" t="e">
        <f t="shared" si="75"/>
        <v>#N/A</v>
      </c>
      <c r="V338" s="23" t="e">
        <f t="shared" si="76"/>
        <v>#N/A</v>
      </c>
      <c r="W338" s="23" t="e">
        <f t="shared" si="77"/>
        <v>#N/A</v>
      </c>
      <c r="X338" s="19"/>
      <c r="Y338" s="19"/>
      <c r="Z338" s="19"/>
      <c r="AA338" s="19"/>
      <c r="AB338" s="19"/>
      <c r="AC338" s="19"/>
      <c r="AD338" s="19">
        <f t="shared" si="65"/>
        <v>0</v>
      </c>
      <c r="AE338" s="19">
        <f t="shared" si="66"/>
        <v>0</v>
      </c>
      <c r="AF338" s="19"/>
      <c r="AG338" s="19"/>
      <c r="AH338" s="19"/>
      <c r="AI338" s="19"/>
      <c r="AJ338" s="19"/>
    </row>
    <row r="339" spans="1:36" x14ac:dyDescent="0.25">
      <c r="A339" s="80"/>
      <c r="B339" s="81"/>
      <c r="C339" s="81"/>
      <c r="D339" s="81"/>
      <c r="E339" s="81"/>
      <c r="F339" s="81"/>
      <c r="G339" s="81"/>
      <c r="H339" s="81"/>
      <c r="I339" s="81"/>
      <c r="J339" s="70" t="str">
        <f t="shared" si="67"/>
        <v/>
      </c>
      <c r="K339" s="71"/>
      <c r="L339" s="23">
        <f t="shared" si="68"/>
        <v>0</v>
      </c>
      <c r="M339" s="23">
        <f t="shared" si="69"/>
        <v>0</v>
      </c>
      <c r="N339" s="23" t="e">
        <f xml:space="preserve"> B339 * VLOOKUP($A$5, Admin!$A$4:$B$5, 2) + C339 * VLOOKUP($A$5, Admin!$A$4:$C$5, 3) + VLOOKUP($A$5, Admin!$A$4:$D$5, 4)</f>
        <v>#N/A</v>
      </c>
      <c r="O339" s="23"/>
      <c r="P339" s="23" t="e">
        <f t="shared" si="70"/>
        <v>#N/A</v>
      </c>
      <c r="Q339" s="23" t="e">
        <f t="shared" si="71"/>
        <v>#N/A</v>
      </c>
      <c r="R339" s="23" t="e">
        <f t="shared" si="72"/>
        <v>#N/A</v>
      </c>
      <c r="S339" s="23" t="e">
        <f t="shared" si="73"/>
        <v>#N/A</v>
      </c>
      <c r="T339" s="23" t="e">
        <f t="shared" si="74"/>
        <v>#N/A</v>
      </c>
      <c r="U339" s="23" t="e">
        <f t="shared" si="75"/>
        <v>#N/A</v>
      </c>
      <c r="V339" s="23" t="e">
        <f t="shared" si="76"/>
        <v>#N/A</v>
      </c>
      <c r="W339" s="23" t="e">
        <f t="shared" si="77"/>
        <v>#N/A</v>
      </c>
      <c r="X339" s="19"/>
      <c r="Y339" s="19"/>
      <c r="Z339" s="19"/>
      <c r="AA339" s="19"/>
      <c r="AB339" s="19"/>
      <c r="AC339" s="19"/>
      <c r="AD339" s="19">
        <f t="shared" si="65"/>
        <v>0</v>
      </c>
      <c r="AE339" s="19">
        <f t="shared" si="66"/>
        <v>0</v>
      </c>
      <c r="AF339" s="19"/>
      <c r="AG339" s="19"/>
      <c r="AH339" s="19"/>
      <c r="AI339" s="19"/>
      <c r="AJ339" s="19"/>
    </row>
    <row r="340" spans="1:36" x14ac:dyDescent="0.25">
      <c r="A340" s="80"/>
      <c r="B340" s="81"/>
      <c r="C340" s="81"/>
      <c r="D340" s="81"/>
      <c r="E340" s="81"/>
      <c r="F340" s="81"/>
      <c r="G340" s="81"/>
      <c r="H340" s="81"/>
      <c r="I340" s="81"/>
      <c r="J340" s="70" t="str">
        <f t="shared" si="67"/>
        <v/>
      </c>
      <c r="K340" s="71"/>
      <c r="L340" s="23">
        <f t="shared" si="68"/>
        <v>0</v>
      </c>
      <c r="M340" s="23">
        <f t="shared" si="69"/>
        <v>0</v>
      </c>
      <c r="N340" s="23" t="e">
        <f xml:space="preserve"> B340 * VLOOKUP($A$5, Admin!$A$4:$B$5, 2) + C340 * VLOOKUP($A$5, Admin!$A$4:$C$5, 3) + VLOOKUP($A$5, Admin!$A$4:$D$5, 4)</f>
        <v>#N/A</v>
      </c>
      <c r="O340" s="23"/>
      <c r="P340" s="23" t="e">
        <f t="shared" si="70"/>
        <v>#N/A</v>
      </c>
      <c r="Q340" s="23" t="e">
        <f t="shared" si="71"/>
        <v>#N/A</v>
      </c>
      <c r="R340" s="23" t="e">
        <f t="shared" si="72"/>
        <v>#N/A</v>
      </c>
      <c r="S340" s="23" t="e">
        <f t="shared" si="73"/>
        <v>#N/A</v>
      </c>
      <c r="T340" s="23" t="e">
        <f t="shared" si="74"/>
        <v>#N/A</v>
      </c>
      <c r="U340" s="23" t="e">
        <f t="shared" si="75"/>
        <v>#N/A</v>
      </c>
      <c r="V340" s="23" t="e">
        <f t="shared" si="76"/>
        <v>#N/A</v>
      </c>
      <c r="W340" s="23" t="e">
        <f t="shared" si="77"/>
        <v>#N/A</v>
      </c>
      <c r="X340" s="19"/>
      <c r="Y340" s="19"/>
      <c r="Z340" s="19"/>
      <c r="AA340" s="19"/>
      <c r="AB340" s="19"/>
      <c r="AC340" s="19"/>
      <c r="AD340" s="19">
        <f t="shared" si="65"/>
        <v>0</v>
      </c>
      <c r="AE340" s="19">
        <f t="shared" si="66"/>
        <v>0</v>
      </c>
      <c r="AF340" s="19"/>
      <c r="AG340" s="19"/>
      <c r="AH340" s="19"/>
      <c r="AI340" s="19"/>
      <c r="AJ340" s="19"/>
    </row>
    <row r="341" spans="1:36" x14ac:dyDescent="0.25">
      <c r="A341" s="80"/>
      <c r="B341" s="81"/>
      <c r="C341" s="81"/>
      <c r="D341" s="81"/>
      <c r="E341" s="81"/>
      <c r="F341" s="81"/>
      <c r="G341" s="81"/>
      <c r="H341" s="81"/>
      <c r="I341" s="81"/>
      <c r="J341" s="70" t="str">
        <f t="shared" si="67"/>
        <v/>
      </c>
      <c r="K341" s="71"/>
      <c r="L341" s="23">
        <f t="shared" si="68"/>
        <v>0</v>
      </c>
      <c r="M341" s="23">
        <f t="shared" si="69"/>
        <v>0</v>
      </c>
      <c r="N341" s="23" t="e">
        <f xml:space="preserve"> B341 * VLOOKUP($A$5, Admin!$A$4:$B$5, 2) + C341 * VLOOKUP($A$5, Admin!$A$4:$C$5, 3) + VLOOKUP($A$5, Admin!$A$4:$D$5, 4)</f>
        <v>#N/A</v>
      </c>
      <c r="O341" s="23"/>
      <c r="P341" s="23" t="e">
        <f t="shared" si="70"/>
        <v>#N/A</v>
      </c>
      <c r="Q341" s="23" t="e">
        <f t="shared" si="71"/>
        <v>#N/A</v>
      </c>
      <c r="R341" s="23" t="e">
        <f t="shared" si="72"/>
        <v>#N/A</v>
      </c>
      <c r="S341" s="23" t="e">
        <f t="shared" si="73"/>
        <v>#N/A</v>
      </c>
      <c r="T341" s="23" t="e">
        <f t="shared" si="74"/>
        <v>#N/A</v>
      </c>
      <c r="U341" s="23" t="e">
        <f t="shared" si="75"/>
        <v>#N/A</v>
      </c>
      <c r="V341" s="23" t="e">
        <f t="shared" si="76"/>
        <v>#N/A</v>
      </c>
      <c r="W341" s="23" t="e">
        <f t="shared" si="77"/>
        <v>#N/A</v>
      </c>
      <c r="X341" s="19"/>
      <c r="Y341" s="19"/>
      <c r="Z341" s="19"/>
      <c r="AA341" s="19"/>
      <c r="AB341" s="19"/>
      <c r="AC341" s="19"/>
      <c r="AD341" s="19">
        <f t="shared" si="65"/>
        <v>0</v>
      </c>
      <c r="AE341" s="19">
        <f t="shared" si="66"/>
        <v>0</v>
      </c>
      <c r="AF341" s="19"/>
      <c r="AG341" s="19"/>
      <c r="AH341" s="19"/>
      <c r="AI341" s="19"/>
      <c r="AJ341" s="19"/>
    </row>
    <row r="342" spans="1:36" x14ac:dyDescent="0.25">
      <c r="A342" s="80"/>
      <c r="B342" s="81"/>
      <c r="C342" s="81"/>
      <c r="D342" s="81"/>
      <c r="E342" s="81"/>
      <c r="F342" s="81"/>
      <c r="G342" s="81"/>
      <c r="H342" s="81"/>
      <c r="I342" s="81"/>
      <c r="J342" s="70" t="str">
        <f t="shared" si="67"/>
        <v/>
      </c>
      <c r="K342" s="71"/>
      <c r="L342" s="23">
        <f t="shared" si="68"/>
        <v>0</v>
      </c>
      <c r="M342" s="23">
        <f t="shared" si="69"/>
        <v>0</v>
      </c>
      <c r="N342" s="23" t="e">
        <f xml:space="preserve"> B342 * VLOOKUP($A$5, Admin!$A$4:$B$5, 2) + C342 * VLOOKUP($A$5, Admin!$A$4:$C$5, 3) + VLOOKUP($A$5, Admin!$A$4:$D$5, 4)</f>
        <v>#N/A</v>
      </c>
      <c r="O342" s="23"/>
      <c r="P342" s="23" t="e">
        <f t="shared" si="70"/>
        <v>#N/A</v>
      </c>
      <c r="Q342" s="23" t="e">
        <f t="shared" si="71"/>
        <v>#N/A</v>
      </c>
      <c r="R342" s="23" t="e">
        <f t="shared" si="72"/>
        <v>#N/A</v>
      </c>
      <c r="S342" s="23" t="e">
        <f t="shared" si="73"/>
        <v>#N/A</v>
      </c>
      <c r="T342" s="23" t="e">
        <f t="shared" si="74"/>
        <v>#N/A</v>
      </c>
      <c r="U342" s="23" t="e">
        <f t="shared" si="75"/>
        <v>#N/A</v>
      </c>
      <c r="V342" s="23" t="e">
        <f t="shared" si="76"/>
        <v>#N/A</v>
      </c>
      <c r="W342" s="23" t="e">
        <f t="shared" si="77"/>
        <v>#N/A</v>
      </c>
      <c r="X342" s="19"/>
      <c r="Y342" s="19"/>
      <c r="Z342" s="19"/>
      <c r="AA342" s="19"/>
      <c r="AB342" s="19"/>
      <c r="AC342" s="19"/>
      <c r="AD342" s="19">
        <f t="shared" si="65"/>
        <v>0</v>
      </c>
      <c r="AE342" s="19">
        <f t="shared" si="66"/>
        <v>0</v>
      </c>
      <c r="AF342" s="19"/>
      <c r="AG342" s="19"/>
      <c r="AH342" s="19"/>
      <c r="AI342" s="19"/>
      <c r="AJ342" s="19"/>
    </row>
    <row r="343" spans="1:36" x14ac:dyDescent="0.25">
      <c r="A343" s="80"/>
      <c r="B343" s="81"/>
      <c r="C343" s="81"/>
      <c r="D343" s="81"/>
      <c r="E343" s="81"/>
      <c r="F343" s="81"/>
      <c r="G343" s="81"/>
      <c r="H343" s="81"/>
      <c r="I343" s="81"/>
      <c r="J343" s="70" t="str">
        <f t="shared" si="67"/>
        <v/>
      </c>
      <c r="K343" s="71"/>
      <c r="L343" s="23">
        <f t="shared" si="68"/>
        <v>0</v>
      </c>
      <c r="M343" s="23">
        <f t="shared" si="69"/>
        <v>0</v>
      </c>
      <c r="N343" s="23" t="e">
        <f xml:space="preserve"> B343 * VLOOKUP($A$5, Admin!$A$4:$B$5, 2) + C343 * VLOOKUP($A$5, Admin!$A$4:$C$5, 3) + VLOOKUP($A$5, Admin!$A$4:$D$5, 4)</f>
        <v>#N/A</v>
      </c>
      <c r="O343" s="23"/>
      <c r="P343" s="23" t="e">
        <f t="shared" si="70"/>
        <v>#N/A</v>
      </c>
      <c r="Q343" s="23" t="e">
        <f t="shared" si="71"/>
        <v>#N/A</v>
      </c>
      <c r="R343" s="23" t="e">
        <f t="shared" si="72"/>
        <v>#N/A</v>
      </c>
      <c r="S343" s="23" t="e">
        <f t="shared" si="73"/>
        <v>#N/A</v>
      </c>
      <c r="T343" s="23" t="e">
        <f t="shared" si="74"/>
        <v>#N/A</v>
      </c>
      <c r="U343" s="23" t="e">
        <f t="shared" si="75"/>
        <v>#N/A</v>
      </c>
      <c r="V343" s="23" t="e">
        <f t="shared" si="76"/>
        <v>#N/A</v>
      </c>
      <c r="W343" s="23" t="e">
        <f t="shared" si="77"/>
        <v>#N/A</v>
      </c>
      <c r="X343" s="19"/>
      <c r="Y343" s="19"/>
      <c r="Z343" s="19"/>
      <c r="AA343" s="19"/>
      <c r="AB343" s="19"/>
      <c r="AC343" s="19"/>
      <c r="AD343" s="19">
        <f t="shared" si="65"/>
        <v>0</v>
      </c>
      <c r="AE343" s="19">
        <f t="shared" si="66"/>
        <v>0</v>
      </c>
      <c r="AF343" s="19"/>
      <c r="AG343" s="19"/>
      <c r="AH343" s="19"/>
      <c r="AI343" s="19"/>
      <c r="AJ343" s="19"/>
    </row>
    <row r="344" spans="1:36" x14ac:dyDescent="0.25">
      <c r="A344" s="80"/>
      <c r="B344" s="81"/>
      <c r="C344" s="81"/>
      <c r="D344" s="81"/>
      <c r="E344" s="81"/>
      <c r="F344" s="81"/>
      <c r="G344" s="81"/>
      <c r="H344" s="81"/>
      <c r="I344" s="81"/>
      <c r="J344" s="70" t="str">
        <f t="shared" si="67"/>
        <v/>
      </c>
      <c r="K344" s="71"/>
      <c r="L344" s="23">
        <f t="shared" si="68"/>
        <v>0</v>
      </c>
      <c r="M344" s="23">
        <f t="shared" si="69"/>
        <v>0</v>
      </c>
      <c r="N344" s="23" t="e">
        <f xml:space="preserve"> B344 * VLOOKUP($A$5, Admin!$A$4:$B$5, 2) + C344 * VLOOKUP($A$5, Admin!$A$4:$C$5, 3) + VLOOKUP($A$5, Admin!$A$4:$D$5, 4)</f>
        <v>#N/A</v>
      </c>
      <c r="O344" s="23"/>
      <c r="P344" s="23" t="e">
        <f t="shared" si="70"/>
        <v>#N/A</v>
      </c>
      <c r="Q344" s="23" t="e">
        <f t="shared" si="71"/>
        <v>#N/A</v>
      </c>
      <c r="R344" s="23" t="e">
        <f t="shared" si="72"/>
        <v>#N/A</v>
      </c>
      <c r="S344" s="23" t="e">
        <f t="shared" si="73"/>
        <v>#N/A</v>
      </c>
      <c r="T344" s="23" t="e">
        <f t="shared" si="74"/>
        <v>#N/A</v>
      </c>
      <c r="U344" s="23" t="e">
        <f t="shared" si="75"/>
        <v>#N/A</v>
      </c>
      <c r="V344" s="23" t="e">
        <f t="shared" si="76"/>
        <v>#N/A</v>
      </c>
      <c r="W344" s="23" t="e">
        <f t="shared" si="77"/>
        <v>#N/A</v>
      </c>
      <c r="X344" s="19"/>
      <c r="Y344" s="19"/>
      <c r="Z344" s="19"/>
      <c r="AA344" s="19"/>
      <c r="AB344" s="19"/>
      <c r="AC344" s="19"/>
      <c r="AD344" s="19">
        <f t="shared" si="65"/>
        <v>0</v>
      </c>
      <c r="AE344" s="19">
        <f t="shared" si="66"/>
        <v>0</v>
      </c>
      <c r="AF344" s="19"/>
      <c r="AG344" s="19"/>
      <c r="AH344" s="19"/>
      <c r="AI344" s="19"/>
      <c r="AJ344" s="19"/>
    </row>
    <row r="345" spans="1:36" x14ac:dyDescent="0.25">
      <c r="A345" s="80"/>
      <c r="B345" s="81"/>
      <c r="C345" s="81"/>
      <c r="D345" s="81"/>
      <c r="E345" s="81"/>
      <c r="F345" s="81"/>
      <c r="G345" s="81"/>
      <c r="H345" s="81"/>
      <c r="I345" s="81"/>
      <c r="J345" s="70" t="str">
        <f t="shared" si="67"/>
        <v/>
      </c>
      <c r="K345" s="71"/>
      <c r="L345" s="23">
        <f t="shared" si="68"/>
        <v>0</v>
      </c>
      <c r="M345" s="23">
        <f t="shared" si="69"/>
        <v>0</v>
      </c>
      <c r="N345" s="23" t="e">
        <f xml:space="preserve"> B345 * VLOOKUP($A$5, Admin!$A$4:$B$5, 2) + C345 * VLOOKUP($A$5, Admin!$A$4:$C$5, 3) + VLOOKUP($A$5, Admin!$A$4:$D$5, 4)</f>
        <v>#N/A</v>
      </c>
      <c r="O345" s="23"/>
      <c r="P345" s="23" t="e">
        <f t="shared" si="70"/>
        <v>#N/A</v>
      </c>
      <c r="Q345" s="23" t="e">
        <f t="shared" si="71"/>
        <v>#N/A</v>
      </c>
      <c r="R345" s="23" t="e">
        <f t="shared" si="72"/>
        <v>#N/A</v>
      </c>
      <c r="S345" s="23" t="e">
        <f t="shared" si="73"/>
        <v>#N/A</v>
      </c>
      <c r="T345" s="23" t="e">
        <f t="shared" si="74"/>
        <v>#N/A</v>
      </c>
      <c r="U345" s="23" t="e">
        <f t="shared" si="75"/>
        <v>#N/A</v>
      </c>
      <c r="V345" s="23" t="e">
        <f t="shared" si="76"/>
        <v>#N/A</v>
      </c>
      <c r="W345" s="23" t="e">
        <f t="shared" si="77"/>
        <v>#N/A</v>
      </c>
      <c r="X345" s="19"/>
      <c r="Y345" s="19"/>
      <c r="Z345" s="19"/>
      <c r="AA345" s="19"/>
      <c r="AB345" s="19"/>
      <c r="AC345" s="19"/>
      <c r="AD345" s="19">
        <f t="shared" si="65"/>
        <v>0</v>
      </c>
      <c r="AE345" s="19">
        <f t="shared" si="66"/>
        <v>0</v>
      </c>
      <c r="AF345" s="19"/>
      <c r="AG345" s="19"/>
      <c r="AH345" s="19"/>
      <c r="AI345" s="19"/>
      <c r="AJ345" s="19"/>
    </row>
    <row r="346" spans="1:36" x14ac:dyDescent="0.25">
      <c r="A346" s="80"/>
      <c r="B346" s="81"/>
      <c r="C346" s="81"/>
      <c r="D346" s="81"/>
      <c r="E346" s="81"/>
      <c r="F346" s="81"/>
      <c r="G346" s="81"/>
      <c r="H346" s="81"/>
      <c r="I346" s="81"/>
      <c r="J346" s="70" t="str">
        <f t="shared" si="67"/>
        <v/>
      </c>
      <c r="K346" s="71"/>
      <c r="L346" s="23">
        <f t="shared" si="68"/>
        <v>0</v>
      </c>
      <c r="M346" s="23">
        <f t="shared" si="69"/>
        <v>0</v>
      </c>
      <c r="N346" s="23" t="e">
        <f xml:space="preserve"> B346 * VLOOKUP($A$5, Admin!$A$4:$B$5, 2) + C346 * VLOOKUP($A$5, Admin!$A$4:$C$5, 3) + VLOOKUP($A$5, Admin!$A$4:$D$5, 4)</f>
        <v>#N/A</v>
      </c>
      <c r="O346" s="23"/>
      <c r="P346" s="23" t="e">
        <f t="shared" si="70"/>
        <v>#N/A</v>
      </c>
      <c r="Q346" s="23" t="e">
        <f t="shared" si="71"/>
        <v>#N/A</v>
      </c>
      <c r="R346" s="23" t="e">
        <f t="shared" si="72"/>
        <v>#N/A</v>
      </c>
      <c r="S346" s="23" t="e">
        <f t="shared" si="73"/>
        <v>#N/A</v>
      </c>
      <c r="T346" s="23" t="e">
        <f t="shared" si="74"/>
        <v>#N/A</v>
      </c>
      <c r="U346" s="23" t="e">
        <f t="shared" si="75"/>
        <v>#N/A</v>
      </c>
      <c r="V346" s="23" t="e">
        <f t="shared" si="76"/>
        <v>#N/A</v>
      </c>
      <c r="W346" s="23" t="e">
        <f t="shared" si="77"/>
        <v>#N/A</v>
      </c>
      <c r="X346" s="19"/>
      <c r="Y346" s="19"/>
      <c r="Z346" s="19"/>
      <c r="AA346" s="19"/>
      <c r="AB346" s="19"/>
      <c r="AC346" s="19"/>
      <c r="AD346" s="19">
        <f t="shared" si="65"/>
        <v>0</v>
      </c>
      <c r="AE346" s="19">
        <f t="shared" si="66"/>
        <v>0</v>
      </c>
      <c r="AF346" s="19"/>
      <c r="AG346" s="19"/>
      <c r="AH346" s="19"/>
      <c r="AI346" s="19"/>
      <c r="AJ346" s="19"/>
    </row>
    <row r="347" spans="1:36" x14ac:dyDescent="0.25">
      <c r="A347" s="80"/>
      <c r="B347" s="81"/>
      <c r="C347" s="81"/>
      <c r="D347" s="81"/>
      <c r="E347" s="81"/>
      <c r="F347" s="81"/>
      <c r="G347" s="81"/>
      <c r="H347" s="81"/>
      <c r="I347" s="81"/>
      <c r="J347" s="70" t="str">
        <f t="shared" si="67"/>
        <v/>
      </c>
      <c r="K347" s="71"/>
      <c r="L347" s="23">
        <f t="shared" si="68"/>
        <v>0</v>
      </c>
      <c r="M347" s="23">
        <f t="shared" si="69"/>
        <v>0</v>
      </c>
      <c r="N347" s="23" t="e">
        <f xml:space="preserve"> B347 * VLOOKUP($A$5, Admin!$A$4:$B$5, 2) + C347 * VLOOKUP($A$5, Admin!$A$4:$C$5, 3) + VLOOKUP($A$5, Admin!$A$4:$D$5, 4)</f>
        <v>#N/A</v>
      </c>
      <c r="O347" s="23"/>
      <c r="P347" s="23" t="e">
        <f t="shared" si="70"/>
        <v>#N/A</v>
      </c>
      <c r="Q347" s="23" t="e">
        <f t="shared" si="71"/>
        <v>#N/A</v>
      </c>
      <c r="R347" s="23" t="e">
        <f t="shared" si="72"/>
        <v>#N/A</v>
      </c>
      <c r="S347" s="23" t="e">
        <f t="shared" si="73"/>
        <v>#N/A</v>
      </c>
      <c r="T347" s="23" t="e">
        <f t="shared" si="74"/>
        <v>#N/A</v>
      </c>
      <c r="U347" s="23" t="e">
        <f t="shared" si="75"/>
        <v>#N/A</v>
      </c>
      <c r="V347" s="23" t="e">
        <f t="shared" si="76"/>
        <v>#N/A</v>
      </c>
      <c r="W347" s="23" t="e">
        <f t="shared" si="77"/>
        <v>#N/A</v>
      </c>
      <c r="X347" s="19"/>
      <c r="Y347" s="19"/>
      <c r="Z347" s="19"/>
      <c r="AA347" s="19"/>
      <c r="AB347" s="19"/>
      <c r="AC347" s="19"/>
      <c r="AD347" s="19">
        <f t="shared" si="65"/>
        <v>0</v>
      </c>
      <c r="AE347" s="19">
        <f t="shared" si="66"/>
        <v>0</v>
      </c>
      <c r="AF347" s="19"/>
      <c r="AG347" s="19"/>
      <c r="AH347" s="19"/>
      <c r="AI347" s="19"/>
      <c r="AJ347" s="19"/>
    </row>
    <row r="348" spans="1:36" x14ac:dyDescent="0.25">
      <c r="A348" s="80"/>
      <c r="B348" s="81"/>
      <c r="C348" s="81"/>
      <c r="D348" s="81"/>
      <c r="E348" s="81"/>
      <c r="F348" s="81"/>
      <c r="G348" s="81"/>
      <c r="H348" s="81"/>
      <c r="I348" s="81"/>
      <c r="J348" s="70" t="str">
        <f t="shared" si="67"/>
        <v/>
      </c>
      <c r="K348" s="71"/>
      <c r="L348" s="23">
        <f t="shared" si="68"/>
        <v>0</v>
      </c>
      <c r="M348" s="23">
        <f t="shared" si="69"/>
        <v>0</v>
      </c>
      <c r="N348" s="23" t="e">
        <f xml:space="preserve"> B348 * VLOOKUP($A$5, Admin!$A$4:$B$5, 2) + C348 * VLOOKUP($A$5, Admin!$A$4:$C$5, 3) + VLOOKUP($A$5, Admin!$A$4:$D$5, 4)</f>
        <v>#N/A</v>
      </c>
      <c r="O348" s="23"/>
      <c r="P348" s="23" t="e">
        <f t="shared" si="70"/>
        <v>#N/A</v>
      </c>
      <c r="Q348" s="23" t="e">
        <f t="shared" si="71"/>
        <v>#N/A</v>
      </c>
      <c r="R348" s="23" t="e">
        <f t="shared" si="72"/>
        <v>#N/A</v>
      </c>
      <c r="S348" s="23" t="e">
        <f t="shared" si="73"/>
        <v>#N/A</v>
      </c>
      <c r="T348" s="23" t="e">
        <f t="shared" si="74"/>
        <v>#N/A</v>
      </c>
      <c r="U348" s="23" t="e">
        <f t="shared" si="75"/>
        <v>#N/A</v>
      </c>
      <c r="V348" s="23" t="e">
        <f t="shared" si="76"/>
        <v>#N/A</v>
      </c>
      <c r="W348" s="23" t="e">
        <f t="shared" si="77"/>
        <v>#N/A</v>
      </c>
      <c r="X348" s="19"/>
      <c r="Y348" s="19"/>
      <c r="Z348" s="19"/>
      <c r="AA348" s="19"/>
      <c r="AB348" s="19"/>
      <c r="AC348" s="19"/>
      <c r="AD348" s="19">
        <f t="shared" si="65"/>
        <v>0</v>
      </c>
      <c r="AE348" s="19">
        <f t="shared" si="66"/>
        <v>0</v>
      </c>
      <c r="AF348" s="19"/>
      <c r="AG348" s="19"/>
      <c r="AH348" s="19"/>
      <c r="AI348" s="19"/>
      <c r="AJ348" s="19"/>
    </row>
    <row r="349" spans="1:36" x14ac:dyDescent="0.25">
      <c r="A349" s="80"/>
      <c r="B349" s="81"/>
      <c r="C349" s="81"/>
      <c r="D349" s="81"/>
      <c r="E349" s="81"/>
      <c r="F349" s="81"/>
      <c r="G349" s="81"/>
      <c r="H349" s="81"/>
      <c r="I349" s="81"/>
      <c r="J349" s="70" t="str">
        <f t="shared" si="67"/>
        <v/>
      </c>
      <c r="K349" s="71"/>
      <c r="L349" s="23">
        <f t="shared" si="68"/>
        <v>0</v>
      </c>
      <c r="M349" s="23">
        <f t="shared" si="69"/>
        <v>0</v>
      </c>
      <c r="N349" s="23" t="e">
        <f xml:space="preserve"> B349 * VLOOKUP($A$5, Admin!$A$4:$B$5, 2) + C349 * VLOOKUP($A$5, Admin!$A$4:$C$5, 3) + VLOOKUP($A$5, Admin!$A$4:$D$5, 4)</f>
        <v>#N/A</v>
      </c>
      <c r="O349" s="23"/>
      <c r="P349" s="23" t="e">
        <f t="shared" si="70"/>
        <v>#N/A</v>
      </c>
      <c r="Q349" s="23" t="e">
        <f t="shared" si="71"/>
        <v>#N/A</v>
      </c>
      <c r="R349" s="23" t="e">
        <f t="shared" si="72"/>
        <v>#N/A</v>
      </c>
      <c r="S349" s="23" t="e">
        <f t="shared" si="73"/>
        <v>#N/A</v>
      </c>
      <c r="T349" s="23" t="e">
        <f t="shared" si="74"/>
        <v>#N/A</v>
      </c>
      <c r="U349" s="23" t="e">
        <f t="shared" si="75"/>
        <v>#N/A</v>
      </c>
      <c r="V349" s="23" t="e">
        <f t="shared" si="76"/>
        <v>#N/A</v>
      </c>
      <c r="W349" s="23" t="e">
        <f t="shared" si="77"/>
        <v>#N/A</v>
      </c>
      <c r="X349" s="19"/>
      <c r="Y349" s="19"/>
      <c r="Z349" s="19"/>
      <c r="AA349" s="19"/>
      <c r="AB349" s="19"/>
      <c r="AC349" s="19"/>
      <c r="AD349" s="19">
        <f t="shared" si="65"/>
        <v>0</v>
      </c>
      <c r="AE349" s="19">
        <f t="shared" si="66"/>
        <v>0</v>
      </c>
      <c r="AF349" s="19"/>
      <c r="AG349" s="19"/>
      <c r="AH349" s="19"/>
      <c r="AI349" s="19"/>
      <c r="AJ349" s="19"/>
    </row>
    <row r="350" spans="1:36" x14ac:dyDescent="0.25">
      <c r="A350" s="80"/>
      <c r="B350" s="81"/>
      <c r="C350" s="81"/>
      <c r="D350" s="81"/>
      <c r="E350" s="81"/>
      <c r="F350" s="81"/>
      <c r="G350" s="81"/>
      <c r="H350" s="81"/>
      <c r="I350" s="81"/>
      <c r="J350" s="70" t="str">
        <f t="shared" si="67"/>
        <v/>
      </c>
      <c r="K350" s="71"/>
      <c r="L350" s="23">
        <f t="shared" si="68"/>
        <v>0</v>
      </c>
      <c r="M350" s="23">
        <f t="shared" si="69"/>
        <v>0</v>
      </c>
      <c r="N350" s="23" t="e">
        <f xml:space="preserve"> B350 * VLOOKUP($A$5, Admin!$A$4:$B$5, 2) + C350 * VLOOKUP($A$5, Admin!$A$4:$C$5, 3) + VLOOKUP($A$5, Admin!$A$4:$D$5, 4)</f>
        <v>#N/A</v>
      </c>
      <c r="O350" s="23"/>
      <c r="P350" s="23" t="e">
        <f t="shared" si="70"/>
        <v>#N/A</v>
      </c>
      <c r="Q350" s="23" t="e">
        <f t="shared" si="71"/>
        <v>#N/A</v>
      </c>
      <c r="R350" s="23" t="e">
        <f t="shared" si="72"/>
        <v>#N/A</v>
      </c>
      <c r="S350" s="23" t="e">
        <f t="shared" si="73"/>
        <v>#N/A</v>
      </c>
      <c r="T350" s="23" t="e">
        <f t="shared" si="74"/>
        <v>#N/A</v>
      </c>
      <c r="U350" s="23" t="e">
        <f t="shared" si="75"/>
        <v>#N/A</v>
      </c>
      <c r="V350" s="23" t="e">
        <f t="shared" si="76"/>
        <v>#N/A</v>
      </c>
      <c r="W350" s="23" t="e">
        <f t="shared" si="77"/>
        <v>#N/A</v>
      </c>
      <c r="X350" s="19"/>
      <c r="Y350" s="19"/>
      <c r="Z350" s="19"/>
      <c r="AA350" s="19"/>
      <c r="AB350" s="19"/>
      <c r="AC350" s="19"/>
      <c r="AD350" s="19">
        <f t="shared" si="65"/>
        <v>0</v>
      </c>
      <c r="AE350" s="19">
        <f t="shared" si="66"/>
        <v>0</v>
      </c>
      <c r="AF350" s="19"/>
      <c r="AG350" s="19"/>
      <c r="AH350" s="19"/>
      <c r="AI350" s="19"/>
      <c r="AJ350" s="19"/>
    </row>
    <row r="351" spans="1:36" x14ac:dyDescent="0.25">
      <c r="A351" s="80"/>
      <c r="B351" s="81"/>
      <c r="C351" s="81"/>
      <c r="D351" s="81"/>
      <c r="E351" s="81"/>
      <c r="F351" s="81"/>
      <c r="G351" s="81"/>
      <c r="H351" s="81"/>
      <c r="I351" s="81"/>
      <c r="J351" s="70" t="str">
        <f t="shared" si="67"/>
        <v/>
      </c>
      <c r="K351" s="71"/>
      <c r="L351" s="23">
        <f t="shared" si="68"/>
        <v>0</v>
      </c>
      <c r="M351" s="23">
        <f t="shared" si="69"/>
        <v>0</v>
      </c>
      <c r="N351" s="23" t="e">
        <f xml:space="preserve"> B351 * VLOOKUP($A$5, Admin!$A$4:$B$5, 2) + C351 * VLOOKUP($A$5, Admin!$A$4:$C$5, 3) + VLOOKUP($A$5, Admin!$A$4:$D$5, 4)</f>
        <v>#N/A</v>
      </c>
      <c r="O351" s="23"/>
      <c r="P351" s="23" t="e">
        <f t="shared" si="70"/>
        <v>#N/A</v>
      </c>
      <c r="Q351" s="23" t="e">
        <f t="shared" si="71"/>
        <v>#N/A</v>
      </c>
      <c r="R351" s="23" t="e">
        <f t="shared" si="72"/>
        <v>#N/A</v>
      </c>
      <c r="S351" s="23" t="e">
        <f t="shared" si="73"/>
        <v>#N/A</v>
      </c>
      <c r="T351" s="23" t="e">
        <f t="shared" si="74"/>
        <v>#N/A</v>
      </c>
      <c r="U351" s="23" t="e">
        <f t="shared" si="75"/>
        <v>#N/A</v>
      </c>
      <c r="V351" s="23" t="e">
        <f t="shared" si="76"/>
        <v>#N/A</v>
      </c>
      <c r="W351" s="23" t="e">
        <f t="shared" si="77"/>
        <v>#N/A</v>
      </c>
      <c r="X351" s="19"/>
      <c r="Y351" s="19"/>
      <c r="Z351" s="19"/>
      <c r="AA351" s="19"/>
      <c r="AB351" s="19"/>
      <c r="AC351" s="19"/>
      <c r="AD351" s="19">
        <f t="shared" si="65"/>
        <v>0</v>
      </c>
      <c r="AE351" s="19">
        <f t="shared" si="66"/>
        <v>0</v>
      </c>
      <c r="AF351" s="19"/>
      <c r="AG351" s="19"/>
      <c r="AH351" s="19"/>
      <c r="AI351" s="19"/>
      <c r="AJ351" s="19"/>
    </row>
    <row r="352" spans="1:36" x14ac:dyDescent="0.25">
      <c r="A352" s="80"/>
      <c r="B352" s="81"/>
      <c r="C352" s="81"/>
      <c r="D352" s="81"/>
      <c r="E352" s="81"/>
      <c r="F352" s="81"/>
      <c r="G352" s="81"/>
      <c r="H352" s="81"/>
      <c r="I352" s="81"/>
      <c r="J352" s="70" t="str">
        <f t="shared" si="67"/>
        <v/>
      </c>
      <c r="K352" s="71"/>
      <c r="L352" s="23">
        <f t="shared" si="68"/>
        <v>0</v>
      </c>
      <c r="M352" s="23">
        <f t="shared" si="69"/>
        <v>0</v>
      </c>
      <c r="N352" s="23" t="e">
        <f xml:space="preserve"> B352 * VLOOKUP($A$5, Admin!$A$4:$B$5, 2) + C352 * VLOOKUP($A$5, Admin!$A$4:$C$5, 3) + VLOOKUP($A$5, Admin!$A$4:$D$5, 4)</f>
        <v>#N/A</v>
      </c>
      <c r="O352" s="23"/>
      <c r="P352" s="23" t="e">
        <f t="shared" si="70"/>
        <v>#N/A</v>
      </c>
      <c r="Q352" s="23" t="e">
        <f t="shared" si="71"/>
        <v>#N/A</v>
      </c>
      <c r="R352" s="23" t="e">
        <f t="shared" si="72"/>
        <v>#N/A</v>
      </c>
      <c r="S352" s="23" t="e">
        <f t="shared" si="73"/>
        <v>#N/A</v>
      </c>
      <c r="T352" s="23" t="e">
        <f t="shared" si="74"/>
        <v>#N/A</v>
      </c>
      <c r="U352" s="23" t="e">
        <f t="shared" si="75"/>
        <v>#N/A</v>
      </c>
      <c r="V352" s="23" t="e">
        <f t="shared" si="76"/>
        <v>#N/A</v>
      </c>
      <c r="W352" s="23" t="e">
        <f t="shared" si="77"/>
        <v>#N/A</v>
      </c>
      <c r="X352" s="19"/>
      <c r="Y352" s="19"/>
      <c r="Z352" s="19"/>
      <c r="AA352" s="19"/>
      <c r="AB352" s="19"/>
      <c r="AC352" s="19"/>
      <c r="AD352" s="19">
        <f t="shared" si="65"/>
        <v>0</v>
      </c>
      <c r="AE352" s="19">
        <f t="shared" si="66"/>
        <v>0</v>
      </c>
      <c r="AF352" s="19"/>
      <c r="AG352" s="19"/>
      <c r="AH352" s="19"/>
      <c r="AI352" s="19"/>
      <c r="AJ352" s="19"/>
    </row>
    <row r="353" spans="1:36" x14ac:dyDescent="0.25">
      <c r="A353" s="80"/>
      <c r="B353" s="81"/>
      <c r="C353" s="81"/>
      <c r="D353" s="81"/>
      <c r="E353" s="81"/>
      <c r="F353" s="81"/>
      <c r="G353" s="81"/>
      <c r="H353" s="81"/>
      <c r="I353" s="81"/>
      <c r="J353" s="70" t="str">
        <f t="shared" si="67"/>
        <v/>
      </c>
      <c r="K353" s="71"/>
      <c r="L353" s="23">
        <f t="shared" si="68"/>
        <v>0</v>
      </c>
      <c r="M353" s="23">
        <f t="shared" si="69"/>
        <v>0</v>
      </c>
      <c r="N353" s="23" t="e">
        <f xml:space="preserve"> B353 * VLOOKUP($A$5, Admin!$A$4:$B$5, 2) + C353 * VLOOKUP($A$5, Admin!$A$4:$C$5, 3) + VLOOKUP($A$5, Admin!$A$4:$D$5, 4)</f>
        <v>#N/A</v>
      </c>
      <c r="O353" s="23"/>
      <c r="P353" s="23" t="e">
        <f t="shared" si="70"/>
        <v>#N/A</v>
      </c>
      <c r="Q353" s="23" t="e">
        <f t="shared" si="71"/>
        <v>#N/A</v>
      </c>
      <c r="R353" s="23" t="e">
        <f t="shared" si="72"/>
        <v>#N/A</v>
      </c>
      <c r="S353" s="23" t="e">
        <f t="shared" si="73"/>
        <v>#N/A</v>
      </c>
      <c r="T353" s="23" t="e">
        <f t="shared" si="74"/>
        <v>#N/A</v>
      </c>
      <c r="U353" s="23" t="e">
        <f t="shared" si="75"/>
        <v>#N/A</v>
      </c>
      <c r="V353" s="23" t="e">
        <f t="shared" si="76"/>
        <v>#N/A</v>
      </c>
      <c r="W353" s="23" t="e">
        <f t="shared" si="77"/>
        <v>#N/A</v>
      </c>
      <c r="X353" s="19"/>
      <c r="Y353" s="19"/>
      <c r="Z353" s="19"/>
      <c r="AA353" s="19"/>
      <c r="AB353" s="19"/>
      <c r="AC353" s="19"/>
      <c r="AD353" s="19">
        <f t="shared" si="65"/>
        <v>0</v>
      </c>
      <c r="AE353" s="19">
        <f t="shared" si="66"/>
        <v>0</v>
      </c>
      <c r="AF353" s="19"/>
      <c r="AG353" s="19"/>
      <c r="AH353" s="19"/>
      <c r="AI353" s="19"/>
      <c r="AJ353" s="19"/>
    </row>
    <row r="354" spans="1:36" x14ac:dyDescent="0.25">
      <c r="A354" s="80"/>
      <c r="B354" s="81"/>
      <c r="C354" s="81"/>
      <c r="D354" s="81"/>
      <c r="E354" s="81"/>
      <c r="F354" s="81"/>
      <c r="G354" s="81"/>
      <c r="H354" s="81"/>
      <c r="I354" s="81"/>
      <c r="J354" s="70" t="str">
        <f t="shared" si="67"/>
        <v/>
      </c>
      <c r="K354" s="71"/>
      <c r="L354" s="23">
        <f t="shared" si="68"/>
        <v>0</v>
      </c>
      <c r="M354" s="23">
        <f t="shared" si="69"/>
        <v>0</v>
      </c>
      <c r="N354" s="23" t="e">
        <f xml:space="preserve"> B354 * VLOOKUP($A$5, Admin!$A$4:$B$5, 2) + C354 * VLOOKUP($A$5, Admin!$A$4:$C$5, 3) + VLOOKUP($A$5, Admin!$A$4:$D$5, 4)</f>
        <v>#N/A</v>
      </c>
      <c r="O354" s="23"/>
      <c r="P354" s="23" t="e">
        <f t="shared" si="70"/>
        <v>#N/A</v>
      </c>
      <c r="Q354" s="23" t="e">
        <f t="shared" si="71"/>
        <v>#N/A</v>
      </c>
      <c r="R354" s="23" t="e">
        <f t="shared" si="72"/>
        <v>#N/A</v>
      </c>
      <c r="S354" s="23" t="e">
        <f t="shared" si="73"/>
        <v>#N/A</v>
      </c>
      <c r="T354" s="23" t="e">
        <f t="shared" si="74"/>
        <v>#N/A</v>
      </c>
      <c r="U354" s="23" t="e">
        <f t="shared" si="75"/>
        <v>#N/A</v>
      </c>
      <c r="V354" s="23" t="e">
        <f t="shared" si="76"/>
        <v>#N/A</v>
      </c>
      <c r="W354" s="23" t="e">
        <f t="shared" si="77"/>
        <v>#N/A</v>
      </c>
      <c r="X354" s="19"/>
      <c r="Y354" s="19"/>
      <c r="Z354" s="19"/>
      <c r="AA354" s="19"/>
      <c r="AB354" s="19"/>
      <c r="AC354" s="19"/>
      <c r="AD354" s="19">
        <f t="shared" si="65"/>
        <v>0</v>
      </c>
      <c r="AE354" s="19">
        <f t="shared" si="66"/>
        <v>0</v>
      </c>
      <c r="AF354" s="19"/>
      <c r="AG354" s="19"/>
      <c r="AH354" s="19"/>
      <c r="AI354" s="19"/>
      <c r="AJ354" s="19"/>
    </row>
    <row r="355" spans="1:36" x14ac:dyDescent="0.25">
      <c r="A355" s="80"/>
      <c r="B355" s="81"/>
      <c r="C355" s="81"/>
      <c r="D355" s="81"/>
      <c r="E355" s="81"/>
      <c r="F355" s="81"/>
      <c r="G355" s="81"/>
      <c r="H355" s="81"/>
      <c r="I355" s="81"/>
      <c r="J355" s="70" t="str">
        <f t="shared" si="67"/>
        <v/>
      </c>
      <c r="K355" s="71"/>
      <c r="L355" s="23">
        <f t="shared" si="68"/>
        <v>0</v>
      </c>
      <c r="M355" s="23">
        <f t="shared" si="69"/>
        <v>0</v>
      </c>
      <c r="N355" s="23" t="e">
        <f xml:space="preserve"> B355 * VLOOKUP($A$5, Admin!$A$4:$B$5, 2) + C355 * VLOOKUP($A$5, Admin!$A$4:$C$5, 3) + VLOOKUP($A$5, Admin!$A$4:$D$5, 4)</f>
        <v>#N/A</v>
      </c>
      <c r="O355" s="23"/>
      <c r="P355" s="23" t="e">
        <f t="shared" si="70"/>
        <v>#N/A</v>
      </c>
      <c r="Q355" s="23" t="e">
        <f t="shared" si="71"/>
        <v>#N/A</v>
      </c>
      <c r="R355" s="23" t="e">
        <f t="shared" si="72"/>
        <v>#N/A</v>
      </c>
      <c r="S355" s="23" t="e">
        <f t="shared" si="73"/>
        <v>#N/A</v>
      </c>
      <c r="T355" s="23" t="e">
        <f t="shared" si="74"/>
        <v>#N/A</v>
      </c>
      <c r="U355" s="23" t="e">
        <f t="shared" si="75"/>
        <v>#N/A</v>
      </c>
      <c r="V355" s="23" t="e">
        <f t="shared" si="76"/>
        <v>#N/A</v>
      </c>
      <c r="W355" s="23" t="e">
        <f t="shared" si="77"/>
        <v>#N/A</v>
      </c>
      <c r="X355" s="19"/>
      <c r="Y355" s="19"/>
      <c r="Z355" s="19"/>
      <c r="AA355" s="19"/>
      <c r="AB355" s="19"/>
      <c r="AC355" s="19"/>
      <c r="AD355" s="19">
        <f t="shared" si="65"/>
        <v>0</v>
      </c>
      <c r="AE355" s="19">
        <f t="shared" si="66"/>
        <v>0</v>
      </c>
      <c r="AF355" s="19"/>
      <c r="AG355" s="19"/>
      <c r="AH355" s="19"/>
      <c r="AI355" s="19"/>
      <c r="AJ355" s="19"/>
    </row>
    <row r="356" spans="1:36" x14ac:dyDescent="0.25">
      <c r="A356" s="80"/>
      <c r="B356" s="81"/>
      <c r="C356" s="81"/>
      <c r="D356" s="81"/>
      <c r="E356" s="81"/>
      <c r="F356" s="81"/>
      <c r="G356" s="81"/>
      <c r="H356" s="81"/>
      <c r="I356" s="81"/>
      <c r="J356" s="70" t="str">
        <f t="shared" si="67"/>
        <v/>
      </c>
      <c r="K356" s="71"/>
      <c r="L356" s="23">
        <f t="shared" si="68"/>
        <v>0</v>
      </c>
      <c r="M356" s="23">
        <f t="shared" si="69"/>
        <v>0</v>
      </c>
      <c r="N356" s="23" t="e">
        <f xml:space="preserve"> B356 * VLOOKUP($A$5, Admin!$A$4:$B$5, 2) + C356 * VLOOKUP($A$5, Admin!$A$4:$C$5, 3) + VLOOKUP($A$5, Admin!$A$4:$D$5, 4)</f>
        <v>#N/A</v>
      </c>
      <c r="O356" s="23"/>
      <c r="P356" s="23" t="e">
        <f t="shared" si="70"/>
        <v>#N/A</v>
      </c>
      <c r="Q356" s="23" t="e">
        <f t="shared" si="71"/>
        <v>#N/A</v>
      </c>
      <c r="R356" s="23" t="e">
        <f t="shared" si="72"/>
        <v>#N/A</v>
      </c>
      <c r="S356" s="23" t="e">
        <f t="shared" si="73"/>
        <v>#N/A</v>
      </c>
      <c r="T356" s="23" t="e">
        <f t="shared" si="74"/>
        <v>#N/A</v>
      </c>
      <c r="U356" s="23" t="e">
        <f t="shared" si="75"/>
        <v>#N/A</v>
      </c>
      <c r="V356" s="23" t="e">
        <f t="shared" si="76"/>
        <v>#N/A</v>
      </c>
      <c r="W356" s="23" t="e">
        <f t="shared" si="77"/>
        <v>#N/A</v>
      </c>
      <c r="X356" s="19"/>
      <c r="Y356" s="19"/>
      <c r="Z356" s="19"/>
      <c r="AA356" s="19"/>
      <c r="AB356" s="19"/>
      <c r="AC356" s="19"/>
      <c r="AD356" s="19">
        <f t="shared" si="65"/>
        <v>0</v>
      </c>
      <c r="AE356" s="19">
        <f t="shared" si="66"/>
        <v>0</v>
      </c>
      <c r="AF356" s="19"/>
      <c r="AG356" s="19"/>
      <c r="AH356" s="19"/>
      <c r="AI356" s="19"/>
      <c r="AJ356" s="19"/>
    </row>
    <row r="357" spans="1:36" x14ac:dyDescent="0.25">
      <c r="A357" s="80"/>
      <c r="B357" s="81"/>
      <c r="C357" s="81"/>
      <c r="D357" s="81"/>
      <c r="E357" s="81"/>
      <c r="F357" s="81"/>
      <c r="G357" s="81"/>
      <c r="H357" s="81"/>
      <c r="I357" s="81"/>
      <c r="J357" s="70" t="str">
        <f t="shared" si="67"/>
        <v/>
      </c>
      <c r="K357" s="71"/>
      <c r="L357" s="23">
        <f t="shared" si="68"/>
        <v>0</v>
      </c>
      <c r="M357" s="23">
        <f t="shared" si="69"/>
        <v>0</v>
      </c>
      <c r="N357" s="23" t="e">
        <f xml:space="preserve"> B357 * VLOOKUP($A$5, Admin!$A$4:$B$5, 2) + C357 * VLOOKUP($A$5, Admin!$A$4:$C$5, 3) + VLOOKUP($A$5, Admin!$A$4:$D$5, 4)</f>
        <v>#N/A</v>
      </c>
      <c r="O357" s="23"/>
      <c r="P357" s="23" t="e">
        <f t="shared" si="70"/>
        <v>#N/A</v>
      </c>
      <c r="Q357" s="23" t="e">
        <f t="shared" si="71"/>
        <v>#N/A</v>
      </c>
      <c r="R357" s="23" t="e">
        <f t="shared" si="72"/>
        <v>#N/A</v>
      </c>
      <c r="S357" s="23" t="e">
        <f t="shared" si="73"/>
        <v>#N/A</v>
      </c>
      <c r="T357" s="23" t="e">
        <f t="shared" si="74"/>
        <v>#N/A</v>
      </c>
      <c r="U357" s="23" t="e">
        <f t="shared" si="75"/>
        <v>#N/A</v>
      </c>
      <c r="V357" s="23" t="e">
        <f t="shared" si="76"/>
        <v>#N/A</v>
      </c>
      <c r="W357" s="23" t="e">
        <f t="shared" si="77"/>
        <v>#N/A</v>
      </c>
      <c r="X357" s="19"/>
      <c r="Y357" s="19"/>
      <c r="Z357" s="19"/>
      <c r="AA357" s="19"/>
      <c r="AB357" s="19"/>
      <c r="AC357" s="19"/>
      <c r="AD357" s="19">
        <f t="shared" si="65"/>
        <v>0</v>
      </c>
      <c r="AE357" s="19">
        <f t="shared" si="66"/>
        <v>0</v>
      </c>
      <c r="AF357" s="19"/>
      <c r="AG357" s="19"/>
      <c r="AH357" s="19"/>
      <c r="AI357" s="19"/>
      <c r="AJ357" s="19"/>
    </row>
    <row r="358" spans="1:36" x14ac:dyDescent="0.25">
      <c r="A358" s="80"/>
      <c r="B358" s="81"/>
      <c r="C358" s="81"/>
      <c r="D358" s="81"/>
      <c r="E358" s="81"/>
      <c r="F358" s="81"/>
      <c r="G358" s="81"/>
      <c r="H358" s="81"/>
      <c r="I358" s="81"/>
      <c r="J358" s="70" t="str">
        <f t="shared" si="67"/>
        <v/>
      </c>
      <c r="K358" s="71"/>
      <c r="L358" s="23">
        <f t="shared" si="68"/>
        <v>0</v>
      </c>
      <c r="M358" s="23">
        <f t="shared" si="69"/>
        <v>0</v>
      </c>
      <c r="N358" s="23" t="e">
        <f xml:space="preserve"> B358 * VLOOKUP($A$5, Admin!$A$4:$B$5, 2) + C358 * VLOOKUP($A$5, Admin!$A$4:$C$5, 3) + VLOOKUP($A$5, Admin!$A$4:$D$5, 4)</f>
        <v>#N/A</v>
      </c>
      <c r="O358" s="23"/>
      <c r="P358" s="23" t="e">
        <f t="shared" si="70"/>
        <v>#N/A</v>
      </c>
      <c r="Q358" s="23" t="e">
        <f t="shared" si="71"/>
        <v>#N/A</v>
      </c>
      <c r="R358" s="23" t="e">
        <f t="shared" si="72"/>
        <v>#N/A</v>
      </c>
      <c r="S358" s="23" t="e">
        <f t="shared" si="73"/>
        <v>#N/A</v>
      </c>
      <c r="T358" s="23" t="e">
        <f t="shared" si="74"/>
        <v>#N/A</v>
      </c>
      <c r="U358" s="23" t="e">
        <f t="shared" si="75"/>
        <v>#N/A</v>
      </c>
      <c r="V358" s="23" t="e">
        <f t="shared" si="76"/>
        <v>#N/A</v>
      </c>
      <c r="W358" s="23" t="e">
        <f t="shared" si="77"/>
        <v>#N/A</v>
      </c>
      <c r="X358" s="19"/>
      <c r="Y358" s="19"/>
      <c r="Z358" s="19"/>
      <c r="AA358" s="19"/>
      <c r="AB358" s="19"/>
      <c r="AC358" s="19"/>
      <c r="AD358" s="19">
        <f t="shared" si="65"/>
        <v>0</v>
      </c>
      <c r="AE358" s="19">
        <f t="shared" si="66"/>
        <v>0</v>
      </c>
      <c r="AF358" s="19"/>
      <c r="AG358" s="19"/>
      <c r="AH358" s="19"/>
      <c r="AI358" s="19"/>
      <c r="AJ358" s="19"/>
    </row>
    <row r="359" spans="1:36" x14ac:dyDescent="0.25">
      <c r="A359" s="80"/>
      <c r="B359" s="81"/>
      <c r="C359" s="81"/>
      <c r="D359" s="81"/>
      <c r="E359" s="81"/>
      <c r="F359" s="81"/>
      <c r="G359" s="81"/>
      <c r="H359" s="81"/>
      <c r="I359" s="81"/>
      <c r="J359" s="70" t="str">
        <f t="shared" si="67"/>
        <v/>
      </c>
      <c r="K359" s="71"/>
      <c r="L359" s="23">
        <f t="shared" si="68"/>
        <v>0</v>
      </c>
      <c r="M359" s="23">
        <f t="shared" si="69"/>
        <v>0</v>
      </c>
      <c r="N359" s="23" t="e">
        <f xml:space="preserve"> B359 * VLOOKUP($A$5, Admin!$A$4:$B$5, 2) + C359 * VLOOKUP($A$5, Admin!$A$4:$C$5, 3) + VLOOKUP($A$5, Admin!$A$4:$D$5, 4)</f>
        <v>#N/A</v>
      </c>
      <c r="O359" s="23"/>
      <c r="P359" s="23" t="e">
        <f t="shared" si="70"/>
        <v>#N/A</v>
      </c>
      <c r="Q359" s="23" t="e">
        <f t="shared" si="71"/>
        <v>#N/A</v>
      </c>
      <c r="R359" s="23" t="e">
        <f t="shared" si="72"/>
        <v>#N/A</v>
      </c>
      <c r="S359" s="23" t="e">
        <f t="shared" si="73"/>
        <v>#N/A</v>
      </c>
      <c r="T359" s="23" t="e">
        <f t="shared" si="74"/>
        <v>#N/A</v>
      </c>
      <c r="U359" s="23" t="e">
        <f t="shared" si="75"/>
        <v>#N/A</v>
      </c>
      <c r="V359" s="23" t="e">
        <f t="shared" si="76"/>
        <v>#N/A</v>
      </c>
      <c r="W359" s="23" t="e">
        <f t="shared" si="77"/>
        <v>#N/A</v>
      </c>
      <c r="X359" s="19"/>
      <c r="Y359" s="19"/>
      <c r="Z359" s="19"/>
      <c r="AA359" s="19"/>
      <c r="AB359" s="19"/>
      <c r="AC359" s="19"/>
      <c r="AD359" s="19">
        <f t="shared" si="65"/>
        <v>0</v>
      </c>
      <c r="AE359" s="19">
        <f t="shared" si="66"/>
        <v>0</v>
      </c>
      <c r="AF359" s="19"/>
      <c r="AG359" s="19"/>
      <c r="AH359" s="19"/>
      <c r="AI359" s="19"/>
      <c r="AJ359" s="19"/>
    </row>
    <row r="360" spans="1:36" x14ac:dyDescent="0.25">
      <c r="A360" s="80"/>
      <c r="B360" s="81"/>
      <c r="C360" s="81"/>
      <c r="D360" s="81"/>
      <c r="E360" s="81"/>
      <c r="F360" s="81"/>
      <c r="G360" s="81"/>
      <c r="H360" s="81"/>
      <c r="I360" s="81"/>
      <c r="J360" s="70" t="str">
        <f t="shared" si="67"/>
        <v/>
      </c>
      <c r="K360" s="71"/>
      <c r="L360" s="23">
        <f t="shared" si="68"/>
        <v>0</v>
      </c>
      <c r="M360" s="23">
        <f t="shared" si="69"/>
        <v>0</v>
      </c>
      <c r="N360" s="23" t="e">
        <f xml:space="preserve"> B360 * VLOOKUP($A$5, Admin!$A$4:$B$5, 2) + C360 * VLOOKUP($A$5, Admin!$A$4:$C$5, 3) + VLOOKUP($A$5, Admin!$A$4:$D$5, 4)</f>
        <v>#N/A</v>
      </c>
      <c r="O360" s="23"/>
      <c r="P360" s="23" t="e">
        <f t="shared" si="70"/>
        <v>#N/A</v>
      </c>
      <c r="Q360" s="23" t="e">
        <f t="shared" si="71"/>
        <v>#N/A</v>
      </c>
      <c r="R360" s="23" t="e">
        <f t="shared" si="72"/>
        <v>#N/A</v>
      </c>
      <c r="S360" s="23" t="e">
        <f t="shared" si="73"/>
        <v>#N/A</v>
      </c>
      <c r="T360" s="23" t="e">
        <f t="shared" si="74"/>
        <v>#N/A</v>
      </c>
      <c r="U360" s="23" t="e">
        <f t="shared" si="75"/>
        <v>#N/A</v>
      </c>
      <c r="V360" s="23" t="e">
        <f t="shared" si="76"/>
        <v>#N/A</v>
      </c>
      <c r="W360" s="23" t="e">
        <f t="shared" si="77"/>
        <v>#N/A</v>
      </c>
      <c r="X360" s="19"/>
      <c r="Y360" s="19"/>
      <c r="Z360" s="19"/>
      <c r="AA360" s="19"/>
      <c r="AB360" s="19"/>
      <c r="AC360" s="19"/>
      <c r="AD360" s="19">
        <f t="shared" si="65"/>
        <v>0</v>
      </c>
      <c r="AE360" s="19">
        <f t="shared" si="66"/>
        <v>0</v>
      </c>
      <c r="AF360" s="19"/>
      <c r="AG360" s="19"/>
      <c r="AH360" s="19"/>
      <c r="AI360" s="19"/>
      <c r="AJ360" s="19"/>
    </row>
    <row r="361" spans="1:36" x14ac:dyDescent="0.25">
      <c r="A361" s="80"/>
      <c r="B361" s="81"/>
      <c r="C361" s="81"/>
      <c r="D361" s="81"/>
      <c r="E361" s="81"/>
      <c r="F361" s="81"/>
      <c r="G361" s="81"/>
      <c r="H361" s="81"/>
      <c r="I361" s="81"/>
      <c r="J361" s="70" t="str">
        <f t="shared" si="67"/>
        <v/>
      </c>
      <c r="K361" s="71"/>
      <c r="L361" s="23">
        <f t="shared" si="68"/>
        <v>0</v>
      </c>
      <c r="M361" s="23">
        <f t="shared" si="69"/>
        <v>0</v>
      </c>
      <c r="N361" s="23" t="e">
        <f xml:space="preserve"> B361 * VLOOKUP($A$5, Admin!$A$4:$B$5, 2) + C361 * VLOOKUP($A$5, Admin!$A$4:$C$5, 3) + VLOOKUP($A$5, Admin!$A$4:$D$5, 4)</f>
        <v>#N/A</v>
      </c>
      <c r="O361" s="23"/>
      <c r="P361" s="23" t="e">
        <f t="shared" si="70"/>
        <v>#N/A</v>
      </c>
      <c r="Q361" s="23" t="e">
        <f t="shared" si="71"/>
        <v>#N/A</v>
      </c>
      <c r="R361" s="23" t="e">
        <f t="shared" si="72"/>
        <v>#N/A</v>
      </c>
      <c r="S361" s="23" t="e">
        <f t="shared" si="73"/>
        <v>#N/A</v>
      </c>
      <c r="T361" s="23" t="e">
        <f t="shared" si="74"/>
        <v>#N/A</v>
      </c>
      <c r="U361" s="23" t="e">
        <f t="shared" si="75"/>
        <v>#N/A</v>
      </c>
      <c r="V361" s="23" t="e">
        <f t="shared" si="76"/>
        <v>#N/A</v>
      </c>
      <c r="W361" s="23" t="e">
        <f t="shared" si="77"/>
        <v>#N/A</v>
      </c>
      <c r="X361" s="19"/>
      <c r="Y361" s="19"/>
      <c r="Z361" s="19"/>
      <c r="AA361" s="19"/>
      <c r="AB361" s="19"/>
      <c r="AC361" s="19"/>
      <c r="AD361" s="19">
        <f t="shared" si="65"/>
        <v>0</v>
      </c>
      <c r="AE361" s="19">
        <f t="shared" si="66"/>
        <v>0</v>
      </c>
      <c r="AF361" s="19"/>
      <c r="AG361" s="19"/>
      <c r="AH361" s="19"/>
      <c r="AI361" s="19"/>
      <c r="AJ361" s="19"/>
    </row>
    <row r="362" spans="1:36" x14ac:dyDescent="0.25">
      <c r="A362" s="80"/>
      <c r="B362" s="81"/>
      <c r="C362" s="81"/>
      <c r="D362" s="81"/>
      <c r="E362" s="81"/>
      <c r="F362" s="81"/>
      <c r="G362" s="81"/>
      <c r="H362" s="81"/>
      <c r="I362" s="81"/>
      <c r="J362" s="70" t="str">
        <f t="shared" si="67"/>
        <v/>
      </c>
      <c r="K362" s="71"/>
      <c r="L362" s="23">
        <f t="shared" si="68"/>
        <v>0</v>
      </c>
      <c r="M362" s="23">
        <f t="shared" si="69"/>
        <v>0</v>
      </c>
      <c r="N362" s="23" t="e">
        <f xml:space="preserve"> B362 * VLOOKUP($A$5, Admin!$A$4:$B$5, 2) + C362 * VLOOKUP($A$5, Admin!$A$4:$C$5, 3) + VLOOKUP($A$5, Admin!$A$4:$D$5, 4)</f>
        <v>#N/A</v>
      </c>
      <c r="O362" s="23"/>
      <c r="P362" s="23" t="e">
        <f t="shared" si="70"/>
        <v>#N/A</v>
      </c>
      <c r="Q362" s="23" t="e">
        <f t="shared" si="71"/>
        <v>#N/A</v>
      </c>
      <c r="R362" s="23" t="e">
        <f t="shared" si="72"/>
        <v>#N/A</v>
      </c>
      <c r="S362" s="23" t="e">
        <f t="shared" si="73"/>
        <v>#N/A</v>
      </c>
      <c r="T362" s="23" t="e">
        <f t="shared" si="74"/>
        <v>#N/A</v>
      </c>
      <c r="U362" s="23" t="e">
        <f t="shared" si="75"/>
        <v>#N/A</v>
      </c>
      <c r="V362" s="23" t="e">
        <f t="shared" si="76"/>
        <v>#N/A</v>
      </c>
      <c r="W362" s="23" t="e">
        <f t="shared" si="77"/>
        <v>#N/A</v>
      </c>
      <c r="X362" s="19"/>
      <c r="Y362" s="19"/>
      <c r="Z362" s="19"/>
      <c r="AA362" s="19"/>
      <c r="AB362" s="19"/>
      <c r="AC362" s="19"/>
      <c r="AD362" s="19">
        <f t="shared" si="65"/>
        <v>0</v>
      </c>
      <c r="AE362" s="19">
        <f t="shared" si="66"/>
        <v>0</v>
      </c>
      <c r="AF362" s="19"/>
      <c r="AG362" s="19"/>
      <c r="AH362" s="19"/>
      <c r="AI362" s="19"/>
      <c r="AJ362" s="19"/>
    </row>
    <row r="363" spans="1:36" x14ac:dyDescent="0.25">
      <c r="A363" s="80"/>
      <c r="B363" s="81"/>
      <c r="C363" s="81"/>
      <c r="D363" s="81"/>
      <c r="E363" s="81"/>
      <c r="F363" s="81"/>
      <c r="G363" s="81"/>
      <c r="H363" s="81"/>
      <c r="I363" s="81"/>
      <c r="J363" s="70" t="str">
        <f t="shared" si="67"/>
        <v/>
      </c>
      <c r="K363" s="71"/>
      <c r="L363" s="23">
        <f t="shared" si="68"/>
        <v>0</v>
      </c>
      <c r="M363" s="23">
        <f t="shared" si="69"/>
        <v>0</v>
      </c>
      <c r="N363" s="23" t="e">
        <f xml:space="preserve"> B363 * VLOOKUP($A$5, Admin!$A$4:$B$5, 2) + C363 * VLOOKUP($A$5, Admin!$A$4:$C$5, 3) + VLOOKUP($A$5, Admin!$A$4:$D$5, 4)</f>
        <v>#N/A</v>
      </c>
      <c r="O363" s="23"/>
      <c r="P363" s="23" t="e">
        <f t="shared" si="70"/>
        <v>#N/A</v>
      </c>
      <c r="Q363" s="23" t="e">
        <f t="shared" si="71"/>
        <v>#N/A</v>
      </c>
      <c r="R363" s="23" t="e">
        <f t="shared" si="72"/>
        <v>#N/A</v>
      </c>
      <c r="S363" s="23" t="e">
        <f t="shared" si="73"/>
        <v>#N/A</v>
      </c>
      <c r="T363" s="23" t="e">
        <f t="shared" si="74"/>
        <v>#N/A</v>
      </c>
      <c r="U363" s="23" t="e">
        <f t="shared" si="75"/>
        <v>#N/A</v>
      </c>
      <c r="V363" s="23" t="e">
        <f t="shared" si="76"/>
        <v>#N/A</v>
      </c>
      <c r="W363" s="23" t="e">
        <f t="shared" si="77"/>
        <v>#N/A</v>
      </c>
      <c r="X363" s="19"/>
      <c r="Y363" s="19"/>
      <c r="Z363" s="19"/>
      <c r="AA363" s="19"/>
      <c r="AB363" s="19"/>
      <c r="AC363" s="19"/>
      <c r="AD363" s="19">
        <f t="shared" si="65"/>
        <v>0</v>
      </c>
      <c r="AE363" s="19">
        <f t="shared" si="66"/>
        <v>0</v>
      </c>
      <c r="AF363" s="19"/>
      <c r="AG363" s="19"/>
      <c r="AH363" s="19"/>
      <c r="AI363" s="19"/>
      <c r="AJ363" s="19"/>
    </row>
    <row r="364" spans="1:36" x14ac:dyDescent="0.25">
      <c r="A364" s="80"/>
      <c r="B364" s="81"/>
      <c r="C364" s="81"/>
      <c r="D364" s="81"/>
      <c r="E364" s="81"/>
      <c r="F364" s="81"/>
      <c r="G364" s="81"/>
      <c r="H364" s="81"/>
      <c r="I364" s="81"/>
      <c r="J364" s="70" t="str">
        <f t="shared" si="67"/>
        <v/>
      </c>
      <c r="K364" s="71"/>
      <c r="L364" s="23">
        <f t="shared" si="68"/>
        <v>0</v>
      </c>
      <c r="M364" s="23">
        <f t="shared" si="69"/>
        <v>0</v>
      </c>
      <c r="N364" s="23" t="e">
        <f xml:space="preserve"> B364 * VLOOKUP($A$5, Admin!$A$4:$B$5, 2) + C364 * VLOOKUP($A$5, Admin!$A$4:$C$5, 3) + VLOOKUP($A$5, Admin!$A$4:$D$5, 4)</f>
        <v>#N/A</v>
      </c>
      <c r="O364" s="23"/>
      <c r="P364" s="23" t="e">
        <f t="shared" si="70"/>
        <v>#N/A</v>
      </c>
      <c r="Q364" s="23" t="e">
        <f t="shared" si="71"/>
        <v>#N/A</v>
      </c>
      <c r="R364" s="23" t="e">
        <f t="shared" si="72"/>
        <v>#N/A</v>
      </c>
      <c r="S364" s="23" t="e">
        <f t="shared" si="73"/>
        <v>#N/A</v>
      </c>
      <c r="T364" s="23" t="e">
        <f t="shared" si="74"/>
        <v>#N/A</v>
      </c>
      <c r="U364" s="23" t="e">
        <f t="shared" si="75"/>
        <v>#N/A</v>
      </c>
      <c r="V364" s="23" t="e">
        <f t="shared" si="76"/>
        <v>#N/A</v>
      </c>
      <c r="W364" s="23" t="e">
        <f t="shared" si="77"/>
        <v>#N/A</v>
      </c>
      <c r="X364" s="19"/>
      <c r="Y364" s="19"/>
      <c r="Z364" s="19"/>
      <c r="AA364" s="19"/>
      <c r="AB364" s="19"/>
      <c r="AC364" s="19"/>
      <c r="AD364" s="19">
        <f t="shared" si="65"/>
        <v>0</v>
      </c>
      <c r="AE364" s="19">
        <f t="shared" si="66"/>
        <v>0</v>
      </c>
      <c r="AF364" s="19"/>
      <c r="AG364" s="19"/>
      <c r="AH364" s="19"/>
      <c r="AI364" s="19"/>
      <c r="AJ364" s="19"/>
    </row>
    <row r="365" spans="1:36" x14ac:dyDescent="0.25">
      <c r="A365" s="80"/>
      <c r="B365" s="81"/>
      <c r="C365" s="81"/>
      <c r="D365" s="81"/>
      <c r="E365" s="81"/>
      <c r="F365" s="81"/>
      <c r="G365" s="81"/>
      <c r="H365" s="81"/>
      <c r="I365" s="81"/>
      <c r="J365" s="70" t="str">
        <f t="shared" si="67"/>
        <v/>
      </c>
      <c r="K365" s="71"/>
      <c r="L365" s="23">
        <f t="shared" si="68"/>
        <v>0</v>
      </c>
      <c r="M365" s="23">
        <f t="shared" si="69"/>
        <v>0</v>
      </c>
      <c r="N365" s="23" t="e">
        <f xml:space="preserve"> B365 * VLOOKUP($A$5, Admin!$A$4:$B$5, 2) + C365 * VLOOKUP($A$5, Admin!$A$4:$C$5, 3) + VLOOKUP($A$5, Admin!$A$4:$D$5, 4)</f>
        <v>#N/A</v>
      </c>
      <c r="O365" s="23"/>
      <c r="P365" s="23" t="e">
        <f t="shared" si="70"/>
        <v>#N/A</v>
      </c>
      <c r="Q365" s="23" t="e">
        <f t="shared" si="71"/>
        <v>#N/A</v>
      </c>
      <c r="R365" s="23" t="e">
        <f t="shared" si="72"/>
        <v>#N/A</v>
      </c>
      <c r="S365" s="23" t="e">
        <f t="shared" si="73"/>
        <v>#N/A</v>
      </c>
      <c r="T365" s="23" t="e">
        <f t="shared" si="74"/>
        <v>#N/A</v>
      </c>
      <c r="U365" s="23" t="e">
        <f t="shared" si="75"/>
        <v>#N/A</v>
      </c>
      <c r="V365" s="23" t="e">
        <f t="shared" si="76"/>
        <v>#N/A</v>
      </c>
      <c r="W365" s="23" t="e">
        <f t="shared" si="77"/>
        <v>#N/A</v>
      </c>
      <c r="X365" s="19"/>
      <c r="Y365" s="19"/>
      <c r="Z365" s="19"/>
      <c r="AA365" s="19"/>
      <c r="AB365" s="19"/>
      <c r="AC365" s="19"/>
      <c r="AD365" s="19">
        <f t="shared" si="65"/>
        <v>0</v>
      </c>
      <c r="AE365" s="19">
        <f t="shared" si="66"/>
        <v>0</v>
      </c>
      <c r="AF365" s="19"/>
      <c r="AG365" s="19"/>
      <c r="AH365" s="19"/>
      <c r="AI365" s="19"/>
      <c r="AJ365" s="19"/>
    </row>
    <row r="366" spans="1:36" x14ac:dyDescent="0.25">
      <c r="A366" s="80"/>
      <c r="B366" s="81"/>
      <c r="C366" s="81"/>
      <c r="D366" s="81"/>
      <c r="E366" s="81"/>
      <c r="F366" s="81"/>
      <c r="G366" s="81"/>
      <c r="H366" s="81"/>
      <c r="I366" s="81"/>
      <c r="J366" s="70" t="str">
        <f t="shared" si="67"/>
        <v/>
      </c>
      <c r="K366" s="71"/>
      <c r="L366" s="23">
        <f t="shared" si="68"/>
        <v>0</v>
      </c>
      <c r="M366" s="23">
        <f t="shared" si="69"/>
        <v>0</v>
      </c>
      <c r="N366" s="23" t="e">
        <f xml:space="preserve"> B366 * VLOOKUP($A$5, Admin!$A$4:$B$5, 2) + C366 * VLOOKUP($A$5, Admin!$A$4:$C$5, 3) + VLOOKUP($A$5, Admin!$A$4:$D$5, 4)</f>
        <v>#N/A</v>
      </c>
      <c r="O366" s="23"/>
      <c r="P366" s="23" t="e">
        <f t="shared" si="70"/>
        <v>#N/A</v>
      </c>
      <c r="Q366" s="23" t="e">
        <f t="shared" si="71"/>
        <v>#N/A</v>
      </c>
      <c r="R366" s="23" t="e">
        <f t="shared" si="72"/>
        <v>#N/A</v>
      </c>
      <c r="S366" s="23" t="e">
        <f t="shared" si="73"/>
        <v>#N/A</v>
      </c>
      <c r="T366" s="23" t="e">
        <f t="shared" si="74"/>
        <v>#N/A</v>
      </c>
      <c r="U366" s="23" t="e">
        <f t="shared" si="75"/>
        <v>#N/A</v>
      </c>
      <c r="V366" s="23" t="e">
        <f t="shared" si="76"/>
        <v>#N/A</v>
      </c>
      <c r="W366" s="23" t="e">
        <f t="shared" si="77"/>
        <v>#N/A</v>
      </c>
      <c r="X366" s="19"/>
      <c r="Y366" s="19"/>
      <c r="Z366" s="19"/>
      <c r="AA366" s="19"/>
      <c r="AB366" s="19"/>
      <c r="AC366" s="19"/>
      <c r="AD366" s="19">
        <f t="shared" si="65"/>
        <v>0</v>
      </c>
      <c r="AE366" s="19">
        <f t="shared" si="66"/>
        <v>0</v>
      </c>
      <c r="AF366" s="19"/>
      <c r="AG366" s="19"/>
      <c r="AH366" s="19"/>
      <c r="AI366" s="19"/>
      <c r="AJ366" s="19"/>
    </row>
    <row r="367" spans="1:36" x14ac:dyDescent="0.25">
      <c r="A367" s="80"/>
      <c r="B367" s="81"/>
      <c r="C367" s="81"/>
      <c r="D367" s="81"/>
      <c r="E367" s="81"/>
      <c r="F367" s="81"/>
      <c r="G367" s="81"/>
      <c r="H367" s="81"/>
      <c r="I367" s="81"/>
      <c r="J367" s="70" t="str">
        <f t="shared" si="67"/>
        <v/>
      </c>
      <c r="K367" s="71"/>
      <c r="L367" s="23">
        <f t="shared" si="68"/>
        <v>0</v>
      </c>
      <c r="M367" s="23">
        <f t="shared" si="69"/>
        <v>0</v>
      </c>
      <c r="N367" s="23" t="e">
        <f xml:space="preserve"> B367 * VLOOKUP($A$5, Admin!$A$4:$B$5, 2) + C367 * VLOOKUP($A$5, Admin!$A$4:$C$5, 3) + VLOOKUP($A$5, Admin!$A$4:$D$5, 4)</f>
        <v>#N/A</v>
      </c>
      <c r="O367" s="23"/>
      <c r="P367" s="23" t="e">
        <f t="shared" si="70"/>
        <v>#N/A</v>
      </c>
      <c r="Q367" s="23" t="e">
        <f t="shared" si="71"/>
        <v>#N/A</v>
      </c>
      <c r="R367" s="23" t="e">
        <f t="shared" si="72"/>
        <v>#N/A</v>
      </c>
      <c r="S367" s="23" t="e">
        <f t="shared" si="73"/>
        <v>#N/A</v>
      </c>
      <c r="T367" s="23" t="e">
        <f t="shared" si="74"/>
        <v>#N/A</v>
      </c>
      <c r="U367" s="23" t="e">
        <f t="shared" si="75"/>
        <v>#N/A</v>
      </c>
      <c r="V367" s="23" t="e">
        <f t="shared" si="76"/>
        <v>#N/A</v>
      </c>
      <c r="W367" s="23" t="e">
        <f t="shared" si="77"/>
        <v>#N/A</v>
      </c>
      <c r="X367" s="19"/>
      <c r="Y367" s="19"/>
      <c r="Z367" s="19"/>
      <c r="AA367" s="19"/>
      <c r="AB367" s="19"/>
      <c r="AC367" s="19"/>
      <c r="AD367" s="19">
        <f t="shared" si="65"/>
        <v>0</v>
      </c>
      <c r="AE367" s="19">
        <f t="shared" si="66"/>
        <v>0</v>
      </c>
      <c r="AF367" s="19"/>
      <c r="AG367" s="19"/>
      <c r="AH367" s="19"/>
      <c r="AI367" s="19"/>
      <c r="AJ367" s="19"/>
    </row>
    <row r="368" spans="1:36" x14ac:dyDescent="0.25">
      <c r="A368" s="80"/>
      <c r="B368" s="81"/>
      <c r="C368" s="81"/>
      <c r="D368" s="81"/>
      <c r="E368" s="81"/>
      <c r="F368" s="81"/>
      <c r="G368" s="81"/>
      <c r="H368" s="81"/>
      <c r="I368" s="81"/>
      <c r="J368" s="70" t="str">
        <f t="shared" si="67"/>
        <v/>
      </c>
      <c r="K368" s="71"/>
      <c r="L368" s="23">
        <f t="shared" si="68"/>
        <v>0</v>
      </c>
      <c r="M368" s="23">
        <f t="shared" si="69"/>
        <v>0</v>
      </c>
      <c r="N368" s="23" t="e">
        <f xml:space="preserve"> B368 * VLOOKUP($A$5, Admin!$A$4:$B$5, 2) + C368 * VLOOKUP($A$5, Admin!$A$4:$C$5, 3) + VLOOKUP($A$5, Admin!$A$4:$D$5, 4)</f>
        <v>#N/A</v>
      </c>
      <c r="O368" s="23"/>
      <c r="P368" s="23" t="e">
        <f t="shared" si="70"/>
        <v>#N/A</v>
      </c>
      <c r="Q368" s="23" t="e">
        <f t="shared" si="71"/>
        <v>#N/A</v>
      </c>
      <c r="R368" s="23" t="e">
        <f t="shared" si="72"/>
        <v>#N/A</v>
      </c>
      <c r="S368" s="23" t="e">
        <f t="shared" si="73"/>
        <v>#N/A</v>
      </c>
      <c r="T368" s="23" t="e">
        <f t="shared" si="74"/>
        <v>#N/A</v>
      </c>
      <c r="U368" s="23" t="e">
        <f t="shared" si="75"/>
        <v>#N/A</v>
      </c>
      <c r="V368" s="23" t="e">
        <f t="shared" si="76"/>
        <v>#N/A</v>
      </c>
      <c r="W368" s="23" t="e">
        <f t="shared" si="77"/>
        <v>#N/A</v>
      </c>
      <c r="X368" s="19"/>
      <c r="Y368" s="19"/>
      <c r="Z368" s="19"/>
      <c r="AA368" s="19"/>
      <c r="AB368" s="19"/>
      <c r="AC368" s="19"/>
      <c r="AD368" s="19">
        <f t="shared" si="65"/>
        <v>0</v>
      </c>
      <c r="AE368" s="19">
        <f t="shared" si="66"/>
        <v>0</v>
      </c>
      <c r="AF368" s="19"/>
      <c r="AG368" s="19"/>
      <c r="AH368" s="19"/>
      <c r="AI368" s="19"/>
      <c r="AJ368" s="19"/>
    </row>
    <row r="369" spans="1:36" x14ac:dyDescent="0.25">
      <c r="A369" s="80"/>
      <c r="B369" s="81"/>
      <c r="C369" s="81"/>
      <c r="D369" s="81"/>
      <c r="E369" s="81"/>
      <c r="F369" s="81"/>
      <c r="G369" s="81"/>
      <c r="H369" s="81"/>
      <c r="I369" s="81"/>
      <c r="J369" s="70" t="str">
        <f t="shared" si="67"/>
        <v/>
      </c>
      <c r="K369" s="71"/>
      <c r="L369" s="23">
        <f t="shared" si="68"/>
        <v>0</v>
      </c>
      <c r="M369" s="23">
        <f t="shared" si="69"/>
        <v>0</v>
      </c>
      <c r="N369" s="23" t="e">
        <f xml:space="preserve"> B369 * VLOOKUP($A$5, Admin!$A$4:$B$5, 2) + C369 * VLOOKUP($A$5, Admin!$A$4:$C$5, 3) + VLOOKUP($A$5, Admin!$A$4:$D$5, 4)</f>
        <v>#N/A</v>
      </c>
      <c r="O369" s="23"/>
      <c r="P369" s="23" t="e">
        <f t="shared" si="70"/>
        <v>#N/A</v>
      </c>
      <c r="Q369" s="23" t="e">
        <f t="shared" si="71"/>
        <v>#N/A</v>
      </c>
      <c r="R369" s="23" t="e">
        <f t="shared" si="72"/>
        <v>#N/A</v>
      </c>
      <c r="S369" s="23" t="e">
        <f t="shared" si="73"/>
        <v>#N/A</v>
      </c>
      <c r="T369" s="23" t="e">
        <f t="shared" si="74"/>
        <v>#N/A</v>
      </c>
      <c r="U369" s="23" t="e">
        <f t="shared" si="75"/>
        <v>#N/A</v>
      </c>
      <c r="V369" s="23" t="e">
        <f t="shared" si="76"/>
        <v>#N/A</v>
      </c>
      <c r="W369" s="23" t="e">
        <f t="shared" si="77"/>
        <v>#N/A</v>
      </c>
      <c r="X369" s="19"/>
      <c r="Y369" s="19"/>
      <c r="Z369" s="19"/>
      <c r="AA369" s="19"/>
      <c r="AB369" s="19"/>
      <c r="AC369" s="19"/>
      <c r="AD369" s="19">
        <f t="shared" si="65"/>
        <v>0</v>
      </c>
      <c r="AE369" s="19">
        <f t="shared" si="66"/>
        <v>0</v>
      </c>
      <c r="AF369" s="19"/>
      <c r="AG369" s="19"/>
      <c r="AH369" s="19"/>
      <c r="AI369" s="19"/>
      <c r="AJ369" s="19"/>
    </row>
    <row r="370" spans="1:36" x14ac:dyDescent="0.25">
      <c r="A370" s="80"/>
      <c r="B370" s="81"/>
      <c r="C370" s="81"/>
      <c r="D370" s="81"/>
      <c r="E370" s="81"/>
      <c r="F370" s="81"/>
      <c r="G370" s="81"/>
      <c r="H370" s="81"/>
      <c r="I370" s="81"/>
      <c r="J370" s="70" t="str">
        <f t="shared" si="67"/>
        <v/>
      </c>
      <c r="K370" s="71"/>
      <c r="L370" s="23">
        <f t="shared" si="68"/>
        <v>0</v>
      </c>
      <c r="M370" s="23">
        <f t="shared" si="69"/>
        <v>0</v>
      </c>
      <c r="N370" s="23" t="e">
        <f xml:space="preserve"> B370 * VLOOKUP($A$5, Admin!$A$4:$B$5, 2) + C370 * VLOOKUP($A$5, Admin!$A$4:$C$5, 3) + VLOOKUP($A$5, Admin!$A$4:$D$5, 4)</f>
        <v>#N/A</v>
      </c>
      <c r="O370" s="23"/>
      <c r="P370" s="23" t="e">
        <f t="shared" si="70"/>
        <v>#N/A</v>
      </c>
      <c r="Q370" s="23" t="e">
        <f t="shared" si="71"/>
        <v>#N/A</v>
      </c>
      <c r="R370" s="23" t="e">
        <f t="shared" si="72"/>
        <v>#N/A</v>
      </c>
      <c r="S370" s="23" t="e">
        <f t="shared" si="73"/>
        <v>#N/A</v>
      </c>
      <c r="T370" s="23" t="e">
        <f t="shared" si="74"/>
        <v>#N/A</v>
      </c>
      <c r="U370" s="23" t="e">
        <f t="shared" si="75"/>
        <v>#N/A</v>
      </c>
      <c r="V370" s="23" t="e">
        <f t="shared" si="76"/>
        <v>#N/A</v>
      </c>
      <c r="W370" s="23" t="e">
        <f t="shared" si="77"/>
        <v>#N/A</v>
      </c>
      <c r="X370" s="19"/>
      <c r="Y370" s="19"/>
      <c r="Z370" s="19"/>
      <c r="AA370" s="19"/>
      <c r="AB370" s="19"/>
      <c r="AC370" s="19"/>
      <c r="AD370" s="19">
        <f t="shared" si="65"/>
        <v>0</v>
      </c>
      <c r="AE370" s="19">
        <f t="shared" si="66"/>
        <v>0</v>
      </c>
      <c r="AF370" s="19"/>
      <c r="AG370" s="19"/>
      <c r="AH370" s="19"/>
      <c r="AI370" s="19"/>
      <c r="AJ370" s="19"/>
    </row>
    <row r="371" spans="1:36" x14ac:dyDescent="0.25">
      <c r="A371" s="80"/>
      <c r="B371" s="81"/>
      <c r="C371" s="81"/>
      <c r="D371" s="81"/>
      <c r="E371" s="81"/>
      <c r="F371" s="81"/>
      <c r="G371" s="81"/>
      <c r="H371" s="81"/>
      <c r="I371" s="81"/>
      <c r="J371" s="70" t="str">
        <f t="shared" si="67"/>
        <v/>
      </c>
      <c r="K371" s="71"/>
      <c r="L371" s="23">
        <f t="shared" si="68"/>
        <v>0</v>
      </c>
      <c r="M371" s="23">
        <f t="shared" si="69"/>
        <v>0</v>
      </c>
      <c r="N371" s="23" t="e">
        <f xml:space="preserve"> B371 * VLOOKUP($A$5, Admin!$A$4:$B$5, 2) + C371 * VLOOKUP($A$5, Admin!$A$4:$C$5, 3) + VLOOKUP($A$5, Admin!$A$4:$D$5, 4)</f>
        <v>#N/A</v>
      </c>
      <c r="O371" s="23"/>
      <c r="P371" s="23" t="e">
        <f t="shared" si="70"/>
        <v>#N/A</v>
      </c>
      <c r="Q371" s="23" t="e">
        <f t="shared" si="71"/>
        <v>#N/A</v>
      </c>
      <c r="R371" s="23" t="e">
        <f t="shared" si="72"/>
        <v>#N/A</v>
      </c>
      <c r="S371" s="23" t="e">
        <f t="shared" si="73"/>
        <v>#N/A</v>
      </c>
      <c r="T371" s="23" t="e">
        <f t="shared" si="74"/>
        <v>#N/A</v>
      </c>
      <c r="U371" s="23" t="e">
        <f t="shared" si="75"/>
        <v>#N/A</v>
      </c>
      <c r="V371" s="23" t="e">
        <f t="shared" si="76"/>
        <v>#N/A</v>
      </c>
      <c r="W371" s="23" t="e">
        <f t="shared" si="77"/>
        <v>#N/A</v>
      </c>
      <c r="X371" s="19"/>
      <c r="Y371" s="19"/>
      <c r="Z371" s="19"/>
      <c r="AA371" s="19"/>
      <c r="AB371" s="19"/>
      <c r="AC371" s="19"/>
      <c r="AD371" s="19">
        <f t="shared" si="65"/>
        <v>0</v>
      </c>
      <c r="AE371" s="19">
        <f t="shared" si="66"/>
        <v>0</v>
      </c>
      <c r="AF371" s="19"/>
      <c r="AG371" s="19"/>
      <c r="AH371" s="19"/>
      <c r="AI371" s="19"/>
      <c r="AJ371" s="19"/>
    </row>
    <row r="372" spans="1:36" x14ac:dyDescent="0.25">
      <c r="A372" s="80"/>
      <c r="B372" s="81"/>
      <c r="C372" s="81"/>
      <c r="D372" s="81"/>
      <c r="E372" s="81"/>
      <c r="F372" s="81"/>
      <c r="G372" s="81"/>
      <c r="H372" s="81"/>
      <c r="I372" s="81"/>
      <c r="J372" s="70" t="str">
        <f t="shared" si="67"/>
        <v/>
      </c>
      <c r="K372" s="71"/>
      <c r="L372" s="23">
        <f t="shared" si="68"/>
        <v>0</v>
      </c>
      <c r="M372" s="23">
        <f t="shared" si="69"/>
        <v>0</v>
      </c>
      <c r="N372" s="23" t="e">
        <f xml:space="preserve"> B372 * VLOOKUP($A$5, Admin!$A$4:$B$5, 2) + C372 * VLOOKUP($A$5, Admin!$A$4:$C$5, 3) + VLOOKUP($A$5, Admin!$A$4:$D$5, 4)</f>
        <v>#N/A</v>
      </c>
      <c r="O372" s="23"/>
      <c r="P372" s="23" t="e">
        <f t="shared" si="70"/>
        <v>#N/A</v>
      </c>
      <c r="Q372" s="23" t="e">
        <f t="shared" si="71"/>
        <v>#N/A</v>
      </c>
      <c r="R372" s="23" t="e">
        <f t="shared" si="72"/>
        <v>#N/A</v>
      </c>
      <c r="S372" s="23" t="e">
        <f t="shared" si="73"/>
        <v>#N/A</v>
      </c>
      <c r="T372" s="23" t="e">
        <f t="shared" si="74"/>
        <v>#N/A</v>
      </c>
      <c r="U372" s="23" t="e">
        <f t="shared" si="75"/>
        <v>#N/A</v>
      </c>
      <c r="V372" s="23" t="e">
        <f t="shared" si="76"/>
        <v>#N/A</v>
      </c>
      <c r="W372" s="23" t="e">
        <f t="shared" si="77"/>
        <v>#N/A</v>
      </c>
      <c r="X372" s="19"/>
      <c r="Y372" s="19"/>
      <c r="Z372" s="19"/>
      <c r="AA372" s="19"/>
      <c r="AB372" s="19"/>
      <c r="AC372" s="19"/>
      <c r="AD372" s="19">
        <f t="shared" si="65"/>
        <v>0</v>
      </c>
      <c r="AE372" s="19">
        <f t="shared" si="66"/>
        <v>0</v>
      </c>
      <c r="AF372" s="19"/>
      <c r="AG372" s="19"/>
      <c r="AH372" s="19"/>
      <c r="AI372" s="19"/>
      <c r="AJ372" s="19"/>
    </row>
    <row r="373" spans="1:36" x14ac:dyDescent="0.25">
      <c r="A373" s="80"/>
      <c r="B373" s="81"/>
      <c r="C373" s="81"/>
      <c r="D373" s="81"/>
      <c r="E373" s="81"/>
      <c r="F373" s="81"/>
      <c r="G373" s="81"/>
      <c r="H373" s="81"/>
      <c r="I373" s="81"/>
      <c r="J373" s="70" t="str">
        <f t="shared" si="67"/>
        <v/>
      </c>
      <c r="K373" s="71"/>
      <c r="L373" s="23">
        <f t="shared" si="68"/>
        <v>0</v>
      </c>
      <c r="M373" s="23">
        <f t="shared" si="69"/>
        <v>0</v>
      </c>
      <c r="N373" s="23" t="e">
        <f xml:space="preserve"> B373 * VLOOKUP($A$5, Admin!$A$4:$B$5, 2) + C373 * VLOOKUP($A$5, Admin!$A$4:$C$5, 3) + VLOOKUP($A$5, Admin!$A$4:$D$5, 4)</f>
        <v>#N/A</v>
      </c>
      <c r="O373" s="23"/>
      <c r="P373" s="23" t="e">
        <f t="shared" si="70"/>
        <v>#N/A</v>
      </c>
      <c r="Q373" s="23" t="e">
        <f t="shared" si="71"/>
        <v>#N/A</v>
      </c>
      <c r="R373" s="23" t="e">
        <f t="shared" si="72"/>
        <v>#N/A</v>
      </c>
      <c r="S373" s="23" t="e">
        <f t="shared" si="73"/>
        <v>#N/A</v>
      </c>
      <c r="T373" s="23" t="e">
        <f t="shared" si="74"/>
        <v>#N/A</v>
      </c>
      <c r="U373" s="23" t="e">
        <f t="shared" si="75"/>
        <v>#N/A</v>
      </c>
      <c r="V373" s="23" t="e">
        <f t="shared" si="76"/>
        <v>#N/A</v>
      </c>
      <c r="W373" s="23" t="e">
        <f t="shared" si="77"/>
        <v>#N/A</v>
      </c>
      <c r="X373" s="19"/>
      <c r="Y373" s="19"/>
      <c r="Z373" s="19"/>
      <c r="AA373" s="19"/>
      <c r="AB373" s="19"/>
      <c r="AC373" s="19"/>
      <c r="AD373" s="19">
        <f t="shared" si="65"/>
        <v>0</v>
      </c>
      <c r="AE373" s="19">
        <f t="shared" si="66"/>
        <v>0</v>
      </c>
      <c r="AF373" s="19"/>
      <c r="AG373" s="19"/>
      <c r="AH373" s="19"/>
      <c r="AI373" s="19"/>
      <c r="AJ373" s="19"/>
    </row>
    <row r="374" spans="1:36" x14ac:dyDescent="0.25">
      <c r="A374" s="80"/>
      <c r="B374" s="81"/>
      <c r="C374" s="81"/>
      <c r="D374" s="81"/>
      <c r="E374" s="81"/>
      <c r="F374" s="81"/>
      <c r="G374" s="81"/>
      <c r="H374" s="81"/>
      <c r="I374" s="81"/>
      <c r="J374" s="70" t="str">
        <f t="shared" si="67"/>
        <v/>
      </c>
      <c r="K374" s="71"/>
      <c r="L374" s="23">
        <f t="shared" si="68"/>
        <v>0</v>
      </c>
      <c r="M374" s="23">
        <f t="shared" si="69"/>
        <v>0</v>
      </c>
      <c r="N374" s="23" t="e">
        <f xml:space="preserve"> B374 * VLOOKUP($A$5, Admin!$A$4:$B$5, 2) + C374 * VLOOKUP($A$5, Admin!$A$4:$C$5, 3) + VLOOKUP($A$5, Admin!$A$4:$D$5, 4)</f>
        <v>#N/A</v>
      </c>
      <c r="O374" s="23"/>
      <c r="P374" s="23" t="e">
        <f t="shared" si="70"/>
        <v>#N/A</v>
      </c>
      <c r="Q374" s="23" t="e">
        <f t="shared" si="71"/>
        <v>#N/A</v>
      </c>
      <c r="R374" s="23" t="e">
        <f t="shared" si="72"/>
        <v>#N/A</v>
      </c>
      <c r="S374" s="23" t="e">
        <f t="shared" si="73"/>
        <v>#N/A</v>
      </c>
      <c r="T374" s="23" t="e">
        <f t="shared" si="74"/>
        <v>#N/A</v>
      </c>
      <c r="U374" s="23" t="e">
        <f t="shared" si="75"/>
        <v>#N/A</v>
      </c>
      <c r="V374" s="23" t="e">
        <f t="shared" si="76"/>
        <v>#N/A</v>
      </c>
      <c r="W374" s="23" t="e">
        <f t="shared" si="77"/>
        <v>#N/A</v>
      </c>
      <c r="X374" s="19"/>
      <c r="Y374" s="19"/>
      <c r="Z374" s="19"/>
      <c r="AA374" s="19"/>
      <c r="AB374" s="19"/>
      <c r="AC374" s="19"/>
      <c r="AD374" s="19">
        <f t="shared" si="65"/>
        <v>0</v>
      </c>
      <c r="AE374" s="19">
        <f t="shared" si="66"/>
        <v>0</v>
      </c>
      <c r="AF374" s="19"/>
      <c r="AG374" s="19"/>
      <c r="AH374" s="19"/>
      <c r="AI374" s="19"/>
      <c r="AJ374" s="19"/>
    </row>
    <row r="375" spans="1:36" x14ac:dyDescent="0.25">
      <c r="A375" s="80"/>
      <c r="B375" s="81"/>
      <c r="C375" s="81"/>
      <c r="D375" s="81"/>
      <c r="E375" s="81"/>
      <c r="F375" s="81"/>
      <c r="G375" s="81"/>
      <c r="H375" s="81"/>
      <c r="I375" s="81"/>
      <c r="J375" s="70" t="str">
        <f t="shared" si="67"/>
        <v/>
      </c>
      <c r="K375" s="71"/>
      <c r="L375" s="23">
        <f t="shared" si="68"/>
        <v>0</v>
      </c>
      <c r="M375" s="23">
        <f t="shared" si="69"/>
        <v>0</v>
      </c>
      <c r="N375" s="23" t="e">
        <f xml:space="preserve"> B375 * VLOOKUP($A$5, Admin!$A$4:$B$5, 2) + C375 * VLOOKUP($A$5, Admin!$A$4:$C$5, 3) + VLOOKUP($A$5, Admin!$A$4:$D$5, 4)</f>
        <v>#N/A</v>
      </c>
      <c r="O375" s="23"/>
      <c r="P375" s="23" t="e">
        <f t="shared" si="70"/>
        <v>#N/A</v>
      </c>
      <c r="Q375" s="23" t="e">
        <f t="shared" si="71"/>
        <v>#N/A</v>
      </c>
      <c r="R375" s="23" t="e">
        <f t="shared" si="72"/>
        <v>#N/A</v>
      </c>
      <c r="S375" s="23" t="e">
        <f t="shared" si="73"/>
        <v>#N/A</v>
      </c>
      <c r="T375" s="23" t="e">
        <f t="shared" si="74"/>
        <v>#N/A</v>
      </c>
      <c r="U375" s="23" t="e">
        <f t="shared" si="75"/>
        <v>#N/A</v>
      </c>
      <c r="V375" s="23" t="e">
        <f t="shared" si="76"/>
        <v>#N/A</v>
      </c>
      <c r="W375" s="23" t="e">
        <f t="shared" si="77"/>
        <v>#N/A</v>
      </c>
      <c r="X375" s="19"/>
      <c r="Y375" s="19"/>
      <c r="Z375" s="19"/>
      <c r="AA375" s="19"/>
      <c r="AB375" s="19"/>
      <c r="AC375" s="19"/>
      <c r="AD375" s="19">
        <f t="shared" si="65"/>
        <v>0</v>
      </c>
      <c r="AE375" s="19">
        <f t="shared" si="66"/>
        <v>0</v>
      </c>
      <c r="AF375" s="19"/>
      <c r="AG375" s="19"/>
      <c r="AH375" s="19"/>
      <c r="AI375" s="19"/>
      <c r="AJ375" s="19"/>
    </row>
    <row r="376" spans="1:36" x14ac:dyDescent="0.25">
      <c r="A376" s="80"/>
      <c r="B376" s="81"/>
      <c r="C376" s="81"/>
      <c r="D376" s="81"/>
      <c r="E376" s="81"/>
      <c r="F376" s="81"/>
      <c r="G376" s="81"/>
      <c r="H376" s="81"/>
      <c r="I376" s="81"/>
      <c r="J376" s="70" t="str">
        <f t="shared" si="67"/>
        <v/>
      </c>
      <c r="K376" s="71"/>
      <c r="L376" s="23">
        <f t="shared" si="68"/>
        <v>0</v>
      </c>
      <c r="M376" s="23">
        <f t="shared" si="69"/>
        <v>0</v>
      </c>
      <c r="N376" s="23" t="e">
        <f xml:space="preserve"> B376 * VLOOKUP($A$5, Admin!$A$4:$B$5, 2) + C376 * VLOOKUP($A$5, Admin!$A$4:$C$5, 3) + VLOOKUP($A$5, Admin!$A$4:$D$5, 4)</f>
        <v>#N/A</v>
      </c>
      <c r="O376" s="23"/>
      <c r="P376" s="23" t="e">
        <f t="shared" si="70"/>
        <v>#N/A</v>
      </c>
      <c r="Q376" s="23" t="e">
        <f t="shared" si="71"/>
        <v>#N/A</v>
      </c>
      <c r="R376" s="23" t="e">
        <f t="shared" si="72"/>
        <v>#N/A</v>
      </c>
      <c r="S376" s="23" t="e">
        <f t="shared" si="73"/>
        <v>#N/A</v>
      </c>
      <c r="T376" s="23" t="e">
        <f t="shared" si="74"/>
        <v>#N/A</v>
      </c>
      <c r="U376" s="23" t="e">
        <f t="shared" si="75"/>
        <v>#N/A</v>
      </c>
      <c r="V376" s="23" t="e">
        <f t="shared" si="76"/>
        <v>#N/A</v>
      </c>
      <c r="W376" s="23" t="e">
        <f t="shared" si="77"/>
        <v>#N/A</v>
      </c>
      <c r="X376" s="19"/>
      <c r="Y376" s="19"/>
      <c r="Z376" s="19"/>
      <c r="AA376" s="19"/>
      <c r="AB376" s="19"/>
      <c r="AC376" s="19"/>
      <c r="AD376" s="19">
        <f t="shared" si="65"/>
        <v>0</v>
      </c>
      <c r="AE376" s="19">
        <f t="shared" si="66"/>
        <v>0</v>
      </c>
      <c r="AF376" s="19"/>
      <c r="AG376" s="19"/>
      <c r="AH376" s="19"/>
      <c r="AI376" s="19"/>
      <c r="AJ376" s="19"/>
    </row>
    <row r="377" spans="1:36" x14ac:dyDescent="0.25">
      <c r="A377" s="80"/>
      <c r="B377" s="81"/>
      <c r="C377" s="81"/>
      <c r="D377" s="81"/>
      <c r="E377" s="81"/>
      <c r="F377" s="81"/>
      <c r="G377" s="81"/>
      <c r="H377" s="81"/>
      <c r="I377" s="81"/>
      <c r="J377" s="70" t="str">
        <f t="shared" si="67"/>
        <v/>
      </c>
      <c r="K377" s="71"/>
      <c r="L377" s="23">
        <f t="shared" si="68"/>
        <v>0</v>
      </c>
      <c r="M377" s="23">
        <f t="shared" si="69"/>
        <v>0</v>
      </c>
      <c r="N377" s="23" t="e">
        <f xml:space="preserve"> B377 * VLOOKUP($A$5, Admin!$A$4:$B$5, 2) + C377 * VLOOKUP($A$5, Admin!$A$4:$C$5, 3) + VLOOKUP($A$5, Admin!$A$4:$D$5, 4)</f>
        <v>#N/A</v>
      </c>
      <c r="O377" s="23"/>
      <c r="P377" s="23" t="e">
        <f t="shared" si="70"/>
        <v>#N/A</v>
      </c>
      <c r="Q377" s="23" t="e">
        <f t="shared" si="71"/>
        <v>#N/A</v>
      </c>
      <c r="R377" s="23" t="e">
        <f t="shared" si="72"/>
        <v>#N/A</v>
      </c>
      <c r="S377" s="23" t="e">
        <f t="shared" si="73"/>
        <v>#N/A</v>
      </c>
      <c r="T377" s="23" t="e">
        <f t="shared" si="74"/>
        <v>#N/A</v>
      </c>
      <c r="U377" s="23" t="e">
        <f t="shared" si="75"/>
        <v>#N/A</v>
      </c>
      <c r="V377" s="23" t="e">
        <f t="shared" si="76"/>
        <v>#N/A</v>
      </c>
      <c r="W377" s="23" t="e">
        <f t="shared" si="77"/>
        <v>#N/A</v>
      </c>
      <c r="X377" s="19"/>
      <c r="Y377" s="19"/>
      <c r="Z377" s="19"/>
      <c r="AA377" s="19"/>
      <c r="AB377" s="19"/>
      <c r="AC377" s="19"/>
      <c r="AD377" s="19">
        <f t="shared" si="65"/>
        <v>0</v>
      </c>
      <c r="AE377" s="19">
        <f t="shared" si="66"/>
        <v>0</v>
      </c>
      <c r="AF377" s="19"/>
      <c r="AG377" s="19"/>
      <c r="AH377" s="19"/>
      <c r="AI377" s="19"/>
      <c r="AJ377" s="19"/>
    </row>
    <row r="378" spans="1:36" x14ac:dyDescent="0.25">
      <c r="A378" s="80"/>
      <c r="B378" s="81"/>
      <c r="C378" s="81"/>
      <c r="D378" s="81"/>
      <c r="E378" s="81"/>
      <c r="F378" s="81"/>
      <c r="G378" s="81"/>
      <c r="H378" s="81"/>
      <c r="I378" s="81"/>
      <c r="J378" s="70" t="str">
        <f t="shared" si="67"/>
        <v/>
      </c>
      <c r="K378" s="71"/>
      <c r="L378" s="23">
        <f t="shared" si="68"/>
        <v>0</v>
      </c>
      <c r="M378" s="23">
        <f t="shared" si="69"/>
        <v>0</v>
      </c>
      <c r="N378" s="23" t="e">
        <f xml:space="preserve"> B378 * VLOOKUP($A$5, Admin!$A$4:$B$5, 2) + C378 * VLOOKUP($A$5, Admin!$A$4:$C$5, 3) + VLOOKUP($A$5, Admin!$A$4:$D$5, 4)</f>
        <v>#N/A</v>
      </c>
      <c r="O378" s="23"/>
      <c r="P378" s="23" t="e">
        <f t="shared" si="70"/>
        <v>#N/A</v>
      </c>
      <c r="Q378" s="23" t="e">
        <f t="shared" si="71"/>
        <v>#N/A</v>
      </c>
      <c r="R378" s="23" t="e">
        <f t="shared" si="72"/>
        <v>#N/A</v>
      </c>
      <c r="S378" s="23" t="e">
        <f t="shared" si="73"/>
        <v>#N/A</v>
      </c>
      <c r="T378" s="23" t="e">
        <f t="shared" si="74"/>
        <v>#N/A</v>
      </c>
      <c r="U378" s="23" t="e">
        <f t="shared" si="75"/>
        <v>#N/A</v>
      </c>
      <c r="V378" s="23" t="e">
        <f t="shared" si="76"/>
        <v>#N/A</v>
      </c>
      <c r="W378" s="23" t="e">
        <f t="shared" si="77"/>
        <v>#N/A</v>
      </c>
      <c r="X378" s="19"/>
      <c r="Y378" s="19"/>
      <c r="Z378" s="19"/>
      <c r="AA378" s="19"/>
      <c r="AB378" s="19"/>
      <c r="AC378" s="19"/>
      <c r="AD378" s="19">
        <f t="shared" si="65"/>
        <v>0</v>
      </c>
      <c r="AE378" s="19">
        <f t="shared" si="66"/>
        <v>0</v>
      </c>
      <c r="AF378" s="19"/>
      <c r="AG378" s="19"/>
      <c r="AH378" s="19"/>
      <c r="AI378" s="19"/>
      <c r="AJ378" s="19"/>
    </row>
    <row r="379" spans="1:36" x14ac:dyDescent="0.25">
      <c r="A379" s="80"/>
      <c r="B379" s="81"/>
      <c r="C379" s="81"/>
      <c r="D379" s="81"/>
      <c r="E379" s="81"/>
      <c r="F379" s="81"/>
      <c r="G379" s="81"/>
      <c r="H379" s="81"/>
      <c r="I379" s="81"/>
      <c r="J379" s="70" t="str">
        <f t="shared" si="67"/>
        <v/>
      </c>
      <c r="K379" s="71"/>
      <c r="L379" s="23">
        <f t="shared" si="68"/>
        <v>0</v>
      </c>
      <c r="M379" s="23">
        <f t="shared" si="69"/>
        <v>0</v>
      </c>
      <c r="N379" s="23" t="e">
        <f xml:space="preserve"> B379 * VLOOKUP($A$5, Admin!$A$4:$B$5, 2) + C379 * VLOOKUP($A$5, Admin!$A$4:$C$5, 3) + VLOOKUP($A$5, Admin!$A$4:$D$5, 4)</f>
        <v>#N/A</v>
      </c>
      <c r="O379" s="23"/>
      <c r="P379" s="23" t="e">
        <f t="shared" si="70"/>
        <v>#N/A</v>
      </c>
      <c r="Q379" s="23" t="e">
        <f t="shared" si="71"/>
        <v>#N/A</v>
      </c>
      <c r="R379" s="23" t="e">
        <f t="shared" si="72"/>
        <v>#N/A</v>
      </c>
      <c r="S379" s="23" t="e">
        <f t="shared" si="73"/>
        <v>#N/A</v>
      </c>
      <c r="T379" s="23" t="e">
        <f t="shared" si="74"/>
        <v>#N/A</v>
      </c>
      <c r="U379" s="23" t="e">
        <f t="shared" si="75"/>
        <v>#N/A</v>
      </c>
      <c r="V379" s="23" t="e">
        <f t="shared" si="76"/>
        <v>#N/A</v>
      </c>
      <c r="W379" s="23" t="e">
        <f t="shared" si="77"/>
        <v>#N/A</v>
      </c>
      <c r="X379" s="19"/>
      <c r="Y379" s="19"/>
      <c r="Z379" s="19"/>
      <c r="AA379" s="19"/>
      <c r="AB379" s="19"/>
      <c r="AC379" s="19"/>
      <c r="AD379" s="19">
        <f t="shared" si="65"/>
        <v>0</v>
      </c>
      <c r="AE379" s="19">
        <f t="shared" si="66"/>
        <v>0</v>
      </c>
      <c r="AF379" s="19"/>
      <c r="AG379" s="19"/>
      <c r="AH379" s="19"/>
      <c r="AI379" s="19"/>
      <c r="AJ379" s="19"/>
    </row>
    <row r="380" spans="1:36" x14ac:dyDescent="0.25">
      <c r="A380" s="80"/>
      <c r="B380" s="81"/>
      <c r="C380" s="81"/>
      <c r="D380" s="81"/>
      <c r="E380" s="81"/>
      <c r="F380" s="81"/>
      <c r="G380" s="81"/>
      <c r="H380" s="81"/>
      <c r="I380" s="81"/>
      <c r="J380" s="70" t="str">
        <f t="shared" si="67"/>
        <v/>
      </c>
      <c r="K380" s="71"/>
      <c r="L380" s="23">
        <f t="shared" si="68"/>
        <v>0</v>
      </c>
      <c r="M380" s="23">
        <f t="shared" si="69"/>
        <v>0</v>
      </c>
      <c r="N380" s="23" t="e">
        <f xml:space="preserve"> B380 * VLOOKUP($A$5, Admin!$A$4:$B$5, 2) + C380 * VLOOKUP($A$5, Admin!$A$4:$C$5, 3) + VLOOKUP($A$5, Admin!$A$4:$D$5, 4)</f>
        <v>#N/A</v>
      </c>
      <c r="O380" s="23"/>
      <c r="P380" s="23" t="e">
        <f t="shared" si="70"/>
        <v>#N/A</v>
      </c>
      <c r="Q380" s="23" t="e">
        <f t="shared" si="71"/>
        <v>#N/A</v>
      </c>
      <c r="R380" s="23" t="e">
        <f t="shared" si="72"/>
        <v>#N/A</v>
      </c>
      <c r="S380" s="23" t="e">
        <f t="shared" si="73"/>
        <v>#N/A</v>
      </c>
      <c r="T380" s="23" t="e">
        <f t="shared" si="74"/>
        <v>#N/A</v>
      </c>
      <c r="U380" s="23" t="e">
        <f t="shared" si="75"/>
        <v>#N/A</v>
      </c>
      <c r="V380" s="23" t="e">
        <f t="shared" si="76"/>
        <v>#N/A</v>
      </c>
      <c r="W380" s="23" t="e">
        <f t="shared" si="77"/>
        <v>#N/A</v>
      </c>
      <c r="X380" s="19"/>
      <c r="Y380" s="19"/>
      <c r="Z380" s="19"/>
      <c r="AA380" s="19"/>
      <c r="AB380" s="19"/>
      <c r="AC380" s="19"/>
      <c r="AD380" s="19">
        <f t="shared" si="65"/>
        <v>0</v>
      </c>
      <c r="AE380" s="19">
        <f t="shared" si="66"/>
        <v>0</v>
      </c>
      <c r="AF380" s="19"/>
      <c r="AG380" s="19"/>
      <c r="AH380" s="19"/>
      <c r="AI380" s="19"/>
      <c r="AJ380" s="19"/>
    </row>
    <row r="381" spans="1:36" x14ac:dyDescent="0.25">
      <c r="A381" s="80"/>
      <c r="B381" s="81"/>
      <c r="C381" s="81"/>
      <c r="D381" s="81"/>
      <c r="E381" s="81"/>
      <c r="F381" s="81"/>
      <c r="G381" s="81"/>
      <c r="H381" s="81"/>
      <c r="I381" s="81"/>
      <c r="J381" s="70" t="str">
        <f t="shared" si="67"/>
        <v/>
      </c>
      <c r="K381" s="71"/>
      <c r="L381" s="23">
        <f t="shared" si="68"/>
        <v>0</v>
      </c>
      <c r="M381" s="23">
        <f t="shared" si="69"/>
        <v>0</v>
      </c>
      <c r="N381" s="23" t="e">
        <f xml:space="preserve"> B381 * VLOOKUP($A$5, Admin!$A$4:$B$5, 2) + C381 * VLOOKUP($A$5, Admin!$A$4:$C$5, 3) + VLOOKUP($A$5, Admin!$A$4:$D$5, 4)</f>
        <v>#N/A</v>
      </c>
      <c r="O381" s="23"/>
      <c r="P381" s="23" t="e">
        <f t="shared" si="70"/>
        <v>#N/A</v>
      </c>
      <c r="Q381" s="23" t="e">
        <f t="shared" si="71"/>
        <v>#N/A</v>
      </c>
      <c r="R381" s="23" t="e">
        <f t="shared" si="72"/>
        <v>#N/A</v>
      </c>
      <c r="S381" s="23" t="e">
        <f t="shared" si="73"/>
        <v>#N/A</v>
      </c>
      <c r="T381" s="23" t="e">
        <f t="shared" si="74"/>
        <v>#N/A</v>
      </c>
      <c r="U381" s="23" t="e">
        <f t="shared" si="75"/>
        <v>#N/A</v>
      </c>
      <c r="V381" s="23" t="e">
        <f t="shared" si="76"/>
        <v>#N/A</v>
      </c>
      <c r="W381" s="23" t="e">
        <f t="shared" si="77"/>
        <v>#N/A</v>
      </c>
      <c r="X381" s="19"/>
      <c r="Y381" s="19"/>
      <c r="Z381" s="19"/>
      <c r="AA381" s="19"/>
      <c r="AB381" s="19"/>
      <c r="AC381" s="19"/>
      <c r="AD381" s="19">
        <f t="shared" si="65"/>
        <v>0</v>
      </c>
      <c r="AE381" s="19">
        <f t="shared" si="66"/>
        <v>0</v>
      </c>
      <c r="AF381" s="19"/>
      <c r="AG381" s="19"/>
      <c r="AH381" s="19"/>
      <c r="AI381" s="19"/>
      <c r="AJ381" s="19"/>
    </row>
    <row r="382" spans="1:36" x14ac:dyDescent="0.25">
      <c r="A382" s="80"/>
      <c r="B382" s="81"/>
      <c r="C382" s="81"/>
      <c r="D382" s="81"/>
      <c r="E382" s="81"/>
      <c r="F382" s="81"/>
      <c r="G382" s="81"/>
      <c r="H382" s="81"/>
      <c r="I382" s="81"/>
      <c r="J382" s="70" t="str">
        <f t="shared" si="67"/>
        <v/>
      </c>
      <c r="K382" s="71"/>
      <c r="L382" s="23">
        <f t="shared" si="68"/>
        <v>0</v>
      </c>
      <c r="M382" s="23">
        <f t="shared" si="69"/>
        <v>0</v>
      </c>
      <c r="N382" s="23" t="e">
        <f xml:space="preserve"> B382 * VLOOKUP($A$5, Admin!$A$4:$B$5, 2) + C382 * VLOOKUP($A$5, Admin!$A$4:$C$5, 3) + VLOOKUP($A$5, Admin!$A$4:$D$5, 4)</f>
        <v>#N/A</v>
      </c>
      <c r="O382" s="23"/>
      <c r="P382" s="23" t="e">
        <f t="shared" si="70"/>
        <v>#N/A</v>
      </c>
      <c r="Q382" s="23" t="e">
        <f t="shared" si="71"/>
        <v>#N/A</v>
      </c>
      <c r="R382" s="23" t="e">
        <f t="shared" si="72"/>
        <v>#N/A</v>
      </c>
      <c r="S382" s="23" t="e">
        <f t="shared" si="73"/>
        <v>#N/A</v>
      </c>
      <c r="T382" s="23" t="e">
        <f t="shared" si="74"/>
        <v>#N/A</v>
      </c>
      <c r="U382" s="23" t="e">
        <f t="shared" si="75"/>
        <v>#N/A</v>
      </c>
      <c r="V382" s="23" t="e">
        <f t="shared" si="76"/>
        <v>#N/A</v>
      </c>
      <c r="W382" s="23" t="e">
        <f t="shared" si="77"/>
        <v>#N/A</v>
      </c>
      <c r="X382" s="19"/>
      <c r="Y382" s="19"/>
      <c r="Z382" s="19"/>
      <c r="AA382" s="19"/>
      <c r="AB382" s="19"/>
      <c r="AC382" s="19"/>
      <c r="AD382" s="19">
        <f t="shared" si="65"/>
        <v>0</v>
      </c>
      <c r="AE382" s="19">
        <f t="shared" si="66"/>
        <v>0</v>
      </c>
      <c r="AF382" s="19"/>
      <c r="AG382" s="19"/>
      <c r="AH382" s="19"/>
      <c r="AI382" s="19"/>
      <c r="AJ382" s="19"/>
    </row>
    <row r="383" spans="1:36" x14ac:dyDescent="0.25">
      <c r="A383" s="80"/>
      <c r="B383" s="81"/>
      <c r="C383" s="81"/>
      <c r="D383" s="81"/>
      <c r="E383" s="81"/>
      <c r="F383" s="81"/>
      <c r="G383" s="81"/>
      <c r="H383" s="81"/>
      <c r="I383" s="81"/>
      <c r="J383" s="70" t="str">
        <f t="shared" si="67"/>
        <v/>
      </c>
      <c r="K383" s="71"/>
      <c r="L383" s="23">
        <f t="shared" si="68"/>
        <v>0</v>
      </c>
      <c r="M383" s="23">
        <f t="shared" si="69"/>
        <v>0</v>
      </c>
      <c r="N383" s="23" t="e">
        <f xml:space="preserve"> B383 * VLOOKUP($A$5, Admin!$A$4:$B$5, 2) + C383 * VLOOKUP($A$5, Admin!$A$4:$C$5, 3) + VLOOKUP($A$5, Admin!$A$4:$D$5, 4)</f>
        <v>#N/A</v>
      </c>
      <c r="O383" s="23"/>
      <c r="P383" s="23" t="e">
        <f t="shared" si="70"/>
        <v>#N/A</v>
      </c>
      <c r="Q383" s="23" t="e">
        <f t="shared" si="71"/>
        <v>#N/A</v>
      </c>
      <c r="R383" s="23" t="e">
        <f t="shared" si="72"/>
        <v>#N/A</v>
      </c>
      <c r="S383" s="23" t="e">
        <f t="shared" si="73"/>
        <v>#N/A</v>
      </c>
      <c r="T383" s="23" t="e">
        <f t="shared" si="74"/>
        <v>#N/A</v>
      </c>
      <c r="U383" s="23" t="e">
        <f t="shared" si="75"/>
        <v>#N/A</v>
      </c>
      <c r="V383" s="23" t="e">
        <f t="shared" si="76"/>
        <v>#N/A</v>
      </c>
      <c r="W383" s="23" t="e">
        <f t="shared" si="77"/>
        <v>#N/A</v>
      </c>
      <c r="X383" s="19"/>
      <c r="Y383" s="19"/>
      <c r="Z383" s="19"/>
      <c r="AA383" s="19"/>
      <c r="AB383" s="19"/>
      <c r="AC383" s="19"/>
      <c r="AD383" s="19">
        <f t="shared" si="65"/>
        <v>0</v>
      </c>
      <c r="AE383" s="19">
        <f t="shared" si="66"/>
        <v>0</v>
      </c>
      <c r="AF383" s="19"/>
      <c r="AG383" s="19"/>
      <c r="AH383" s="19"/>
      <c r="AI383" s="19"/>
      <c r="AJ383" s="19"/>
    </row>
    <row r="384" spans="1:36" x14ac:dyDescent="0.25">
      <c r="A384" s="80"/>
      <c r="B384" s="81"/>
      <c r="C384" s="81"/>
      <c r="D384" s="81"/>
      <c r="E384" s="81"/>
      <c r="F384" s="81"/>
      <c r="G384" s="81"/>
      <c r="H384" s="81"/>
      <c r="I384" s="81"/>
      <c r="J384" s="70" t="str">
        <f t="shared" si="67"/>
        <v/>
      </c>
      <c r="K384" s="71"/>
      <c r="L384" s="23">
        <f t="shared" si="68"/>
        <v>0</v>
      </c>
      <c r="M384" s="23">
        <f t="shared" si="69"/>
        <v>0</v>
      </c>
      <c r="N384" s="23" t="e">
        <f xml:space="preserve"> B384 * VLOOKUP($A$5, Admin!$A$4:$B$5, 2) + C384 * VLOOKUP($A$5, Admin!$A$4:$C$5, 3) + VLOOKUP($A$5, Admin!$A$4:$D$5, 4)</f>
        <v>#N/A</v>
      </c>
      <c r="O384" s="23"/>
      <c r="P384" s="23" t="e">
        <f t="shared" si="70"/>
        <v>#N/A</v>
      </c>
      <c r="Q384" s="23" t="e">
        <f t="shared" si="71"/>
        <v>#N/A</v>
      </c>
      <c r="R384" s="23" t="e">
        <f t="shared" si="72"/>
        <v>#N/A</v>
      </c>
      <c r="S384" s="23" t="e">
        <f t="shared" si="73"/>
        <v>#N/A</v>
      </c>
      <c r="T384" s="23" t="e">
        <f t="shared" si="74"/>
        <v>#N/A</v>
      </c>
      <c r="U384" s="23" t="e">
        <f t="shared" si="75"/>
        <v>#N/A</v>
      </c>
      <c r="V384" s="23" t="e">
        <f t="shared" si="76"/>
        <v>#N/A</v>
      </c>
      <c r="W384" s="23" t="e">
        <f t="shared" si="77"/>
        <v>#N/A</v>
      </c>
      <c r="X384" s="19"/>
      <c r="Y384" s="19"/>
      <c r="Z384" s="19"/>
      <c r="AA384" s="19"/>
      <c r="AB384" s="19"/>
      <c r="AC384" s="19"/>
      <c r="AD384" s="19">
        <f t="shared" si="65"/>
        <v>0</v>
      </c>
      <c r="AE384" s="19">
        <f t="shared" si="66"/>
        <v>0</v>
      </c>
      <c r="AF384" s="19"/>
      <c r="AG384" s="19"/>
      <c r="AH384" s="19"/>
      <c r="AI384" s="19"/>
      <c r="AJ384" s="19"/>
    </row>
    <row r="385" spans="1:36" x14ac:dyDescent="0.25">
      <c r="A385" s="80"/>
      <c r="B385" s="81"/>
      <c r="C385" s="81"/>
      <c r="D385" s="81"/>
      <c r="E385" s="81"/>
      <c r="F385" s="81"/>
      <c r="G385" s="81"/>
      <c r="H385" s="81"/>
      <c r="I385" s="81"/>
      <c r="J385" s="70" t="str">
        <f t="shared" si="67"/>
        <v/>
      </c>
      <c r="K385" s="71"/>
      <c r="L385" s="23">
        <f t="shared" si="68"/>
        <v>0</v>
      </c>
      <c r="M385" s="23">
        <f t="shared" si="69"/>
        <v>0</v>
      </c>
      <c r="N385" s="23" t="e">
        <f xml:space="preserve"> B385 * VLOOKUP($A$5, Admin!$A$4:$B$5, 2) + C385 * VLOOKUP($A$5, Admin!$A$4:$C$5, 3) + VLOOKUP($A$5, Admin!$A$4:$D$5, 4)</f>
        <v>#N/A</v>
      </c>
      <c r="O385" s="23"/>
      <c r="P385" s="23" t="e">
        <f t="shared" si="70"/>
        <v>#N/A</v>
      </c>
      <c r="Q385" s="23" t="e">
        <f t="shared" si="71"/>
        <v>#N/A</v>
      </c>
      <c r="R385" s="23" t="e">
        <f t="shared" si="72"/>
        <v>#N/A</v>
      </c>
      <c r="S385" s="23" t="e">
        <f t="shared" si="73"/>
        <v>#N/A</v>
      </c>
      <c r="T385" s="23" t="e">
        <f t="shared" si="74"/>
        <v>#N/A</v>
      </c>
      <c r="U385" s="23" t="e">
        <f t="shared" si="75"/>
        <v>#N/A</v>
      </c>
      <c r="V385" s="23" t="e">
        <f t="shared" si="76"/>
        <v>#N/A</v>
      </c>
      <c r="W385" s="23" t="e">
        <f t="shared" si="77"/>
        <v>#N/A</v>
      </c>
      <c r="X385" s="19"/>
      <c r="Y385" s="19"/>
      <c r="Z385" s="19"/>
      <c r="AA385" s="19"/>
      <c r="AB385" s="19"/>
      <c r="AC385" s="19"/>
      <c r="AD385" s="19">
        <f t="shared" si="65"/>
        <v>0</v>
      </c>
      <c r="AE385" s="19">
        <f t="shared" si="66"/>
        <v>0</v>
      </c>
      <c r="AF385" s="19"/>
      <c r="AG385" s="19"/>
      <c r="AH385" s="19"/>
      <c r="AI385" s="19"/>
      <c r="AJ385" s="19"/>
    </row>
    <row r="386" spans="1:36" x14ac:dyDescent="0.25">
      <c r="A386" s="80"/>
      <c r="B386" s="81"/>
      <c r="C386" s="81"/>
      <c r="D386" s="81"/>
      <c r="E386" s="81"/>
      <c r="F386" s="81"/>
      <c r="G386" s="81"/>
      <c r="H386" s="81"/>
      <c r="I386" s="81"/>
      <c r="J386" s="70" t="str">
        <f t="shared" si="67"/>
        <v/>
      </c>
      <c r="K386" s="71"/>
      <c r="L386" s="23">
        <f t="shared" si="68"/>
        <v>0</v>
      </c>
      <c r="M386" s="23">
        <f t="shared" si="69"/>
        <v>0</v>
      </c>
      <c r="N386" s="23" t="e">
        <f xml:space="preserve"> B386 * VLOOKUP($A$5, Admin!$A$4:$B$5, 2) + C386 * VLOOKUP($A$5, Admin!$A$4:$C$5, 3) + VLOOKUP($A$5, Admin!$A$4:$D$5, 4)</f>
        <v>#N/A</v>
      </c>
      <c r="O386" s="23"/>
      <c r="P386" s="23" t="e">
        <f t="shared" si="70"/>
        <v>#N/A</v>
      </c>
      <c r="Q386" s="23" t="e">
        <f t="shared" si="71"/>
        <v>#N/A</v>
      </c>
      <c r="R386" s="23" t="e">
        <f t="shared" si="72"/>
        <v>#N/A</v>
      </c>
      <c r="S386" s="23" t="e">
        <f t="shared" si="73"/>
        <v>#N/A</v>
      </c>
      <c r="T386" s="23" t="e">
        <f t="shared" si="74"/>
        <v>#N/A</v>
      </c>
      <c r="U386" s="23" t="e">
        <f t="shared" si="75"/>
        <v>#N/A</v>
      </c>
      <c r="V386" s="23" t="e">
        <f t="shared" si="76"/>
        <v>#N/A</v>
      </c>
      <c r="W386" s="23" t="e">
        <f t="shared" si="77"/>
        <v>#N/A</v>
      </c>
      <c r="X386" s="19"/>
      <c r="Y386" s="19"/>
      <c r="Z386" s="19"/>
      <c r="AA386" s="19"/>
      <c r="AB386" s="19"/>
      <c r="AC386" s="19"/>
      <c r="AD386" s="19">
        <f t="shared" si="65"/>
        <v>0</v>
      </c>
      <c r="AE386" s="19">
        <f t="shared" si="66"/>
        <v>0</v>
      </c>
      <c r="AF386" s="19"/>
      <c r="AG386" s="19"/>
      <c r="AH386" s="19"/>
      <c r="AI386" s="19"/>
      <c r="AJ386" s="19"/>
    </row>
    <row r="387" spans="1:36" x14ac:dyDescent="0.25">
      <c r="A387" s="80"/>
      <c r="B387" s="81"/>
      <c r="C387" s="81"/>
      <c r="D387" s="81"/>
      <c r="E387" s="81"/>
      <c r="F387" s="81"/>
      <c r="G387" s="81"/>
      <c r="H387" s="81"/>
      <c r="I387" s="81"/>
      <c r="J387" s="70" t="str">
        <f t="shared" si="67"/>
        <v/>
      </c>
      <c r="K387" s="71"/>
      <c r="L387" s="23">
        <f t="shared" si="68"/>
        <v>0</v>
      </c>
      <c r="M387" s="23">
        <f t="shared" si="69"/>
        <v>0</v>
      </c>
      <c r="N387" s="23" t="e">
        <f xml:space="preserve"> B387 * VLOOKUP($A$5, Admin!$A$4:$B$5, 2) + C387 * VLOOKUP($A$5, Admin!$A$4:$C$5, 3) + VLOOKUP($A$5, Admin!$A$4:$D$5, 4)</f>
        <v>#N/A</v>
      </c>
      <c r="O387" s="23"/>
      <c r="P387" s="23" t="e">
        <f t="shared" si="70"/>
        <v>#N/A</v>
      </c>
      <c r="Q387" s="23" t="e">
        <f t="shared" si="71"/>
        <v>#N/A</v>
      </c>
      <c r="R387" s="23" t="e">
        <f t="shared" si="72"/>
        <v>#N/A</v>
      </c>
      <c r="S387" s="23" t="e">
        <f t="shared" si="73"/>
        <v>#N/A</v>
      </c>
      <c r="T387" s="23" t="e">
        <f t="shared" si="74"/>
        <v>#N/A</v>
      </c>
      <c r="U387" s="23" t="e">
        <f t="shared" si="75"/>
        <v>#N/A</v>
      </c>
      <c r="V387" s="23" t="e">
        <f t="shared" si="76"/>
        <v>#N/A</v>
      </c>
      <c r="W387" s="23" t="e">
        <f t="shared" si="77"/>
        <v>#N/A</v>
      </c>
      <c r="X387" s="19"/>
      <c r="Y387" s="19"/>
      <c r="Z387" s="19"/>
      <c r="AA387" s="19"/>
      <c r="AB387" s="19"/>
      <c r="AC387" s="19"/>
      <c r="AD387" s="19">
        <f t="shared" si="65"/>
        <v>0</v>
      </c>
      <c r="AE387" s="19">
        <f t="shared" si="66"/>
        <v>0</v>
      </c>
      <c r="AF387" s="19"/>
      <c r="AG387" s="19"/>
      <c r="AH387" s="19"/>
      <c r="AI387" s="19"/>
      <c r="AJ387" s="19"/>
    </row>
    <row r="388" spans="1:36" x14ac:dyDescent="0.25">
      <c r="A388" s="80"/>
      <c r="B388" s="81"/>
      <c r="C388" s="81"/>
      <c r="D388" s="81"/>
      <c r="E388" s="81"/>
      <c r="F388" s="81"/>
      <c r="G388" s="81"/>
      <c r="H388" s="81"/>
      <c r="I388" s="81"/>
      <c r="J388" s="70" t="str">
        <f t="shared" si="67"/>
        <v/>
      </c>
      <c r="K388" s="71"/>
      <c r="L388" s="23">
        <f t="shared" si="68"/>
        <v>0</v>
      </c>
      <c r="M388" s="23">
        <f t="shared" si="69"/>
        <v>0</v>
      </c>
      <c r="N388" s="23" t="e">
        <f xml:space="preserve"> B388 * VLOOKUP($A$5, Admin!$A$4:$B$5, 2) + C388 * VLOOKUP($A$5, Admin!$A$4:$C$5, 3) + VLOOKUP($A$5, Admin!$A$4:$D$5, 4)</f>
        <v>#N/A</v>
      </c>
      <c r="O388" s="23"/>
      <c r="P388" s="23" t="e">
        <f t="shared" si="70"/>
        <v>#N/A</v>
      </c>
      <c r="Q388" s="23" t="e">
        <f t="shared" si="71"/>
        <v>#N/A</v>
      </c>
      <c r="R388" s="23" t="e">
        <f t="shared" si="72"/>
        <v>#N/A</v>
      </c>
      <c r="S388" s="23" t="e">
        <f t="shared" si="73"/>
        <v>#N/A</v>
      </c>
      <c r="T388" s="23" t="e">
        <f t="shared" si="74"/>
        <v>#N/A</v>
      </c>
      <c r="U388" s="23" t="e">
        <f t="shared" si="75"/>
        <v>#N/A</v>
      </c>
      <c r="V388" s="23" t="e">
        <f t="shared" si="76"/>
        <v>#N/A</v>
      </c>
      <c r="W388" s="23" t="e">
        <f t="shared" si="77"/>
        <v>#N/A</v>
      </c>
      <c r="X388" s="19"/>
      <c r="Y388" s="19"/>
      <c r="Z388" s="19"/>
      <c r="AA388" s="19"/>
      <c r="AB388" s="19"/>
      <c r="AC388" s="19"/>
      <c r="AD388" s="19">
        <f t="shared" si="65"/>
        <v>0</v>
      </c>
      <c r="AE388" s="19">
        <f t="shared" si="66"/>
        <v>0</v>
      </c>
      <c r="AF388" s="19"/>
      <c r="AG388" s="19"/>
      <c r="AH388" s="19"/>
      <c r="AI388" s="19"/>
      <c r="AJ388" s="19"/>
    </row>
    <row r="389" spans="1:36" x14ac:dyDescent="0.25">
      <c r="A389" s="80"/>
      <c r="B389" s="81"/>
      <c r="C389" s="81"/>
      <c r="D389" s="81"/>
      <c r="E389" s="81"/>
      <c r="F389" s="81"/>
      <c r="G389" s="81"/>
      <c r="H389" s="81"/>
      <c r="I389" s="81"/>
      <c r="J389" s="70" t="str">
        <f t="shared" si="67"/>
        <v/>
      </c>
      <c r="K389" s="71"/>
      <c r="L389" s="23">
        <f t="shared" si="68"/>
        <v>0</v>
      </c>
      <c r="M389" s="23">
        <f t="shared" si="69"/>
        <v>0</v>
      </c>
      <c r="N389" s="23" t="e">
        <f xml:space="preserve"> B389 * VLOOKUP($A$5, Admin!$A$4:$B$5, 2) + C389 * VLOOKUP($A$5, Admin!$A$4:$C$5, 3) + VLOOKUP($A$5, Admin!$A$4:$D$5, 4)</f>
        <v>#N/A</v>
      </c>
      <c r="O389" s="23"/>
      <c r="P389" s="23" t="e">
        <f t="shared" si="70"/>
        <v>#N/A</v>
      </c>
      <c r="Q389" s="23" t="e">
        <f t="shared" si="71"/>
        <v>#N/A</v>
      </c>
      <c r="R389" s="23" t="e">
        <f t="shared" si="72"/>
        <v>#N/A</v>
      </c>
      <c r="S389" s="23" t="e">
        <f t="shared" si="73"/>
        <v>#N/A</v>
      </c>
      <c r="T389" s="23" t="e">
        <f t="shared" si="74"/>
        <v>#N/A</v>
      </c>
      <c r="U389" s="23" t="e">
        <f t="shared" si="75"/>
        <v>#N/A</v>
      </c>
      <c r="V389" s="23" t="e">
        <f t="shared" si="76"/>
        <v>#N/A</v>
      </c>
      <c r="W389" s="23" t="e">
        <f t="shared" si="77"/>
        <v>#N/A</v>
      </c>
      <c r="X389" s="19"/>
      <c r="Y389" s="19"/>
      <c r="Z389" s="19"/>
      <c r="AA389" s="19"/>
      <c r="AB389" s="19"/>
      <c r="AC389" s="19"/>
      <c r="AD389" s="19">
        <f t="shared" si="65"/>
        <v>0</v>
      </c>
      <c r="AE389" s="19">
        <f t="shared" si="66"/>
        <v>0</v>
      </c>
      <c r="AF389" s="19"/>
      <c r="AG389" s="19"/>
      <c r="AH389" s="19"/>
      <c r="AI389" s="19"/>
      <c r="AJ389" s="19"/>
    </row>
    <row r="390" spans="1:36" x14ac:dyDescent="0.25">
      <c r="A390" s="80"/>
      <c r="B390" s="81"/>
      <c r="C390" s="81"/>
      <c r="D390" s="81"/>
      <c r="E390" s="81"/>
      <c r="F390" s="81"/>
      <c r="G390" s="81"/>
      <c r="H390" s="81"/>
      <c r="I390" s="81"/>
      <c r="J390" s="70" t="str">
        <f t="shared" si="67"/>
        <v/>
      </c>
      <c r="K390" s="71"/>
      <c r="L390" s="23">
        <f t="shared" si="68"/>
        <v>0</v>
      </c>
      <c r="M390" s="23">
        <f t="shared" si="69"/>
        <v>0</v>
      </c>
      <c r="N390" s="23" t="e">
        <f xml:space="preserve"> B390 * VLOOKUP($A$5, Admin!$A$4:$B$5, 2) + C390 * VLOOKUP($A$5, Admin!$A$4:$C$5, 3) + VLOOKUP($A$5, Admin!$A$4:$D$5, 4)</f>
        <v>#N/A</v>
      </c>
      <c r="O390" s="23"/>
      <c r="P390" s="23" t="e">
        <f t="shared" si="70"/>
        <v>#N/A</v>
      </c>
      <c r="Q390" s="23" t="e">
        <f t="shared" si="71"/>
        <v>#N/A</v>
      </c>
      <c r="R390" s="23" t="e">
        <f t="shared" si="72"/>
        <v>#N/A</v>
      </c>
      <c r="S390" s="23" t="e">
        <f t="shared" si="73"/>
        <v>#N/A</v>
      </c>
      <c r="T390" s="23" t="e">
        <f t="shared" si="74"/>
        <v>#N/A</v>
      </c>
      <c r="U390" s="23" t="e">
        <f t="shared" si="75"/>
        <v>#N/A</v>
      </c>
      <c r="V390" s="23" t="e">
        <f t="shared" si="76"/>
        <v>#N/A</v>
      </c>
      <c r="W390" s="23" t="e">
        <f t="shared" si="77"/>
        <v>#N/A</v>
      </c>
      <c r="X390" s="19"/>
      <c r="Y390" s="19"/>
      <c r="Z390" s="19"/>
      <c r="AA390" s="19"/>
      <c r="AB390" s="19"/>
      <c r="AC390" s="19"/>
      <c r="AD390" s="19">
        <f t="shared" si="65"/>
        <v>0</v>
      </c>
      <c r="AE390" s="19">
        <f t="shared" si="66"/>
        <v>0</v>
      </c>
      <c r="AF390" s="19"/>
      <c r="AG390" s="19"/>
      <c r="AH390" s="19"/>
      <c r="AI390" s="19"/>
      <c r="AJ390" s="19"/>
    </row>
    <row r="391" spans="1:36" x14ac:dyDescent="0.25">
      <c r="A391" s="80"/>
      <c r="B391" s="81"/>
      <c r="C391" s="81"/>
      <c r="D391" s="81"/>
      <c r="E391" s="81"/>
      <c r="F391" s="81"/>
      <c r="G391" s="81"/>
      <c r="H391" s="81"/>
      <c r="I391" s="81"/>
      <c r="J391" s="70" t="str">
        <f t="shared" si="67"/>
        <v/>
      </c>
      <c r="K391" s="71"/>
      <c r="L391" s="23">
        <f t="shared" si="68"/>
        <v>0</v>
      </c>
      <c r="M391" s="23">
        <f t="shared" si="69"/>
        <v>0</v>
      </c>
      <c r="N391" s="23" t="e">
        <f xml:space="preserve"> B391 * VLOOKUP($A$5, Admin!$A$4:$B$5, 2) + C391 * VLOOKUP($A$5, Admin!$A$4:$C$5, 3) + VLOOKUP($A$5, Admin!$A$4:$D$5, 4)</f>
        <v>#N/A</v>
      </c>
      <c r="O391" s="23"/>
      <c r="P391" s="23" t="e">
        <f t="shared" si="70"/>
        <v>#N/A</v>
      </c>
      <c r="Q391" s="23" t="e">
        <f t="shared" si="71"/>
        <v>#N/A</v>
      </c>
      <c r="R391" s="23" t="e">
        <f t="shared" si="72"/>
        <v>#N/A</v>
      </c>
      <c r="S391" s="23" t="e">
        <f t="shared" si="73"/>
        <v>#N/A</v>
      </c>
      <c r="T391" s="23" t="e">
        <f t="shared" si="74"/>
        <v>#N/A</v>
      </c>
      <c r="U391" s="23" t="e">
        <f t="shared" si="75"/>
        <v>#N/A</v>
      </c>
      <c r="V391" s="23" t="e">
        <f t="shared" si="76"/>
        <v>#N/A</v>
      </c>
      <c r="W391" s="23" t="e">
        <f t="shared" si="77"/>
        <v>#N/A</v>
      </c>
      <c r="X391" s="19"/>
      <c r="Y391" s="19"/>
      <c r="Z391" s="19"/>
      <c r="AA391" s="19"/>
      <c r="AB391" s="19"/>
      <c r="AC391" s="19"/>
      <c r="AD391" s="19">
        <f t="shared" si="65"/>
        <v>0</v>
      </c>
      <c r="AE391" s="19">
        <f t="shared" si="66"/>
        <v>0</v>
      </c>
      <c r="AF391" s="19"/>
      <c r="AG391" s="19"/>
      <c r="AH391" s="19"/>
      <c r="AI391" s="19"/>
      <c r="AJ391" s="19"/>
    </row>
    <row r="392" spans="1:36" x14ac:dyDescent="0.25">
      <c r="A392" s="80"/>
      <c r="B392" s="81"/>
      <c r="C392" s="81"/>
      <c r="D392" s="81"/>
      <c r="E392" s="81"/>
      <c r="F392" s="81"/>
      <c r="G392" s="81"/>
      <c r="H392" s="81"/>
      <c r="I392" s="81"/>
      <c r="J392" s="70" t="str">
        <f t="shared" si="67"/>
        <v/>
      </c>
      <c r="K392" s="71"/>
      <c r="L392" s="23">
        <f t="shared" si="68"/>
        <v>0</v>
      </c>
      <c r="M392" s="23">
        <f t="shared" si="69"/>
        <v>0</v>
      </c>
      <c r="N392" s="23" t="e">
        <f xml:space="preserve"> B392 * VLOOKUP($A$5, Admin!$A$4:$B$5, 2) + C392 * VLOOKUP($A$5, Admin!$A$4:$C$5, 3) + VLOOKUP($A$5, Admin!$A$4:$D$5, 4)</f>
        <v>#N/A</v>
      </c>
      <c r="O392" s="23"/>
      <c r="P392" s="23" t="e">
        <f t="shared" si="70"/>
        <v>#N/A</v>
      </c>
      <c r="Q392" s="23" t="e">
        <f t="shared" si="71"/>
        <v>#N/A</v>
      </c>
      <c r="R392" s="23" t="e">
        <f t="shared" si="72"/>
        <v>#N/A</v>
      </c>
      <c r="S392" s="23" t="e">
        <f t="shared" si="73"/>
        <v>#N/A</v>
      </c>
      <c r="T392" s="23" t="e">
        <f t="shared" si="74"/>
        <v>#N/A</v>
      </c>
      <c r="U392" s="23" t="e">
        <f t="shared" si="75"/>
        <v>#N/A</v>
      </c>
      <c r="V392" s="23" t="e">
        <f t="shared" si="76"/>
        <v>#N/A</v>
      </c>
      <c r="W392" s="23" t="e">
        <f t="shared" si="77"/>
        <v>#N/A</v>
      </c>
      <c r="X392" s="19"/>
      <c r="Y392" s="19"/>
      <c r="Z392" s="19"/>
      <c r="AA392" s="19"/>
      <c r="AB392" s="19"/>
      <c r="AC392" s="19"/>
      <c r="AD392" s="19">
        <f t="shared" si="65"/>
        <v>0</v>
      </c>
      <c r="AE392" s="19">
        <f t="shared" si="66"/>
        <v>0</v>
      </c>
      <c r="AF392" s="19"/>
      <c r="AG392" s="19"/>
      <c r="AH392" s="19"/>
      <c r="AI392" s="19"/>
      <c r="AJ392" s="19"/>
    </row>
    <row r="393" spans="1:36" x14ac:dyDescent="0.25">
      <c r="A393" s="80"/>
      <c r="B393" s="81"/>
      <c r="C393" s="81"/>
      <c r="D393" s="81"/>
      <c r="E393" s="81"/>
      <c r="F393" s="81"/>
      <c r="G393" s="81"/>
      <c r="H393" s="81"/>
      <c r="I393" s="81"/>
      <c r="J393" s="70" t="str">
        <f t="shared" si="67"/>
        <v/>
      </c>
      <c r="K393" s="71"/>
      <c r="L393" s="23">
        <f t="shared" si="68"/>
        <v>0</v>
      </c>
      <c r="M393" s="23">
        <f t="shared" si="69"/>
        <v>0</v>
      </c>
      <c r="N393" s="23" t="e">
        <f xml:space="preserve"> B393 * VLOOKUP($A$5, Admin!$A$4:$B$5, 2) + C393 * VLOOKUP($A$5, Admin!$A$4:$C$5, 3) + VLOOKUP($A$5, Admin!$A$4:$D$5, 4)</f>
        <v>#N/A</v>
      </c>
      <c r="O393" s="23"/>
      <c r="P393" s="23" t="e">
        <f t="shared" si="70"/>
        <v>#N/A</v>
      </c>
      <c r="Q393" s="23" t="e">
        <f t="shared" si="71"/>
        <v>#N/A</v>
      </c>
      <c r="R393" s="23" t="e">
        <f t="shared" si="72"/>
        <v>#N/A</v>
      </c>
      <c r="S393" s="23" t="e">
        <f t="shared" si="73"/>
        <v>#N/A</v>
      </c>
      <c r="T393" s="23" t="e">
        <f t="shared" si="74"/>
        <v>#N/A</v>
      </c>
      <c r="U393" s="23" t="e">
        <f t="shared" si="75"/>
        <v>#N/A</v>
      </c>
      <c r="V393" s="23" t="e">
        <f t="shared" si="76"/>
        <v>#N/A</v>
      </c>
      <c r="W393" s="23" t="e">
        <f t="shared" si="77"/>
        <v>#N/A</v>
      </c>
      <c r="X393" s="19"/>
      <c r="Y393" s="19"/>
      <c r="Z393" s="19"/>
      <c r="AA393" s="19"/>
      <c r="AB393" s="19"/>
      <c r="AC393" s="19"/>
      <c r="AD393" s="19">
        <f t="shared" ref="AD393:AD456" si="78" xml:space="preserve"> M393</f>
        <v>0</v>
      </c>
      <c r="AE393" s="19">
        <f t="shared" ref="AE393:AE456" si="79" xml:space="preserve"> C393</f>
        <v>0</v>
      </c>
      <c r="AF393" s="19"/>
      <c r="AG393" s="19"/>
      <c r="AH393" s="19"/>
      <c r="AI393" s="19"/>
      <c r="AJ393" s="19"/>
    </row>
    <row r="394" spans="1:36" x14ac:dyDescent="0.25">
      <c r="A394" s="80"/>
      <c r="B394" s="81"/>
      <c r="C394" s="81"/>
      <c r="D394" s="81"/>
      <c r="E394" s="81"/>
      <c r="F394" s="81"/>
      <c r="G394" s="81"/>
      <c r="H394" s="81"/>
      <c r="I394" s="81"/>
      <c r="J394" s="70" t="str">
        <f t="shared" ref="J394:J457" si="80" xml:space="preserve"> IFERROR(L394/$C$5,"")</f>
        <v/>
      </c>
      <c r="K394" s="71"/>
      <c r="L394" s="23">
        <f t="shared" ref="L394:L457" si="81" xml:space="preserve"> ((D394 * G394) + (E394 * H394) + (F394 * I394))/1000</f>
        <v>0</v>
      </c>
      <c r="M394" s="23">
        <f t="shared" ref="M394:M457" si="82" xml:space="preserve"> L394^2</f>
        <v>0</v>
      </c>
      <c r="N394" s="23" t="e">
        <f xml:space="preserve"> B394 * VLOOKUP($A$5, Admin!$A$4:$B$5, 2) + C394 * VLOOKUP($A$5, Admin!$A$4:$C$5, 3) + VLOOKUP($A$5, Admin!$A$4:$D$5, 4)</f>
        <v>#N/A</v>
      </c>
      <c r="O394" s="23"/>
      <c r="P394" s="23" t="e">
        <f t="shared" ref="P394:P457" si="83" xml:space="preserve"> N395</f>
        <v>#N/A</v>
      </c>
      <c r="Q394" s="23" t="e">
        <f t="shared" ref="Q394:Q457" si="84" xml:space="preserve"> N396</f>
        <v>#N/A</v>
      </c>
      <c r="R394" s="23" t="e">
        <f t="shared" ref="R394:R457" si="85" xml:space="preserve"> N397</f>
        <v>#N/A</v>
      </c>
      <c r="S394" s="23" t="e">
        <f t="shared" ref="S394:S457" si="86" xml:space="preserve"> N398</f>
        <v>#N/A</v>
      </c>
      <c r="T394" s="23" t="e">
        <f t="shared" ref="T394:T457" si="87" xml:space="preserve"> N399</f>
        <v>#N/A</v>
      </c>
      <c r="U394" s="23" t="e">
        <f t="shared" ref="U394:U457" si="88" xml:space="preserve"> N400</f>
        <v>#N/A</v>
      </c>
      <c r="V394" s="23" t="e">
        <f t="shared" ref="V394:V457" si="89" xml:space="preserve"> N401</f>
        <v>#N/A</v>
      </c>
      <c r="W394" s="23" t="e">
        <f t="shared" ref="W394:W457" si="90" xml:space="preserve"> N402</f>
        <v>#N/A</v>
      </c>
      <c r="X394" s="19"/>
      <c r="Y394" s="19"/>
      <c r="Z394" s="19"/>
      <c r="AA394" s="19"/>
      <c r="AB394" s="19"/>
      <c r="AC394" s="19"/>
      <c r="AD394" s="19">
        <f t="shared" si="78"/>
        <v>0</v>
      </c>
      <c r="AE394" s="19">
        <f t="shared" si="79"/>
        <v>0</v>
      </c>
      <c r="AF394" s="19"/>
      <c r="AG394" s="19"/>
      <c r="AH394" s="19"/>
      <c r="AI394" s="19"/>
      <c r="AJ394" s="19"/>
    </row>
    <row r="395" spans="1:36" x14ac:dyDescent="0.25">
      <c r="A395" s="80"/>
      <c r="B395" s="81"/>
      <c r="C395" s="81"/>
      <c r="D395" s="81"/>
      <c r="E395" s="81"/>
      <c r="F395" s="81"/>
      <c r="G395" s="81"/>
      <c r="H395" s="81"/>
      <c r="I395" s="81"/>
      <c r="J395" s="70" t="str">
        <f t="shared" si="80"/>
        <v/>
      </c>
      <c r="K395" s="71"/>
      <c r="L395" s="23">
        <f t="shared" si="81"/>
        <v>0</v>
      </c>
      <c r="M395" s="23">
        <f t="shared" si="82"/>
        <v>0</v>
      </c>
      <c r="N395" s="23" t="e">
        <f xml:space="preserve"> B395 * VLOOKUP($A$5, Admin!$A$4:$B$5, 2) + C395 * VLOOKUP($A$5, Admin!$A$4:$C$5, 3) + VLOOKUP($A$5, Admin!$A$4:$D$5, 4)</f>
        <v>#N/A</v>
      </c>
      <c r="O395" s="23"/>
      <c r="P395" s="23" t="e">
        <f t="shared" si="83"/>
        <v>#N/A</v>
      </c>
      <c r="Q395" s="23" t="e">
        <f t="shared" si="84"/>
        <v>#N/A</v>
      </c>
      <c r="R395" s="23" t="e">
        <f t="shared" si="85"/>
        <v>#N/A</v>
      </c>
      <c r="S395" s="23" t="e">
        <f t="shared" si="86"/>
        <v>#N/A</v>
      </c>
      <c r="T395" s="23" t="e">
        <f t="shared" si="87"/>
        <v>#N/A</v>
      </c>
      <c r="U395" s="23" t="e">
        <f t="shared" si="88"/>
        <v>#N/A</v>
      </c>
      <c r="V395" s="23" t="e">
        <f t="shared" si="89"/>
        <v>#N/A</v>
      </c>
      <c r="W395" s="23" t="e">
        <f t="shared" si="90"/>
        <v>#N/A</v>
      </c>
      <c r="X395" s="19"/>
      <c r="Y395" s="19"/>
      <c r="Z395" s="19"/>
      <c r="AA395" s="19"/>
      <c r="AB395" s="19"/>
      <c r="AC395" s="19"/>
      <c r="AD395" s="19">
        <f t="shared" si="78"/>
        <v>0</v>
      </c>
      <c r="AE395" s="19">
        <f t="shared" si="79"/>
        <v>0</v>
      </c>
      <c r="AF395" s="19"/>
      <c r="AG395" s="19"/>
      <c r="AH395" s="19"/>
      <c r="AI395" s="19"/>
      <c r="AJ395" s="19"/>
    </row>
    <row r="396" spans="1:36" x14ac:dyDescent="0.25">
      <c r="A396" s="80"/>
      <c r="B396" s="81"/>
      <c r="C396" s="81"/>
      <c r="D396" s="81"/>
      <c r="E396" s="81"/>
      <c r="F396" s="81"/>
      <c r="G396" s="81"/>
      <c r="H396" s="81"/>
      <c r="I396" s="81"/>
      <c r="J396" s="70" t="str">
        <f t="shared" si="80"/>
        <v/>
      </c>
      <c r="K396" s="71"/>
      <c r="L396" s="23">
        <f t="shared" si="81"/>
        <v>0</v>
      </c>
      <c r="M396" s="23">
        <f t="shared" si="82"/>
        <v>0</v>
      </c>
      <c r="N396" s="23" t="e">
        <f xml:space="preserve"> B396 * VLOOKUP($A$5, Admin!$A$4:$B$5, 2) + C396 * VLOOKUP($A$5, Admin!$A$4:$C$5, 3) + VLOOKUP($A$5, Admin!$A$4:$D$5, 4)</f>
        <v>#N/A</v>
      </c>
      <c r="O396" s="23"/>
      <c r="P396" s="23" t="e">
        <f t="shared" si="83"/>
        <v>#N/A</v>
      </c>
      <c r="Q396" s="23" t="e">
        <f t="shared" si="84"/>
        <v>#N/A</v>
      </c>
      <c r="R396" s="23" t="e">
        <f t="shared" si="85"/>
        <v>#N/A</v>
      </c>
      <c r="S396" s="23" t="e">
        <f t="shared" si="86"/>
        <v>#N/A</v>
      </c>
      <c r="T396" s="23" t="e">
        <f t="shared" si="87"/>
        <v>#N/A</v>
      </c>
      <c r="U396" s="23" t="e">
        <f t="shared" si="88"/>
        <v>#N/A</v>
      </c>
      <c r="V396" s="23" t="e">
        <f t="shared" si="89"/>
        <v>#N/A</v>
      </c>
      <c r="W396" s="23" t="e">
        <f t="shared" si="90"/>
        <v>#N/A</v>
      </c>
      <c r="X396" s="19"/>
      <c r="Y396" s="19"/>
      <c r="Z396" s="19"/>
      <c r="AA396" s="19"/>
      <c r="AB396" s="19"/>
      <c r="AC396" s="19"/>
      <c r="AD396" s="19">
        <f t="shared" si="78"/>
        <v>0</v>
      </c>
      <c r="AE396" s="19">
        <f t="shared" si="79"/>
        <v>0</v>
      </c>
      <c r="AF396" s="19"/>
      <c r="AG396" s="19"/>
      <c r="AH396" s="19"/>
      <c r="AI396" s="19"/>
      <c r="AJ396" s="19"/>
    </row>
    <row r="397" spans="1:36" x14ac:dyDescent="0.25">
      <c r="A397" s="80"/>
      <c r="B397" s="81"/>
      <c r="C397" s="81"/>
      <c r="D397" s="81"/>
      <c r="E397" s="81"/>
      <c r="F397" s="81"/>
      <c r="G397" s="81"/>
      <c r="H397" s="81"/>
      <c r="I397" s="81"/>
      <c r="J397" s="70" t="str">
        <f t="shared" si="80"/>
        <v/>
      </c>
      <c r="K397" s="71"/>
      <c r="L397" s="23">
        <f t="shared" si="81"/>
        <v>0</v>
      </c>
      <c r="M397" s="23">
        <f t="shared" si="82"/>
        <v>0</v>
      </c>
      <c r="N397" s="23" t="e">
        <f xml:space="preserve"> B397 * VLOOKUP($A$5, Admin!$A$4:$B$5, 2) + C397 * VLOOKUP($A$5, Admin!$A$4:$C$5, 3) + VLOOKUP($A$5, Admin!$A$4:$D$5, 4)</f>
        <v>#N/A</v>
      </c>
      <c r="O397" s="23"/>
      <c r="P397" s="23" t="e">
        <f t="shared" si="83"/>
        <v>#N/A</v>
      </c>
      <c r="Q397" s="23" t="e">
        <f t="shared" si="84"/>
        <v>#N/A</v>
      </c>
      <c r="R397" s="23" t="e">
        <f t="shared" si="85"/>
        <v>#N/A</v>
      </c>
      <c r="S397" s="23" t="e">
        <f t="shared" si="86"/>
        <v>#N/A</v>
      </c>
      <c r="T397" s="23" t="e">
        <f t="shared" si="87"/>
        <v>#N/A</v>
      </c>
      <c r="U397" s="23" t="e">
        <f t="shared" si="88"/>
        <v>#N/A</v>
      </c>
      <c r="V397" s="23" t="e">
        <f t="shared" si="89"/>
        <v>#N/A</v>
      </c>
      <c r="W397" s="23" t="e">
        <f t="shared" si="90"/>
        <v>#N/A</v>
      </c>
      <c r="X397" s="19"/>
      <c r="Y397" s="19"/>
      <c r="Z397" s="19"/>
      <c r="AA397" s="19"/>
      <c r="AB397" s="19"/>
      <c r="AC397" s="19"/>
      <c r="AD397" s="19">
        <f t="shared" si="78"/>
        <v>0</v>
      </c>
      <c r="AE397" s="19">
        <f t="shared" si="79"/>
        <v>0</v>
      </c>
      <c r="AF397" s="19"/>
      <c r="AG397" s="19"/>
      <c r="AH397" s="19"/>
      <c r="AI397" s="19"/>
      <c r="AJ397" s="19"/>
    </row>
    <row r="398" spans="1:36" x14ac:dyDescent="0.25">
      <c r="A398" s="80"/>
      <c r="B398" s="81"/>
      <c r="C398" s="81"/>
      <c r="D398" s="81"/>
      <c r="E398" s="81"/>
      <c r="F398" s="81"/>
      <c r="G398" s="81"/>
      <c r="H398" s="81"/>
      <c r="I398" s="81"/>
      <c r="J398" s="70" t="str">
        <f t="shared" si="80"/>
        <v/>
      </c>
      <c r="K398" s="71"/>
      <c r="L398" s="23">
        <f t="shared" si="81"/>
        <v>0</v>
      </c>
      <c r="M398" s="23">
        <f t="shared" si="82"/>
        <v>0</v>
      </c>
      <c r="N398" s="23" t="e">
        <f xml:space="preserve"> B398 * VLOOKUP($A$5, Admin!$A$4:$B$5, 2) + C398 * VLOOKUP($A$5, Admin!$A$4:$C$5, 3) + VLOOKUP($A$5, Admin!$A$4:$D$5, 4)</f>
        <v>#N/A</v>
      </c>
      <c r="O398" s="23"/>
      <c r="P398" s="23" t="e">
        <f t="shared" si="83"/>
        <v>#N/A</v>
      </c>
      <c r="Q398" s="23" t="e">
        <f t="shared" si="84"/>
        <v>#N/A</v>
      </c>
      <c r="R398" s="23" t="e">
        <f t="shared" si="85"/>
        <v>#N/A</v>
      </c>
      <c r="S398" s="23" t="e">
        <f t="shared" si="86"/>
        <v>#N/A</v>
      </c>
      <c r="T398" s="23" t="e">
        <f t="shared" si="87"/>
        <v>#N/A</v>
      </c>
      <c r="U398" s="23" t="e">
        <f t="shared" si="88"/>
        <v>#N/A</v>
      </c>
      <c r="V398" s="23" t="e">
        <f t="shared" si="89"/>
        <v>#N/A</v>
      </c>
      <c r="W398" s="23" t="e">
        <f t="shared" si="90"/>
        <v>#N/A</v>
      </c>
      <c r="X398" s="19"/>
      <c r="Y398" s="19"/>
      <c r="Z398" s="19"/>
      <c r="AA398" s="19"/>
      <c r="AB398" s="19"/>
      <c r="AC398" s="19"/>
      <c r="AD398" s="19">
        <f t="shared" si="78"/>
        <v>0</v>
      </c>
      <c r="AE398" s="19">
        <f t="shared" si="79"/>
        <v>0</v>
      </c>
      <c r="AF398" s="19"/>
      <c r="AG398" s="19"/>
      <c r="AH398" s="19"/>
      <c r="AI398" s="19"/>
      <c r="AJ398" s="19"/>
    </row>
    <row r="399" spans="1:36" x14ac:dyDescent="0.25">
      <c r="A399" s="80"/>
      <c r="B399" s="81"/>
      <c r="C399" s="81"/>
      <c r="D399" s="81"/>
      <c r="E399" s="81"/>
      <c r="F399" s="81"/>
      <c r="G399" s="81"/>
      <c r="H399" s="81"/>
      <c r="I399" s="81"/>
      <c r="J399" s="70" t="str">
        <f t="shared" si="80"/>
        <v/>
      </c>
      <c r="K399" s="71"/>
      <c r="L399" s="23">
        <f t="shared" si="81"/>
        <v>0</v>
      </c>
      <c r="M399" s="23">
        <f t="shared" si="82"/>
        <v>0</v>
      </c>
      <c r="N399" s="23" t="e">
        <f xml:space="preserve"> B399 * VLOOKUP($A$5, Admin!$A$4:$B$5, 2) + C399 * VLOOKUP($A$5, Admin!$A$4:$C$5, 3) + VLOOKUP($A$5, Admin!$A$4:$D$5, 4)</f>
        <v>#N/A</v>
      </c>
      <c r="O399" s="23"/>
      <c r="P399" s="23" t="e">
        <f t="shared" si="83"/>
        <v>#N/A</v>
      </c>
      <c r="Q399" s="23" t="e">
        <f t="shared" si="84"/>
        <v>#N/A</v>
      </c>
      <c r="R399" s="23" t="e">
        <f t="shared" si="85"/>
        <v>#N/A</v>
      </c>
      <c r="S399" s="23" t="e">
        <f t="shared" si="86"/>
        <v>#N/A</v>
      </c>
      <c r="T399" s="23" t="e">
        <f t="shared" si="87"/>
        <v>#N/A</v>
      </c>
      <c r="U399" s="23" t="e">
        <f t="shared" si="88"/>
        <v>#N/A</v>
      </c>
      <c r="V399" s="23" t="e">
        <f t="shared" si="89"/>
        <v>#N/A</v>
      </c>
      <c r="W399" s="23" t="e">
        <f t="shared" si="90"/>
        <v>#N/A</v>
      </c>
      <c r="X399" s="19"/>
      <c r="Y399" s="19"/>
      <c r="Z399" s="19"/>
      <c r="AA399" s="19"/>
      <c r="AB399" s="19"/>
      <c r="AC399" s="19"/>
      <c r="AD399" s="19">
        <f t="shared" si="78"/>
        <v>0</v>
      </c>
      <c r="AE399" s="19">
        <f t="shared" si="79"/>
        <v>0</v>
      </c>
      <c r="AF399" s="19"/>
      <c r="AG399" s="19"/>
      <c r="AH399" s="19"/>
      <c r="AI399" s="19"/>
      <c r="AJ399" s="19"/>
    </row>
    <row r="400" spans="1:36" x14ac:dyDescent="0.25">
      <c r="A400" s="80"/>
      <c r="B400" s="81"/>
      <c r="C400" s="81"/>
      <c r="D400" s="81"/>
      <c r="E400" s="81"/>
      <c r="F400" s="81"/>
      <c r="G400" s="81"/>
      <c r="H400" s="81"/>
      <c r="I400" s="81"/>
      <c r="J400" s="70" t="str">
        <f t="shared" si="80"/>
        <v/>
      </c>
      <c r="K400" s="71"/>
      <c r="L400" s="23">
        <f t="shared" si="81"/>
        <v>0</v>
      </c>
      <c r="M400" s="23">
        <f t="shared" si="82"/>
        <v>0</v>
      </c>
      <c r="N400" s="23" t="e">
        <f xml:space="preserve"> B400 * VLOOKUP($A$5, Admin!$A$4:$B$5, 2) + C400 * VLOOKUP($A$5, Admin!$A$4:$C$5, 3) + VLOOKUP($A$5, Admin!$A$4:$D$5, 4)</f>
        <v>#N/A</v>
      </c>
      <c r="O400" s="23"/>
      <c r="P400" s="23" t="e">
        <f t="shared" si="83"/>
        <v>#N/A</v>
      </c>
      <c r="Q400" s="23" t="e">
        <f t="shared" si="84"/>
        <v>#N/A</v>
      </c>
      <c r="R400" s="23" t="e">
        <f t="shared" si="85"/>
        <v>#N/A</v>
      </c>
      <c r="S400" s="23" t="e">
        <f t="shared" si="86"/>
        <v>#N/A</v>
      </c>
      <c r="T400" s="23" t="e">
        <f t="shared" si="87"/>
        <v>#N/A</v>
      </c>
      <c r="U400" s="23" t="e">
        <f t="shared" si="88"/>
        <v>#N/A</v>
      </c>
      <c r="V400" s="23" t="e">
        <f t="shared" si="89"/>
        <v>#N/A</v>
      </c>
      <c r="W400" s="23" t="e">
        <f t="shared" si="90"/>
        <v>#N/A</v>
      </c>
      <c r="X400" s="19"/>
      <c r="Y400" s="19"/>
      <c r="Z400" s="19"/>
      <c r="AA400" s="19"/>
      <c r="AB400" s="19"/>
      <c r="AC400" s="19"/>
      <c r="AD400" s="19">
        <f t="shared" si="78"/>
        <v>0</v>
      </c>
      <c r="AE400" s="19">
        <f t="shared" si="79"/>
        <v>0</v>
      </c>
      <c r="AF400" s="19"/>
      <c r="AG400" s="19"/>
      <c r="AH400" s="19"/>
      <c r="AI400" s="19"/>
      <c r="AJ400" s="19"/>
    </row>
    <row r="401" spans="1:36" x14ac:dyDescent="0.25">
      <c r="A401" s="80"/>
      <c r="B401" s="81"/>
      <c r="C401" s="81"/>
      <c r="D401" s="81"/>
      <c r="E401" s="81"/>
      <c r="F401" s="81"/>
      <c r="G401" s="81"/>
      <c r="H401" s="81"/>
      <c r="I401" s="81"/>
      <c r="J401" s="70" t="str">
        <f t="shared" si="80"/>
        <v/>
      </c>
      <c r="K401" s="71"/>
      <c r="L401" s="23">
        <f t="shared" si="81"/>
        <v>0</v>
      </c>
      <c r="M401" s="23">
        <f t="shared" si="82"/>
        <v>0</v>
      </c>
      <c r="N401" s="23" t="e">
        <f xml:space="preserve"> B401 * VLOOKUP($A$5, Admin!$A$4:$B$5, 2) + C401 * VLOOKUP($A$5, Admin!$A$4:$C$5, 3) + VLOOKUP($A$5, Admin!$A$4:$D$5, 4)</f>
        <v>#N/A</v>
      </c>
      <c r="O401" s="23"/>
      <c r="P401" s="23" t="e">
        <f t="shared" si="83"/>
        <v>#N/A</v>
      </c>
      <c r="Q401" s="23" t="e">
        <f t="shared" si="84"/>
        <v>#N/A</v>
      </c>
      <c r="R401" s="23" t="e">
        <f t="shared" si="85"/>
        <v>#N/A</v>
      </c>
      <c r="S401" s="23" t="e">
        <f t="shared" si="86"/>
        <v>#N/A</v>
      </c>
      <c r="T401" s="23" t="e">
        <f t="shared" si="87"/>
        <v>#N/A</v>
      </c>
      <c r="U401" s="23" t="e">
        <f t="shared" si="88"/>
        <v>#N/A</v>
      </c>
      <c r="V401" s="23" t="e">
        <f t="shared" si="89"/>
        <v>#N/A</v>
      </c>
      <c r="W401" s="23" t="e">
        <f t="shared" si="90"/>
        <v>#N/A</v>
      </c>
      <c r="X401" s="19"/>
      <c r="Y401" s="19"/>
      <c r="Z401" s="19"/>
      <c r="AA401" s="19"/>
      <c r="AB401" s="19"/>
      <c r="AC401" s="19"/>
      <c r="AD401" s="19">
        <f t="shared" si="78"/>
        <v>0</v>
      </c>
      <c r="AE401" s="19">
        <f t="shared" si="79"/>
        <v>0</v>
      </c>
      <c r="AF401" s="19"/>
      <c r="AG401" s="19"/>
      <c r="AH401" s="19"/>
      <c r="AI401" s="19"/>
      <c r="AJ401" s="19"/>
    </row>
    <row r="402" spans="1:36" x14ac:dyDescent="0.25">
      <c r="A402" s="80"/>
      <c r="B402" s="81"/>
      <c r="C402" s="81"/>
      <c r="D402" s="81"/>
      <c r="E402" s="81"/>
      <c r="F402" s="81"/>
      <c r="G402" s="81"/>
      <c r="H402" s="81"/>
      <c r="I402" s="81"/>
      <c r="J402" s="70" t="str">
        <f t="shared" si="80"/>
        <v/>
      </c>
      <c r="K402" s="71"/>
      <c r="L402" s="23">
        <f t="shared" si="81"/>
        <v>0</v>
      </c>
      <c r="M402" s="23">
        <f t="shared" si="82"/>
        <v>0</v>
      </c>
      <c r="N402" s="23" t="e">
        <f xml:space="preserve"> B402 * VLOOKUP($A$5, Admin!$A$4:$B$5, 2) + C402 * VLOOKUP($A$5, Admin!$A$4:$C$5, 3) + VLOOKUP($A$5, Admin!$A$4:$D$5, 4)</f>
        <v>#N/A</v>
      </c>
      <c r="O402" s="23"/>
      <c r="P402" s="23" t="e">
        <f t="shared" si="83"/>
        <v>#N/A</v>
      </c>
      <c r="Q402" s="23" t="e">
        <f t="shared" si="84"/>
        <v>#N/A</v>
      </c>
      <c r="R402" s="23" t="e">
        <f t="shared" si="85"/>
        <v>#N/A</v>
      </c>
      <c r="S402" s="23" t="e">
        <f t="shared" si="86"/>
        <v>#N/A</v>
      </c>
      <c r="T402" s="23" t="e">
        <f t="shared" si="87"/>
        <v>#N/A</v>
      </c>
      <c r="U402" s="23" t="e">
        <f t="shared" si="88"/>
        <v>#N/A</v>
      </c>
      <c r="V402" s="23" t="e">
        <f t="shared" si="89"/>
        <v>#N/A</v>
      </c>
      <c r="W402" s="23" t="e">
        <f t="shared" si="90"/>
        <v>#N/A</v>
      </c>
      <c r="X402" s="19"/>
      <c r="Y402" s="19"/>
      <c r="Z402" s="19"/>
      <c r="AA402" s="19"/>
      <c r="AB402" s="19"/>
      <c r="AC402" s="19"/>
      <c r="AD402" s="19">
        <f t="shared" si="78"/>
        <v>0</v>
      </c>
      <c r="AE402" s="19">
        <f t="shared" si="79"/>
        <v>0</v>
      </c>
      <c r="AF402" s="19"/>
      <c r="AG402" s="19"/>
      <c r="AH402" s="19"/>
      <c r="AI402" s="19"/>
      <c r="AJ402" s="19"/>
    </row>
    <row r="403" spans="1:36" x14ac:dyDescent="0.25">
      <c r="A403" s="80"/>
      <c r="B403" s="81"/>
      <c r="C403" s="81"/>
      <c r="D403" s="81"/>
      <c r="E403" s="81"/>
      <c r="F403" s="81"/>
      <c r="G403" s="81"/>
      <c r="H403" s="81"/>
      <c r="I403" s="81"/>
      <c r="J403" s="70" t="str">
        <f t="shared" si="80"/>
        <v/>
      </c>
      <c r="K403" s="71"/>
      <c r="L403" s="23">
        <f t="shared" si="81"/>
        <v>0</v>
      </c>
      <c r="M403" s="23">
        <f t="shared" si="82"/>
        <v>0</v>
      </c>
      <c r="N403" s="23" t="e">
        <f xml:space="preserve"> B403 * VLOOKUP($A$5, Admin!$A$4:$B$5, 2) + C403 * VLOOKUP($A$5, Admin!$A$4:$C$5, 3) + VLOOKUP($A$5, Admin!$A$4:$D$5, 4)</f>
        <v>#N/A</v>
      </c>
      <c r="O403" s="23"/>
      <c r="P403" s="23" t="e">
        <f t="shared" si="83"/>
        <v>#N/A</v>
      </c>
      <c r="Q403" s="23" t="e">
        <f t="shared" si="84"/>
        <v>#N/A</v>
      </c>
      <c r="R403" s="23" t="e">
        <f t="shared" si="85"/>
        <v>#N/A</v>
      </c>
      <c r="S403" s="23" t="e">
        <f t="shared" si="86"/>
        <v>#N/A</v>
      </c>
      <c r="T403" s="23" t="e">
        <f t="shared" si="87"/>
        <v>#N/A</v>
      </c>
      <c r="U403" s="23" t="e">
        <f t="shared" si="88"/>
        <v>#N/A</v>
      </c>
      <c r="V403" s="23" t="e">
        <f t="shared" si="89"/>
        <v>#N/A</v>
      </c>
      <c r="W403" s="23" t="e">
        <f t="shared" si="90"/>
        <v>#N/A</v>
      </c>
      <c r="X403" s="19"/>
      <c r="Y403" s="19"/>
      <c r="Z403" s="19"/>
      <c r="AA403" s="19"/>
      <c r="AB403" s="19"/>
      <c r="AC403" s="19"/>
      <c r="AD403" s="19">
        <f t="shared" si="78"/>
        <v>0</v>
      </c>
      <c r="AE403" s="19">
        <f t="shared" si="79"/>
        <v>0</v>
      </c>
      <c r="AF403" s="19"/>
      <c r="AG403" s="19"/>
      <c r="AH403" s="19"/>
      <c r="AI403" s="19"/>
      <c r="AJ403" s="19"/>
    </row>
    <row r="404" spans="1:36" x14ac:dyDescent="0.25">
      <c r="A404" s="80"/>
      <c r="B404" s="81"/>
      <c r="C404" s="81"/>
      <c r="D404" s="81"/>
      <c r="E404" s="81"/>
      <c r="F404" s="81"/>
      <c r="G404" s="81"/>
      <c r="H404" s="81"/>
      <c r="I404" s="81"/>
      <c r="J404" s="70" t="str">
        <f t="shared" si="80"/>
        <v/>
      </c>
      <c r="K404" s="71"/>
      <c r="L404" s="23">
        <f t="shared" si="81"/>
        <v>0</v>
      </c>
      <c r="M404" s="23">
        <f t="shared" si="82"/>
        <v>0</v>
      </c>
      <c r="N404" s="23" t="e">
        <f xml:space="preserve"> B404 * VLOOKUP($A$5, Admin!$A$4:$B$5, 2) + C404 * VLOOKUP($A$5, Admin!$A$4:$C$5, 3) + VLOOKUP($A$5, Admin!$A$4:$D$5, 4)</f>
        <v>#N/A</v>
      </c>
      <c r="O404" s="23"/>
      <c r="P404" s="23" t="e">
        <f t="shared" si="83"/>
        <v>#N/A</v>
      </c>
      <c r="Q404" s="23" t="e">
        <f t="shared" si="84"/>
        <v>#N/A</v>
      </c>
      <c r="R404" s="23" t="e">
        <f t="shared" si="85"/>
        <v>#N/A</v>
      </c>
      <c r="S404" s="23" t="e">
        <f t="shared" si="86"/>
        <v>#N/A</v>
      </c>
      <c r="T404" s="23" t="e">
        <f t="shared" si="87"/>
        <v>#N/A</v>
      </c>
      <c r="U404" s="23" t="e">
        <f t="shared" si="88"/>
        <v>#N/A</v>
      </c>
      <c r="V404" s="23" t="e">
        <f t="shared" si="89"/>
        <v>#N/A</v>
      </c>
      <c r="W404" s="23" t="e">
        <f t="shared" si="90"/>
        <v>#N/A</v>
      </c>
      <c r="X404" s="19"/>
      <c r="Y404" s="19"/>
      <c r="Z404" s="19"/>
      <c r="AA404" s="19"/>
      <c r="AB404" s="19"/>
      <c r="AC404" s="19"/>
      <c r="AD404" s="19">
        <f t="shared" si="78"/>
        <v>0</v>
      </c>
      <c r="AE404" s="19">
        <f t="shared" si="79"/>
        <v>0</v>
      </c>
      <c r="AF404" s="19"/>
      <c r="AG404" s="19"/>
      <c r="AH404" s="19"/>
      <c r="AI404" s="19"/>
      <c r="AJ404" s="19"/>
    </row>
    <row r="405" spans="1:36" x14ac:dyDescent="0.25">
      <c r="A405" s="80"/>
      <c r="B405" s="81"/>
      <c r="C405" s="81"/>
      <c r="D405" s="81"/>
      <c r="E405" s="81"/>
      <c r="F405" s="81"/>
      <c r="G405" s="81"/>
      <c r="H405" s="81"/>
      <c r="I405" s="81"/>
      <c r="J405" s="70" t="str">
        <f t="shared" si="80"/>
        <v/>
      </c>
      <c r="K405" s="71"/>
      <c r="L405" s="23">
        <f t="shared" si="81"/>
        <v>0</v>
      </c>
      <c r="M405" s="23">
        <f t="shared" si="82"/>
        <v>0</v>
      </c>
      <c r="N405" s="23" t="e">
        <f xml:space="preserve"> B405 * VLOOKUP($A$5, Admin!$A$4:$B$5, 2) + C405 * VLOOKUP($A$5, Admin!$A$4:$C$5, 3) + VLOOKUP($A$5, Admin!$A$4:$D$5, 4)</f>
        <v>#N/A</v>
      </c>
      <c r="O405" s="23"/>
      <c r="P405" s="23" t="e">
        <f t="shared" si="83"/>
        <v>#N/A</v>
      </c>
      <c r="Q405" s="23" t="e">
        <f t="shared" si="84"/>
        <v>#N/A</v>
      </c>
      <c r="R405" s="23" t="e">
        <f t="shared" si="85"/>
        <v>#N/A</v>
      </c>
      <c r="S405" s="23" t="e">
        <f t="shared" si="86"/>
        <v>#N/A</v>
      </c>
      <c r="T405" s="23" t="e">
        <f t="shared" si="87"/>
        <v>#N/A</v>
      </c>
      <c r="U405" s="23" t="e">
        <f t="shared" si="88"/>
        <v>#N/A</v>
      </c>
      <c r="V405" s="23" t="e">
        <f t="shared" si="89"/>
        <v>#N/A</v>
      </c>
      <c r="W405" s="23" t="e">
        <f t="shared" si="90"/>
        <v>#N/A</v>
      </c>
      <c r="X405" s="19"/>
      <c r="Y405" s="19"/>
      <c r="Z405" s="19"/>
      <c r="AA405" s="19"/>
      <c r="AB405" s="19"/>
      <c r="AC405" s="19"/>
      <c r="AD405" s="19">
        <f t="shared" si="78"/>
        <v>0</v>
      </c>
      <c r="AE405" s="19">
        <f t="shared" si="79"/>
        <v>0</v>
      </c>
      <c r="AF405" s="19"/>
      <c r="AG405" s="19"/>
      <c r="AH405" s="19"/>
      <c r="AI405" s="19"/>
      <c r="AJ405" s="19"/>
    </row>
    <row r="406" spans="1:36" x14ac:dyDescent="0.25">
      <c r="A406" s="80"/>
      <c r="B406" s="81"/>
      <c r="C406" s="81"/>
      <c r="D406" s="81"/>
      <c r="E406" s="81"/>
      <c r="F406" s="81"/>
      <c r="G406" s="81"/>
      <c r="H406" s="81"/>
      <c r="I406" s="81"/>
      <c r="J406" s="70" t="str">
        <f t="shared" si="80"/>
        <v/>
      </c>
      <c r="K406" s="71"/>
      <c r="L406" s="23">
        <f t="shared" si="81"/>
        <v>0</v>
      </c>
      <c r="M406" s="23">
        <f t="shared" si="82"/>
        <v>0</v>
      </c>
      <c r="N406" s="23" t="e">
        <f xml:space="preserve"> B406 * VLOOKUP($A$5, Admin!$A$4:$B$5, 2) + C406 * VLOOKUP($A$5, Admin!$A$4:$C$5, 3) + VLOOKUP($A$5, Admin!$A$4:$D$5, 4)</f>
        <v>#N/A</v>
      </c>
      <c r="O406" s="23"/>
      <c r="P406" s="23" t="e">
        <f t="shared" si="83"/>
        <v>#N/A</v>
      </c>
      <c r="Q406" s="23" t="e">
        <f t="shared" si="84"/>
        <v>#N/A</v>
      </c>
      <c r="R406" s="23" t="e">
        <f t="shared" si="85"/>
        <v>#N/A</v>
      </c>
      <c r="S406" s="23" t="e">
        <f t="shared" si="86"/>
        <v>#N/A</v>
      </c>
      <c r="T406" s="23" t="e">
        <f t="shared" si="87"/>
        <v>#N/A</v>
      </c>
      <c r="U406" s="23" t="e">
        <f t="shared" si="88"/>
        <v>#N/A</v>
      </c>
      <c r="V406" s="23" t="e">
        <f t="shared" si="89"/>
        <v>#N/A</v>
      </c>
      <c r="W406" s="23" t="e">
        <f t="shared" si="90"/>
        <v>#N/A</v>
      </c>
      <c r="X406" s="19"/>
      <c r="Y406" s="19"/>
      <c r="Z406" s="19"/>
      <c r="AA406" s="19"/>
      <c r="AB406" s="19"/>
      <c r="AC406" s="19"/>
      <c r="AD406" s="19">
        <f t="shared" si="78"/>
        <v>0</v>
      </c>
      <c r="AE406" s="19">
        <f t="shared" si="79"/>
        <v>0</v>
      </c>
      <c r="AF406" s="19"/>
      <c r="AG406" s="19"/>
      <c r="AH406" s="19"/>
      <c r="AI406" s="19"/>
      <c r="AJ406" s="19"/>
    </row>
    <row r="407" spans="1:36" x14ac:dyDescent="0.25">
      <c r="A407" s="80"/>
      <c r="B407" s="81"/>
      <c r="C407" s="81"/>
      <c r="D407" s="81"/>
      <c r="E407" s="81"/>
      <c r="F407" s="81"/>
      <c r="G407" s="81"/>
      <c r="H407" s="81"/>
      <c r="I407" s="81"/>
      <c r="J407" s="70" t="str">
        <f t="shared" si="80"/>
        <v/>
      </c>
      <c r="K407" s="71"/>
      <c r="L407" s="23">
        <f t="shared" si="81"/>
        <v>0</v>
      </c>
      <c r="M407" s="23">
        <f t="shared" si="82"/>
        <v>0</v>
      </c>
      <c r="N407" s="23" t="e">
        <f xml:space="preserve"> B407 * VLOOKUP($A$5, Admin!$A$4:$B$5, 2) + C407 * VLOOKUP($A$5, Admin!$A$4:$C$5, 3) + VLOOKUP($A$5, Admin!$A$4:$D$5, 4)</f>
        <v>#N/A</v>
      </c>
      <c r="O407" s="23"/>
      <c r="P407" s="23" t="e">
        <f t="shared" si="83"/>
        <v>#N/A</v>
      </c>
      <c r="Q407" s="23" t="e">
        <f t="shared" si="84"/>
        <v>#N/A</v>
      </c>
      <c r="R407" s="23" t="e">
        <f t="shared" si="85"/>
        <v>#N/A</v>
      </c>
      <c r="S407" s="23" t="e">
        <f t="shared" si="86"/>
        <v>#N/A</v>
      </c>
      <c r="T407" s="23" t="e">
        <f t="shared" si="87"/>
        <v>#N/A</v>
      </c>
      <c r="U407" s="23" t="e">
        <f t="shared" si="88"/>
        <v>#N/A</v>
      </c>
      <c r="V407" s="23" t="e">
        <f t="shared" si="89"/>
        <v>#N/A</v>
      </c>
      <c r="W407" s="23" t="e">
        <f t="shared" si="90"/>
        <v>#N/A</v>
      </c>
      <c r="X407" s="19"/>
      <c r="Y407" s="19"/>
      <c r="Z407" s="19"/>
      <c r="AA407" s="19"/>
      <c r="AB407" s="19"/>
      <c r="AC407" s="19"/>
      <c r="AD407" s="19">
        <f t="shared" si="78"/>
        <v>0</v>
      </c>
      <c r="AE407" s="19">
        <f t="shared" si="79"/>
        <v>0</v>
      </c>
      <c r="AF407" s="19"/>
      <c r="AG407" s="19"/>
      <c r="AH407" s="19"/>
      <c r="AI407" s="19"/>
      <c r="AJ407" s="19"/>
    </row>
    <row r="408" spans="1:36" x14ac:dyDescent="0.25">
      <c r="A408" s="80"/>
      <c r="B408" s="81"/>
      <c r="C408" s="81"/>
      <c r="D408" s="81"/>
      <c r="E408" s="81"/>
      <c r="F408" s="81"/>
      <c r="G408" s="81"/>
      <c r="H408" s="81"/>
      <c r="I408" s="81"/>
      <c r="J408" s="70" t="str">
        <f t="shared" si="80"/>
        <v/>
      </c>
      <c r="K408" s="71"/>
      <c r="L408" s="23">
        <f t="shared" si="81"/>
        <v>0</v>
      </c>
      <c r="M408" s="23">
        <f t="shared" si="82"/>
        <v>0</v>
      </c>
      <c r="N408" s="23" t="e">
        <f xml:space="preserve"> B408 * VLOOKUP($A$5, Admin!$A$4:$B$5, 2) + C408 * VLOOKUP($A$5, Admin!$A$4:$C$5, 3) + VLOOKUP($A$5, Admin!$A$4:$D$5, 4)</f>
        <v>#N/A</v>
      </c>
      <c r="O408" s="23"/>
      <c r="P408" s="23" t="e">
        <f t="shared" si="83"/>
        <v>#N/A</v>
      </c>
      <c r="Q408" s="23" t="e">
        <f t="shared" si="84"/>
        <v>#N/A</v>
      </c>
      <c r="R408" s="23" t="e">
        <f t="shared" si="85"/>
        <v>#N/A</v>
      </c>
      <c r="S408" s="23" t="e">
        <f t="shared" si="86"/>
        <v>#N/A</v>
      </c>
      <c r="T408" s="23" t="e">
        <f t="shared" si="87"/>
        <v>#N/A</v>
      </c>
      <c r="U408" s="23" t="e">
        <f t="shared" si="88"/>
        <v>#N/A</v>
      </c>
      <c r="V408" s="23" t="e">
        <f t="shared" si="89"/>
        <v>#N/A</v>
      </c>
      <c r="W408" s="23" t="e">
        <f t="shared" si="90"/>
        <v>#N/A</v>
      </c>
      <c r="X408" s="19"/>
      <c r="Y408" s="19"/>
      <c r="Z408" s="19"/>
      <c r="AA408" s="19"/>
      <c r="AB408" s="19"/>
      <c r="AC408" s="19"/>
      <c r="AD408" s="19">
        <f t="shared" si="78"/>
        <v>0</v>
      </c>
      <c r="AE408" s="19">
        <f t="shared" si="79"/>
        <v>0</v>
      </c>
      <c r="AF408" s="19"/>
      <c r="AG408" s="19"/>
      <c r="AH408" s="19"/>
      <c r="AI408" s="19"/>
      <c r="AJ408" s="19"/>
    </row>
    <row r="409" spans="1:36" x14ac:dyDescent="0.25">
      <c r="A409" s="80"/>
      <c r="B409" s="81"/>
      <c r="C409" s="81"/>
      <c r="D409" s="81"/>
      <c r="E409" s="81"/>
      <c r="F409" s="81"/>
      <c r="G409" s="81"/>
      <c r="H409" s="81"/>
      <c r="I409" s="81"/>
      <c r="J409" s="70" t="str">
        <f t="shared" si="80"/>
        <v/>
      </c>
      <c r="K409" s="71"/>
      <c r="L409" s="23">
        <f t="shared" si="81"/>
        <v>0</v>
      </c>
      <c r="M409" s="23">
        <f t="shared" si="82"/>
        <v>0</v>
      </c>
      <c r="N409" s="23" t="e">
        <f xml:space="preserve"> B409 * VLOOKUP($A$5, Admin!$A$4:$B$5, 2) + C409 * VLOOKUP($A$5, Admin!$A$4:$C$5, 3) + VLOOKUP($A$5, Admin!$A$4:$D$5, 4)</f>
        <v>#N/A</v>
      </c>
      <c r="O409" s="23"/>
      <c r="P409" s="23" t="e">
        <f t="shared" si="83"/>
        <v>#N/A</v>
      </c>
      <c r="Q409" s="23" t="e">
        <f t="shared" si="84"/>
        <v>#N/A</v>
      </c>
      <c r="R409" s="23" t="e">
        <f t="shared" si="85"/>
        <v>#N/A</v>
      </c>
      <c r="S409" s="23" t="e">
        <f t="shared" si="86"/>
        <v>#N/A</v>
      </c>
      <c r="T409" s="23" t="e">
        <f t="shared" si="87"/>
        <v>#N/A</v>
      </c>
      <c r="U409" s="23" t="e">
        <f t="shared" si="88"/>
        <v>#N/A</v>
      </c>
      <c r="V409" s="23" t="e">
        <f t="shared" si="89"/>
        <v>#N/A</v>
      </c>
      <c r="W409" s="23" t="e">
        <f t="shared" si="90"/>
        <v>#N/A</v>
      </c>
      <c r="X409" s="19"/>
      <c r="Y409" s="19"/>
      <c r="Z409" s="19"/>
      <c r="AA409" s="19"/>
      <c r="AB409" s="19"/>
      <c r="AC409" s="19"/>
      <c r="AD409" s="19">
        <f t="shared" si="78"/>
        <v>0</v>
      </c>
      <c r="AE409" s="19">
        <f t="shared" si="79"/>
        <v>0</v>
      </c>
      <c r="AF409" s="19"/>
      <c r="AG409" s="19"/>
      <c r="AH409" s="19"/>
      <c r="AI409" s="19"/>
      <c r="AJ409" s="19"/>
    </row>
    <row r="410" spans="1:36" x14ac:dyDescent="0.25">
      <c r="A410" s="80"/>
      <c r="B410" s="81"/>
      <c r="C410" s="81"/>
      <c r="D410" s="81"/>
      <c r="E410" s="81"/>
      <c r="F410" s="81"/>
      <c r="G410" s="81"/>
      <c r="H410" s="81"/>
      <c r="I410" s="81"/>
      <c r="J410" s="70" t="str">
        <f t="shared" si="80"/>
        <v/>
      </c>
      <c r="K410" s="71"/>
      <c r="L410" s="23">
        <f t="shared" si="81"/>
        <v>0</v>
      </c>
      <c r="M410" s="23">
        <f t="shared" si="82"/>
        <v>0</v>
      </c>
      <c r="N410" s="23" t="e">
        <f xml:space="preserve"> B410 * VLOOKUP($A$5, Admin!$A$4:$B$5, 2) + C410 * VLOOKUP($A$5, Admin!$A$4:$C$5, 3) + VLOOKUP($A$5, Admin!$A$4:$D$5, 4)</f>
        <v>#N/A</v>
      </c>
      <c r="O410" s="23"/>
      <c r="P410" s="23" t="e">
        <f t="shared" si="83"/>
        <v>#N/A</v>
      </c>
      <c r="Q410" s="23" t="e">
        <f t="shared" si="84"/>
        <v>#N/A</v>
      </c>
      <c r="R410" s="23" t="e">
        <f t="shared" si="85"/>
        <v>#N/A</v>
      </c>
      <c r="S410" s="23" t="e">
        <f t="shared" si="86"/>
        <v>#N/A</v>
      </c>
      <c r="T410" s="23" t="e">
        <f t="shared" si="87"/>
        <v>#N/A</v>
      </c>
      <c r="U410" s="23" t="e">
        <f t="shared" si="88"/>
        <v>#N/A</v>
      </c>
      <c r="V410" s="23" t="e">
        <f t="shared" si="89"/>
        <v>#N/A</v>
      </c>
      <c r="W410" s="23" t="e">
        <f t="shared" si="90"/>
        <v>#N/A</v>
      </c>
      <c r="X410" s="19"/>
      <c r="Y410" s="19"/>
      <c r="Z410" s="19"/>
      <c r="AA410" s="19"/>
      <c r="AB410" s="19"/>
      <c r="AC410" s="19"/>
      <c r="AD410" s="19">
        <f t="shared" si="78"/>
        <v>0</v>
      </c>
      <c r="AE410" s="19">
        <f t="shared" si="79"/>
        <v>0</v>
      </c>
      <c r="AF410" s="19"/>
      <c r="AG410" s="19"/>
      <c r="AH410" s="19"/>
      <c r="AI410" s="19"/>
      <c r="AJ410" s="19"/>
    </row>
    <row r="411" spans="1:36" x14ac:dyDescent="0.25">
      <c r="A411" s="80"/>
      <c r="B411" s="81"/>
      <c r="C411" s="81"/>
      <c r="D411" s="81"/>
      <c r="E411" s="81"/>
      <c r="F411" s="81"/>
      <c r="G411" s="81"/>
      <c r="H411" s="81"/>
      <c r="I411" s="81"/>
      <c r="J411" s="70" t="str">
        <f t="shared" si="80"/>
        <v/>
      </c>
      <c r="K411" s="71"/>
      <c r="L411" s="23">
        <f t="shared" si="81"/>
        <v>0</v>
      </c>
      <c r="M411" s="23">
        <f t="shared" si="82"/>
        <v>0</v>
      </c>
      <c r="N411" s="23" t="e">
        <f xml:space="preserve"> B411 * VLOOKUP($A$5, Admin!$A$4:$B$5, 2) + C411 * VLOOKUP($A$5, Admin!$A$4:$C$5, 3) + VLOOKUP($A$5, Admin!$A$4:$D$5, 4)</f>
        <v>#N/A</v>
      </c>
      <c r="O411" s="23"/>
      <c r="P411" s="23" t="e">
        <f t="shared" si="83"/>
        <v>#N/A</v>
      </c>
      <c r="Q411" s="23" t="e">
        <f t="shared" si="84"/>
        <v>#N/A</v>
      </c>
      <c r="R411" s="23" t="e">
        <f t="shared" si="85"/>
        <v>#N/A</v>
      </c>
      <c r="S411" s="23" t="e">
        <f t="shared" si="86"/>
        <v>#N/A</v>
      </c>
      <c r="T411" s="23" t="e">
        <f t="shared" si="87"/>
        <v>#N/A</v>
      </c>
      <c r="U411" s="23" t="e">
        <f t="shared" si="88"/>
        <v>#N/A</v>
      </c>
      <c r="V411" s="23" t="e">
        <f t="shared" si="89"/>
        <v>#N/A</v>
      </c>
      <c r="W411" s="23" t="e">
        <f t="shared" si="90"/>
        <v>#N/A</v>
      </c>
      <c r="X411" s="19"/>
      <c r="Y411" s="19"/>
      <c r="Z411" s="19"/>
      <c r="AA411" s="19"/>
      <c r="AB411" s="19"/>
      <c r="AC411" s="19"/>
      <c r="AD411" s="19">
        <f t="shared" si="78"/>
        <v>0</v>
      </c>
      <c r="AE411" s="19">
        <f t="shared" si="79"/>
        <v>0</v>
      </c>
      <c r="AF411" s="19"/>
      <c r="AG411" s="19"/>
      <c r="AH411" s="19"/>
      <c r="AI411" s="19"/>
      <c r="AJ411" s="19"/>
    </row>
    <row r="412" spans="1:36" x14ac:dyDescent="0.25">
      <c r="A412" s="80"/>
      <c r="B412" s="81"/>
      <c r="C412" s="81"/>
      <c r="D412" s="81"/>
      <c r="E412" s="81"/>
      <c r="F412" s="81"/>
      <c r="G412" s="81"/>
      <c r="H412" s="81"/>
      <c r="I412" s="81"/>
      <c r="J412" s="70" t="str">
        <f t="shared" si="80"/>
        <v/>
      </c>
      <c r="K412" s="71"/>
      <c r="L412" s="23">
        <f t="shared" si="81"/>
        <v>0</v>
      </c>
      <c r="M412" s="23">
        <f t="shared" si="82"/>
        <v>0</v>
      </c>
      <c r="N412" s="23" t="e">
        <f xml:space="preserve"> B412 * VLOOKUP($A$5, Admin!$A$4:$B$5, 2) + C412 * VLOOKUP($A$5, Admin!$A$4:$C$5, 3) + VLOOKUP($A$5, Admin!$A$4:$D$5, 4)</f>
        <v>#N/A</v>
      </c>
      <c r="O412" s="23"/>
      <c r="P412" s="23" t="e">
        <f t="shared" si="83"/>
        <v>#N/A</v>
      </c>
      <c r="Q412" s="23" t="e">
        <f t="shared" si="84"/>
        <v>#N/A</v>
      </c>
      <c r="R412" s="23" t="e">
        <f t="shared" si="85"/>
        <v>#N/A</v>
      </c>
      <c r="S412" s="23" t="e">
        <f t="shared" si="86"/>
        <v>#N/A</v>
      </c>
      <c r="T412" s="23" t="e">
        <f t="shared" si="87"/>
        <v>#N/A</v>
      </c>
      <c r="U412" s="23" t="e">
        <f t="shared" si="88"/>
        <v>#N/A</v>
      </c>
      <c r="V412" s="23" t="e">
        <f t="shared" si="89"/>
        <v>#N/A</v>
      </c>
      <c r="W412" s="23" t="e">
        <f t="shared" si="90"/>
        <v>#N/A</v>
      </c>
      <c r="X412" s="19"/>
      <c r="Y412" s="19"/>
      <c r="Z412" s="19"/>
      <c r="AA412" s="19"/>
      <c r="AB412" s="19"/>
      <c r="AC412" s="19"/>
      <c r="AD412" s="19">
        <f t="shared" si="78"/>
        <v>0</v>
      </c>
      <c r="AE412" s="19">
        <f t="shared" si="79"/>
        <v>0</v>
      </c>
      <c r="AF412" s="19"/>
      <c r="AG412" s="19"/>
      <c r="AH412" s="19"/>
      <c r="AI412" s="19"/>
      <c r="AJ412" s="19"/>
    </row>
    <row r="413" spans="1:36" x14ac:dyDescent="0.25">
      <c r="A413" s="80"/>
      <c r="B413" s="81"/>
      <c r="C413" s="81"/>
      <c r="D413" s="81"/>
      <c r="E413" s="81"/>
      <c r="F413" s="81"/>
      <c r="G413" s="81"/>
      <c r="H413" s="81"/>
      <c r="I413" s="81"/>
      <c r="J413" s="70" t="str">
        <f t="shared" si="80"/>
        <v/>
      </c>
      <c r="K413" s="71"/>
      <c r="L413" s="23">
        <f t="shared" si="81"/>
        <v>0</v>
      </c>
      <c r="M413" s="23">
        <f t="shared" si="82"/>
        <v>0</v>
      </c>
      <c r="N413" s="23" t="e">
        <f xml:space="preserve"> B413 * VLOOKUP($A$5, Admin!$A$4:$B$5, 2) + C413 * VLOOKUP($A$5, Admin!$A$4:$C$5, 3) + VLOOKUP($A$5, Admin!$A$4:$D$5, 4)</f>
        <v>#N/A</v>
      </c>
      <c r="O413" s="23"/>
      <c r="P413" s="23" t="e">
        <f t="shared" si="83"/>
        <v>#N/A</v>
      </c>
      <c r="Q413" s="23" t="e">
        <f t="shared" si="84"/>
        <v>#N/A</v>
      </c>
      <c r="R413" s="23" t="e">
        <f t="shared" si="85"/>
        <v>#N/A</v>
      </c>
      <c r="S413" s="23" t="e">
        <f t="shared" si="86"/>
        <v>#N/A</v>
      </c>
      <c r="T413" s="23" t="e">
        <f t="shared" si="87"/>
        <v>#N/A</v>
      </c>
      <c r="U413" s="23" t="e">
        <f t="shared" si="88"/>
        <v>#N/A</v>
      </c>
      <c r="V413" s="23" t="e">
        <f t="shared" si="89"/>
        <v>#N/A</v>
      </c>
      <c r="W413" s="23" t="e">
        <f t="shared" si="90"/>
        <v>#N/A</v>
      </c>
      <c r="X413" s="19"/>
      <c r="Y413" s="19"/>
      <c r="Z413" s="19"/>
      <c r="AA413" s="19"/>
      <c r="AB413" s="19"/>
      <c r="AC413" s="19"/>
      <c r="AD413" s="19">
        <f t="shared" si="78"/>
        <v>0</v>
      </c>
      <c r="AE413" s="19">
        <f t="shared" si="79"/>
        <v>0</v>
      </c>
      <c r="AF413" s="19"/>
      <c r="AG413" s="19"/>
      <c r="AH413" s="19"/>
      <c r="AI413" s="19"/>
      <c r="AJ413" s="19"/>
    </row>
    <row r="414" spans="1:36" x14ac:dyDescent="0.25">
      <c r="A414" s="80"/>
      <c r="B414" s="81"/>
      <c r="C414" s="81"/>
      <c r="D414" s="81"/>
      <c r="E414" s="81"/>
      <c r="F414" s="81"/>
      <c r="G414" s="81"/>
      <c r="H414" s="81"/>
      <c r="I414" s="81"/>
      <c r="J414" s="70" t="str">
        <f t="shared" si="80"/>
        <v/>
      </c>
      <c r="K414" s="71"/>
      <c r="L414" s="23">
        <f t="shared" si="81"/>
        <v>0</v>
      </c>
      <c r="M414" s="23">
        <f t="shared" si="82"/>
        <v>0</v>
      </c>
      <c r="N414" s="23" t="e">
        <f xml:space="preserve"> B414 * VLOOKUP($A$5, Admin!$A$4:$B$5, 2) + C414 * VLOOKUP($A$5, Admin!$A$4:$C$5, 3) + VLOOKUP($A$5, Admin!$A$4:$D$5, 4)</f>
        <v>#N/A</v>
      </c>
      <c r="O414" s="23"/>
      <c r="P414" s="23" t="e">
        <f t="shared" si="83"/>
        <v>#N/A</v>
      </c>
      <c r="Q414" s="23" t="e">
        <f t="shared" si="84"/>
        <v>#N/A</v>
      </c>
      <c r="R414" s="23" t="e">
        <f t="shared" si="85"/>
        <v>#N/A</v>
      </c>
      <c r="S414" s="23" t="e">
        <f t="shared" si="86"/>
        <v>#N/A</v>
      </c>
      <c r="T414" s="23" t="e">
        <f t="shared" si="87"/>
        <v>#N/A</v>
      </c>
      <c r="U414" s="23" t="e">
        <f t="shared" si="88"/>
        <v>#N/A</v>
      </c>
      <c r="V414" s="23" t="e">
        <f t="shared" si="89"/>
        <v>#N/A</v>
      </c>
      <c r="W414" s="23" t="e">
        <f t="shared" si="90"/>
        <v>#N/A</v>
      </c>
      <c r="X414" s="19"/>
      <c r="Y414" s="19"/>
      <c r="Z414" s="19"/>
      <c r="AA414" s="19"/>
      <c r="AB414" s="19"/>
      <c r="AC414" s="19"/>
      <c r="AD414" s="19">
        <f t="shared" si="78"/>
        <v>0</v>
      </c>
      <c r="AE414" s="19">
        <f t="shared" si="79"/>
        <v>0</v>
      </c>
      <c r="AF414" s="19"/>
      <c r="AG414" s="19"/>
      <c r="AH414" s="19"/>
      <c r="AI414" s="19"/>
      <c r="AJ414" s="19"/>
    </row>
    <row r="415" spans="1:36" x14ac:dyDescent="0.25">
      <c r="A415" s="80"/>
      <c r="B415" s="81"/>
      <c r="C415" s="81"/>
      <c r="D415" s="81"/>
      <c r="E415" s="81"/>
      <c r="F415" s="81"/>
      <c r="G415" s="81"/>
      <c r="H415" s="81"/>
      <c r="I415" s="81"/>
      <c r="J415" s="70" t="str">
        <f t="shared" si="80"/>
        <v/>
      </c>
      <c r="K415" s="71"/>
      <c r="L415" s="23">
        <f t="shared" si="81"/>
        <v>0</v>
      </c>
      <c r="M415" s="23">
        <f t="shared" si="82"/>
        <v>0</v>
      </c>
      <c r="N415" s="23" t="e">
        <f xml:space="preserve"> B415 * VLOOKUP($A$5, Admin!$A$4:$B$5, 2) + C415 * VLOOKUP($A$5, Admin!$A$4:$C$5, 3) + VLOOKUP($A$5, Admin!$A$4:$D$5, 4)</f>
        <v>#N/A</v>
      </c>
      <c r="O415" s="23"/>
      <c r="P415" s="23" t="e">
        <f t="shared" si="83"/>
        <v>#N/A</v>
      </c>
      <c r="Q415" s="23" t="e">
        <f t="shared" si="84"/>
        <v>#N/A</v>
      </c>
      <c r="R415" s="23" t="e">
        <f t="shared" si="85"/>
        <v>#N/A</v>
      </c>
      <c r="S415" s="23" t="e">
        <f t="shared" si="86"/>
        <v>#N/A</v>
      </c>
      <c r="T415" s="23" t="e">
        <f t="shared" si="87"/>
        <v>#N/A</v>
      </c>
      <c r="U415" s="23" t="e">
        <f t="shared" si="88"/>
        <v>#N/A</v>
      </c>
      <c r="V415" s="23" t="e">
        <f t="shared" si="89"/>
        <v>#N/A</v>
      </c>
      <c r="W415" s="23" t="e">
        <f t="shared" si="90"/>
        <v>#N/A</v>
      </c>
      <c r="X415" s="19"/>
      <c r="Y415" s="19"/>
      <c r="Z415" s="19"/>
      <c r="AA415" s="19"/>
      <c r="AB415" s="19"/>
      <c r="AC415" s="19"/>
      <c r="AD415" s="19">
        <f t="shared" si="78"/>
        <v>0</v>
      </c>
      <c r="AE415" s="19">
        <f t="shared" si="79"/>
        <v>0</v>
      </c>
      <c r="AF415" s="19"/>
      <c r="AG415" s="19"/>
      <c r="AH415" s="19"/>
      <c r="AI415" s="19"/>
      <c r="AJ415" s="19"/>
    </row>
    <row r="416" spans="1:36" x14ac:dyDescent="0.25">
      <c r="A416" s="80"/>
      <c r="B416" s="81"/>
      <c r="C416" s="81"/>
      <c r="D416" s="81"/>
      <c r="E416" s="81"/>
      <c r="F416" s="81"/>
      <c r="G416" s="81"/>
      <c r="H416" s="81"/>
      <c r="I416" s="81"/>
      <c r="J416" s="70" t="str">
        <f t="shared" si="80"/>
        <v/>
      </c>
      <c r="K416" s="71"/>
      <c r="L416" s="23">
        <f t="shared" si="81"/>
        <v>0</v>
      </c>
      <c r="M416" s="23">
        <f t="shared" si="82"/>
        <v>0</v>
      </c>
      <c r="N416" s="23" t="e">
        <f xml:space="preserve"> B416 * VLOOKUP($A$5, Admin!$A$4:$B$5, 2) + C416 * VLOOKUP($A$5, Admin!$A$4:$C$5, 3) + VLOOKUP($A$5, Admin!$A$4:$D$5, 4)</f>
        <v>#N/A</v>
      </c>
      <c r="O416" s="23"/>
      <c r="P416" s="23" t="e">
        <f t="shared" si="83"/>
        <v>#N/A</v>
      </c>
      <c r="Q416" s="23" t="e">
        <f t="shared" si="84"/>
        <v>#N/A</v>
      </c>
      <c r="R416" s="23" t="e">
        <f t="shared" si="85"/>
        <v>#N/A</v>
      </c>
      <c r="S416" s="23" t="e">
        <f t="shared" si="86"/>
        <v>#N/A</v>
      </c>
      <c r="T416" s="23" t="e">
        <f t="shared" si="87"/>
        <v>#N/A</v>
      </c>
      <c r="U416" s="23" t="e">
        <f t="shared" si="88"/>
        <v>#N/A</v>
      </c>
      <c r="V416" s="23" t="e">
        <f t="shared" si="89"/>
        <v>#N/A</v>
      </c>
      <c r="W416" s="23" t="e">
        <f t="shared" si="90"/>
        <v>#N/A</v>
      </c>
      <c r="X416" s="19"/>
      <c r="Y416" s="19"/>
      <c r="Z416" s="19"/>
      <c r="AA416" s="19"/>
      <c r="AB416" s="19"/>
      <c r="AC416" s="19"/>
      <c r="AD416" s="19">
        <f t="shared" si="78"/>
        <v>0</v>
      </c>
      <c r="AE416" s="19">
        <f t="shared" si="79"/>
        <v>0</v>
      </c>
      <c r="AF416" s="19"/>
      <c r="AG416" s="19"/>
      <c r="AH416" s="19"/>
      <c r="AI416" s="19"/>
      <c r="AJ416" s="19"/>
    </row>
    <row r="417" spans="1:36" x14ac:dyDescent="0.25">
      <c r="A417" s="80"/>
      <c r="B417" s="81"/>
      <c r="C417" s="81"/>
      <c r="D417" s="81"/>
      <c r="E417" s="81"/>
      <c r="F417" s="81"/>
      <c r="G417" s="81"/>
      <c r="H417" s="81"/>
      <c r="I417" s="81"/>
      <c r="J417" s="70" t="str">
        <f t="shared" si="80"/>
        <v/>
      </c>
      <c r="K417" s="71"/>
      <c r="L417" s="23">
        <f t="shared" si="81"/>
        <v>0</v>
      </c>
      <c r="M417" s="23">
        <f t="shared" si="82"/>
        <v>0</v>
      </c>
      <c r="N417" s="23" t="e">
        <f xml:space="preserve"> B417 * VLOOKUP($A$5, Admin!$A$4:$B$5, 2) + C417 * VLOOKUP($A$5, Admin!$A$4:$C$5, 3) + VLOOKUP($A$5, Admin!$A$4:$D$5, 4)</f>
        <v>#N/A</v>
      </c>
      <c r="O417" s="23"/>
      <c r="P417" s="23" t="e">
        <f t="shared" si="83"/>
        <v>#N/A</v>
      </c>
      <c r="Q417" s="23" t="e">
        <f t="shared" si="84"/>
        <v>#N/A</v>
      </c>
      <c r="R417" s="23" t="e">
        <f t="shared" si="85"/>
        <v>#N/A</v>
      </c>
      <c r="S417" s="23" t="e">
        <f t="shared" si="86"/>
        <v>#N/A</v>
      </c>
      <c r="T417" s="23" t="e">
        <f t="shared" si="87"/>
        <v>#N/A</v>
      </c>
      <c r="U417" s="23" t="e">
        <f t="shared" si="88"/>
        <v>#N/A</v>
      </c>
      <c r="V417" s="23" t="e">
        <f t="shared" si="89"/>
        <v>#N/A</v>
      </c>
      <c r="W417" s="23" t="e">
        <f t="shared" si="90"/>
        <v>#N/A</v>
      </c>
      <c r="X417" s="19"/>
      <c r="Y417" s="19"/>
      <c r="Z417" s="19"/>
      <c r="AA417" s="19"/>
      <c r="AB417" s="19"/>
      <c r="AC417" s="19"/>
      <c r="AD417" s="19">
        <f t="shared" si="78"/>
        <v>0</v>
      </c>
      <c r="AE417" s="19">
        <f t="shared" si="79"/>
        <v>0</v>
      </c>
      <c r="AF417" s="19"/>
      <c r="AG417" s="19"/>
      <c r="AH417" s="19"/>
      <c r="AI417" s="19"/>
      <c r="AJ417" s="19"/>
    </row>
    <row r="418" spans="1:36" x14ac:dyDescent="0.25">
      <c r="A418" s="80"/>
      <c r="B418" s="81"/>
      <c r="C418" s="81"/>
      <c r="D418" s="81"/>
      <c r="E418" s="81"/>
      <c r="F418" s="81"/>
      <c r="G418" s="81"/>
      <c r="H418" s="81"/>
      <c r="I418" s="81"/>
      <c r="J418" s="70" t="str">
        <f t="shared" si="80"/>
        <v/>
      </c>
      <c r="K418" s="71"/>
      <c r="L418" s="23">
        <f t="shared" si="81"/>
        <v>0</v>
      </c>
      <c r="M418" s="23">
        <f t="shared" si="82"/>
        <v>0</v>
      </c>
      <c r="N418" s="23" t="e">
        <f xml:space="preserve"> B418 * VLOOKUP($A$5, Admin!$A$4:$B$5, 2) + C418 * VLOOKUP($A$5, Admin!$A$4:$C$5, 3) + VLOOKUP($A$5, Admin!$A$4:$D$5, 4)</f>
        <v>#N/A</v>
      </c>
      <c r="O418" s="23"/>
      <c r="P418" s="23" t="e">
        <f t="shared" si="83"/>
        <v>#N/A</v>
      </c>
      <c r="Q418" s="23" t="e">
        <f t="shared" si="84"/>
        <v>#N/A</v>
      </c>
      <c r="R418" s="23" t="e">
        <f t="shared" si="85"/>
        <v>#N/A</v>
      </c>
      <c r="S418" s="23" t="e">
        <f t="shared" si="86"/>
        <v>#N/A</v>
      </c>
      <c r="T418" s="23" t="e">
        <f t="shared" si="87"/>
        <v>#N/A</v>
      </c>
      <c r="U418" s="23" t="e">
        <f t="shared" si="88"/>
        <v>#N/A</v>
      </c>
      <c r="V418" s="23" t="e">
        <f t="shared" si="89"/>
        <v>#N/A</v>
      </c>
      <c r="W418" s="23" t="e">
        <f t="shared" si="90"/>
        <v>#N/A</v>
      </c>
      <c r="X418" s="19"/>
      <c r="Y418" s="19"/>
      <c r="Z418" s="19"/>
      <c r="AA418" s="19"/>
      <c r="AB418" s="19"/>
      <c r="AC418" s="19"/>
      <c r="AD418" s="19">
        <f t="shared" si="78"/>
        <v>0</v>
      </c>
      <c r="AE418" s="19">
        <f t="shared" si="79"/>
        <v>0</v>
      </c>
      <c r="AF418" s="19"/>
      <c r="AG418" s="19"/>
      <c r="AH418" s="19"/>
      <c r="AI418" s="19"/>
      <c r="AJ418" s="19"/>
    </row>
    <row r="419" spans="1:36" x14ac:dyDescent="0.25">
      <c r="A419" s="80"/>
      <c r="B419" s="81"/>
      <c r="C419" s="81"/>
      <c r="D419" s="81"/>
      <c r="E419" s="81"/>
      <c r="F419" s="81"/>
      <c r="G419" s="81"/>
      <c r="H419" s="81"/>
      <c r="I419" s="81"/>
      <c r="J419" s="70" t="str">
        <f t="shared" si="80"/>
        <v/>
      </c>
      <c r="K419" s="71"/>
      <c r="L419" s="23">
        <f t="shared" si="81"/>
        <v>0</v>
      </c>
      <c r="M419" s="23">
        <f t="shared" si="82"/>
        <v>0</v>
      </c>
      <c r="N419" s="23" t="e">
        <f xml:space="preserve"> B419 * VLOOKUP($A$5, Admin!$A$4:$B$5, 2) + C419 * VLOOKUP($A$5, Admin!$A$4:$C$5, 3) + VLOOKUP($A$5, Admin!$A$4:$D$5, 4)</f>
        <v>#N/A</v>
      </c>
      <c r="O419" s="23"/>
      <c r="P419" s="23" t="e">
        <f t="shared" si="83"/>
        <v>#N/A</v>
      </c>
      <c r="Q419" s="23" t="e">
        <f t="shared" si="84"/>
        <v>#N/A</v>
      </c>
      <c r="R419" s="23" t="e">
        <f t="shared" si="85"/>
        <v>#N/A</v>
      </c>
      <c r="S419" s="23" t="e">
        <f t="shared" si="86"/>
        <v>#N/A</v>
      </c>
      <c r="T419" s="23" t="e">
        <f t="shared" si="87"/>
        <v>#N/A</v>
      </c>
      <c r="U419" s="23" t="e">
        <f t="shared" si="88"/>
        <v>#N/A</v>
      </c>
      <c r="V419" s="23" t="e">
        <f t="shared" si="89"/>
        <v>#N/A</v>
      </c>
      <c r="W419" s="23" t="e">
        <f t="shared" si="90"/>
        <v>#N/A</v>
      </c>
      <c r="X419" s="19"/>
      <c r="Y419" s="19"/>
      <c r="Z419" s="19"/>
      <c r="AA419" s="19"/>
      <c r="AB419" s="19"/>
      <c r="AC419" s="19"/>
      <c r="AD419" s="19">
        <f t="shared" si="78"/>
        <v>0</v>
      </c>
      <c r="AE419" s="19">
        <f t="shared" si="79"/>
        <v>0</v>
      </c>
      <c r="AF419" s="19"/>
      <c r="AG419" s="19"/>
      <c r="AH419" s="19"/>
      <c r="AI419" s="19"/>
      <c r="AJ419" s="19"/>
    </row>
    <row r="420" spans="1:36" x14ac:dyDescent="0.25">
      <c r="A420" s="80"/>
      <c r="B420" s="81"/>
      <c r="C420" s="81"/>
      <c r="D420" s="81"/>
      <c r="E420" s="81"/>
      <c r="F420" s="81"/>
      <c r="G420" s="81"/>
      <c r="H420" s="81"/>
      <c r="I420" s="81"/>
      <c r="J420" s="70" t="str">
        <f t="shared" si="80"/>
        <v/>
      </c>
      <c r="K420" s="71"/>
      <c r="L420" s="23">
        <f t="shared" si="81"/>
        <v>0</v>
      </c>
      <c r="M420" s="23">
        <f t="shared" si="82"/>
        <v>0</v>
      </c>
      <c r="N420" s="23" t="e">
        <f xml:space="preserve"> B420 * VLOOKUP($A$5, Admin!$A$4:$B$5, 2) + C420 * VLOOKUP($A$5, Admin!$A$4:$C$5, 3) + VLOOKUP($A$5, Admin!$A$4:$D$5, 4)</f>
        <v>#N/A</v>
      </c>
      <c r="O420" s="23"/>
      <c r="P420" s="23" t="e">
        <f t="shared" si="83"/>
        <v>#N/A</v>
      </c>
      <c r="Q420" s="23" t="e">
        <f t="shared" si="84"/>
        <v>#N/A</v>
      </c>
      <c r="R420" s="23" t="e">
        <f t="shared" si="85"/>
        <v>#N/A</v>
      </c>
      <c r="S420" s="23" t="e">
        <f t="shared" si="86"/>
        <v>#N/A</v>
      </c>
      <c r="T420" s="23" t="e">
        <f t="shared" si="87"/>
        <v>#N/A</v>
      </c>
      <c r="U420" s="23" t="e">
        <f t="shared" si="88"/>
        <v>#N/A</v>
      </c>
      <c r="V420" s="23" t="e">
        <f t="shared" si="89"/>
        <v>#N/A</v>
      </c>
      <c r="W420" s="23" t="e">
        <f t="shared" si="90"/>
        <v>#N/A</v>
      </c>
      <c r="X420" s="19"/>
      <c r="Y420" s="19"/>
      <c r="Z420" s="19"/>
      <c r="AA420" s="19"/>
      <c r="AB420" s="19"/>
      <c r="AC420" s="19"/>
      <c r="AD420" s="19">
        <f t="shared" si="78"/>
        <v>0</v>
      </c>
      <c r="AE420" s="19">
        <f t="shared" si="79"/>
        <v>0</v>
      </c>
      <c r="AF420" s="19"/>
      <c r="AG420" s="19"/>
      <c r="AH420" s="19"/>
      <c r="AI420" s="19"/>
      <c r="AJ420" s="19"/>
    </row>
    <row r="421" spans="1:36" x14ac:dyDescent="0.25">
      <c r="A421" s="80"/>
      <c r="B421" s="81"/>
      <c r="C421" s="81"/>
      <c r="D421" s="81"/>
      <c r="E421" s="81"/>
      <c r="F421" s="81"/>
      <c r="G421" s="81"/>
      <c r="H421" s="81"/>
      <c r="I421" s="81"/>
      <c r="J421" s="70" t="str">
        <f t="shared" si="80"/>
        <v/>
      </c>
      <c r="K421" s="71"/>
      <c r="L421" s="23">
        <f t="shared" si="81"/>
        <v>0</v>
      </c>
      <c r="M421" s="23">
        <f t="shared" si="82"/>
        <v>0</v>
      </c>
      <c r="N421" s="23" t="e">
        <f xml:space="preserve"> B421 * VLOOKUP($A$5, Admin!$A$4:$B$5, 2) + C421 * VLOOKUP($A$5, Admin!$A$4:$C$5, 3) + VLOOKUP($A$5, Admin!$A$4:$D$5, 4)</f>
        <v>#N/A</v>
      </c>
      <c r="O421" s="23"/>
      <c r="P421" s="23" t="e">
        <f t="shared" si="83"/>
        <v>#N/A</v>
      </c>
      <c r="Q421" s="23" t="e">
        <f t="shared" si="84"/>
        <v>#N/A</v>
      </c>
      <c r="R421" s="23" t="e">
        <f t="shared" si="85"/>
        <v>#N/A</v>
      </c>
      <c r="S421" s="23" t="e">
        <f t="shared" si="86"/>
        <v>#N/A</v>
      </c>
      <c r="T421" s="23" t="e">
        <f t="shared" si="87"/>
        <v>#N/A</v>
      </c>
      <c r="U421" s="23" t="e">
        <f t="shared" si="88"/>
        <v>#N/A</v>
      </c>
      <c r="V421" s="23" t="e">
        <f t="shared" si="89"/>
        <v>#N/A</v>
      </c>
      <c r="W421" s="23" t="e">
        <f t="shared" si="90"/>
        <v>#N/A</v>
      </c>
      <c r="X421" s="19"/>
      <c r="Y421" s="19"/>
      <c r="Z421" s="19"/>
      <c r="AA421" s="19"/>
      <c r="AB421" s="19"/>
      <c r="AC421" s="19"/>
      <c r="AD421" s="19">
        <f t="shared" si="78"/>
        <v>0</v>
      </c>
      <c r="AE421" s="19">
        <f t="shared" si="79"/>
        <v>0</v>
      </c>
      <c r="AF421" s="19"/>
      <c r="AG421" s="19"/>
      <c r="AH421" s="19"/>
      <c r="AI421" s="19"/>
      <c r="AJ421" s="19"/>
    </row>
    <row r="422" spans="1:36" x14ac:dyDescent="0.25">
      <c r="A422" s="80"/>
      <c r="B422" s="81"/>
      <c r="C422" s="81"/>
      <c r="D422" s="81"/>
      <c r="E422" s="81"/>
      <c r="F422" s="81"/>
      <c r="G422" s="81"/>
      <c r="H422" s="81"/>
      <c r="I422" s="81"/>
      <c r="J422" s="70" t="str">
        <f t="shared" si="80"/>
        <v/>
      </c>
      <c r="K422" s="71"/>
      <c r="L422" s="23">
        <f t="shared" si="81"/>
        <v>0</v>
      </c>
      <c r="M422" s="23">
        <f t="shared" si="82"/>
        <v>0</v>
      </c>
      <c r="N422" s="23" t="e">
        <f xml:space="preserve"> B422 * VLOOKUP($A$5, Admin!$A$4:$B$5, 2) + C422 * VLOOKUP($A$5, Admin!$A$4:$C$5, 3) + VLOOKUP($A$5, Admin!$A$4:$D$5, 4)</f>
        <v>#N/A</v>
      </c>
      <c r="O422" s="23"/>
      <c r="P422" s="23" t="e">
        <f t="shared" si="83"/>
        <v>#N/A</v>
      </c>
      <c r="Q422" s="23" t="e">
        <f t="shared" si="84"/>
        <v>#N/A</v>
      </c>
      <c r="R422" s="23" t="e">
        <f t="shared" si="85"/>
        <v>#N/A</v>
      </c>
      <c r="S422" s="23" t="e">
        <f t="shared" si="86"/>
        <v>#N/A</v>
      </c>
      <c r="T422" s="23" t="e">
        <f t="shared" si="87"/>
        <v>#N/A</v>
      </c>
      <c r="U422" s="23" t="e">
        <f t="shared" si="88"/>
        <v>#N/A</v>
      </c>
      <c r="V422" s="23" t="e">
        <f t="shared" si="89"/>
        <v>#N/A</v>
      </c>
      <c r="W422" s="23" t="e">
        <f t="shared" si="90"/>
        <v>#N/A</v>
      </c>
      <c r="X422" s="19"/>
      <c r="Y422" s="19"/>
      <c r="Z422" s="19"/>
      <c r="AA422" s="19"/>
      <c r="AB422" s="19"/>
      <c r="AC422" s="19"/>
      <c r="AD422" s="19">
        <f t="shared" si="78"/>
        <v>0</v>
      </c>
      <c r="AE422" s="19">
        <f t="shared" si="79"/>
        <v>0</v>
      </c>
      <c r="AF422" s="19"/>
      <c r="AG422" s="19"/>
      <c r="AH422" s="19"/>
      <c r="AI422" s="19"/>
      <c r="AJ422" s="19"/>
    </row>
    <row r="423" spans="1:36" x14ac:dyDescent="0.25">
      <c r="A423" s="80"/>
      <c r="B423" s="81"/>
      <c r="C423" s="81"/>
      <c r="D423" s="81"/>
      <c r="E423" s="81"/>
      <c r="F423" s="81"/>
      <c r="G423" s="81"/>
      <c r="H423" s="81"/>
      <c r="I423" s="81"/>
      <c r="J423" s="70" t="str">
        <f t="shared" si="80"/>
        <v/>
      </c>
      <c r="K423" s="71"/>
      <c r="L423" s="23">
        <f t="shared" si="81"/>
        <v>0</v>
      </c>
      <c r="M423" s="23">
        <f t="shared" si="82"/>
        <v>0</v>
      </c>
      <c r="N423" s="23" t="e">
        <f xml:space="preserve"> B423 * VLOOKUP($A$5, Admin!$A$4:$B$5, 2) + C423 * VLOOKUP($A$5, Admin!$A$4:$C$5, 3) + VLOOKUP($A$5, Admin!$A$4:$D$5, 4)</f>
        <v>#N/A</v>
      </c>
      <c r="O423" s="23"/>
      <c r="P423" s="23" t="e">
        <f t="shared" si="83"/>
        <v>#N/A</v>
      </c>
      <c r="Q423" s="23" t="e">
        <f t="shared" si="84"/>
        <v>#N/A</v>
      </c>
      <c r="R423" s="23" t="e">
        <f t="shared" si="85"/>
        <v>#N/A</v>
      </c>
      <c r="S423" s="23" t="e">
        <f t="shared" si="86"/>
        <v>#N/A</v>
      </c>
      <c r="T423" s="23" t="e">
        <f t="shared" si="87"/>
        <v>#N/A</v>
      </c>
      <c r="U423" s="23" t="e">
        <f t="shared" si="88"/>
        <v>#N/A</v>
      </c>
      <c r="V423" s="23" t="e">
        <f t="shared" si="89"/>
        <v>#N/A</v>
      </c>
      <c r="W423" s="23" t="e">
        <f t="shared" si="90"/>
        <v>#N/A</v>
      </c>
      <c r="X423" s="19"/>
      <c r="Y423" s="19"/>
      <c r="Z423" s="19"/>
      <c r="AA423" s="19"/>
      <c r="AB423" s="19"/>
      <c r="AC423" s="19"/>
      <c r="AD423" s="19">
        <f t="shared" si="78"/>
        <v>0</v>
      </c>
      <c r="AE423" s="19">
        <f t="shared" si="79"/>
        <v>0</v>
      </c>
      <c r="AF423" s="19"/>
      <c r="AG423" s="19"/>
      <c r="AH423" s="19"/>
      <c r="AI423" s="19"/>
      <c r="AJ423" s="19"/>
    </row>
    <row r="424" spans="1:36" x14ac:dyDescent="0.25">
      <c r="A424" s="80"/>
      <c r="B424" s="81"/>
      <c r="C424" s="81"/>
      <c r="D424" s="81"/>
      <c r="E424" s="81"/>
      <c r="F424" s="81"/>
      <c r="G424" s="81"/>
      <c r="H424" s="81"/>
      <c r="I424" s="81"/>
      <c r="J424" s="70" t="str">
        <f t="shared" si="80"/>
        <v/>
      </c>
      <c r="K424" s="71"/>
      <c r="L424" s="23">
        <f t="shared" si="81"/>
        <v>0</v>
      </c>
      <c r="M424" s="23">
        <f t="shared" si="82"/>
        <v>0</v>
      </c>
      <c r="N424" s="23" t="e">
        <f xml:space="preserve"> B424 * VLOOKUP($A$5, Admin!$A$4:$B$5, 2) + C424 * VLOOKUP($A$5, Admin!$A$4:$C$5, 3) + VLOOKUP($A$5, Admin!$A$4:$D$5, 4)</f>
        <v>#N/A</v>
      </c>
      <c r="O424" s="23"/>
      <c r="P424" s="23" t="e">
        <f t="shared" si="83"/>
        <v>#N/A</v>
      </c>
      <c r="Q424" s="23" t="e">
        <f t="shared" si="84"/>
        <v>#N/A</v>
      </c>
      <c r="R424" s="23" t="e">
        <f t="shared" si="85"/>
        <v>#N/A</v>
      </c>
      <c r="S424" s="23" t="e">
        <f t="shared" si="86"/>
        <v>#N/A</v>
      </c>
      <c r="T424" s="23" t="e">
        <f t="shared" si="87"/>
        <v>#N/A</v>
      </c>
      <c r="U424" s="23" t="e">
        <f t="shared" si="88"/>
        <v>#N/A</v>
      </c>
      <c r="V424" s="23" t="e">
        <f t="shared" si="89"/>
        <v>#N/A</v>
      </c>
      <c r="W424" s="23" t="e">
        <f t="shared" si="90"/>
        <v>#N/A</v>
      </c>
      <c r="X424" s="19"/>
      <c r="Y424" s="19"/>
      <c r="Z424" s="19"/>
      <c r="AA424" s="19"/>
      <c r="AB424" s="19"/>
      <c r="AC424" s="19"/>
      <c r="AD424" s="19">
        <f t="shared" si="78"/>
        <v>0</v>
      </c>
      <c r="AE424" s="19">
        <f t="shared" si="79"/>
        <v>0</v>
      </c>
      <c r="AF424" s="19"/>
      <c r="AG424" s="19"/>
      <c r="AH424" s="19"/>
      <c r="AI424" s="19"/>
      <c r="AJ424" s="19"/>
    </row>
    <row r="425" spans="1:36" x14ac:dyDescent="0.25">
      <c r="A425" s="80"/>
      <c r="B425" s="81"/>
      <c r="C425" s="81"/>
      <c r="D425" s="81"/>
      <c r="E425" s="81"/>
      <c r="F425" s="81"/>
      <c r="G425" s="81"/>
      <c r="H425" s="81"/>
      <c r="I425" s="81"/>
      <c r="J425" s="70" t="str">
        <f t="shared" si="80"/>
        <v/>
      </c>
      <c r="K425" s="71"/>
      <c r="L425" s="23">
        <f t="shared" si="81"/>
        <v>0</v>
      </c>
      <c r="M425" s="23">
        <f t="shared" si="82"/>
        <v>0</v>
      </c>
      <c r="N425" s="23" t="e">
        <f xml:space="preserve"> B425 * VLOOKUP($A$5, Admin!$A$4:$B$5, 2) + C425 * VLOOKUP($A$5, Admin!$A$4:$C$5, 3) + VLOOKUP($A$5, Admin!$A$4:$D$5, 4)</f>
        <v>#N/A</v>
      </c>
      <c r="O425" s="23"/>
      <c r="P425" s="23" t="e">
        <f t="shared" si="83"/>
        <v>#N/A</v>
      </c>
      <c r="Q425" s="23" t="e">
        <f t="shared" si="84"/>
        <v>#N/A</v>
      </c>
      <c r="R425" s="23" t="e">
        <f t="shared" si="85"/>
        <v>#N/A</v>
      </c>
      <c r="S425" s="23" t="e">
        <f t="shared" si="86"/>
        <v>#N/A</v>
      </c>
      <c r="T425" s="23" t="e">
        <f t="shared" si="87"/>
        <v>#N/A</v>
      </c>
      <c r="U425" s="23" t="e">
        <f t="shared" si="88"/>
        <v>#N/A</v>
      </c>
      <c r="V425" s="23" t="e">
        <f t="shared" si="89"/>
        <v>#N/A</v>
      </c>
      <c r="W425" s="23" t="e">
        <f t="shared" si="90"/>
        <v>#N/A</v>
      </c>
      <c r="X425" s="19"/>
      <c r="Y425" s="19"/>
      <c r="Z425" s="19"/>
      <c r="AA425" s="19"/>
      <c r="AB425" s="19"/>
      <c r="AC425" s="19"/>
      <c r="AD425" s="19">
        <f t="shared" si="78"/>
        <v>0</v>
      </c>
      <c r="AE425" s="19">
        <f t="shared" si="79"/>
        <v>0</v>
      </c>
      <c r="AF425" s="19"/>
      <c r="AG425" s="19"/>
      <c r="AH425" s="19"/>
      <c r="AI425" s="19"/>
      <c r="AJ425" s="19"/>
    </row>
    <row r="426" spans="1:36" x14ac:dyDescent="0.25">
      <c r="A426" s="80"/>
      <c r="B426" s="81"/>
      <c r="C426" s="81"/>
      <c r="D426" s="81"/>
      <c r="E426" s="81"/>
      <c r="F426" s="81"/>
      <c r="G426" s="81"/>
      <c r="H426" s="81"/>
      <c r="I426" s="81"/>
      <c r="J426" s="70" t="str">
        <f t="shared" si="80"/>
        <v/>
      </c>
      <c r="K426" s="71"/>
      <c r="L426" s="23">
        <f t="shared" si="81"/>
        <v>0</v>
      </c>
      <c r="M426" s="23">
        <f t="shared" si="82"/>
        <v>0</v>
      </c>
      <c r="N426" s="23" t="e">
        <f xml:space="preserve"> B426 * VLOOKUP($A$5, Admin!$A$4:$B$5, 2) + C426 * VLOOKUP($A$5, Admin!$A$4:$C$5, 3) + VLOOKUP($A$5, Admin!$A$4:$D$5, 4)</f>
        <v>#N/A</v>
      </c>
      <c r="O426" s="23"/>
      <c r="P426" s="23" t="e">
        <f t="shared" si="83"/>
        <v>#N/A</v>
      </c>
      <c r="Q426" s="23" t="e">
        <f t="shared" si="84"/>
        <v>#N/A</v>
      </c>
      <c r="R426" s="23" t="e">
        <f t="shared" si="85"/>
        <v>#N/A</v>
      </c>
      <c r="S426" s="23" t="e">
        <f t="shared" si="86"/>
        <v>#N/A</v>
      </c>
      <c r="T426" s="23" t="e">
        <f t="shared" si="87"/>
        <v>#N/A</v>
      </c>
      <c r="U426" s="23" t="e">
        <f t="shared" si="88"/>
        <v>#N/A</v>
      </c>
      <c r="V426" s="23" t="e">
        <f t="shared" si="89"/>
        <v>#N/A</v>
      </c>
      <c r="W426" s="23" t="e">
        <f t="shared" si="90"/>
        <v>#N/A</v>
      </c>
      <c r="X426" s="19"/>
      <c r="Y426" s="19"/>
      <c r="Z426" s="19"/>
      <c r="AA426" s="19"/>
      <c r="AB426" s="19"/>
      <c r="AC426" s="19"/>
      <c r="AD426" s="19">
        <f t="shared" si="78"/>
        <v>0</v>
      </c>
      <c r="AE426" s="19">
        <f t="shared" si="79"/>
        <v>0</v>
      </c>
      <c r="AF426" s="19"/>
      <c r="AG426" s="19"/>
      <c r="AH426" s="19"/>
      <c r="AI426" s="19"/>
      <c r="AJ426" s="19"/>
    </row>
    <row r="427" spans="1:36" x14ac:dyDescent="0.25">
      <c r="A427" s="80"/>
      <c r="B427" s="81"/>
      <c r="C427" s="81"/>
      <c r="D427" s="81"/>
      <c r="E427" s="81"/>
      <c r="F427" s="81"/>
      <c r="G427" s="81"/>
      <c r="H427" s="81"/>
      <c r="I427" s="81"/>
      <c r="J427" s="70" t="str">
        <f t="shared" si="80"/>
        <v/>
      </c>
      <c r="K427" s="71"/>
      <c r="L427" s="23">
        <f t="shared" si="81"/>
        <v>0</v>
      </c>
      <c r="M427" s="23">
        <f t="shared" si="82"/>
        <v>0</v>
      </c>
      <c r="N427" s="23" t="e">
        <f xml:space="preserve"> B427 * VLOOKUP($A$5, Admin!$A$4:$B$5, 2) + C427 * VLOOKUP($A$5, Admin!$A$4:$C$5, 3) + VLOOKUP($A$5, Admin!$A$4:$D$5, 4)</f>
        <v>#N/A</v>
      </c>
      <c r="O427" s="23"/>
      <c r="P427" s="23" t="e">
        <f t="shared" si="83"/>
        <v>#N/A</v>
      </c>
      <c r="Q427" s="23" t="e">
        <f t="shared" si="84"/>
        <v>#N/A</v>
      </c>
      <c r="R427" s="23" t="e">
        <f t="shared" si="85"/>
        <v>#N/A</v>
      </c>
      <c r="S427" s="23" t="e">
        <f t="shared" si="86"/>
        <v>#N/A</v>
      </c>
      <c r="T427" s="23" t="e">
        <f t="shared" si="87"/>
        <v>#N/A</v>
      </c>
      <c r="U427" s="23" t="e">
        <f t="shared" si="88"/>
        <v>#N/A</v>
      </c>
      <c r="V427" s="23" t="e">
        <f t="shared" si="89"/>
        <v>#N/A</v>
      </c>
      <c r="W427" s="23" t="e">
        <f t="shared" si="90"/>
        <v>#N/A</v>
      </c>
      <c r="X427" s="19"/>
      <c r="Y427" s="19"/>
      <c r="Z427" s="19"/>
      <c r="AA427" s="19"/>
      <c r="AB427" s="19"/>
      <c r="AC427" s="19"/>
      <c r="AD427" s="19">
        <f t="shared" si="78"/>
        <v>0</v>
      </c>
      <c r="AE427" s="19">
        <f t="shared" si="79"/>
        <v>0</v>
      </c>
      <c r="AF427" s="19"/>
      <c r="AG427" s="19"/>
      <c r="AH427" s="19"/>
      <c r="AI427" s="19"/>
      <c r="AJ427" s="19"/>
    </row>
    <row r="428" spans="1:36" x14ac:dyDescent="0.25">
      <c r="A428" s="80"/>
      <c r="B428" s="81"/>
      <c r="C428" s="81"/>
      <c r="D428" s="81"/>
      <c r="E428" s="81"/>
      <c r="F428" s="81"/>
      <c r="G428" s="81"/>
      <c r="H428" s="81"/>
      <c r="I428" s="81"/>
      <c r="J428" s="70" t="str">
        <f t="shared" si="80"/>
        <v/>
      </c>
      <c r="K428" s="71"/>
      <c r="L428" s="23">
        <f t="shared" si="81"/>
        <v>0</v>
      </c>
      <c r="M428" s="23">
        <f t="shared" si="82"/>
        <v>0</v>
      </c>
      <c r="N428" s="23" t="e">
        <f xml:space="preserve"> B428 * VLOOKUP($A$5, Admin!$A$4:$B$5, 2) + C428 * VLOOKUP($A$5, Admin!$A$4:$C$5, 3) + VLOOKUP($A$5, Admin!$A$4:$D$5, 4)</f>
        <v>#N/A</v>
      </c>
      <c r="O428" s="23"/>
      <c r="P428" s="23" t="e">
        <f t="shared" si="83"/>
        <v>#N/A</v>
      </c>
      <c r="Q428" s="23" t="e">
        <f t="shared" si="84"/>
        <v>#N/A</v>
      </c>
      <c r="R428" s="23" t="e">
        <f t="shared" si="85"/>
        <v>#N/A</v>
      </c>
      <c r="S428" s="23" t="e">
        <f t="shared" si="86"/>
        <v>#N/A</v>
      </c>
      <c r="T428" s="23" t="e">
        <f t="shared" si="87"/>
        <v>#N/A</v>
      </c>
      <c r="U428" s="23" t="e">
        <f t="shared" si="88"/>
        <v>#N/A</v>
      </c>
      <c r="V428" s="23" t="e">
        <f t="shared" si="89"/>
        <v>#N/A</v>
      </c>
      <c r="W428" s="23" t="e">
        <f t="shared" si="90"/>
        <v>#N/A</v>
      </c>
      <c r="X428" s="19"/>
      <c r="Y428" s="19"/>
      <c r="Z428" s="19"/>
      <c r="AA428" s="19"/>
      <c r="AB428" s="19"/>
      <c r="AC428" s="19"/>
      <c r="AD428" s="19">
        <f t="shared" si="78"/>
        <v>0</v>
      </c>
      <c r="AE428" s="19">
        <f t="shared" si="79"/>
        <v>0</v>
      </c>
      <c r="AF428" s="19"/>
      <c r="AG428" s="19"/>
      <c r="AH428" s="19"/>
      <c r="AI428" s="19"/>
      <c r="AJ428" s="19"/>
    </row>
    <row r="429" spans="1:36" x14ac:dyDescent="0.25">
      <c r="A429" s="80"/>
      <c r="B429" s="81"/>
      <c r="C429" s="81"/>
      <c r="D429" s="81"/>
      <c r="E429" s="81"/>
      <c r="F429" s="81"/>
      <c r="G429" s="81"/>
      <c r="H429" s="81"/>
      <c r="I429" s="81"/>
      <c r="J429" s="70" t="str">
        <f t="shared" si="80"/>
        <v/>
      </c>
      <c r="K429" s="71"/>
      <c r="L429" s="23">
        <f t="shared" si="81"/>
        <v>0</v>
      </c>
      <c r="M429" s="23">
        <f t="shared" si="82"/>
        <v>0</v>
      </c>
      <c r="N429" s="23" t="e">
        <f xml:space="preserve"> B429 * VLOOKUP($A$5, Admin!$A$4:$B$5, 2) + C429 * VLOOKUP($A$5, Admin!$A$4:$C$5, 3) + VLOOKUP($A$5, Admin!$A$4:$D$5, 4)</f>
        <v>#N/A</v>
      </c>
      <c r="O429" s="23"/>
      <c r="P429" s="23" t="e">
        <f t="shared" si="83"/>
        <v>#N/A</v>
      </c>
      <c r="Q429" s="23" t="e">
        <f t="shared" si="84"/>
        <v>#N/A</v>
      </c>
      <c r="R429" s="23" t="e">
        <f t="shared" si="85"/>
        <v>#N/A</v>
      </c>
      <c r="S429" s="23" t="e">
        <f t="shared" si="86"/>
        <v>#N/A</v>
      </c>
      <c r="T429" s="23" t="e">
        <f t="shared" si="87"/>
        <v>#N/A</v>
      </c>
      <c r="U429" s="23" t="e">
        <f t="shared" si="88"/>
        <v>#N/A</v>
      </c>
      <c r="V429" s="23" t="e">
        <f t="shared" si="89"/>
        <v>#N/A</v>
      </c>
      <c r="W429" s="23" t="e">
        <f t="shared" si="90"/>
        <v>#N/A</v>
      </c>
      <c r="X429" s="19"/>
      <c r="Y429" s="19"/>
      <c r="Z429" s="19"/>
      <c r="AA429" s="19"/>
      <c r="AB429" s="19"/>
      <c r="AC429" s="19"/>
      <c r="AD429" s="19">
        <f t="shared" si="78"/>
        <v>0</v>
      </c>
      <c r="AE429" s="19">
        <f t="shared" si="79"/>
        <v>0</v>
      </c>
      <c r="AF429" s="19"/>
      <c r="AG429" s="19"/>
      <c r="AH429" s="19"/>
      <c r="AI429" s="19"/>
      <c r="AJ429" s="19"/>
    </row>
    <row r="430" spans="1:36" x14ac:dyDescent="0.25">
      <c r="A430" s="80"/>
      <c r="B430" s="81"/>
      <c r="C430" s="81"/>
      <c r="D430" s="81"/>
      <c r="E430" s="81"/>
      <c r="F430" s="81"/>
      <c r="G430" s="81"/>
      <c r="H430" s="81"/>
      <c r="I430" s="81"/>
      <c r="J430" s="70" t="str">
        <f t="shared" si="80"/>
        <v/>
      </c>
      <c r="K430" s="71"/>
      <c r="L430" s="23">
        <f t="shared" si="81"/>
        <v>0</v>
      </c>
      <c r="M430" s="23">
        <f t="shared" si="82"/>
        <v>0</v>
      </c>
      <c r="N430" s="23" t="e">
        <f xml:space="preserve"> B430 * VLOOKUP($A$5, Admin!$A$4:$B$5, 2) + C430 * VLOOKUP($A$5, Admin!$A$4:$C$5, 3) + VLOOKUP($A$5, Admin!$A$4:$D$5, 4)</f>
        <v>#N/A</v>
      </c>
      <c r="O430" s="23"/>
      <c r="P430" s="23" t="e">
        <f t="shared" si="83"/>
        <v>#N/A</v>
      </c>
      <c r="Q430" s="23" t="e">
        <f t="shared" si="84"/>
        <v>#N/A</v>
      </c>
      <c r="R430" s="23" t="e">
        <f t="shared" si="85"/>
        <v>#N/A</v>
      </c>
      <c r="S430" s="23" t="e">
        <f t="shared" si="86"/>
        <v>#N/A</v>
      </c>
      <c r="T430" s="23" t="e">
        <f t="shared" si="87"/>
        <v>#N/A</v>
      </c>
      <c r="U430" s="23" t="e">
        <f t="shared" si="88"/>
        <v>#N/A</v>
      </c>
      <c r="V430" s="23" t="e">
        <f t="shared" si="89"/>
        <v>#N/A</v>
      </c>
      <c r="W430" s="23" t="e">
        <f t="shared" si="90"/>
        <v>#N/A</v>
      </c>
      <c r="X430" s="19"/>
      <c r="Y430" s="19"/>
      <c r="Z430" s="19"/>
      <c r="AA430" s="19"/>
      <c r="AB430" s="19"/>
      <c r="AC430" s="19"/>
      <c r="AD430" s="19">
        <f t="shared" si="78"/>
        <v>0</v>
      </c>
      <c r="AE430" s="19">
        <f t="shared" si="79"/>
        <v>0</v>
      </c>
      <c r="AF430" s="19"/>
      <c r="AG430" s="19"/>
      <c r="AH430" s="19"/>
      <c r="AI430" s="19"/>
      <c r="AJ430" s="19"/>
    </row>
    <row r="431" spans="1:36" x14ac:dyDescent="0.25">
      <c r="A431" s="80"/>
      <c r="B431" s="81"/>
      <c r="C431" s="81"/>
      <c r="D431" s="81"/>
      <c r="E431" s="81"/>
      <c r="F431" s="81"/>
      <c r="G431" s="81"/>
      <c r="H431" s="81"/>
      <c r="I431" s="81"/>
      <c r="J431" s="70" t="str">
        <f t="shared" si="80"/>
        <v/>
      </c>
      <c r="K431" s="71"/>
      <c r="L431" s="23">
        <f t="shared" si="81"/>
        <v>0</v>
      </c>
      <c r="M431" s="23">
        <f t="shared" si="82"/>
        <v>0</v>
      </c>
      <c r="N431" s="23" t="e">
        <f xml:space="preserve"> B431 * VLOOKUP($A$5, Admin!$A$4:$B$5, 2) + C431 * VLOOKUP($A$5, Admin!$A$4:$C$5, 3) + VLOOKUP($A$5, Admin!$A$4:$D$5, 4)</f>
        <v>#N/A</v>
      </c>
      <c r="O431" s="23"/>
      <c r="P431" s="23" t="e">
        <f t="shared" si="83"/>
        <v>#N/A</v>
      </c>
      <c r="Q431" s="23" t="e">
        <f t="shared" si="84"/>
        <v>#N/A</v>
      </c>
      <c r="R431" s="23" t="e">
        <f t="shared" si="85"/>
        <v>#N/A</v>
      </c>
      <c r="S431" s="23" t="e">
        <f t="shared" si="86"/>
        <v>#N/A</v>
      </c>
      <c r="T431" s="23" t="e">
        <f t="shared" si="87"/>
        <v>#N/A</v>
      </c>
      <c r="U431" s="23" t="e">
        <f t="shared" si="88"/>
        <v>#N/A</v>
      </c>
      <c r="V431" s="23" t="e">
        <f t="shared" si="89"/>
        <v>#N/A</v>
      </c>
      <c r="W431" s="23" t="e">
        <f t="shared" si="90"/>
        <v>#N/A</v>
      </c>
      <c r="X431" s="19"/>
      <c r="Y431" s="19"/>
      <c r="Z431" s="19"/>
      <c r="AA431" s="19"/>
      <c r="AB431" s="19"/>
      <c r="AC431" s="19"/>
      <c r="AD431" s="19">
        <f t="shared" si="78"/>
        <v>0</v>
      </c>
      <c r="AE431" s="19">
        <f t="shared" si="79"/>
        <v>0</v>
      </c>
      <c r="AF431" s="19"/>
      <c r="AG431" s="19"/>
      <c r="AH431" s="19"/>
      <c r="AI431" s="19"/>
      <c r="AJ431" s="19"/>
    </row>
    <row r="432" spans="1:36" x14ac:dyDescent="0.25">
      <c r="A432" s="80"/>
      <c r="B432" s="81"/>
      <c r="C432" s="81"/>
      <c r="D432" s="81"/>
      <c r="E432" s="81"/>
      <c r="F432" s="81"/>
      <c r="G432" s="81"/>
      <c r="H432" s="81"/>
      <c r="I432" s="81"/>
      <c r="J432" s="70" t="str">
        <f t="shared" si="80"/>
        <v/>
      </c>
      <c r="K432" s="71"/>
      <c r="L432" s="23">
        <f t="shared" si="81"/>
        <v>0</v>
      </c>
      <c r="M432" s="23">
        <f t="shared" si="82"/>
        <v>0</v>
      </c>
      <c r="N432" s="23" t="e">
        <f xml:space="preserve"> B432 * VLOOKUP($A$5, Admin!$A$4:$B$5, 2) + C432 * VLOOKUP($A$5, Admin!$A$4:$C$5, 3) + VLOOKUP($A$5, Admin!$A$4:$D$5, 4)</f>
        <v>#N/A</v>
      </c>
      <c r="O432" s="23"/>
      <c r="P432" s="23" t="e">
        <f t="shared" si="83"/>
        <v>#N/A</v>
      </c>
      <c r="Q432" s="23" t="e">
        <f t="shared" si="84"/>
        <v>#N/A</v>
      </c>
      <c r="R432" s="23" t="e">
        <f t="shared" si="85"/>
        <v>#N/A</v>
      </c>
      <c r="S432" s="23" t="e">
        <f t="shared" si="86"/>
        <v>#N/A</v>
      </c>
      <c r="T432" s="23" t="e">
        <f t="shared" si="87"/>
        <v>#N/A</v>
      </c>
      <c r="U432" s="23" t="e">
        <f t="shared" si="88"/>
        <v>#N/A</v>
      </c>
      <c r="V432" s="23" t="e">
        <f t="shared" si="89"/>
        <v>#N/A</v>
      </c>
      <c r="W432" s="23" t="e">
        <f t="shared" si="90"/>
        <v>#N/A</v>
      </c>
      <c r="X432" s="19"/>
      <c r="Y432" s="19"/>
      <c r="Z432" s="19"/>
      <c r="AA432" s="19"/>
      <c r="AB432" s="19"/>
      <c r="AC432" s="19"/>
      <c r="AD432" s="19">
        <f t="shared" si="78"/>
        <v>0</v>
      </c>
      <c r="AE432" s="19">
        <f t="shared" si="79"/>
        <v>0</v>
      </c>
      <c r="AF432" s="19"/>
      <c r="AG432" s="19"/>
      <c r="AH432" s="19"/>
      <c r="AI432" s="19"/>
      <c r="AJ432" s="19"/>
    </row>
    <row r="433" spans="1:36" x14ac:dyDescent="0.25">
      <c r="A433" s="80"/>
      <c r="B433" s="81"/>
      <c r="C433" s="81"/>
      <c r="D433" s="81"/>
      <c r="E433" s="81"/>
      <c r="F433" s="81"/>
      <c r="G433" s="81"/>
      <c r="H433" s="81"/>
      <c r="I433" s="81"/>
      <c r="J433" s="70" t="str">
        <f t="shared" si="80"/>
        <v/>
      </c>
      <c r="K433" s="71"/>
      <c r="L433" s="23">
        <f t="shared" si="81"/>
        <v>0</v>
      </c>
      <c r="M433" s="23">
        <f t="shared" si="82"/>
        <v>0</v>
      </c>
      <c r="N433" s="23" t="e">
        <f xml:space="preserve"> B433 * VLOOKUP($A$5, Admin!$A$4:$B$5, 2) + C433 * VLOOKUP($A$5, Admin!$A$4:$C$5, 3) + VLOOKUP($A$5, Admin!$A$4:$D$5, 4)</f>
        <v>#N/A</v>
      </c>
      <c r="O433" s="23"/>
      <c r="P433" s="23" t="e">
        <f t="shared" si="83"/>
        <v>#N/A</v>
      </c>
      <c r="Q433" s="23" t="e">
        <f t="shared" si="84"/>
        <v>#N/A</v>
      </c>
      <c r="R433" s="23" t="e">
        <f t="shared" si="85"/>
        <v>#N/A</v>
      </c>
      <c r="S433" s="23" t="e">
        <f t="shared" si="86"/>
        <v>#N/A</v>
      </c>
      <c r="T433" s="23" t="e">
        <f t="shared" si="87"/>
        <v>#N/A</v>
      </c>
      <c r="U433" s="23" t="e">
        <f t="shared" si="88"/>
        <v>#N/A</v>
      </c>
      <c r="V433" s="23" t="e">
        <f t="shared" si="89"/>
        <v>#N/A</v>
      </c>
      <c r="W433" s="23" t="e">
        <f t="shared" si="90"/>
        <v>#N/A</v>
      </c>
      <c r="X433" s="19"/>
      <c r="Y433" s="19"/>
      <c r="Z433" s="19"/>
      <c r="AA433" s="19"/>
      <c r="AB433" s="19"/>
      <c r="AC433" s="19"/>
      <c r="AD433" s="19">
        <f t="shared" si="78"/>
        <v>0</v>
      </c>
      <c r="AE433" s="19">
        <f t="shared" si="79"/>
        <v>0</v>
      </c>
      <c r="AF433" s="19"/>
      <c r="AG433" s="19"/>
      <c r="AH433" s="19"/>
      <c r="AI433" s="19"/>
      <c r="AJ433" s="19"/>
    </row>
    <row r="434" spans="1:36" x14ac:dyDescent="0.25">
      <c r="A434" s="80"/>
      <c r="B434" s="81"/>
      <c r="C434" s="81"/>
      <c r="D434" s="81"/>
      <c r="E434" s="81"/>
      <c r="F434" s="81"/>
      <c r="G434" s="81"/>
      <c r="H434" s="81"/>
      <c r="I434" s="81"/>
      <c r="J434" s="70" t="str">
        <f t="shared" si="80"/>
        <v/>
      </c>
      <c r="K434" s="71"/>
      <c r="L434" s="23">
        <f t="shared" si="81"/>
        <v>0</v>
      </c>
      <c r="M434" s="23">
        <f t="shared" si="82"/>
        <v>0</v>
      </c>
      <c r="N434" s="23" t="e">
        <f xml:space="preserve"> B434 * VLOOKUP($A$5, Admin!$A$4:$B$5, 2) + C434 * VLOOKUP($A$5, Admin!$A$4:$C$5, 3) + VLOOKUP($A$5, Admin!$A$4:$D$5, 4)</f>
        <v>#N/A</v>
      </c>
      <c r="O434" s="23"/>
      <c r="P434" s="23" t="e">
        <f t="shared" si="83"/>
        <v>#N/A</v>
      </c>
      <c r="Q434" s="23" t="e">
        <f t="shared" si="84"/>
        <v>#N/A</v>
      </c>
      <c r="R434" s="23" t="e">
        <f t="shared" si="85"/>
        <v>#N/A</v>
      </c>
      <c r="S434" s="23" t="e">
        <f t="shared" si="86"/>
        <v>#N/A</v>
      </c>
      <c r="T434" s="23" t="e">
        <f t="shared" si="87"/>
        <v>#N/A</v>
      </c>
      <c r="U434" s="23" t="e">
        <f t="shared" si="88"/>
        <v>#N/A</v>
      </c>
      <c r="V434" s="23" t="e">
        <f t="shared" si="89"/>
        <v>#N/A</v>
      </c>
      <c r="W434" s="23" t="e">
        <f t="shared" si="90"/>
        <v>#N/A</v>
      </c>
      <c r="X434" s="19"/>
      <c r="Y434" s="19"/>
      <c r="Z434" s="19"/>
      <c r="AA434" s="19"/>
      <c r="AB434" s="19"/>
      <c r="AC434" s="19"/>
      <c r="AD434" s="19">
        <f t="shared" si="78"/>
        <v>0</v>
      </c>
      <c r="AE434" s="19">
        <f t="shared" si="79"/>
        <v>0</v>
      </c>
      <c r="AF434" s="19"/>
      <c r="AG434" s="19"/>
      <c r="AH434" s="19"/>
      <c r="AI434" s="19"/>
      <c r="AJ434" s="19"/>
    </row>
    <row r="435" spans="1:36" x14ac:dyDescent="0.25">
      <c r="A435" s="80"/>
      <c r="B435" s="81"/>
      <c r="C435" s="81"/>
      <c r="D435" s="81"/>
      <c r="E435" s="81"/>
      <c r="F435" s="81"/>
      <c r="G435" s="81"/>
      <c r="H435" s="81"/>
      <c r="I435" s="81"/>
      <c r="J435" s="70" t="str">
        <f t="shared" si="80"/>
        <v/>
      </c>
      <c r="K435" s="71"/>
      <c r="L435" s="23">
        <f t="shared" si="81"/>
        <v>0</v>
      </c>
      <c r="M435" s="23">
        <f t="shared" si="82"/>
        <v>0</v>
      </c>
      <c r="N435" s="23" t="e">
        <f xml:space="preserve"> B435 * VLOOKUP($A$5, Admin!$A$4:$B$5, 2) + C435 * VLOOKUP($A$5, Admin!$A$4:$C$5, 3) + VLOOKUP($A$5, Admin!$A$4:$D$5, 4)</f>
        <v>#N/A</v>
      </c>
      <c r="O435" s="23"/>
      <c r="P435" s="23" t="e">
        <f t="shared" si="83"/>
        <v>#N/A</v>
      </c>
      <c r="Q435" s="23" t="e">
        <f t="shared" si="84"/>
        <v>#N/A</v>
      </c>
      <c r="R435" s="23" t="e">
        <f t="shared" si="85"/>
        <v>#N/A</v>
      </c>
      <c r="S435" s="23" t="e">
        <f t="shared" si="86"/>
        <v>#N/A</v>
      </c>
      <c r="T435" s="23" t="e">
        <f t="shared" si="87"/>
        <v>#N/A</v>
      </c>
      <c r="U435" s="23" t="e">
        <f t="shared" si="88"/>
        <v>#N/A</v>
      </c>
      <c r="V435" s="23" t="e">
        <f t="shared" si="89"/>
        <v>#N/A</v>
      </c>
      <c r="W435" s="23" t="e">
        <f t="shared" si="90"/>
        <v>#N/A</v>
      </c>
      <c r="X435" s="19"/>
      <c r="Y435" s="19"/>
      <c r="Z435" s="19"/>
      <c r="AA435" s="19"/>
      <c r="AB435" s="19"/>
      <c r="AC435" s="19"/>
      <c r="AD435" s="19">
        <f t="shared" si="78"/>
        <v>0</v>
      </c>
      <c r="AE435" s="19">
        <f t="shared" si="79"/>
        <v>0</v>
      </c>
      <c r="AF435" s="19"/>
      <c r="AG435" s="19"/>
      <c r="AH435" s="19"/>
      <c r="AI435" s="19"/>
      <c r="AJ435" s="19"/>
    </row>
    <row r="436" spans="1:36" x14ac:dyDescent="0.25">
      <c r="A436" s="80"/>
      <c r="B436" s="81"/>
      <c r="C436" s="81"/>
      <c r="D436" s="81"/>
      <c r="E436" s="81"/>
      <c r="F436" s="81"/>
      <c r="G436" s="81"/>
      <c r="H436" s="81"/>
      <c r="I436" s="81"/>
      <c r="J436" s="70" t="str">
        <f t="shared" si="80"/>
        <v/>
      </c>
      <c r="K436" s="71"/>
      <c r="L436" s="23">
        <f t="shared" si="81"/>
        <v>0</v>
      </c>
      <c r="M436" s="23">
        <f t="shared" si="82"/>
        <v>0</v>
      </c>
      <c r="N436" s="23" t="e">
        <f xml:space="preserve"> B436 * VLOOKUP($A$5, Admin!$A$4:$B$5, 2) + C436 * VLOOKUP($A$5, Admin!$A$4:$C$5, 3) + VLOOKUP($A$5, Admin!$A$4:$D$5, 4)</f>
        <v>#N/A</v>
      </c>
      <c r="O436" s="23"/>
      <c r="P436" s="23" t="e">
        <f t="shared" si="83"/>
        <v>#N/A</v>
      </c>
      <c r="Q436" s="23" t="e">
        <f t="shared" si="84"/>
        <v>#N/A</v>
      </c>
      <c r="R436" s="23" t="e">
        <f t="shared" si="85"/>
        <v>#N/A</v>
      </c>
      <c r="S436" s="23" t="e">
        <f t="shared" si="86"/>
        <v>#N/A</v>
      </c>
      <c r="T436" s="23" t="e">
        <f t="shared" si="87"/>
        <v>#N/A</v>
      </c>
      <c r="U436" s="23" t="e">
        <f t="shared" si="88"/>
        <v>#N/A</v>
      </c>
      <c r="V436" s="23" t="e">
        <f t="shared" si="89"/>
        <v>#N/A</v>
      </c>
      <c r="W436" s="23" t="e">
        <f t="shared" si="90"/>
        <v>#N/A</v>
      </c>
      <c r="X436" s="19"/>
      <c r="Y436" s="19"/>
      <c r="Z436" s="19"/>
      <c r="AA436" s="19"/>
      <c r="AB436" s="19"/>
      <c r="AC436" s="19"/>
      <c r="AD436" s="19">
        <f t="shared" si="78"/>
        <v>0</v>
      </c>
      <c r="AE436" s="19">
        <f t="shared" si="79"/>
        <v>0</v>
      </c>
      <c r="AF436" s="19"/>
      <c r="AG436" s="19"/>
      <c r="AH436" s="19"/>
      <c r="AI436" s="19"/>
      <c r="AJ436" s="19"/>
    </row>
    <row r="437" spans="1:36" x14ac:dyDescent="0.25">
      <c r="A437" s="80"/>
      <c r="B437" s="81"/>
      <c r="C437" s="81"/>
      <c r="D437" s="81"/>
      <c r="E437" s="81"/>
      <c r="F437" s="81"/>
      <c r="G437" s="81"/>
      <c r="H437" s="81"/>
      <c r="I437" s="81"/>
      <c r="J437" s="70" t="str">
        <f t="shared" si="80"/>
        <v/>
      </c>
      <c r="K437" s="71"/>
      <c r="L437" s="23">
        <f t="shared" si="81"/>
        <v>0</v>
      </c>
      <c r="M437" s="23">
        <f t="shared" si="82"/>
        <v>0</v>
      </c>
      <c r="N437" s="23" t="e">
        <f xml:space="preserve"> B437 * VLOOKUP($A$5, Admin!$A$4:$B$5, 2) + C437 * VLOOKUP($A$5, Admin!$A$4:$C$5, 3) + VLOOKUP($A$5, Admin!$A$4:$D$5, 4)</f>
        <v>#N/A</v>
      </c>
      <c r="O437" s="23"/>
      <c r="P437" s="23" t="e">
        <f t="shared" si="83"/>
        <v>#N/A</v>
      </c>
      <c r="Q437" s="23" t="e">
        <f t="shared" si="84"/>
        <v>#N/A</v>
      </c>
      <c r="R437" s="23" t="e">
        <f t="shared" si="85"/>
        <v>#N/A</v>
      </c>
      <c r="S437" s="23" t="e">
        <f t="shared" si="86"/>
        <v>#N/A</v>
      </c>
      <c r="T437" s="23" t="e">
        <f t="shared" si="87"/>
        <v>#N/A</v>
      </c>
      <c r="U437" s="23" t="e">
        <f t="shared" si="88"/>
        <v>#N/A</v>
      </c>
      <c r="V437" s="23" t="e">
        <f t="shared" si="89"/>
        <v>#N/A</v>
      </c>
      <c r="W437" s="23" t="e">
        <f t="shared" si="90"/>
        <v>#N/A</v>
      </c>
      <c r="X437" s="19"/>
      <c r="Y437" s="19"/>
      <c r="Z437" s="19"/>
      <c r="AA437" s="19"/>
      <c r="AB437" s="19"/>
      <c r="AC437" s="19"/>
      <c r="AD437" s="19">
        <f t="shared" si="78"/>
        <v>0</v>
      </c>
      <c r="AE437" s="19">
        <f t="shared" si="79"/>
        <v>0</v>
      </c>
      <c r="AF437" s="19"/>
      <c r="AG437" s="19"/>
      <c r="AH437" s="19"/>
      <c r="AI437" s="19"/>
      <c r="AJ437" s="19"/>
    </row>
    <row r="438" spans="1:36" x14ac:dyDescent="0.25">
      <c r="A438" s="80"/>
      <c r="B438" s="81"/>
      <c r="C438" s="81"/>
      <c r="D438" s="81"/>
      <c r="E438" s="81"/>
      <c r="F438" s="81"/>
      <c r="G438" s="81"/>
      <c r="H438" s="81"/>
      <c r="I438" s="81"/>
      <c r="J438" s="70" t="str">
        <f t="shared" si="80"/>
        <v/>
      </c>
      <c r="K438" s="71"/>
      <c r="L438" s="23">
        <f t="shared" si="81"/>
        <v>0</v>
      </c>
      <c r="M438" s="23">
        <f t="shared" si="82"/>
        <v>0</v>
      </c>
      <c r="N438" s="23" t="e">
        <f xml:space="preserve"> B438 * VLOOKUP($A$5, Admin!$A$4:$B$5, 2) + C438 * VLOOKUP($A$5, Admin!$A$4:$C$5, 3) + VLOOKUP($A$5, Admin!$A$4:$D$5, 4)</f>
        <v>#N/A</v>
      </c>
      <c r="O438" s="23"/>
      <c r="P438" s="23" t="e">
        <f t="shared" si="83"/>
        <v>#N/A</v>
      </c>
      <c r="Q438" s="23" t="e">
        <f t="shared" si="84"/>
        <v>#N/A</v>
      </c>
      <c r="R438" s="23" t="e">
        <f t="shared" si="85"/>
        <v>#N/A</v>
      </c>
      <c r="S438" s="23" t="e">
        <f t="shared" si="86"/>
        <v>#N/A</v>
      </c>
      <c r="T438" s="23" t="e">
        <f t="shared" si="87"/>
        <v>#N/A</v>
      </c>
      <c r="U438" s="23" t="e">
        <f t="shared" si="88"/>
        <v>#N/A</v>
      </c>
      <c r="V438" s="23" t="e">
        <f t="shared" si="89"/>
        <v>#N/A</v>
      </c>
      <c r="W438" s="23" t="e">
        <f t="shared" si="90"/>
        <v>#N/A</v>
      </c>
      <c r="X438" s="19"/>
      <c r="Y438" s="19"/>
      <c r="Z438" s="19"/>
      <c r="AA438" s="19"/>
      <c r="AB438" s="19"/>
      <c r="AC438" s="19"/>
      <c r="AD438" s="19">
        <f t="shared" si="78"/>
        <v>0</v>
      </c>
      <c r="AE438" s="19">
        <f t="shared" si="79"/>
        <v>0</v>
      </c>
      <c r="AF438" s="19"/>
      <c r="AG438" s="19"/>
      <c r="AH438" s="19"/>
      <c r="AI438" s="19"/>
      <c r="AJ438" s="19"/>
    </row>
    <row r="439" spans="1:36" x14ac:dyDescent="0.25">
      <c r="A439" s="80"/>
      <c r="B439" s="81"/>
      <c r="C439" s="81"/>
      <c r="D439" s="81"/>
      <c r="E439" s="81"/>
      <c r="F439" s="81"/>
      <c r="G439" s="81"/>
      <c r="H439" s="81"/>
      <c r="I439" s="81"/>
      <c r="J439" s="70" t="str">
        <f t="shared" si="80"/>
        <v/>
      </c>
      <c r="K439" s="71"/>
      <c r="L439" s="23">
        <f t="shared" si="81"/>
        <v>0</v>
      </c>
      <c r="M439" s="23">
        <f t="shared" si="82"/>
        <v>0</v>
      </c>
      <c r="N439" s="23" t="e">
        <f xml:space="preserve"> B439 * VLOOKUP($A$5, Admin!$A$4:$B$5, 2) + C439 * VLOOKUP($A$5, Admin!$A$4:$C$5, 3) + VLOOKUP($A$5, Admin!$A$4:$D$5, 4)</f>
        <v>#N/A</v>
      </c>
      <c r="O439" s="23"/>
      <c r="P439" s="23" t="e">
        <f t="shared" si="83"/>
        <v>#N/A</v>
      </c>
      <c r="Q439" s="23" t="e">
        <f t="shared" si="84"/>
        <v>#N/A</v>
      </c>
      <c r="R439" s="23" t="e">
        <f t="shared" si="85"/>
        <v>#N/A</v>
      </c>
      <c r="S439" s="23" t="e">
        <f t="shared" si="86"/>
        <v>#N/A</v>
      </c>
      <c r="T439" s="23" t="e">
        <f t="shared" si="87"/>
        <v>#N/A</v>
      </c>
      <c r="U439" s="23" t="e">
        <f t="shared" si="88"/>
        <v>#N/A</v>
      </c>
      <c r="V439" s="23" t="e">
        <f t="shared" si="89"/>
        <v>#N/A</v>
      </c>
      <c r="W439" s="23" t="e">
        <f t="shared" si="90"/>
        <v>#N/A</v>
      </c>
      <c r="X439" s="19"/>
      <c r="Y439" s="19"/>
      <c r="Z439" s="19"/>
      <c r="AA439" s="19"/>
      <c r="AB439" s="19"/>
      <c r="AC439" s="19"/>
      <c r="AD439" s="19">
        <f t="shared" si="78"/>
        <v>0</v>
      </c>
      <c r="AE439" s="19">
        <f t="shared" si="79"/>
        <v>0</v>
      </c>
      <c r="AF439" s="19"/>
      <c r="AG439" s="19"/>
      <c r="AH439" s="19"/>
      <c r="AI439" s="19"/>
      <c r="AJ439" s="19"/>
    </row>
    <row r="440" spans="1:36" x14ac:dyDescent="0.25">
      <c r="A440" s="80"/>
      <c r="B440" s="81"/>
      <c r="C440" s="81"/>
      <c r="D440" s="81"/>
      <c r="E440" s="81"/>
      <c r="F440" s="81"/>
      <c r="G440" s="81"/>
      <c r="H440" s="81"/>
      <c r="I440" s="81"/>
      <c r="J440" s="70" t="str">
        <f t="shared" si="80"/>
        <v/>
      </c>
      <c r="K440" s="71"/>
      <c r="L440" s="23">
        <f t="shared" si="81"/>
        <v>0</v>
      </c>
      <c r="M440" s="23">
        <f t="shared" si="82"/>
        <v>0</v>
      </c>
      <c r="N440" s="23" t="e">
        <f xml:space="preserve"> B440 * VLOOKUP($A$5, Admin!$A$4:$B$5, 2) + C440 * VLOOKUP($A$5, Admin!$A$4:$C$5, 3) + VLOOKUP($A$5, Admin!$A$4:$D$5, 4)</f>
        <v>#N/A</v>
      </c>
      <c r="O440" s="23"/>
      <c r="P440" s="23" t="e">
        <f t="shared" si="83"/>
        <v>#N/A</v>
      </c>
      <c r="Q440" s="23" t="e">
        <f t="shared" si="84"/>
        <v>#N/A</v>
      </c>
      <c r="R440" s="23" t="e">
        <f t="shared" si="85"/>
        <v>#N/A</v>
      </c>
      <c r="S440" s="23" t="e">
        <f t="shared" si="86"/>
        <v>#N/A</v>
      </c>
      <c r="T440" s="23" t="e">
        <f t="shared" si="87"/>
        <v>#N/A</v>
      </c>
      <c r="U440" s="23" t="e">
        <f t="shared" si="88"/>
        <v>#N/A</v>
      </c>
      <c r="V440" s="23" t="e">
        <f t="shared" si="89"/>
        <v>#N/A</v>
      </c>
      <c r="W440" s="23" t="e">
        <f t="shared" si="90"/>
        <v>#N/A</v>
      </c>
      <c r="X440" s="19"/>
      <c r="Y440" s="19"/>
      <c r="Z440" s="19"/>
      <c r="AA440" s="19"/>
      <c r="AB440" s="19"/>
      <c r="AC440" s="19"/>
      <c r="AD440" s="19">
        <f t="shared" si="78"/>
        <v>0</v>
      </c>
      <c r="AE440" s="19">
        <f t="shared" si="79"/>
        <v>0</v>
      </c>
      <c r="AF440" s="19"/>
      <c r="AG440" s="19"/>
      <c r="AH440" s="19"/>
      <c r="AI440" s="19"/>
      <c r="AJ440" s="19"/>
    </row>
    <row r="441" spans="1:36" x14ac:dyDescent="0.25">
      <c r="A441" s="80"/>
      <c r="B441" s="81"/>
      <c r="C441" s="81"/>
      <c r="D441" s="81"/>
      <c r="E441" s="81"/>
      <c r="F441" s="81"/>
      <c r="G441" s="81"/>
      <c r="H441" s="81"/>
      <c r="I441" s="81"/>
      <c r="J441" s="70" t="str">
        <f t="shared" si="80"/>
        <v/>
      </c>
      <c r="K441" s="71"/>
      <c r="L441" s="23">
        <f t="shared" si="81"/>
        <v>0</v>
      </c>
      <c r="M441" s="23">
        <f t="shared" si="82"/>
        <v>0</v>
      </c>
      <c r="N441" s="23" t="e">
        <f xml:space="preserve"> B441 * VLOOKUP($A$5, Admin!$A$4:$B$5, 2) + C441 * VLOOKUP($A$5, Admin!$A$4:$C$5, 3) + VLOOKUP($A$5, Admin!$A$4:$D$5, 4)</f>
        <v>#N/A</v>
      </c>
      <c r="O441" s="23"/>
      <c r="P441" s="23" t="e">
        <f t="shared" si="83"/>
        <v>#N/A</v>
      </c>
      <c r="Q441" s="23" t="e">
        <f t="shared" si="84"/>
        <v>#N/A</v>
      </c>
      <c r="R441" s="23" t="e">
        <f t="shared" si="85"/>
        <v>#N/A</v>
      </c>
      <c r="S441" s="23" t="e">
        <f t="shared" si="86"/>
        <v>#N/A</v>
      </c>
      <c r="T441" s="23" t="e">
        <f t="shared" si="87"/>
        <v>#N/A</v>
      </c>
      <c r="U441" s="23" t="e">
        <f t="shared" si="88"/>
        <v>#N/A</v>
      </c>
      <c r="V441" s="23" t="e">
        <f t="shared" si="89"/>
        <v>#N/A</v>
      </c>
      <c r="W441" s="23" t="e">
        <f t="shared" si="90"/>
        <v>#N/A</v>
      </c>
      <c r="X441" s="19"/>
      <c r="Y441" s="19"/>
      <c r="Z441" s="19"/>
      <c r="AA441" s="19"/>
      <c r="AB441" s="19"/>
      <c r="AC441" s="19"/>
      <c r="AD441" s="19">
        <f t="shared" si="78"/>
        <v>0</v>
      </c>
      <c r="AE441" s="19">
        <f t="shared" si="79"/>
        <v>0</v>
      </c>
      <c r="AF441" s="19"/>
      <c r="AG441" s="19"/>
      <c r="AH441" s="19"/>
      <c r="AI441" s="19"/>
      <c r="AJ441" s="19"/>
    </row>
    <row r="442" spans="1:36" x14ac:dyDescent="0.25">
      <c r="A442" s="80"/>
      <c r="B442" s="81"/>
      <c r="C442" s="81"/>
      <c r="D442" s="81"/>
      <c r="E442" s="81"/>
      <c r="F442" s="81"/>
      <c r="G442" s="81"/>
      <c r="H442" s="81"/>
      <c r="I442" s="81"/>
      <c r="J442" s="70" t="str">
        <f t="shared" si="80"/>
        <v/>
      </c>
      <c r="K442" s="71"/>
      <c r="L442" s="23">
        <f t="shared" si="81"/>
        <v>0</v>
      </c>
      <c r="M442" s="23">
        <f t="shared" si="82"/>
        <v>0</v>
      </c>
      <c r="N442" s="23" t="e">
        <f xml:space="preserve"> B442 * VLOOKUP($A$5, Admin!$A$4:$B$5, 2) + C442 * VLOOKUP($A$5, Admin!$A$4:$C$5, 3) + VLOOKUP($A$5, Admin!$A$4:$D$5, 4)</f>
        <v>#N/A</v>
      </c>
      <c r="O442" s="23"/>
      <c r="P442" s="23" t="e">
        <f t="shared" si="83"/>
        <v>#N/A</v>
      </c>
      <c r="Q442" s="23" t="e">
        <f t="shared" si="84"/>
        <v>#N/A</v>
      </c>
      <c r="R442" s="23" t="e">
        <f t="shared" si="85"/>
        <v>#N/A</v>
      </c>
      <c r="S442" s="23" t="e">
        <f t="shared" si="86"/>
        <v>#N/A</v>
      </c>
      <c r="T442" s="23" t="e">
        <f t="shared" si="87"/>
        <v>#N/A</v>
      </c>
      <c r="U442" s="23" t="e">
        <f t="shared" si="88"/>
        <v>#N/A</v>
      </c>
      <c r="V442" s="23" t="e">
        <f t="shared" si="89"/>
        <v>#N/A</v>
      </c>
      <c r="W442" s="23" t="e">
        <f t="shared" si="90"/>
        <v>#N/A</v>
      </c>
      <c r="X442" s="19"/>
      <c r="Y442" s="19"/>
      <c r="Z442" s="19"/>
      <c r="AA442" s="19"/>
      <c r="AB442" s="19"/>
      <c r="AC442" s="19"/>
      <c r="AD442" s="19">
        <f t="shared" si="78"/>
        <v>0</v>
      </c>
      <c r="AE442" s="19">
        <f t="shared" si="79"/>
        <v>0</v>
      </c>
      <c r="AF442" s="19"/>
      <c r="AG442" s="19"/>
      <c r="AH442" s="19"/>
      <c r="AI442" s="19"/>
      <c r="AJ442" s="19"/>
    </row>
    <row r="443" spans="1:36" x14ac:dyDescent="0.25">
      <c r="A443" s="80"/>
      <c r="B443" s="81"/>
      <c r="C443" s="81"/>
      <c r="D443" s="81"/>
      <c r="E443" s="81"/>
      <c r="F443" s="81"/>
      <c r="G443" s="81"/>
      <c r="H443" s="81"/>
      <c r="I443" s="81"/>
      <c r="J443" s="70" t="str">
        <f t="shared" si="80"/>
        <v/>
      </c>
      <c r="K443" s="71"/>
      <c r="L443" s="23">
        <f t="shared" si="81"/>
        <v>0</v>
      </c>
      <c r="M443" s="23">
        <f t="shared" si="82"/>
        <v>0</v>
      </c>
      <c r="N443" s="23" t="e">
        <f xml:space="preserve"> B443 * VLOOKUP($A$5, Admin!$A$4:$B$5, 2) + C443 * VLOOKUP($A$5, Admin!$A$4:$C$5, 3) + VLOOKUP($A$5, Admin!$A$4:$D$5, 4)</f>
        <v>#N/A</v>
      </c>
      <c r="O443" s="23"/>
      <c r="P443" s="23" t="e">
        <f t="shared" si="83"/>
        <v>#N/A</v>
      </c>
      <c r="Q443" s="23" t="e">
        <f t="shared" si="84"/>
        <v>#N/A</v>
      </c>
      <c r="R443" s="23" t="e">
        <f t="shared" si="85"/>
        <v>#N/A</v>
      </c>
      <c r="S443" s="23" t="e">
        <f t="shared" si="86"/>
        <v>#N/A</v>
      </c>
      <c r="T443" s="23" t="e">
        <f t="shared" si="87"/>
        <v>#N/A</v>
      </c>
      <c r="U443" s="23" t="e">
        <f t="shared" si="88"/>
        <v>#N/A</v>
      </c>
      <c r="V443" s="23" t="e">
        <f t="shared" si="89"/>
        <v>#N/A</v>
      </c>
      <c r="W443" s="23" t="e">
        <f t="shared" si="90"/>
        <v>#N/A</v>
      </c>
      <c r="X443" s="19"/>
      <c r="Y443" s="19"/>
      <c r="Z443" s="19"/>
      <c r="AA443" s="19"/>
      <c r="AB443" s="19"/>
      <c r="AC443" s="19"/>
      <c r="AD443" s="19">
        <f t="shared" si="78"/>
        <v>0</v>
      </c>
      <c r="AE443" s="19">
        <f t="shared" si="79"/>
        <v>0</v>
      </c>
      <c r="AF443" s="19"/>
      <c r="AG443" s="19"/>
      <c r="AH443" s="19"/>
      <c r="AI443" s="19"/>
      <c r="AJ443" s="19"/>
    </row>
    <row r="444" spans="1:36" x14ac:dyDescent="0.25">
      <c r="A444" s="80"/>
      <c r="B444" s="81"/>
      <c r="C444" s="81"/>
      <c r="D444" s="81"/>
      <c r="E444" s="81"/>
      <c r="F444" s="81"/>
      <c r="G444" s="81"/>
      <c r="H444" s="81"/>
      <c r="I444" s="81"/>
      <c r="J444" s="70" t="str">
        <f t="shared" si="80"/>
        <v/>
      </c>
      <c r="K444" s="71"/>
      <c r="L444" s="23">
        <f t="shared" si="81"/>
        <v>0</v>
      </c>
      <c r="M444" s="23">
        <f t="shared" si="82"/>
        <v>0</v>
      </c>
      <c r="N444" s="23" t="e">
        <f xml:space="preserve"> B444 * VLOOKUP($A$5, Admin!$A$4:$B$5, 2) + C444 * VLOOKUP($A$5, Admin!$A$4:$C$5, 3) + VLOOKUP($A$5, Admin!$A$4:$D$5, 4)</f>
        <v>#N/A</v>
      </c>
      <c r="O444" s="23"/>
      <c r="P444" s="23" t="e">
        <f t="shared" si="83"/>
        <v>#N/A</v>
      </c>
      <c r="Q444" s="23" t="e">
        <f t="shared" si="84"/>
        <v>#N/A</v>
      </c>
      <c r="R444" s="23" t="e">
        <f t="shared" si="85"/>
        <v>#N/A</v>
      </c>
      <c r="S444" s="23" t="e">
        <f t="shared" si="86"/>
        <v>#N/A</v>
      </c>
      <c r="T444" s="23" t="e">
        <f t="shared" si="87"/>
        <v>#N/A</v>
      </c>
      <c r="U444" s="23" t="e">
        <f t="shared" si="88"/>
        <v>#N/A</v>
      </c>
      <c r="V444" s="23" t="e">
        <f t="shared" si="89"/>
        <v>#N/A</v>
      </c>
      <c r="W444" s="23" t="e">
        <f t="shared" si="90"/>
        <v>#N/A</v>
      </c>
      <c r="X444" s="19"/>
      <c r="Y444" s="19"/>
      <c r="Z444" s="19"/>
      <c r="AA444" s="19"/>
      <c r="AB444" s="19"/>
      <c r="AC444" s="19"/>
      <c r="AD444" s="19">
        <f t="shared" si="78"/>
        <v>0</v>
      </c>
      <c r="AE444" s="19">
        <f t="shared" si="79"/>
        <v>0</v>
      </c>
      <c r="AF444" s="19"/>
      <c r="AG444" s="19"/>
      <c r="AH444" s="19"/>
      <c r="AI444" s="19"/>
      <c r="AJ444" s="19"/>
    </row>
    <row r="445" spans="1:36" x14ac:dyDescent="0.25">
      <c r="A445" s="80"/>
      <c r="B445" s="81"/>
      <c r="C445" s="81"/>
      <c r="D445" s="81"/>
      <c r="E445" s="81"/>
      <c r="F445" s="81"/>
      <c r="G445" s="81"/>
      <c r="H445" s="81"/>
      <c r="I445" s="81"/>
      <c r="J445" s="70" t="str">
        <f t="shared" si="80"/>
        <v/>
      </c>
      <c r="K445" s="71"/>
      <c r="L445" s="23">
        <f t="shared" si="81"/>
        <v>0</v>
      </c>
      <c r="M445" s="23">
        <f t="shared" si="82"/>
        <v>0</v>
      </c>
      <c r="N445" s="23" t="e">
        <f xml:space="preserve"> B445 * VLOOKUP($A$5, Admin!$A$4:$B$5, 2) + C445 * VLOOKUP($A$5, Admin!$A$4:$C$5, 3) + VLOOKUP($A$5, Admin!$A$4:$D$5, 4)</f>
        <v>#N/A</v>
      </c>
      <c r="O445" s="23"/>
      <c r="P445" s="23" t="e">
        <f t="shared" si="83"/>
        <v>#N/A</v>
      </c>
      <c r="Q445" s="23" t="e">
        <f t="shared" si="84"/>
        <v>#N/A</v>
      </c>
      <c r="R445" s="23" t="e">
        <f t="shared" si="85"/>
        <v>#N/A</v>
      </c>
      <c r="S445" s="23" t="e">
        <f t="shared" si="86"/>
        <v>#N/A</v>
      </c>
      <c r="T445" s="23" t="e">
        <f t="shared" si="87"/>
        <v>#N/A</v>
      </c>
      <c r="U445" s="23" t="e">
        <f t="shared" si="88"/>
        <v>#N/A</v>
      </c>
      <c r="V445" s="23" t="e">
        <f t="shared" si="89"/>
        <v>#N/A</v>
      </c>
      <c r="W445" s="23" t="e">
        <f t="shared" si="90"/>
        <v>#N/A</v>
      </c>
      <c r="X445" s="19"/>
      <c r="Y445" s="19"/>
      <c r="Z445" s="19"/>
      <c r="AA445" s="19"/>
      <c r="AB445" s="19"/>
      <c r="AC445" s="19"/>
      <c r="AD445" s="19">
        <f t="shared" si="78"/>
        <v>0</v>
      </c>
      <c r="AE445" s="19">
        <f t="shared" si="79"/>
        <v>0</v>
      </c>
      <c r="AF445" s="19"/>
      <c r="AG445" s="19"/>
      <c r="AH445" s="19"/>
      <c r="AI445" s="19"/>
      <c r="AJ445" s="19"/>
    </row>
    <row r="446" spans="1:36" x14ac:dyDescent="0.25">
      <c r="A446" s="80"/>
      <c r="B446" s="81"/>
      <c r="C446" s="81"/>
      <c r="D446" s="81"/>
      <c r="E446" s="81"/>
      <c r="F446" s="81"/>
      <c r="G446" s="81"/>
      <c r="H446" s="81"/>
      <c r="I446" s="81"/>
      <c r="J446" s="70" t="str">
        <f t="shared" si="80"/>
        <v/>
      </c>
      <c r="K446" s="71"/>
      <c r="L446" s="23">
        <f t="shared" si="81"/>
        <v>0</v>
      </c>
      <c r="M446" s="23">
        <f t="shared" si="82"/>
        <v>0</v>
      </c>
      <c r="N446" s="23" t="e">
        <f xml:space="preserve"> B446 * VLOOKUP($A$5, Admin!$A$4:$B$5, 2) + C446 * VLOOKUP($A$5, Admin!$A$4:$C$5, 3) + VLOOKUP($A$5, Admin!$A$4:$D$5, 4)</f>
        <v>#N/A</v>
      </c>
      <c r="O446" s="23"/>
      <c r="P446" s="23" t="e">
        <f t="shared" si="83"/>
        <v>#N/A</v>
      </c>
      <c r="Q446" s="23" t="e">
        <f t="shared" si="84"/>
        <v>#N/A</v>
      </c>
      <c r="R446" s="23" t="e">
        <f t="shared" si="85"/>
        <v>#N/A</v>
      </c>
      <c r="S446" s="23" t="e">
        <f t="shared" si="86"/>
        <v>#N/A</v>
      </c>
      <c r="T446" s="23" t="e">
        <f t="shared" si="87"/>
        <v>#N/A</v>
      </c>
      <c r="U446" s="23" t="e">
        <f t="shared" si="88"/>
        <v>#N/A</v>
      </c>
      <c r="V446" s="23" t="e">
        <f t="shared" si="89"/>
        <v>#N/A</v>
      </c>
      <c r="W446" s="23" t="e">
        <f t="shared" si="90"/>
        <v>#N/A</v>
      </c>
      <c r="X446" s="19"/>
      <c r="Y446" s="19"/>
      <c r="Z446" s="19"/>
      <c r="AA446" s="19"/>
      <c r="AB446" s="19"/>
      <c r="AC446" s="19"/>
      <c r="AD446" s="19">
        <f t="shared" si="78"/>
        <v>0</v>
      </c>
      <c r="AE446" s="19">
        <f t="shared" si="79"/>
        <v>0</v>
      </c>
      <c r="AF446" s="19"/>
      <c r="AG446" s="19"/>
      <c r="AH446" s="19"/>
      <c r="AI446" s="19"/>
      <c r="AJ446" s="19"/>
    </row>
    <row r="447" spans="1:36" x14ac:dyDescent="0.25">
      <c r="A447" s="80"/>
      <c r="B447" s="81"/>
      <c r="C447" s="81"/>
      <c r="D447" s="81"/>
      <c r="E447" s="81"/>
      <c r="F447" s="81"/>
      <c r="G447" s="81"/>
      <c r="H447" s="81"/>
      <c r="I447" s="81"/>
      <c r="J447" s="70" t="str">
        <f t="shared" si="80"/>
        <v/>
      </c>
      <c r="K447" s="71"/>
      <c r="L447" s="23">
        <f t="shared" si="81"/>
        <v>0</v>
      </c>
      <c r="M447" s="23">
        <f t="shared" si="82"/>
        <v>0</v>
      </c>
      <c r="N447" s="23" t="e">
        <f xml:space="preserve"> B447 * VLOOKUP($A$5, Admin!$A$4:$B$5, 2) + C447 * VLOOKUP($A$5, Admin!$A$4:$C$5, 3) + VLOOKUP($A$5, Admin!$A$4:$D$5, 4)</f>
        <v>#N/A</v>
      </c>
      <c r="O447" s="23"/>
      <c r="P447" s="23" t="e">
        <f t="shared" si="83"/>
        <v>#N/A</v>
      </c>
      <c r="Q447" s="23" t="e">
        <f t="shared" si="84"/>
        <v>#N/A</v>
      </c>
      <c r="R447" s="23" t="e">
        <f t="shared" si="85"/>
        <v>#N/A</v>
      </c>
      <c r="S447" s="23" t="e">
        <f t="shared" si="86"/>
        <v>#N/A</v>
      </c>
      <c r="T447" s="23" t="e">
        <f t="shared" si="87"/>
        <v>#N/A</v>
      </c>
      <c r="U447" s="23" t="e">
        <f t="shared" si="88"/>
        <v>#N/A</v>
      </c>
      <c r="V447" s="23" t="e">
        <f t="shared" si="89"/>
        <v>#N/A</v>
      </c>
      <c r="W447" s="23" t="e">
        <f t="shared" si="90"/>
        <v>#N/A</v>
      </c>
      <c r="X447" s="19"/>
      <c r="Y447" s="19"/>
      <c r="Z447" s="19"/>
      <c r="AA447" s="19"/>
      <c r="AB447" s="19"/>
      <c r="AC447" s="19"/>
      <c r="AD447" s="19">
        <f t="shared" si="78"/>
        <v>0</v>
      </c>
      <c r="AE447" s="19">
        <f t="shared" si="79"/>
        <v>0</v>
      </c>
      <c r="AF447" s="19"/>
      <c r="AG447" s="19"/>
      <c r="AH447" s="19"/>
      <c r="AI447" s="19"/>
      <c r="AJ447" s="19"/>
    </row>
    <row r="448" spans="1:36" x14ac:dyDescent="0.25">
      <c r="A448" s="80"/>
      <c r="B448" s="81"/>
      <c r="C448" s="81"/>
      <c r="D448" s="81"/>
      <c r="E448" s="81"/>
      <c r="F448" s="81"/>
      <c r="G448" s="81"/>
      <c r="H448" s="81"/>
      <c r="I448" s="81"/>
      <c r="J448" s="70" t="str">
        <f t="shared" si="80"/>
        <v/>
      </c>
      <c r="K448" s="71"/>
      <c r="L448" s="23">
        <f t="shared" si="81"/>
        <v>0</v>
      </c>
      <c r="M448" s="23">
        <f t="shared" si="82"/>
        <v>0</v>
      </c>
      <c r="N448" s="23" t="e">
        <f xml:space="preserve"> B448 * VLOOKUP($A$5, Admin!$A$4:$B$5, 2) + C448 * VLOOKUP($A$5, Admin!$A$4:$C$5, 3) + VLOOKUP($A$5, Admin!$A$4:$D$5, 4)</f>
        <v>#N/A</v>
      </c>
      <c r="O448" s="23"/>
      <c r="P448" s="23" t="e">
        <f t="shared" si="83"/>
        <v>#N/A</v>
      </c>
      <c r="Q448" s="23" t="e">
        <f t="shared" si="84"/>
        <v>#N/A</v>
      </c>
      <c r="R448" s="23" t="e">
        <f t="shared" si="85"/>
        <v>#N/A</v>
      </c>
      <c r="S448" s="23" t="e">
        <f t="shared" si="86"/>
        <v>#N/A</v>
      </c>
      <c r="T448" s="23" t="e">
        <f t="shared" si="87"/>
        <v>#N/A</v>
      </c>
      <c r="U448" s="23" t="e">
        <f t="shared" si="88"/>
        <v>#N/A</v>
      </c>
      <c r="V448" s="23" t="e">
        <f t="shared" si="89"/>
        <v>#N/A</v>
      </c>
      <c r="W448" s="23" t="e">
        <f t="shared" si="90"/>
        <v>#N/A</v>
      </c>
      <c r="X448" s="19"/>
      <c r="Y448" s="19"/>
      <c r="Z448" s="19"/>
      <c r="AA448" s="19"/>
      <c r="AB448" s="19"/>
      <c r="AC448" s="19"/>
      <c r="AD448" s="19">
        <f t="shared" si="78"/>
        <v>0</v>
      </c>
      <c r="AE448" s="19">
        <f t="shared" si="79"/>
        <v>0</v>
      </c>
      <c r="AF448" s="19"/>
      <c r="AG448" s="19"/>
      <c r="AH448" s="19"/>
      <c r="AI448" s="19"/>
      <c r="AJ448" s="19"/>
    </row>
    <row r="449" spans="1:36" x14ac:dyDescent="0.25">
      <c r="A449" s="80"/>
      <c r="B449" s="81"/>
      <c r="C449" s="81"/>
      <c r="D449" s="81"/>
      <c r="E449" s="81"/>
      <c r="F449" s="81"/>
      <c r="G449" s="81"/>
      <c r="H449" s="81"/>
      <c r="I449" s="81"/>
      <c r="J449" s="70" t="str">
        <f t="shared" si="80"/>
        <v/>
      </c>
      <c r="K449" s="71"/>
      <c r="L449" s="23">
        <f t="shared" si="81"/>
        <v>0</v>
      </c>
      <c r="M449" s="23">
        <f t="shared" si="82"/>
        <v>0</v>
      </c>
      <c r="N449" s="23" t="e">
        <f xml:space="preserve"> B449 * VLOOKUP($A$5, Admin!$A$4:$B$5, 2) + C449 * VLOOKUP($A$5, Admin!$A$4:$C$5, 3) + VLOOKUP($A$5, Admin!$A$4:$D$5, 4)</f>
        <v>#N/A</v>
      </c>
      <c r="O449" s="23"/>
      <c r="P449" s="23" t="e">
        <f t="shared" si="83"/>
        <v>#N/A</v>
      </c>
      <c r="Q449" s="23" t="e">
        <f t="shared" si="84"/>
        <v>#N/A</v>
      </c>
      <c r="R449" s="23" t="e">
        <f t="shared" si="85"/>
        <v>#N/A</v>
      </c>
      <c r="S449" s="23" t="e">
        <f t="shared" si="86"/>
        <v>#N/A</v>
      </c>
      <c r="T449" s="23" t="e">
        <f t="shared" si="87"/>
        <v>#N/A</v>
      </c>
      <c r="U449" s="23" t="e">
        <f t="shared" si="88"/>
        <v>#N/A</v>
      </c>
      <c r="V449" s="23" t="e">
        <f t="shared" si="89"/>
        <v>#N/A</v>
      </c>
      <c r="W449" s="23" t="e">
        <f t="shared" si="90"/>
        <v>#N/A</v>
      </c>
      <c r="X449" s="19"/>
      <c r="Y449" s="19"/>
      <c r="Z449" s="19"/>
      <c r="AA449" s="19"/>
      <c r="AB449" s="19"/>
      <c r="AC449" s="19"/>
      <c r="AD449" s="19">
        <f t="shared" si="78"/>
        <v>0</v>
      </c>
      <c r="AE449" s="19">
        <f t="shared" si="79"/>
        <v>0</v>
      </c>
      <c r="AF449" s="19"/>
      <c r="AG449" s="19"/>
      <c r="AH449" s="19"/>
      <c r="AI449" s="19"/>
      <c r="AJ449" s="19"/>
    </row>
    <row r="450" spans="1:36" x14ac:dyDescent="0.25">
      <c r="A450" s="80"/>
      <c r="B450" s="81"/>
      <c r="C450" s="81"/>
      <c r="D450" s="81"/>
      <c r="E450" s="81"/>
      <c r="F450" s="81"/>
      <c r="G450" s="81"/>
      <c r="H450" s="81"/>
      <c r="I450" s="81"/>
      <c r="J450" s="70" t="str">
        <f t="shared" si="80"/>
        <v/>
      </c>
      <c r="K450" s="71"/>
      <c r="L450" s="23">
        <f t="shared" si="81"/>
        <v>0</v>
      </c>
      <c r="M450" s="23">
        <f t="shared" si="82"/>
        <v>0</v>
      </c>
      <c r="N450" s="23" t="e">
        <f xml:space="preserve"> B450 * VLOOKUP($A$5, Admin!$A$4:$B$5, 2) + C450 * VLOOKUP($A$5, Admin!$A$4:$C$5, 3) + VLOOKUP($A$5, Admin!$A$4:$D$5, 4)</f>
        <v>#N/A</v>
      </c>
      <c r="O450" s="23"/>
      <c r="P450" s="23" t="e">
        <f t="shared" si="83"/>
        <v>#N/A</v>
      </c>
      <c r="Q450" s="23" t="e">
        <f t="shared" si="84"/>
        <v>#N/A</v>
      </c>
      <c r="R450" s="23" t="e">
        <f t="shared" si="85"/>
        <v>#N/A</v>
      </c>
      <c r="S450" s="23" t="e">
        <f t="shared" si="86"/>
        <v>#N/A</v>
      </c>
      <c r="T450" s="23" t="e">
        <f t="shared" si="87"/>
        <v>#N/A</v>
      </c>
      <c r="U450" s="23" t="e">
        <f t="shared" si="88"/>
        <v>#N/A</v>
      </c>
      <c r="V450" s="23" t="e">
        <f t="shared" si="89"/>
        <v>#N/A</v>
      </c>
      <c r="W450" s="23" t="e">
        <f t="shared" si="90"/>
        <v>#N/A</v>
      </c>
      <c r="X450" s="19"/>
      <c r="Y450" s="19"/>
      <c r="Z450" s="19"/>
      <c r="AA450" s="19"/>
      <c r="AB450" s="19"/>
      <c r="AC450" s="19"/>
      <c r="AD450" s="19">
        <f t="shared" si="78"/>
        <v>0</v>
      </c>
      <c r="AE450" s="19">
        <f t="shared" si="79"/>
        <v>0</v>
      </c>
      <c r="AF450" s="19"/>
      <c r="AG450" s="19"/>
      <c r="AH450" s="19"/>
      <c r="AI450" s="19"/>
      <c r="AJ450" s="19"/>
    </row>
    <row r="451" spans="1:36" x14ac:dyDescent="0.25">
      <c r="A451" s="80"/>
      <c r="B451" s="81"/>
      <c r="C451" s="81"/>
      <c r="D451" s="81"/>
      <c r="E451" s="81"/>
      <c r="F451" s="81"/>
      <c r="G451" s="81"/>
      <c r="H451" s="81"/>
      <c r="I451" s="81"/>
      <c r="J451" s="70" t="str">
        <f t="shared" si="80"/>
        <v/>
      </c>
      <c r="K451" s="71"/>
      <c r="L451" s="23">
        <f t="shared" si="81"/>
        <v>0</v>
      </c>
      <c r="M451" s="23">
        <f t="shared" si="82"/>
        <v>0</v>
      </c>
      <c r="N451" s="23" t="e">
        <f xml:space="preserve"> B451 * VLOOKUP($A$5, Admin!$A$4:$B$5, 2) + C451 * VLOOKUP($A$5, Admin!$A$4:$C$5, 3) + VLOOKUP($A$5, Admin!$A$4:$D$5, 4)</f>
        <v>#N/A</v>
      </c>
      <c r="O451" s="23"/>
      <c r="P451" s="23" t="e">
        <f t="shared" si="83"/>
        <v>#N/A</v>
      </c>
      <c r="Q451" s="23" t="e">
        <f t="shared" si="84"/>
        <v>#N/A</v>
      </c>
      <c r="R451" s="23" t="e">
        <f t="shared" si="85"/>
        <v>#N/A</v>
      </c>
      <c r="S451" s="23" t="e">
        <f t="shared" si="86"/>
        <v>#N/A</v>
      </c>
      <c r="T451" s="23" t="e">
        <f t="shared" si="87"/>
        <v>#N/A</v>
      </c>
      <c r="U451" s="23" t="e">
        <f t="shared" si="88"/>
        <v>#N/A</v>
      </c>
      <c r="V451" s="23" t="e">
        <f t="shared" si="89"/>
        <v>#N/A</v>
      </c>
      <c r="W451" s="23" t="e">
        <f t="shared" si="90"/>
        <v>#N/A</v>
      </c>
      <c r="X451" s="19"/>
      <c r="Y451" s="19"/>
      <c r="Z451" s="19"/>
      <c r="AA451" s="19"/>
      <c r="AB451" s="19"/>
      <c r="AC451" s="19"/>
      <c r="AD451" s="19">
        <f t="shared" si="78"/>
        <v>0</v>
      </c>
      <c r="AE451" s="19">
        <f t="shared" si="79"/>
        <v>0</v>
      </c>
      <c r="AF451" s="19"/>
      <c r="AG451" s="19"/>
      <c r="AH451" s="19"/>
      <c r="AI451" s="19"/>
      <c r="AJ451" s="19"/>
    </row>
    <row r="452" spans="1:36" x14ac:dyDescent="0.25">
      <c r="A452" s="80"/>
      <c r="B452" s="81"/>
      <c r="C452" s="81"/>
      <c r="D452" s="81"/>
      <c r="E452" s="81"/>
      <c r="F452" s="81"/>
      <c r="G452" s="81"/>
      <c r="H452" s="81"/>
      <c r="I452" s="81"/>
      <c r="J452" s="70" t="str">
        <f t="shared" si="80"/>
        <v/>
      </c>
      <c r="K452" s="71"/>
      <c r="L452" s="23">
        <f t="shared" si="81"/>
        <v>0</v>
      </c>
      <c r="M452" s="23">
        <f t="shared" si="82"/>
        <v>0</v>
      </c>
      <c r="N452" s="23" t="e">
        <f xml:space="preserve"> B452 * VLOOKUP($A$5, Admin!$A$4:$B$5, 2) + C452 * VLOOKUP($A$5, Admin!$A$4:$C$5, 3) + VLOOKUP($A$5, Admin!$A$4:$D$5, 4)</f>
        <v>#N/A</v>
      </c>
      <c r="O452" s="23"/>
      <c r="P452" s="23" t="e">
        <f t="shared" si="83"/>
        <v>#N/A</v>
      </c>
      <c r="Q452" s="23" t="e">
        <f t="shared" si="84"/>
        <v>#N/A</v>
      </c>
      <c r="R452" s="23" t="e">
        <f t="shared" si="85"/>
        <v>#N/A</v>
      </c>
      <c r="S452" s="23" t="e">
        <f t="shared" si="86"/>
        <v>#N/A</v>
      </c>
      <c r="T452" s="23" t="e">
        <f t="shared" si="87"/>
        <v>#N/A</v>
      </c>
      <c r="U452" s="23" t="e">
        <f t="shared" si="88"/>
        <v>#N/A</v>
      </c>
      <c r="V452" s="23" t="e">
        <f t="shared" si="89"/>
        <v>#N/A</v>
      </c>
      <c r="W452" s="23" t="e">
        <f t="shared" si="90"/>
        <v>#N/A</v>
      </c>
      <c r="X452" s="19"/>
      <c r="Y452" s="19"/>
      <c r="Z452" s="19"/>
      <c r="AA452" s="19"/>
      <c r="AB452" s="19"/>
      <c r="AC452" s="19"/>
      <c r="AD452" s="19">
        <f t="shared" si="78"/>
        <v>0</v>
      </c>
      <c r="AE452" s="19">
        <f t="shared" si="79"/>
        <v>0</v>
      </c>
      <c r="AF452" s="19"/>
      <c r="AG452" s="19"/>
      <c r="AH452" s="19"/>
      <c r="AI452" s="19"/>
      <c r="AJ452" s="19"/>
    </row>
    <row r="453" spans="1:36" x14ac:dyDescent="0.25">
      <c r="A453" s="80"/>
      <c r="B453" s="81"/>
      <c r="C453" s="81"/>
      <c r="D453" s="81"/>
      <c r="E453" s="81"/>
      <c r="F453" s="81"/>
      <c r="G453" s="81"/>
      <c r="H453" s="81"/>
      <c r="I453" s="81"/>
      <c r="J453" s="70" t="str">
        <f t="shared" si="80"/>
        <v/>
      </c>
      <c r="K453" s="71"/>
      <c r="L453" s="23">
        <f t="shared" si="81"/>
        <v>0</v>
      </c>
      <c r="M453" s="23">
        <f t="shared" si="82"/>
        <v>0</v>
      </c>
      <c r="N453" s="23" t="e">
        <f xml:space="preserve"> B453 * VLOOKUP($A$5, Admin!$A$4:$B$5, 2) + C453 * VLOOKUP($A$5, Admin!$A$4:$C$5, 3) + VLOOKUP($A$5, Admin!$A$4:$D$5, 4)</f>
        <v>#N/A</v>
      </c>
      <c r="O453" s="23"/>
      <c r="P453" s="23" t="e">
        <f t="shared" si="83"/>
        <v>#N/A</v>
      </c>
      <c r="Q453" s="23" t="e">
        <f t="shared" si="84"/>
        <v>#N/A</v>
      </c>
      <c r="R453" s="23" t="e">
        <f t="shared" si="85"/>
        <v>#N/A</v>
      </c>
      <c r="S453" s="23" t="e">
        <f t="shared" si="86"/>
        <v>#N/A</v>
      </c>
      <c r="T453" s="23" t="e">
        <f t="shared" si="87"/>
        <v>#N/A</v>
      </c>
      <c r="U453" s="23" t="e">
        <f t="shared" si="88"/>
        <v>#N/A</v>
      </c>
      <c r="V453" s="23" t="e">
        <f t="shared" si="89"/>
        <v>#N/A</v>
      </c>
      <c r="W453" s="23" t="e">
        <f t="shared" si="90"/>
        <v>#N/A</v>
      </c>
      <c r="X453" s="19"/>
      <c r="Y453" s="19"/>
      <c r="Z453" s="19"/>
      <c r="AA453" s="19"/>
      <c r="AB453" s="19"/>
      <c r="AC453" s="19"/>
      <c r="AD453" s="19">
        <f t="shared" si="78"/>
        <v>0</v>
      </c>
      <c r="AE453" s="19">
        <f t="shared" si="79"/>
        <v>0</v>
      </c>
      <c r="AF453" s="19"/>
      <c r="AG453" s="19"/>
      <c r="AH453" s="19"/>
      <c r="AI453" s="19"/>
      <c r="AJ453" s="19"/>
    </row>
    <row r="454" spans="1:36" x14ac:dyDescent="0.25">
      <c r="A454" s="80"/>
      <c r="B454" s="81"/>
      <c r="C454" s="81"/>
      <c r="D454" s="81"/>
      <c r="E454" s="81"/>
      <c r="F454" s="81"/>
      <c r="G454" s="81"/>
      <c r="H454" s="81"/>
      <c r="I454" s="81"/>
      <c r="J454" s="70" t="str">
        <f t="shared" si="80"/>
        <v/>
      </c>
      <c r="K454" s="71"/>
      <c r="L454" s="23">
        <f t="shared" si="81"/>
        <v>0</v>
      </c>
      <c r="M454" s="23">
        <f t="shared" si="82"/>
        <v>0</v>
      </c>
      <c r="N454" s="23" t="e">
        <f xml:space="preserve"> B454 * VLOOKUP($A$5, Admin!$A$4:$B$5, 2) + C454 * VLOOKUP($A$5, Admin!$A$4:$C$5, 3) + VLOOKUP($A$5, Admin!$A$4:$D$5, 4)</f>
        <v>#N/A</v>
      </c>
      <c r="O454" s="23"/>
      <c r="P454" s="23" t="e">
        <f t="shared" si="83"/>
        <v>#N/A</v>
      </c>
      <c r="Q454" s="23" t="e">
        <f t="shared" si="84"/>
        <v>#N/A</v>
      </c>
      <c r="R454" s="23" t="e">
        <f t="shared" si="85"/>
        <v>#N/A</v>
      </c>
      <c r="S454" s="23" t="e">
        <f t="shared" si="86"/>
        <v>#N/A</v>
      </c>
      <c r="T454" s="23" t="e">
        <f t="shared" si="87"/>
        <v>#N/A</v>
      </c>
      <c r="U454" s="23" t="e">
        <f t="shared" si="88"/>
        <v>#N/A</v>
      </c>
      <c r="V454" s="23" t="e">
        <f t="shared" si="89"/>
        <v>#N/A</v>
      </c>
      <c r="W454" s="23" t="e">
        <f t="shared" si="90"/>
        <v>#N/A</v>
      </c>
      <c r="X454" s="19"/>
      <c r="Y454" s="19"/>
      <c r="Z454" s="19"/>
      <c r="AA454" s="19"/>
      <c r="AB454" s="19"/>
      <c r="AC454" s="19"/>
      <c r="AD454" s="19">
        <f t="shared" si="78"/>
        <v>0</v>
      </c>
      <c r="AE454" s="19">
        <f t="shared" si="79"/>
        <v>0</v>
      </c>
      <c r="AF454" s="19"/>
      <c r="AG454" s="19"/>
      <c r="AH454" s="19"/>
      <c r="AI454" s="19"/>
      <c r="AJ454" s="19"/>
    </row>
    <row r="455" spans="1:36" x14ac:dyDescent="0.25">
      <c r="A455" s="80"/>
      <c r="B455" s="81"/>
      <c r="C455" s="81"/>
      <c r="D455" s="81"/>
      <c r="E455" s="81"/>
      <c r="F455" s="81"/>
      <c r="G455" s="81"/>
      <c r="H455" s="81"/>
      <c r="I455" s="81"/>
      <c r="J455" s="70" t="str">
        <f t="shared" si="80"/>
        <v/>
      </c>
      <c r="K455" s="71"/>
      <c r="L455" s="23">
        <f t="shared" si="81"/>
        <v>0</v>
      </c>
      <c r="M455" s="23">
        <f t="shared" si="82"/>
        <v>0</v>
      </c>
      <c r="N455" s="23" t="e">
        <f xml:space="preserve"> B455 * VLOOKUP($A$5, Admin!$A$4:$B$5, 2) + C455 * VLOOKUP($A$5, Admin!$A$4:$C$5, 3) + VLOOKUP($A$5, Admin!$A$4:$D$5, 4)</f>
        <v>#N/A</v>
      </c>
      <c r="O455" s="23"/>
      <c r="P455" s="23" t="e">
        <f t="shared" si="83"/>
        <v>#N/A</v>
      </c>
      <c r="Q455" s="23" t="e">
        <f t="shared" si="84"/>
        <v>#N/A</v>
      </c>
      <c r="R455" s="23" t="e">
        <f t="shared" si="85"/>
        <v>#N/A</v>
      </c>
      <c r="S455" s="23" t="e">
        <f t="shared" si="86"/>
        <v>#N/A</v>
      </c>
      <c r="T455" s="23" t="e">
        <f t="shared" si="87"/>
        <v>#N/A</v>
      </c>
      <c r="U455" s="23" t="e">
        <f t="shared" si="88"/>
        <v>#N/A</v>
      </c>
      <c r="V455" s="23" t="e">
        <f t="shared" si="89"/>
        <v>#N/A</v>
      </c>
      <c r="W455" s="23" t="e">
        <f t="shared" si="90"/>
        <v>#N/A</v>
      </c>
      <c r="X455" s="19"/>
      <c r="Y455" s="19"/>
      <c r="Z455" s="19"/>
      <c r="AA455" s="19"/>
      <c r="AB455" s="19"/>
      <c r="AC455" s="19"/>
      <c r="AD455" s="19">
        <f t="shared" si="78"/>
        <v>0</v>
      </c>
      <c r="AE455" s="19">
        <f t="shared" si="79"/>
        <v>0</v>
      </c>
      <c r="AF455" s="19"/>
      <c r="AG455" s="19"/>
      <c r="AH455" s="19"/>
      <c r="AI455" s="19"/>
      <c r="AJ455" s="19"/>
    </row>
    <row r="456" spans="1:36" x14ac:dyDescent="0.25">
      <c r="A456" s="80"/>
      <c r="B456" s="81"/>
      <c r="C456" s="81"/>
      <c r="D456" s="81"/>
      <c r="E456" s="81"/>
      <c r="F456" s="81"/>
      <c r="G456" s="81"/>
      <c r="H456" s="81"/>
      <c r="I456" s="81"/>
      <c r="J456" s="70" t="str">
        <f t="shared" si="80"/>
        <v/>
      </c>
      <c r="K456" s="71"/>
      <c r="L456" s="23">
        <f t="shared" si="81"/>
        <v>0</v>
      </c>
      <c r="M456" s="23">
        <f t="shared" si="82"/>
        <v>0</v>
      </c>
      <c r="N456" s="23" t="e">
        <f xml:space="preserve"> B456 * VLOOKUP($A$5, Admin!$A$4:$B$5, 2) + C456 * VLOOKUP($A$5, Admin!$A$4:$C$5, 3) + VLOOKUP($A$5, Admin!$A$4:$D$5, 4)</f>
        <v>#N/A</v>
      </c>
      <c r="O456" s="23"/>
      <c r="P456" s="23" t="e">
        <f t="shared" si="83"/>
        <v>#N/A</v>
      </c>
      <c r="Q456" s="23" t="e">
        <f t="shared" si="84"/>
        <v>#N/A</v>
      </c>
      <c r="R456" s="23" t="e">
        <f t="shared" si="85"/>
        <v>#N/A</v>
      </c>
      <c r="S456" s="23" t="e">
        <f t="shared" si="86"/>
        <v>#N/A</v>
      </c>
      <c r="T456" s="23" t="e">
        <f t="shared" si="87"/>
        <v>#N/A</v>
      </c>
      <c r="U456" s="23" t="e">
        <f t="shared" si="88"/>
        <v>#N/A</v>
      </c>
      <c r="V456" s="23" t="e">
        <f t="shared" si="89"/>
        <v>#N/A</v>
      </c>
      <c r="W456" s="23" t="e">
        <f t="shared" si="90"/>
        <v>#N/A</v>
      </c>
      <c r="X456" s="19"/>
      <c r="Y456" s="19"/>
      <c r="Z456" s="19"/>
      <c r="AA456" s="19"/>
      <c r="AB456" s="19"/>
      <c r="AC456" s="19"/>
      <c r="AD456" s="19">
        <f t="shared" si="78"/>
        <v>0</v>
      </c>
      <c r="AE456" s="19">
        <f t="shared" si="79"/>
        <v>0</v>
      </c>
      <c r="AF456" s="19"/>
      <c r="AG456" s="19"/>
      <c r="AH456" s="19"/>
      <c r="AI456" s="19"/>
      <c r="AJ456" s="19"/>
    </row>
    <row r="457" spans="1:36" x14ac:dyDescent="0.25">
      <c r="A457" s="80"/>
      <c r="B457" s="81"/>
      <c r="C457" s="81"/>
      <c r="D457" s="81"/>
      <c r="E457" s="81"/>
      <c r="F457" s="81"/>
      <c r="G457" s="81"/>
      <c r="H457" s="81"/>
      <c r="I457" s="81"/>
      <c r="J457" s="70" t="str">
        <f t="shared" si="80"/>
        <v/>
      </c>
      <c r="K457" s="71"/>
      <c r="L457" s="23">
        <f t="shared" si="81"/>
        <v>0</v>
      </c>
      <c r="M457" s="23">
        <f t="shared" si="82"/>
        <v>0</v>
      </c>
      <c r="N457" s="23" t="e">
        <f xml:space="preserve"> B457 * VLOOKUP($A$5, Admin!$A$4:$B$5, 2) + C457 * VLOOKUP($A$5, Admin!$A$4:$C$5, 3) + VLOOKUP($A$5, Admin!$A$4:$D$5, 4)</f>
        <v>#N/A</v>
      </c>
      <c r="O457" s="23"/>
      <c r="P457" s="23" t="e">
        <f t="shared" si="83"/>
        <v>#N/A</v>
      </c>
      <c r="Q457" s="23" t="e">
        <f t="shared" si="84"/>
        <v>#N/A</v>
      </c>
      <c r="R457" s="23" t="e">
        <f t="shared" si="85"/>
        <v>#N/A</v>
      </c>
      <c r="S457" s="23" t="e">
        <f t="shared" si="86"/>
        <v>#N/A</v>
      </c>
      <c r="T457" s="23" t="e">
        <f t="shared" si="87"/>
        <v>#N/A</v>
      </c>
      <c r="U457" s="23" t="e">
        <f t="shared" si="88"/>
        <v>#N/A</v>
      </c>
      <c r="V457" s="23" t="e">
        <f t="shared" si="89"/>
        <v>#N/A</v>
      </c>
      <c r="W457" s="23" t="e">
        <f t="shared" si="90"/>
        <v>#N/A</v>
      </c>
      <c r="X457" s="19"/>
      <c r="Y457" s="19"/>
      <c r="Z457" s="19"/>
      <c r="AA457" s="19"/>
      <c r="AB457" s="19"/>
      <c r="AC457" s="19"/>
      <c r="AD457" s="19">
        <f t="shared" ref="AD457:AD520" si="91" xml:space="preserve"> M457</f>
        <v>0</v>
      </c>
      <c r="AE457" s="19">
        <f t="shared" ref="AE457:AE520" si="92" xml:space="preserve"> C457</f>
        <v>0</v>
      </c>
      <c r="AF457" s="19"/>
      <c r="AG457" s="19"/>
      <c r="AH457" s="19"/>
      <c r="AI457" s="19"/>
      <c r="AJ457" s="19"/>
    </row>
    <row r="458" spans="1:36" x14ac:dyDescent="0.25">
      <c r="A458" s="80"/>
      <c r="B458" s="81"/>
      <c r="C458" s="81"/>
      <c r="D458" s="81"/>
      <c r="E458" s="81"/>
      <c r="F458" s="81"/>
      <c r="G458" s="81"/>
      <c r="H458" s="81"/>
      <c r="I458" s="81"/>
      <c r="J458" s="70" t="str">
        <f t="shared" ref="J458:J521" si="93" xml:space="preserve"> IFERROR(L458/$C$5,"")</f>
        <v/>
      </c>
      <c r="K458" s="71"/>
      <c r="L458" s="23">
        <f t="shared" ref="L458:L521" si="94" xml:space="preserve"> ((D458 * G458) + (E458 * H458) + (F458 * I458))/1000</f>
        <v>0</v>
      </c>
      <c r="M458" s="23">
        <f t="shared" ref="M458:M521" si="95" xml:space="preserve"> L458^2</f>
        <v>0</v>
      </c>
      <c r="N458" s="23" t="e">
        <f xml:space="preserve"> B458 * VLOOKUP($A$5, Admin!$A$4:$B$5, 2) + C458 * VLOOKUP($A$5, Admin!$A$4:$C$5, 3) + VLOOKUP($A$5, Admin!$A$4:$D$5, 4)</f>
        <v>#N/A</v>
      </c>
      <c r="O458" s="23"/>
      <c r="P458" s="23" t="e">
        <f t="shared" ref="P458:P521" si="96" xml:space="preserve"> N459</f>
        <v>#N/A</v>
      </c>
      <c r="Q458" s="23" t="e">
        <f t="shared" ref="Q458:Q521" si="97" xml:space="preserve"> N460</f>
        <v>#N/A</v>
      </c>
      <c r="R458" s="23" t="e">
        <f t="shared" ref="R458:R521" si="98" xml:space="preserve"> N461</f>
        <v>#N/A</v>
      </c>
      <c r="S458" s="23" t="e">
        <f t="shared" ref="S458:S521" si="99" xml:space="preserve"> N462</f>
        <v>#N/A</v>
      </c>
      <c r="T458" s="23" t="e">
        <f t="shared" ref="T458:T521" si="100" xml:space="preserve"> N463</f>
        <v>#N/A</v>
      </c>
      <c r="U458" s="23" t="e">
        <f t="shared" ref="U458:U521" si="101" xml:space="preserve"> N464</f>
        <v>#N/A</v>
      </c>
      <c r="V458" s="23" t="e">
        <f t="shared" ref="V458:V521" si="102" xml:space="preserve"> N465</f>
        <v>#N/A</v>
      </c>
      <c r="W458" s="23" t="e">
        <f t="shared" ref="W458:W521" si="103" xml:space="preserve"> N466</f>
        <v>#N/A</v>
      </c>
      <c r="X458" s="19"/>
      <c r="Y458" s="19"/>
      <c r="Z458" s="19"/>
      <c r="AA458" s="19"/>
      <c r="AB458" s="19"/>
      <c r="AC458" s="19"/>
      <c r="AD458" s="19">
        <f t="shared" si="91"/>
        <v>0</v>
      </c>
      <c r="AE458" s="19">
        <f t="shared" si="92"/>
        <v>0</v>
      </c>
      <c r="AF458" s="19"/>
      <c r="AG458" s="19"/>
      <c r="AH458" s="19"/>
      <c r="AI458" s="19"/>
      <c r="AJ458" s="19"/>
    </row>
    <row r="459" spans="1:36" x14ac:dyDescent="0.25">
      <c r="A459" s="80"/>
      <c r="B459" s="81"/>
      <c r="C459" s="81"/>
      <c r="D459" s="81"/>
      <c r="E459" s="81"/>
      <c r="F459" s="81"/>
      <c r="G459" s="81"/>
      <c r="H459" s="81"/>
      <c r="I459" s="81"/>
      <c r="J459" s="70" t="str">
        <f t="shared" si="93"/>
        <v/>
      </c>
      <c r="K459" s="71"/>
      <c r="L459" s="23">
        <f t="shared" si="94"/>
        <v>0</v>
      </c>
      <c r="M459" s="23">
        <f t="shared" si="95"/>
        <v>0</v>
      </c>
      <c r="N459" s="23" t="e">
        <f xml:space="preserve"> B459 * VLOOKUP($A$5, Admin!$A$4:$B$5, 2) + C459 * VLOOKUP($A$5, Admin!$A$4:$C$5, 3) + VLOOKUP($A$5, Admin!$A$4:$D$5, 4)</f>
        <v>#N/A</v>
      </c>
      <c r="O459" s="23"/>
      <c r="P459" s="23" t="e">
        <f t="shared" si="96"/>
        <v>#N/A</v>
      </c>
      <c r="Q459" s="23" t="e">
        <f t="shared" si="97"/>
        <v>#N/A</v>
      </c>
      <c r="R459" s="23" t="e">
        <f t="shared" si="98"/>
        <v>#N/A</v>
      </c>
      <c r="S459" s="23" t="e">
        <f t="shared" si="99"/>
        <v>#N/A</v>
      </c>
      <c r="T459" s="23" t="e">
        <f t="shared" si="100"/>
        <v>#N/A</v>
      </c>
      <c r="U459" s="23" t="e">
        <f t="shared" si="101"/>
        <v>#N/A</v>
      </c>
      <c r="V459" s="23" t="e">
        <f t="shared" si="102"/>
        <v>#N/A</v>
      </c>
      <c r="W459" s="23" t="e">
        <f t="shared" si="103"/>
        <v>#N/A</v>
      </c>
      <c r="X459" s="19"/>
      <c r="Y459" s="19"/>
      <c r="Z459" s="19"/>
      <c r="AA459" s="19"/>
      <c r="AB459" s="19"/>
      <c r="AC459" s="19"/>
      <c r="AD459" s="19">
        <f t="shared" si="91"/>
        <v>0</v>
      </c>
      <c r="AE459" s="19">
        <f t="shared" si="92"/>
        <v>0</v>
      </c>
      <c r="AF459" s="19"/>
      <c r="AG459" s="19"/>
      <c r="AH459" s="19"/>
      <c r="AI459" s="19"/>
      <c r="AJ459" s="19"/>
    </row>
    <row r="460" spans="1:36" x14ac:dyDescent="0.25">
      <c r="A460" s="80"/>
      <c r="B460" s="81"/>
      <c r="C460" s="81"/>
      <c r="D460" s="81"/>
      <c r="E460" s="81"/>
      <c r="F460" s="81"/>
      <c r="G460" s="81"/>
      <c r="H460" s="81"/>
      <c r="I460" s="81"/>
      <c r="J460" s="70" t="str">
        <f t="shared" si="93"/>
        <v/>
      </c>
      <c r="K460" s="71"/>
      <c r="L460" s="23">
        <f t="shared" si="94"/>
        <v>0</v>
      </c>
      <c r="M460" s="23">
        <f t="shared" si="95"/>
        <v>0</v>
      </c>
      <c r="N460" s="23" t="e">
        <f xml:space="preserve"> B460 * VLOOKUP($A$5, Admin!$A$4:$B$5, 2) + C460 * VLOOKUP($A$5, Admin!$A$4:$C$5, 3) + VLOOKUP($A$5, Admin!$A$4:$D$5, 4)</f>
        <v>#N/A</v>
      </c>
      <c r="O460" s="23"/>
      <c r="P460" s="23" t="e">
        <f t="shared" si="96"/>
        <v>#N/A</v>
      </c>
      <c r="Q460" s="23" t="e">
        <f t="shared" si="97"/>
        <v>#N/A</v>
      </c>
      <c r="R460" s="23" t="e">
        <f t="shared" si="98"/>
        <v>#N/A</v>
      </c>
      <c r="S460" s="23" t="e">
        <f t="shared" si="99"/>
        <v>#N/A</v>
      </c>
      <c r="T460" s="23" t="e">
        <f t="shared" si="100"/>
        <v>#N/A</v>
      </c>
      <c r="U460" s="23" t="e">
        <f t="shared" si="101"/>
        <v>#N/A</v>
      </c>
      <c r="V460" s="23" t="e">
        <f t="shared" si="102"/>
        <v>#N/A</v>
      </c>
      <c r="W460" s="23" t="e">
        <f t="shared" si="103"/>
        <v>#N/A</v>
      </c>
      <c r="X460" s="19"/>
      <c r="Y460" s="19"/>
      <c r="Z460" s="19"/>
      <c r="AA460" s="19"/>
      <c r="AB460" s="19"/>
      <c r="AC460" s="19"/>
      <c r="AD460" s="19">
        <f t="shared" si="91"/>
        <v>0</v>
      </c>
      <c r="AE460" s="19">
        <f t="shared" si="92"/>
        <v>0</v>
      </c>
      <c r="AF460" s="19"/>
      <c r="AG460" s="19"/>
      <c r="AH460" s="19"/>
      <c r="AI460" s="19"/>
      <c r="AJ460" s="19"/>
    </row>
    <row r="461" spans="1:36" x14ac:dyDescent="0.25">
      <c r="A461" s="80"/>
      <c r="B461" s="81"/>
      <c r="C461" s="81"/>
      <c r="D461" s="81"/>
      <c r="E461" s="81"/>
      <c r="F461" s="81"/>
      <c r="G461" s="81"/>
      <c r="H461" s="81"/>
      <c r="I461" s="81"/>
      <c r="J461" s="70" t="str">
        <f t="shared" si="93"/>
        <v/>
      </c>
      <c r="K461" s="71"/>
      <c r="L461" s="23">
        <f t="shared" si="94"/>
        <v>0</v>
      </c>
      <c r="M461" s="23">
        <f t="shared" si="95"/>
        <v>0</v>
      </c>
      <c r="N461" s="23" t="e">
        <f xml:space="preserve"> B461 * VLOOKUP($A$5, Admin!$A$4:$B$5, 2) + C461 * VLOOKUP($A$5, Admin!$A$4:$C$5, 3) + VLOOKUP($A$5, Admin!$A$4:$D$5, 4)</f>
        <v>#N/A</v>
      </c>
      <c r="O461" s="23"/>
      <c r="P461" s="23" t="e">
        <f t="shared" si="96"/>
        <v>#N/A</v>
      </c>
      <c r="Q461" s="23" t="e">
        <f t="shared" si="97"/>
        <v>#N/A</v>
      </c>
      <c r="R461" s="23" t="e">
        <f t="shared" si="98"/>
        <v>#N/A</v>
      </c>
      <c r="S461" s="23" t="e">
        <f t="shared" si="99"/>
        <v>#N/A</v>
      </c>
      <c r="T461" s="23" t="e">
        <f t="shared" si="100"/>
        <v>#N/A</v>
      </c>
      <c r="U461" s="23" t="e">
        <f t="shared" si="101"/>
        <v>#N/A</v>
      </c>
      <c r="V461" s="23" t="e">
        <f t="shared" si="102"/>
        <v>#N/A</v>
      </c>
      <c r="W461" s="23" t="e">
        <f t="shared" si="103"/>
        <v>#N/A</v>
      </c>
      <c r="X461" s="19"/>
      <c r="Y461" s="19"/>
      <c r="Z461" s="19"/>
      <c r="AA461" s="19"/>
      <c r="AB461" s="19"/>
      <c r="AC461" s="19"/>
      <c r="AD461" s="19">
        <f t="shared" si="91"/>
        <v>0</v>
      </c>
      <c r="AE461" s="19">
        <f t="shared" si="92"/>
        <v>0</v>
      </c>
      <c r="AF461" s="19"/>
      <c r="AG461" s="19"/>
      <c r="AH461" s="19"/>
      <c r="AI461" s="19"/>
      <c r="AJ461" s="19"/>
    </row>
    <row r="462" spans="1:36" x14ac:dyDescent="0.25">
      <c r="A462" s="80"/>
      <c r="B462" s="81"/>
      <c r="C462" s="81"/>
      <c r="D462" s="81"/>
      <c r="E462" s="81"/>
      <c r="F462" s="81"/>
      <c r="G462" s="81"/>
      <c r="H462" s="81"/>
      <c r="I462" s="81"/>
      <c r="J462" s="70" t="str">
        <f t="shared" si="93"/>
        <v/>
      </c>
      <c r="K462" s="71"/>
      <c r="L462" s="23">
        <f t="shared" si="94"/>
        <v>0</v>
      </c>
      <c r="M462" s="23">
        <f t="shared" si="95"/>
        <v>0</v>
      </c>
      <c r="N462" s="23" t="e">
        <f xml:space="preserve"> B462 * VLOOKUP($A$5, Admin!$A$4:$B$5, 2) + C462 * VLOOKUP($A$5, Admin!$A$4:$C$5, 3) + VLOOKUP($A$5, Admin!$A$4:$D$5, 4)</f>
        <v>#N/A</v>
      </c>
      <c r="O462" s="23"/>
      <c r="P462" s="23" t="e">
        <f t="shared" si="96"/>
        <v>#N/A</v>
      </c>
      <c r="Q462" s="23" t="e">
        <f t="shared" si="97"/>
        <v>#N/A</v>
      </c>
      <c r="R462" s="23" t="e">
        <f t="shared" si="98"/>
        <v>#N/A</v>
      </c>
      <c r="S462" s="23" t="e">
        <f t="shared" si="99"/>
        <v>#N/A</v>
      </c>
      <c r="T462" s="23" t="e">
        <f t="shared" si="100"/>
        <v>#N/A</v>
      </c>
      <c r="U462" s="23" t="e">
        <f t="shared" si="101"/>
        <v>#N/A</v>
      </c>
      <c r="V462" s="23" t="e">
        <f t="shared" si="102"/>
        <v>#N/A</v>
      </c>
      <c r="W462" s="23" t="e">
        <f t="shared" si="103"/>
        <v>#N/A</v>
      </c>
      <c r="X462" s="19"/>
      <c r="Y462" s="19"/>
      <c r="Z462" s="19"/>
      <c r="AA462" s="19"/>
      <c r="AB462" s="19"/>
      <c r="AC462" s="19"/>
      <c r="AD462" s="19">
        <f t="shared" si="91"/>
        <v>0</v>
      </c>
      <c r="AE462" s="19">
        <f t="shared" si="92"/>
        <v>0</v>
      </c>
      <c r="AF462" s="19"/>
      <c r="AG462" s="19"/>
      <c r="AH462" s="19"/>
      <c r="AI462" s="19"/>
      <c r="AJ462" s="19"/>
    </row>
    <row r="463" spans="1:36" x14ac:dyDescent="0.25">
      <c r="A463" s="80"/>
      <c r="B463" s="81"/>
      <c r="C463" s="81"/>
      <c r="D463" s="81"/>
      <c r="E463" s="81"/>
      <c r="F463" s="81"/>
      <c r="G463" s="81"/>
      <c r="H463" s="81"/>
      <c r="I463" s="81"/>
      <c r="J463" s="70" t="str">
        <f t="shared" si="93"/>
        <v/>
      </c>
      <c r="K463" s="71"/>
      <c r="L463" s="23">
        <f t="shared" si="94"/>
        <v>0</v>
      </c>
      <c r="M463" s="23">
        <f t="shared" si="95"/>
        <v>0</v>
      </c>
      <c r="N463" s="23" t="e">
        <f xml:space="preserve"> B463 * VLOOKUP($A$5, Admin!$A$4:$B$5, 2) + C463 * VLOOKUP($A$5, Admin!$A$4:$C$5, 3) + VLOOKUP($A$5, Admin!$A$4:$D$5, 4)</f>
        <v>#N/A</v>
      </c>
      <c r="O463" s="23"/>
      <c r="P463" s="23" t="e">
        <f t="shared" si="96"/>
        <v>#N/A</v>
      </c>
      <c r="Q463" s="23" t="e">
        <f t="shared" si="97"/>
        <v>#N/A</v>
      </c>
      <c r="R463" s="23" t="e">
        <f t="shared" si="98"/>
        <v>#N/A</v>
      </c>
      <c r="S463" s="23" t="e">
        <f t="shared" si="99"/>
        <v>#N/A</v>
      </c>
      <c r="T463" s="23" t="e">
        <f t="shared" si="100"/>
        <v>#N/A</v>
      </c>
      <c r="U463" s="23" t="e">
        <f t="shared" si="101"/>
        <v>#N/A</v>
      </c>
      <c r="V463" s="23" t="e">
        <f t="shared" si="102"/>
        <v>#N/A</v>
      </c>
      <c r="W463" s="23" t="e">
        <f t="shared" si="103"/>
        <v>#N/A</v>
      </c>
      <c r="X463" s="19"/>
      <c r="Y463" s="19"/>
      <c r="Z463" s="19"/>
      <c r="AA463" s="19"/>
      <c r="AB463" s="19"/>
      <c r="AC463" s="19"/>
      <c r="AD463" s="19">
        <f t="shared" si="91"/>
        <v>0</v>
      </c>
      <c r="AE463" s="19">
        <f t="shared" si="92"/>
        <v>0</v>
      </c>
      <c r="AF463" s="19"/>
      <c r="AG463" s="19"/>
      <c r="AH463" s="19"/>
      <c r="AI463" s="19"/>
      <c r="AJ463" s="19"/>
    </row>
    <row r="464" spans="1:36" x14ac:dyDescent="0.25">
      <c r="A464" s="80"/>
      <c r="B464" s="81"/>
      <c r="C464" s="81"/>
      <c r="D464" s="81"/>
      <c r="E464" s="81"/>
      <c r="F464" s="81"/>
      <c r="G464" s="81"/>
      <c r="H464" s="81"/>
      <c r="I464" s="81"/>
      <c r="J464" s="70" t="str">
        <f t="shared" si="93"/>
        <v/>
      </c>
      <c r="K464" s="71"/>
      <c r="L464" s="23">
        <f t="shared" si="94"/>
        <v>0</v>
      </c>
      <c r="M464" s="23">
        <f t="shared" si="95"/>
        <v>0</v>
      </c>
      <c r="N464" s="23" t="e">
        <f xml:space="preserve"> B464 * VLOOKUP($A$5, Admin!$A$4:$B$5, 2) + C464 * VLOOKUP($A$5, Admin!$A$4:$C$5, 3) + VLOOKUP($A$5, Admin!$A$4:$D$5, 4)</f>
        <v>#N/A</v>
      </c>
      <c r="O464" s="23"/>
      <c r="P464" s="23" t="e">
        <f t="shared" si="96"/>
        <v>#N/A</v>
      </c>
      <c r="Q464" s="23" t="e">
        <f t="shared" si="97"/>
        <v>#N/A</v>
      </c>
      <c r="R464" s="23" t="e">
        <f t="shared" si="98"/>
        <v>#N/A</v>
      </c>
      <c r="S464" s="23" t="e">
        <f t="shared" si="99"/>
        <v>#N/A</v>
      </c>
      <c r="T464" s="23" t="e">
        <f t="shared" si="100"/>
        <v>#N/A</v>
      </c>
      <c r="U464" s="23" t="e">
        <f t="shared" si="101"/>
        <v>#N/A</v>
      </c>
      <c r="V464" s="23" t="e">
        <f t="shared" si="102"/>
        <v>#N/A</v>
      </c>
      <c r="W464" s="23" t="e">
        <f t="shared" si="103"/>
        <v>#N/A</v>
      </c>
      <c r="X464" s="19"/>
      <c r="Y464" s="19"/>
      <c r="Z464" s="19"/>
      <c r="AA464" s="19"/>
      <c r="AB464" s="19"/>
      <c r="AC464" s="19"/>
      <c r="AD464" s="19">
        <f t="shared" si="91"/>
        <v>0</v>
      </c>
      <c r="AE464" s="19">
        <f t="shared" si="92"/>
        <v>0</v>
      </c>
      <c r="AF464" s="19"/>
      <c r="AG464" s="19"/>
      <c r="AH464" s="19"/>
      <c r="AI464" s="19"/>
      <c r="AJ464" s="19"/>
    </row>
    <row r="465" spans="1:36" x14ac:dyDescent="0.25">
      <c r="A465" s="80"/>
      <c r="B465" s="81"/>
      <c r="C465" s="81"/>
      <c r="D465" s="81"/>
      <c r="E465" s="81"/>
      <c r="F465" s="81"/>
      <c r="G465" s="81"/>
      <c r="H465" s="81"/>
      <c r="I465" s="81"/>
      <c r="J465" s="70" t="str">
        <f t="shared" si="93"/>
        <v/>
      </c>
      <c r="K465" s="71"/>
      <c r="L465" s="23">
        <f t="shared" si="94"/>
        <v>0</v>
      </c>
      <c r="M465" s="23">
        <f t="shared" si="95"/>
        <v>0</v>
      </c>
      <c r="N465" s="23" t="e">
        <f xml:space="preserve"> B465 * VLOOKUP($A$5, Admin!$A$4:$B$5, 2) + C465 * VLOOKUP($A$5, Admin!$A$4:$C$5, 3) + VLOOKUP($A$5, Admin!$A$4:$D$5, 4)</f>
        <v>#N/A</v>
      </c>
      <c r="O465" s="23"/>
      <c r="P465" s="23" t="e">
        <f t="shared" si="96"/>
        <v>#N/A</v>
      </c>
      <c r="Q465" s="23" t="e">
        <f t="shared" si="97"/>
        <v>#N/A</v>
      </c>
      <c r="R465" s="23" t="e">
        <f t="shared" si="98"/>
        <v>#N/A</v>
      </c>
      <c r="S465" s="23" t="e">
        <f t="shared" si="99"/>
        <v>#N/A</v>
      </c>
      <c r="T465" s="23" t="e">
        <f t="shared" si="100"/>
        <v>#N/A</v>
      </c>
      <c r="U465" s="23" t="e">
        <f t="shared" si="101"/>
        <v>#N/A</v>
      </c>
      <c r="V465" s="23" t="e">
        <f t="shared" si="102"/>
        <v>#N/A</v>
      </c>
      <c r="W465" s="23" t="e">
        <f t="shared" si="103"/>
        <v>#N/A</v>
      </c>
      <c r="X465" s="19"/>
      <c r="Y465" s="19"/>
      <c r="Z465" s="19"/>
      <c r="AA465" s="19"/>
      <c r="AB465" s="19"/>
      <c r="AC465" s="19"/>
      <c r="AD465" s="19">
        <f t="shared" si="91"/>
        <v>0</v>
      </c>
      <c r="AE465" s="19">
        <f t="shared" si="92"/>
        <v>0</v>
      </c>
      <c r="AF465" s="19"/>
      <c r="AG465" s="19"/>
      <c r="AH465" s="19"/>
      <c r="AI465" s="19"/>
      <c r="AJ465" s="19"/>
    </row>
    <row r="466" spans="1:36" x14ac:dyDescent="0.25">
      <c r="A466" s="80"/>
      <c r="B466" s="81"/>
      <c r="C466" s="81"/>
      <c r="D466" s="81"/>
      <c r="E466" s="81"/>
      <c r="F466" s="81"/>
      <c r="G466" s="81"/>
      <c r="H466" s="81"/>
      <c r="I466" s="81"/>
      <c r="J466" s="70" t="str">
        <f t="shared" si="93"/>
        <v/>
      </c>
      <c r="K466" s="71"/>
      <c r="L466" s="23">
        <f t="shared" si="94"/>
        <v>0</v>
      </c>
      <c r="M466" s="23">
        <f t="shared" si="95"/>
        <v>0</v>
      </c>
      <c r="N466" s="23" t="e">
        <f xml:space="preserve"> B466 * VLOOKUP($A$5, Admin!$A$4:$B$5, 2) + C466 * VLOOKUP($A$5, Admin!$A$4:$C$5, 3) + VLOOKUP($A$5, Admin!$A$4:$D$5, 4)</f>
        <v>#N/A</v>
      </c>
      <c r="O466" s="23"/>
      <c r="P466" s="23" t="e">
        <f t="shared" si="96"/>
        <v>#N/A</v>
      </c>
      <c r="Q466" s="23" t="e">
        <f t="shared" si="97"/>
        <v>#N/A</v>
      </c>
      <c r="R466" s="23" t="e">
        <f t="shared" si="98"/>
        <v>#N/A</v>
      </c>
      <c r="S466" s="23" t="e">
        <f t="shared" si="99"/>
        <v>#N/A</v>
      </c>
      <c r="T466" s="23" t="e">
        <f t="shared" si="100"/>
        <v>#N/A</v>
      </c>
      <c r="U466" s="23" t="e">
        <f t="shared" si="101"/>
        <v>#N/A</v>
      </c>
      <c r="V466" s="23" t="e">
        <f t="shared" si="102"/>
        <v>#N/A</v>
      </c>
      <c r="W466" s="23" t="e">
        <f t="shared" si="103"/>
        <v>#N/A</v>
      </c>
      <c r="X466" s="19"/>
      <c r="Y466" s="19"/>
      <c r="Z466" s="19"/>
      <c r="AA466" s="19"/>
      <c r="AB466" s="19"/>
      <c r="AC466" s="19"/>
      <c r="AD466" s="19">
        <f t="shared" si="91"/>
        <v>0</v>
      </c>
      <c r="AE466" s="19">
        <f t="shared" si="92"/>
        <v>0</v>
      </c>
      <c r="AF466" s="19"/>
      <c r="AG466" s="19"/>
      <c r="AH466" s="19"/>
      <c r="AI466" s="19"/>
      <c r="AJ466" s="19"/>
    </row>
    <row r="467" spans="1:36" x14ac:dyDescent="0.25">
      <c r="A467" s="80"/>
      <c r="B467" s="81"/>
      <c r="C467" s="81"/>
      <c r="D467" s="81"/>
      <c r="E467" s="81"/>
      <c r="F467" s="81"/>
      <c r="G467" s="81"/>
      <c r="H467" s="81"/>
      <c r="I467" s="81"/>
      <c r="J467" s="70" t="str">
        <f t="shared" si="93"/>
        <v/>
      </c>
      <c r="K467" s="71"/>
      <c r="L467" s="23">
        <f t="shared" si="94"/>
        <v>0</v>
      </c>
      <c r="M467" s="23">
        <f t="shared" si="95"/>
        <v>0</v>
      </c>
      <c r="N467" s="23" t="e">
        <f xml:space="preserve"> B467 * VLOOKUP($A$5, Admin!$A$4:$B$5, 2) + C467 * VLOOKUP($A$5, Admin!$A$4:$C$5, 3) + VLOOKUP($A$5, Admin!$A$4:$D$5, 4)</f>
        <v>#N/A</v>
      </c>
      <c r="O467" s="23"/>
      <c r="P467" s="23" t="e">
        <f t="shared" si="96"/>
        <v>#N/A</v>
      </c>
      <c r="Q467" s="23" t="e">
        <f t="shared" si="97"/>
        <v>#N/A</v>
      </c>
      <c r="R467" s="23" t="e">
        <f t="shared" si="98"/>
        <v>#N/A</v>
      </c>
      <c r="S467" s="23" t="e">
        <f t="shared" si="99"/>
        <v>#N/A</v>
      </c>
      <c r="T467" s="23" t="e">
        <f t="shared" si="100"/>
        <v>#N/A</v>
      </c>
      <c r="U467" s="23" t="e">
        <f t="shared" si="101"/>
        <v>#N/A</v>
      </c>
      <c r="V467" s="23" t="e">
        <f t="shared" si="102"/>
        <v>#N/A</v>
      </c>
      <c r="W467" s="23" t="e">
        <f t="shared" si="103"/>
        <v>#N/A</v>
      </c>
      <c r="X467" s="19"/>
      <c r="Y467" s="19"/>
      <c r="Z467" s="19"/>
      <c r="AA467" s="19"/>
      <c r="AB467" s="19"/>
      <c r="AC467" s="19"/>
      <c r="AD467" s="19">
        <f t="shared" si="91"/>
        <v>0</v>
      </c>
      <c r="AE467" s="19">
        <f t="shared" si="92"/>
        <v>0</v>
      </c>
      <c r="AF467" s="19"/>
      <c r="AG467" s="19"/>
      <c r="AH467" s="19"/>
      <c r="AI467" s="19"/>
      <c r="AJ467" s="19"/>
    </row>
    <row r="468" spans="1:36" x14ac:dyDescent="0.25">
      <c r="A468" s="80"/>
      <c r="B468" s="81"/>
      <c r="C468" s="81"/>
      <c r="D468" s="81"/>
      <c r="E468" s="81"/>
      <c r="F468" s="81"/>
      <c r="G468" s="81"/>
      <c r="H468" s="81"/>
      <c r="I468" s="81"/>
      <c r="J468" s="70" t="str">
        <f t="shared" si="93"/>
        <v/>
      </c>
      <c r="K468" s="71"/>
      <c r="L468" s="23">
        <f t="shared" si="94"/>
        <v>0</v>
      </c>
      <c r="M468" s="23">
        <f t="shared" si="95"/>
        <v>0</v>
      </c>
      <c r="N468" s="23" t="e">
        <f xml:space="preserve"> B468 * VLOOKUP($A$5, Admin!$A$4:$B$5, 2) + C468 * VLOOKUP($A$5, Admin!$A$4:$C$5, 3) + VLOOKUP($A$5, Admin!$A$4:$D$5, 4)</f>
        <v>#N/A</v>
      </c>
      <c r="O468" s="23"/>
      <c r="P468" s="23" t="e">
        <f t="shared" si="96"/>
        <v>#N/A</v>
      </c>
      <c r="Q468" s="23" t="e">
        <f t="shared" si="97"/>
        <v>#N/A</v>
      </c>
      <c r="R468" s="23" t="e">
        <f t="shared" si="98"/>
        <v>#N/A</v>
      </c>
      <c r="S468" s="23" t="e">
        <f t="shared" si="99"/>
        <v>#N/A</v>
      </c>
      <c r="T468" s="23" t="e">
        <f t="shared" si="100"/>
        <v>#N/A</v>
      </c>
      <c r="U468" s="23" t="e">
        <f t="shared" si="101"/>
        <v>#N/A</v>
      </c>
      <c r="V468" s="23" t="e">
        <f t="shared" si="102"/>
        <v>#N/A</v>
      </c>
      <c r="W468" s="23" t="e">
        <f t="shared" si="103"/>
        <v>#N/A</v>
      </c>
      <c r="X468" s="19"/>
      <c r="Y468" s="19"/>
      <c r="Z468" s="19"/>
      <c r="AA468" s="19"/>
      <c r="AB468" s="19"/>
      <c r="AC468" s="19"/>
      <c r="AD468" s="19">
        <f t="shared" si="91"/>
        <v>0</v>
      </c>
      <c r="AE468" s="19">
        <f t="shared" si="92"/>
        <v>0</v>
      </c>
      <c r="AF468" s="19"/>
      <c r="AG468" s="19"/>
      <c r="AH468" s="19"/>
      <c r="AI468" s="19"/>
      <c r="AJ468" s="19"/>
    </row>
    <row r="469" spans="1:36" x14ac:dyDescent="0.25">
      <c r="A469" s="80"/>
      <c r="B469" s="81"/>
      <c r="C469" s="81"/>
      <c r="D469" s="81"/>
      <c r="E469" s="81"/>
      <c r="F469" s="81"/>
      <c r="G469" s="81"/>
      <c r="H469" s="81"/>
      <c r="I469" s="81"/>
      <c r="J469" s="70" t="str">
        <f t="shared" si="93"/>
        <v/>
      </c>
      <c r="K469" s="71"/>
      <c r="L469" s="23">
        <f t="shared" si="94"/>
        <v>0</v>
      </c>
      <c r="M469" s="23">
        <f t="shared" si="95"/>
        <v>0</v>
      </c>
      <c r="N469" s="23" t="e">
        <f xml:space="preserve"> B469 * VLOOKUP($A$5, Admin!$A$4:$B$5, 2) + C469 * VLOOKUP($A$5, Admin!$A$4:$C$5, 3) + VLOOKUP($A$5, Admin!$A$4:$D$5, 4)</f>
        <v>#N/A</v>
      </c>
      <c r="O469" s="23"/>
      <c r="P469" s="23" t="e">
        <f t="shared" si="96"/>
        <v>#N/A</v>
      </c>
      <c r="Q469" s="23" t="e">
        <f t="shared" si="97"/>
        <v>#N/A</v>
      </c>
      <c r="R469" s="23" t="e">
        <f t="shared" si="98"/>
        <v>#N/A</v>
      </c>
      <c r="S469" s="23" t="e">
        <f t="shared" si="99"/>
        <v>#N/A</v>
      </c>
      <c r="T469" s="23" t="e">
        <f t="shared" si="100"/>
        <v>#N/A</v>
      </c>
      <c r="U469" s="23" t="e">
        <f t="shared" si="101"/>
        <v>#N/A</v>
      </c>
      <c r="V469" s="23" t="e">
        <f t="shared" si="102"/>
        <v>#N/A</v>
      </c>
      <c r="W469" s="23" t="e">
        <f t="shared" si="103"/>
        <v>#N/A</v>
      </c>
      <c r="X469" s="19"/>
      <c r="Y469" s="19"/>
      <c r="Z469" s="19"/>
      <c r="AA469" s="19"/>
      <c r="AB469" s="19"/>
      <c r="AC469" s="19"/>
      <c r="AD469" s="19">
        <f t="shared" si="91"/>
        <v>0</v>
      </c>
      <c r="AE469" s="19">
        <f t="shared" si="92"/>
        <v>0</v>
      </c>
      <c r="AF469" s="19"/>
      <c r="AG469" s="19"/>
      <c r="AH469" s="19"/>
      <c r="AI469" s="19"/>
      <c r="AJ469" s="19"/>
    </row>
    <row r="470" spans="1:36" x14ac:dyDescent="0.25">
      <c r="A470" s="80"/>
      <c r="B470" s="81"/>
      <c r="C470" s="81"/>
      <c r="D470" s="81"/>
      <c r="E470" s="81"/>
      <c r="F470" s="81"/>
      <c r="G470" s="81"/>
      <c r="H470" s="81"/>
      <c r="I470" s="81"/>
      <c r="J470" s="70" t="str">
        <f t="shared" si="93"/>
        <v/>
      </c>
      <c r="K470" s="71"/>
      <c r="L470" s="23">
        <f t="shared" si="94"/>
        <v>0</v>
      </c>
      <c r="M470" s="23">
        <f t="shared" si="95"/>
        <v>0</v>
      </c>
      <c r="N470" s="23" t="e">
        <f xml:space="preserve"> B470 * VLOOKUP($A$5, Admin!$A$4:$B$5, 2) + C470 * VLOOKUP($A$5, Admin!$A$4:$C$5, 3) + VLOOKUP($A$5, Admin!$A$4:$D$5, 4)</f>
        <v>#N/A</v>
      </c>
      <c r="O470" s="23"/>
      <c r="P470" s="23" t="e">
        <f t="shared" si="96"/>
        <v>#N/A</v>
      </c>
      <c r="Q470" s="23" t="e">
        <f t="shared" si="97"/>
        <v>#N/A</v>
      </c>
      <c r="R470" s="23" t="e">
        <f t="shared" si="98"/>
        <v>#N/A</v>
      </c>
      <c r="S470" s="23" t="e">
        <f t="shared" si="99"/>
        <v>#N/A</v>
      </c>
      <c r="T470" s="23" t="e">
        <f t="shared" si="100"/>
        <v>#N/A</v>
      </c>
      <c r="U470" s="23" t="e">
        <f t="shared" si="101"/>
        <v>#N/A</v>
      </c>
      <c r="V470" s="23" t="e">
        <f t="shared" si="102"/>
        <v>#N/A</v>
      </c>
      <c r="W470" s="23" t="e">
        <f t="shared" si="103"/>
        <v>#N/A</v>
      </c>
      <c r="X470" s="19"/>
      <c r="Y470" s="19"/>
      <c r="Z470" s="19"/>
      <c r="AA470" s="19"/>
      <c r="AB470" s="19"/>
      <c r="AC470" s="19"/>
      <c r="AD470" s="19">
        <f t="shared" si="91"/>
        <v>0</v>
      </c>
      <c r="AE470" s="19">
        <f t="shared" si="92"/>
        <v>0</v>
      </c>
      <c r="AF470" s="19"/>
      <c r="AG470" s="19"/>
      <c r="AH470" s="19"/>
      <c r="AI470" s="19"/>
      <c r="AJ470" s="19"/>
    </row>
    <row r="471" spans="1:36" x14ac:dyDescent="0.25">
      <c r="A471" s="80"/>
      <c r="B471" s="81"/>
      <c r="C471" s="81"/>
      <c r="D471" s="81"/>
      <c r="E471" s="81"/>
      <c r="F471" s="81"/>
      <c r="G471" s="81"/>
      <c r="H471" s="81"/>
      <c r="I471" s="81"/>
      <c r="J471" s="70" t="str">
        <f t="shared" si="93"/>
        <v/>
      </c>
      <c r="K471" s="71"/>
      <c r="L471" s="23">
        <f t="shared" si="94"/>
        <v>0</v>
      </c>
      <c r="M471" s="23">
        <f t="shared" si="95"/>
        <v>0</v>
      </c>
      <c r="N471" s="23" t="e">
        <f xml:space="preserve"> B471 * VLOOKUP($A$5, Admin!$A$4:$B$5, 2) + C471 * VLOOKUP($A$5, Admin!$A$4:$C$5, 3) + VLOOKUP($A$5, Admin!$A$4:$D$5, 4)</f>
        <v>#N/A</v>
      </c>
      <c r="O471" s="23"/>
      <c r="P471" s="23" t="e">
        <f t="shared" si="96"/>
        <v>#N/A</v>
      </c>
      <c r="Q471" s="23" t="e">
        <f t="shared" si="97"/>
        <v>#N/A</v>
      </c>
      <c r="R471" s="23" t="e">
        <f t="shared" si="98"/>
        <v>#N/A</v>
      </c>
      <c r="S471" s="23" t="e">
        <f t="shared" si="99"/>
        <v>#N/A</v>
      </c>
      <c r="T471" s="23" t="e">
        <f t="shared" si="100"/>
        <v>#N/A</v>
      </c>
      <c r="U471" s="23" t="e">
        <f t="shared" si="101"/>
        <v>#N/A</v>
      </c>
      <c r="V471" s="23" t="e">
        <f t="shared" si="102"/>
        <v>#N/A</v>
      </c>
      <c r="W471" s="23" t="e">
        <f t="shared" si="103"/>
        <v>#N/A</v>
      </c>
      <c r="X471" s="19"/>
      <c r="Y471" s="19"/>
      <c r="Z471" s="19"/>
      <c r="AA471" s="19"/>
      <c r="AB471" s="19"/>
      <c r="AC471" s="19"/>
      <c r="AD471" s="19">
        <f t="shared" si="91"/>
        <v>0</v>
      </c>
      <c r="AE471" s="19">
        <f t="shared" si="92"/>
        <v>0</v>
      </c>
      <c r="AF471" s="19"/>
      <c r="AG471" s="19"/>
      <c r="AH471" s="19"/>
      <c r="AI471" s="19"/>
      <c r="AJ471" s="19"/>
    </row>
    <row r="472" spans="1:36" x14ac:dyDescent="0.25">
      <c r="A472" s="80"/>
      <c r="B472" s="81"/>
      <c r="C472" s="81"/>
      <c r="D472" s="81"/>
      <c r="E472" s="81"/>
      <c r="F472" s="81"/>
      <c r="G472" s="81"/>
      <c r="H472" s="81"/>
      <c r="I472" s="81"/>
      <c r="J472" s="70" t="str">
        <f t="shared" si="93"/>
        <v/>
      </c>
      <c r="K472" s="71"/>
      <c r="L472" s="23">
        <f t="shared" si="94"/>
        <v>0</v>
      </c>
      <c r="M472" s="23">
        <f t="shared" si="95"/>
        <v>0</v>
      </c>
      <c r="N472" s="23" t="e">
        <f xml:space="preserve"> B472 * VLOOKUP($A$5, Admin!$A$4:$B$5, 2) + C472 * VLOOKUP($A$5, Admin!$A$4:$C$5, 3) + VLOOKUP($A$5, Admin!$A$4:$D$5, 4)</f>
        <v>#N/A</v>
      </c>
      <c r="O472" s="23"/>
      <c r="P472" s="23" t="e">
        <f t="shared" si="96"/>
        <v>#N/A</v>
      </c>
      <c r="Q472" s="23" t="e">
        <f t="shared" si="97"/>
        <v>#N/A</v>
      </c>
      <c r="R472" s="23" t="e">
        <f t="shared" si="98"/>
        <v>#N/A</v>
      </c>
      <c r="S472" s="23" t="e">
        <f t="shared" si="99"/>
        <v>#N/A</v>
      </c>
      <c r="T472" s="23" t="e">
        <f t="shared" si="100"/>
        <v>#N/A</v>
      </c>
      <c r="U472" s="23" t="e">
        <f t="shared" si="101"/>
        <v>#N/A</v>
      </c>
      <c r="V472" s="23" t="e">
        <f t="shared" si="102"/>
        <v>#N/A</v>
      </c>
      <c r="W472" s="23" t="e">
        <f t="shared" si="103"/>
        <v>#N/A</v>
      </c>
      <c r="X472" s="19"/>
      <c r="Y472" s="19"/>
      <c r="Z472" s="19"/>
      <c r="AA472" s="19"/>
      <c r="AB472" s="19"/>
      <c r="AC472" s="19"/>
      <c r="AD472" s="19">
        <f t="shared" si="91"/>
        <v>0</v>
      </c>
      <c r="AE472" s="19">
        <f t="shared" si="92"/>
        <v>0</v>
      </c>
      <c r="AF472" s="19"/>
      <c r="AG472" s="19"/>
      <c r="AH472" s="19"/>
      <c r="AI472" s="19"/>
      <c r="AJ472" s="19"/>
    </row>
    <row r="473" spans="1:36" x14ac:dyDescent="0.25">
      <c r="A473" s="80"/>
      <c r="B473" s="81"/>
      <c r="C473" s="81"/>
      <c r="D473" s="81"/>
      <c r="E473" s="81"/>
      <c r="F473" s="81"/>
      <c r="G473" s="81"/>
      <c r="H473" s="81"/>
      <c r="I473" s="81"/>
      <c r="J473" s="70" t="str">
        <f t="shared" si="93"/>
        <v/>
      </c>
      <c r="K473" s="71"/>
      <c r="L473" s="23">
        <f t="shared" si="94"/>
        <v>0</v>
      </c>
      <c r="M473" s="23">
        <f t="shared" si="95"/>
        <v>0</v>
      </c>
      <c r="N473" s="23" t="e">
        <f xml:space="preserve"> B473 * VLOOKUP($A$5, Admin!$A$4:$B$5, 2) + C473 * VLOOKUP($A$5, Admin!$A$4:$C$5, 3) + VLOOKUP($A$5, Admin!$A$4:$D$5, 4)</f>
        <v>#N/A</v>
      </c>
      <c r="O473" s="23"/>
      <c r="P473" s="23" t="e">
        <f t="shared" si="96"/>
        <v>#N/A</v>
      </c>
      <c r="Q473" s="23" t="e">
        <f t="shared" si="97"/>
        <v>#N/A</v>
      </c>
      <c r="R473" s="23" t="e">
        <f t="shared" si="98"/>
        <v>#N/A</v>
      </c>
      <c r="S473" s="23" t="e">
        <f t="shared" si="99"/>
        <v>#N/A</v>
      </c>
      <c r="T473" s="23" t="e">
        <f t="shared" si="100"/>
        <v>#N/A</v>
      </c>
      <c r="U473" s="23" t="e">
        <f t="shared" si="101"/>
        <v>#N/A</v>
      </c>
      <c r="V473" s="23" t="e">
        <f t="shared" si="102"/>
        <v>#N/A</v>
      </c>
      <c r="W473" s="23" t="e">
        <f t="shared" si="103"/>
        <v>#N/A</v>
      </c>
      <c r="X473" s="19"/>
      <c r="Y473" s="19"/>
      <c r="Z473" s="19"/>
      <c r="AA473" s="19"/>
      <c r="AB473" s="19"/>
      <c r="AC473" s="19"/>
      <c r="AD473" s="19">
        <f t="shared" si="91"/>
        <v>0</v>
      </c>
      <c r="AE473" s="19">
        <f t="shared" si="92"/>
        <v>0</v>
      </c>
      <c r="AF473" s="19"/>
      <c r="AG473" s="19"/>
      <c r="AH473" s="19"/>
      <c r="AI473" s="19"/>
      <c r="AJ473" s="19"/>
    </row>
    <row r="474" spans="1:36" x14ac:dyDescent="0.25">
      <c r="A474" s="80"/>
      <c r="B474" s="81"/>
      <c r="C474" s="81"/>
      <c r="D474" s="81"/>
      <c r="E474" s="81"/>
      <c r="F474" s="81"/>
      <c r="G474" s="81"/>
      <c r="H474" s="81"/>
      <c r="I474" s="81"/>
      <c r="J474" s="70" t="str">
        <f t="shared" si="93"/>
        <v/>
      </c>
      <c r="K474" s="71"/>
      <c r="L474" s="23">
        <f t="shared" si="94"/>
        <v>0</v>
      </c>
      <c r="M474" s="23">
        <f t="shared" si="95"/>
        <v>0</v>
      </c>
      <c r="N474" s="23" t="e">
        <f xml:space="preserve"> B474 * VLOOKUP($A$5, Admin!$A$4:$B$5, 2) + C474 * VLOOKUP($A$5, Admin!$A$4:$C$5, 3) + VLOOKUP($A$5, Admin!$A$4:$D$5, 4)</f>
        <v>#N/A</v>
      </c>
      <c r="O474" s="23"/>
      <c r="P474" s="23" t="e">
        <f t="shared" si="96"/>
        <v>#N/A</v>
      </c>
      <c r="Q474" s="23" t="e">
        <f t="shared" si="97"/>
        <v>#N/A</v>
      </c>
      <c r="R474" s="23" t="e">
        <f t="shared" si="98"/>
        <v>#N/A</v>
      </c>
      <c r="S474" s="23" t="e">
        <f t="shared" si="99"/>
        <v>#N/A</v>
      </c>
      <c r="T474" s="23" t="e">
        <f t="shared" si="100"/>
        <v>#N/A</v>
      </c>
      <c r="U474" s="23" t="e">
        <f t="shared" si="101"/>
        <v>#N/A</v>
      </c>
      <c r="V474" s="23" t="e">
        <f t="shared" si="102"/>
        <v>#N/A</v>
      </c>
      <c r="W474" s="23" t="e">
        <f t="shared" si="103"/>
        <v>#N/A</v>
      </c>
      <c r="X474" s="19"/>
      <c r="Y474" s="19"/>
      <c r="Z474" s="19"/>
      <c r="AA474" s="19"/>
      <c r="AB474" s="19"/>
      <c r="AC474" s="19"/>
      <c r="AD474" s="19">
        <f t="shared" si="91"/>
        <v>0</v>
      </c>
      <c r="AE474" s="19">
        <f t="shared" si="92"/>
        <v>0</v>
      </c>
      <c r="AF474" s="19"/>
      <c r="AG474" s="19"/>
      <c r="AH474" s="19"/>
      <c r="AI474" s="19"/>
      <c r="AJ474" s="19"/>
    </row>
    <row r="475" spans="1:36" x14ac:dyDescent="0.25">
      <c r="A475" s="80"/>
      <c r="B475" s="81"/>
      <c r="C475" s="81"/>
      <c r="D475" s="81"/>
      <c r="E475" s="81"/>
      <c r="F475" s="81"/>
      <c r="G475" s="81"/>
      <c r="H475" s="81"/>
      <c r="I475" s="81"/>
      <c r="J475" s="70" t="str">
        <f t="shared" si="93"/>
        <v/>
      </c>
      <c r="K475" s="71"/>
      <c r="L475" s="23">
        <f t="shared" si="94"/>
        <v>0</v>
      </c>
      <c r="M475" s="23">
        <f t="shared" si="95"/>
        <v>0</v>
      </c>
      <c r="N475" s="23" t="e">
        <f xml:space="preserve"> B475 * VLOOKUP($A$5, Admin!$A$4:$B$5, 2) + C475 * VLOOKUP($A$5, Admin!$A$4:$C$5, 3) + VLOOKUP($A$5, Admin!$A$4:$D$5, 4)</f>
        <v>#N/A</v>
      </c>
      <c r="O475" s="23"/>
      <c r="P475" s="23" t="e">
        <f t="shared" si="96"/>
        <v>#N/A</v>
      </c>
      <c r="Q475" s="23" t="e">
        <f t="shared" si="97"/>
        <v>#N/A</v>
      </c>
      <c r="R475" s="23" t="e">
        <f t="shared" si="98"/>
        <v>#N/A</v>
      </c>
      <c r="S475" s="23" t="e">
        <f t="shared" si="99"/>
        <v>#N/A</v>
      </c>
      <c r="T475" s="23" t="e">
        <f t="shared" si="100"/>
        <v>#N/A</v>
      </c>
      <c r="U475" s="23" t="e">
        <f t="shared" si="101"/>
        <v>#N/A</v>
      </c>
      <c r="V475" s="23" t="e">
        <f t="shared" si="102"/>
        <v>#N/A</v>
      </c>
      <c r="W475" s="23" t="e">
        <f t="shared" si="103"/>
        <v>#N/A</v>
      </c>
      <c r="X475" s="19"/>
      <c r="Y475" s="19"/>
      <c r="Z475" s="19"/>
      <c r="AA475" s="19"/>
      <c r="AB475" s="19"/>
      <c r="AC475" s="19"/>
      <c r="AD475" s="19">
        <f t="shared" si="91"/>
        <v>0</v>
      </c>
      <c r="AE475" s="19">
        <f t="shared" si="92"/>
        <v>0</v>
      </c>
      <c r="AF475" s="19"/>
      <c r="AG475" s="19"/>
      <c r="AH475" s="19"/>
      <c r="AI475" s="19"/>
      <c r="AJ475" s="19"/>
    </row>
    <row r="476" spans="1:36" x14ac:dyDescent="0.25">
      <c r="A476" s="80"/>
      <c r="B476" s="81"/>
      <c r="C476" s="81"/>
      <c r="D476" s="81"/>
      <c r="E476" s="81"/>
      <c r="F476" s="81"/>
      <c r="G476" s="81"/>
      <c r="H476" s="81"/>
      <c r="I476" s="81"/>
      <c r="J476" s="70" t="str">
        <f t="shared" si="93"/>
        <v/>
      </c>
      <c r="K476" s="71"/>
      <c r="L476" s="23">
        <f t="shared" si="94"/>
        <v>0</v>
      </c>
      <c r="M476" s="23">
        <f t="shared" si="95"/>
        <v>0</v>
      </c>
      <c r="N476" s="23" t="e">
        <f xml:space="preserve"> B476 * VLOOKUP($A$5, Admin!$A$4:$B$5, 2) + C476 * VLOOKUP($A$5, Admin!$A$4:$C$5, 3) + VLOOKUP($A$5, Admin!$A$4:$D$5, 4)</f>
        <v>#N/A</v>
      </c>
      <c r="O476" s="23"/>
      <c r="P476" s="23" t="e">
        <f t="shared" si="96"/>
        <v>#N/A</v>
      </c>
      <c r="Q476" s="23" t="e">
        <f t="shared" si="97"/>
        <v>#N/A</v>
      </c>
      <c r="R476" s="23" t="e">
        <f t="shared" si="98"/>
        <v>#N/A</v>
      </c>
      <c r="S476" s="23" t="e">
        <f t="shared" si="99"/>
        <v>#N/A</v>
      </c>
      <c r="T476" s="23" t="e">
        <f t="shared" si="100"/>
        <v>#N/A</v>
      </c>
      <c r="U476" s="23" t="e">
        <f t="shared" si="101"/>
        <v>#N/A</v>
      </c>
      <c r="V476" s="23" t="e">
        <f t="shared" si="102"/>
        <v>#N/A</v>
      </c>
      <c r="W476" s="23" t="e">
        <f t="shared" si="103"/>
        <v>#N/A</v>
      </c>
      <c r="X476" s="19"/>
      <c r="Y476" s="19"/>
      <c r="Z476" s="19"/>
      <c r="AA476" s="19"/>
      <c r="AB476" s="19"/>
      <c r="AC476" s="19"/>
      <c r="AD476" s="19">
        <f t="shared" si="91"/>
        <v>0</v>
      </c>
      <c r="AE476" s="19">
        <f t="shared" si="92"/>
        <v>0</v>
      </c>
      <c r="AF476" s="19"/>
      <c r="AG476" s="19"/>
      <c r="AH476" s="19"/>
      <c r="AI476" s="19"/>
      <c r="AJ476" s="19"/>
    </row>
    <row r="477" spans="1:36" x14ac:dyDescent="0.25">
      <c r="A477" s="80"/>
      <c r="B477" s="81"/>
      <c r="C477" s="81"/>
      <c r="D477" s="81"/>
      <c r="E477" s="81"/>
      <c r="F477" s="81"/>
      <c r="G477" s="81"/>
      <c r="H477" s="81"/>
      <c r="I477" s="81"/>
      <c r="J477" s="70" t="str">
        <f t="shared" si="93"/>
        <v/>
      </c>
      <c r="K477" s="71"/>
      <c r="L477" s="23">
        <f t="shared" si="94"/>
        <v>0</v>
      </c>
      <c r="M477" s="23">
        <f t="shared" si="95"/>
        <v>0</v>
      </c>
      <c r="N477" s="23" t="e">
        <f xml:space="preserve"> B477 * VLOOKUP($A$5, Admin!$A$4:$B$5, 2) + C477 * VLOOKUP($A$5, Admin!$A$4:$C$5, 3) + VLOOKUP($A$5, Admin!$A$4:$D$5, 4)</f>
        <v>#N/A</v>
      </c>
      <c r="O477" s="23"/>
      <c r="P477" s="23" t="e">
        <f t="shared" si="96"/>
        <v>#N/A</v>
      </c>
      <c r="Q477" s="23" t="e">
        <f t="shared" si="97"/>
        <v>#N/A</v>
      </c>
      <c r="R477" s="23" t="e">
        <f t="shared" si="98"/>
        <v>#N/A</v>
      </c>
      <c r="S477" s="23" t="e">
        <f t="shared" si="99"/>
        <v>#N/A</v>
      </c>
      <c r="T477" s="23" t="e">
        <f t="shared" si="100"/>
        <v>#N/A</v>
      </c>
      <c r="U477" s="23" t="e">
        <f t="shared" si="101"/>
        <v>#N/A</v>
      </c>
      <c r="V477" s="23" t="e">
        <f t="shared" si="102"/>
        <v>#N/A</v>
      </c>
      <c r="W477" s="23" t="e">
        <f t="shared" si="103"/>
        <v>#N/A</v>
      </c>
      <c r="X477" s="19"/>
      <c r="Y477" s="19"/>
      <c r="Z477" s="19"/>
      <c r="AA477" s="19"/>
      <c r="AB477" s="19"/>
      <c r="AC477" s="19"/>
      <c r="AD477" s="19">
        <f t="shared" si="91"/>
        <v>0</v>
      </c>
      <c r="AE477" s="19">
        <f t="shared" si="92"/>
        <v>0</v>
      </c>
      <c r="AF477" s="19"/>
      <c r="AG477" s="19"/>
      <c r="AH477" s="19"/>
      <c r="AI477" s="19"/>
      <c r="AJ477" s="19"/>
    </row>
    <row r="478" spans="1:36" x14ac:dyDescent="0.25">
      <c r="A478" s="80"/>
      <c r="B478" s="81"/>
      <c r="C478" s="81"/>
      <c r="D478" s="81"/>
      <c r="E478" s="81"/>
      <c r="F478" s="81"/>
      <c r="G478" s="81"/>
      <c r="H478" s="81"/>
      <c r="I478" s="81"/>
      <c r="J478" s="70" t="str">
        <f t="shared" si="93"/>
        <v/>
      </c>
      <c r="K478" s="71"/>
      <c r="L478" s="23">
        <f t="shared" si="94"/>
        <v>0</v>
      </c>
      <c r="M478" s="23">
        <f t="shared" si="95"/>
        <v>0</v>
      </c>
      <c r="N478" s="23" t="e">
        <f xml:space="preserve"> B478 * VLOOKUP($A$5, Admin!$A$4:$B$5, 2) + C478 * VLOOKUP($A$5, Admin!$A$4:$C$5, 3) + VLOOKUP($A$5, Admin!$A$4:$D$5, 4)</f>
        <v>#N/A</v>
      </c>
      <c r="O478" s="23"/>
      <c r="P478" s="23" t="e">
        <f t="shared" si="96"/>
        <v>#N/A</v>
      </c>
      <c r="Q478" s="23" t="e">
        <f t="shared" si="97"/>
        <v>#N/A</v>
      </c>
      <c r="R478" s="23" t="e">
        <f t="shared" si="98"/>
        <v>#N/A</v>
      </c>
      <c r="S478" s="23" t="e">
        <f t="shared" si="99"/>
        <v>#N/A</v>
      </c>
      <c r="T478" s="23" t="e">
        <f t="shared" si="100"/>
        <v>#N/A</v>
      </c>
      <c r="U478" s="23" t="e">
        <f t="shared" si="101"/>
        <v>#N/A</v>
      </c>
      <c r="V478" s="23" t="e">
        <f t="shared" si="102"/>
        <v>#N/A</v>
      </c>
      <c r="W478" s="23" t="e">
        <f t="shared" si="103"/>
        <v>#N/A</v>
      </c>
      <c r="X478" s="19"/>
      <c r="Y478" s="19"/>
      <c r="Z478" s="19"/>
      <c r="AA478" s="19"/>
      <c r="AB478" s="19"/>
      <c r="AC478" s="19"/>
      <c r="AD478" s="19">
        <f t="shared" si="91"/>
        <v>0</v>
      </c>
      <c r="AE478" s="19">
        <f t="shared" si="92"/>
        <v>0</v>
      </c>
      <c r="AF478" s="19"/>
      <c r="AG478" s="19"/>
      <c r="AH478" s="19"/>
      <c r="AI478" s="19"/>
      <c r="AJ478" s="19"/>
    </row>
    <row r="479" spans="1:36" x14ac:dyDescent="0.25">
      <c r="A479" s="80"/>
      <c r="B479" s="81"/>
      <c r="C479" s="81"/>
      <c r="D479" s="81"/>
      <c r="E479" s="81"/>
      <c r="F479" s="81"/>
      <c r="G479" s="81"/>
      <c r="H479" s="81"/>
      <c r="I479" s="81"/>
      <c r="J479" s="70" t="str">
        <f t="shared" si="93"/>
        <v/>
      </c>
      <c r="K479" s="71"/>
      <c r="L479" s="23">
        <f t="shared" si="94"/>
        <v>0</v>
      </c>
      <c r="M479" s="23">
        <f t="shared" si="95"/>
        <v>0</v>
      </c>
      <c r="N479" s="23" t="e">
        <f xml:space="preserve"> B479 * VLOOKUP($A$5, Admin!$A$4:$B$5, 2) + C479 * VLOOKUP($A$5, Admin!$A$4:$C$5, 3) + VLOOKUP($A$5, Admin!$A$4:$D$5, 4)</f>
        <v>#N/A</v>
      </c>
      <c r="O479" s="23"/>
      <c r="P479" s="23" t="e">
        <f t="shared" si="96"/>
        <v>#N/A</v>
      </c>
      <c r="Q479" s="23" t="e">
        <f t="shared" si="97"/>
        <v>#N/A</v>
      </c>
      <c r="R479" s="23" t="e">
        <f t="shared" si="98"/>
        <v>#N/A</v>
      </c>
      <c r="S479" s="23" t="e">
        <f t="shared" si="99"/>
        <v>#N/A</v>
      </c>
      <c r="T479" s="23" t="e">
        <f t="shared" si="100"/>
        <v>#N/A</v>
      </c>
      <c r="U479" s="23" t="e">
        <f t="shared" si="101"/>
        <v>#N/A</v>
      </c>
      <c r="V479" s="23" t="e">
        <f t="shared" si="102"/>
        <v>#N/A</v>
      </c>
      <c r="W479" s="23" t="e">
        <f t="shared" si="103"/>
        <v>#N/A</v>
      </c>
      <c r="X479" s="19"/>
      <c r="Y479" s="19"/>
      <c r="Z479" s="19"/>
      <c r="AA479" s="19"/>
      <c r="AB479" s="19"/>
      <c r="AC479" s="19"/>
      <c r="AD479" s="19">
        <f t="shared" si="91"/>
        <v>0</v>
      </c>
      <c r="AE479" s="19">
        <f t="shared" si="92"/>
        <v>0</v>
      </c>
      <c r="AF479" s="19"/>
      <c r="AG479" s="19"/>
      <c r="AH479" s="19"/>
      <c r="AI479" s="19"/>
      <c r="AJ479" s="19"/>
    </row>
    <row r="480" spans="1:36" x14ac:dyDescent="0.25">
      <c r="A480" s="80"/>
      <c r="B480" s="81"/>
      <c r="C480" s="81"/>
      <c r="D480" s="81"/>
      <c r="E480" s="81"/>
      <c r="F480" s="81"/>
      <c r="G480" s="81"/>
      <c r="H480" s="81"/>
      <c r="I480" s="81"/>
      <c r="J480" s="70" t="str">
        <f t="shared" si="93"/>
        <v/>
      </c>
      <c r="K480" s="71"/>
      <c r="L480" s="23">
        <f t="shared" si="94"/>
        <v>0</v>
      </c>
      <c r="M480" s="23">
        <f t="shared" si="95"/>
        <v>0</v>
      </c>
      <c r="N480" s="23" t="e">
        <f xml:space="preserve"> B480 * VLOOKUP($A$5, Admin!$A$4:$B$5, 2) + C480 * VLOOKUP($A$5, Admin!$A$4:$C$5, 3) + VLOOKUP($A$5, Admin!$A$4:$D$5, 4)</f>
        <v>#N/A</v>
      </c>
      <c r="O480" s="23"/>
      <c r="P480" s="23" t="e">
        <f t="shared" si="96"/>
        <v>#N/A</v>
      </c>
      <c r="Q480" s="23" t="e">
        <f t="shared" si="97"/>
        <v>#N/A</v>
      </c>
      <c r="R480" s="23" t="e">
        <f t="shared" si="98"/>
        <v>#N/A</v>
      </c>
      <c r="S480" s="23" t="e">
        <f t="shared" si="99"/>
        <v>#N/A</v>
      </c>
      <c r="T480" s="23" t="e">
        <f t="shared" si="100"/>
        <v>#N/A</v>
      </c>
      <c r="U480" s="23" t="e">
        <f t="shared" si="101"/>
        <v>#N/A</v>
      </c>
      <c r="V480" s="23" t="e">
        <f t="shared" si="102"/>
        <v>#N/A</v>
      </c>
      <c r="W480" s="23" t="e">
        <f t="shared" si="103"/>
        <v>#N/A</v>
      </c>
      <c r="X480" s="19"/>
      <c r="Y480" s="19"/>
      <c r="Z480" s="19"/>
      <c r="AA480" s="19"/>
      <c r="AB480" s="19"/>
      <c r="AC480" s="19"/>
      <c r="AD480" s="19">
        <f t="shared" si="91"/>
        <v>0</v>
      </c>
      <c r="AE480" s="19">
        <f t="shared" si="92"/>
        <v>0</v>
      </c>
      <c r="AF480" s="19"/>
      <c r="AG480" s="19"/>
      <c r="AH480" s="19"/>
      <c r="AI480" s="19"/>
      <c r="AJ480" s="19"/>
    </row>
    <row r="481" spans="1:36" x14ac:dyDescent="0.25">
      <c r="A481" s="80"/>
      <c r="B481" s="81"/>
      <c r="C481" s="81"/>
      <c r="D481" s="81"/>
      <c r="E481" s="81"/>
      <c r="F481" s="81"/>
      <c r="G481" s="81"/>
      <c r="H481" s="81"/>
      <c r="I481" s="81"/>
      <c r="J481" s="70" t="str">
        <f t="shared" si="93"/>
        <v/>
      </c>
      <c r="K481" s="71"/>
      <c r="L481" s="23">
        <f t="shared" si="94"/>
        <v>0</v>
      </c>
      <c r="M481" s="23">
        <f t="shared" si="95"/>
        <v>0</v>
      </c>
      <c r="N481" s="23" t="e">
        <f xml:space="preserve"> B481 * VLOOKUP($A$5, Admin!$A$4:$B$5, 2) + C481 * VLOOKUP($A$5, Admin!$A$4:$C$5, 3) + VLOOKUP($A$5, Admin!$A$4:$D$5, 4)</f>
        <v>#N/A</v>
      </c>
      <c r="O481" s="23"/>
      <c r="P481" s="23" t="e">
        <f t="shared" si="96"/>
        <v>#N/A</v>
      </c>
      <c r="Q481" s="23" t="e">
        <f t="shared" si="97"/>
        <v>#N/A</v>
      </c>
      <c r="R481" s="23" t="e">
        <f t="shared" si="98"/>
        <v>#N/A</v>
      </c>
      <c r="S481" s="23" t="e">
        <f t="shared" si="99"/>
        <v>#N/A</v>
      </c>
      <c r="T481" s="23" t="e">
        <f t="shared" si="100"/>
        <v>#N/A</v>
      </c>
      <c r="U481" s="23" t="e">
        <f t="shared" si="101"/>
        <v>#N/A</v>
      </c>
      <c r="V481" s="23" t="e">
        <f t="shared" si="102"/>
        <v>#N/A</v>
      </c>
      <c r="W481" s="23" t="e">
        <f t="shared" si="103"/>
        <v>#N/A</v>
      </c>
      <c r="X481" s="19"/>
      <c r="Y481" s="19"/>
      <c r="Z481" s="19"/>
      <c r="AA481" s="19"/>
      <c r="AB481" s="19"/>
      <c r="AC481" s="19"/>
      <c r="AD481" s="19">
        <f t="shared" si="91"/>
        <v>0</v>
      </c>
      <c r="AE481" s="19">
        <f t="shared" si="92"/>
        <v>0</v>
      </c>
      <c r="AF481" s="19"/>
      <c r="AG481" s="19"/>
      <c r="AH481" s="19"/>
      <c r="AI481" s="19"/>
      <c r="AJ481" s="19"/>
    </row>
    <row r="482" spans="1:36" x14ac:dyDescent="0.25">
      <c r="A482" s="80"/>
      <c r="B482" s="81"/>
      <c r="C482" s="81"/>
      <c r="D482" s="81"/>
      <c r="E482" s="81"/>
      <c r="F482" s="81"/>
      <c r="G482" s="81"/>
      <c r="H482" s="81"/>
      <c r="I482" s="81"/>
      <c r="J482" s="70" t="str">
        <f t="shared" si="93"/>
        <v/>
      </c>
      <c r="K482" s="71"/>
      <c r="L482" s="23">
        <f t="shared" si="94"/>
        <v>0</v>
      </c>
      <c r="M482" s="23">
        <f t="shared" si="95"/>
        <v>0</v>
      </c>
      <c r="N482" s="23" t="e">
        <f xml:space="preserve"> B482 * VLOOKUP($A$5, Admin!$A$4:$B$5, 2) + C482 * VLOOKUP($A$5, Admin!$A$4:$C$5, 3) + VLOOKUP($A$5, Admin!$A$4:$D$5, 4)</f>
        <v>#N/A</v>
      </c>
      <c r="O482" s="23"/>
      <c r="P482" s="23" t="e">
        <f t="shared" si="96"/>
        <v>#N/A</v>
      </c>
      <c r="Q482" s="23" t="e">
        <f t="shared" si="97"/>
        <v>#N/A</v>
      </c>
      <c r="R482" s="23" t="e">
        <f t="shared" si="98"/>
        <v>#N/A</v>
      </c>
      <c r="S482" s="23" t="e">
        <f t="shared" si="99"/>
        <v>#N/A</v>
      </c>
      <c r="T482" s="23" t="e">
        <f t="shared" si="100"/>
        <v>#N/A</v>
      </c>
      <c r="U482" s="23" t="e">
        <f t="shared" si="101"/>
        <v>#N/A</v>
      </c>
      <c r="V482" s="23" t="e">
        <f t="shared" si="102"/>
        <v>#N/A</v>
      </c>
      <c r="W482" s="23" t="e">
        <f t="shared" si="103"/>
        <v>#N/A</v>
      </c>
      <c r="X482" s="19"/>
      <c r="Y482" s="19"/>
      <c r="Z482" s="19"/>
      <c r="AA482" s="19"/>
      <c r="AB482" s="19"/>
      <c r="AC482" s="19"/>
      <c r="AD482" s="19">
        <f t="shared" si="91"/>
        <v>0</v>
      </c>
      <c r="AE482" s="19">
        <f t="shared" si="92"/>
        <v>0</v>
      </c>
      <c r="AF482" s="19"/>
      <c r="AG482" s="19"/>
      <c r="AH482" s="19"/>
      <c r="AI482" s="19"/>
      <c r="AJ482" s="19"/>
    </row>
    <row r="483" spans="1:36" x14ac:dyDescent="0.25">
      <c r="A483" s="80"/>
      <c r="B483" s="81"/>
      <c r="C483" s="81"/>
      <c r="D483" s="81"/>
      <c r="E483" s="81"/>
      <c r="F483" s="81"/>
      <c r="G483" s="81"/>
      <c r="H483" s="81"/>
      <c r="I483" s="81"/>
      <c r="J483" s="70" t="str">
        <f t="shared" si="93"/>
        <v/>
      </c>
      <c r="K483" s="71"/>
      <c r="L483" s="23">
        <f t="shared" si="94"/>
        <v>0</v>
      </c>
      <c r="M483" s="23">
        <f t="shared" si="95"/>
        <v>0</v>
      </c>
      <c r="N483" s="23" t="e">
        <f xml:space="preserve"> B483 * VLOOKUP($A$5, Admin!$A$4:$B$5, 2) + C483 * VLOOKUP($A$5, Admin!$A$4:$C$5, 3) + VLOOKUP($A$5, Admin!$A$4:$D$5, 4)</f>
        <v>#N/A</v>
      </c>
      <c r="O483" s="23"/>
      <c r="P483" s="23" t="e">
        <f t="shared" si="96"/>
        <v>#N/A</v>
      </c>
      <c r="Q483" s="23" t="e">
        <f t="shared" si="97"/>
        <v>#N/A</v>
      </c>
      <c r="R483" s="23" t="e">
        <f t="shared" si="98"/>
        <v>#N/A</v>
      </c>
      <c r="S483" s="23" t="e">
        <f t="shared" si="99"/>
        <v>#N/A</v>
      </c>
      <c r="T483" s="23" t="e">
        <f t="shared" si="100"/>
        <v>#N/A</v>
      </c>
      <c r="U483" s="23" t="e">
        <f t="shared" si="101"/>
        <v>#N/A</v>
      </c>
      <c r="V483" s="23" t="e">
        <f t="shared" si="102"/>
        <v>#N/A</v>
      </c>
      <c r="W483" s="23" t="e">
        <f t="shared" si="103"/>
        <v>#N/A</v>
      </c>
      <c r="X483" s="19"/>
      <c r="Y483" s="19"/>
      <c r="Z483" s="19"/>
      <c r="AA483" s="19"/>
      <c r="AB483" s="19"/>
      <c r="AC483" s="19"/>
      <c r="AD483" s="19">
        <f t="shared" si="91"/>
        <v>0</v>
      </c>
      <c r="AE483" s="19">
        <f t="shared" si="92"/>
        <v>0</v>
      </c>
      <c r="AF483" s="19"/>
      <c r="AG483" s="19"/>
      <c r="AH483" s="19"/>
      <c r="AI483" s="19"/>
      <c r="AJ483" s="19"/>
    </row>
    <row r="484" spans="1:36" x14ac:dyDescent="0.25">
      <c r="A484" s="80"/>
      <c r="B484" s="81"/>
      <c r="C484" s="81"/>
      <c r="D484" s="81"/>
      <c r="E484" s="81"/>
      <c r="F484" s="81"/>
      <c r="G484" s="81"/>
      <c r="H484" s="81"/>
      <c r="I484" s="81"/>
      <c r="J484" s="70" t="str">
        <f t="shared" si="93"/>
        <v/>
      </c>
      <c r="K484" s="71"/>
      <c r="L484" s="23">
        <f t="shared" si="94"/>
        <v>0</v>
      </c>
      <c r="M484" s="23">
        <f t="shared" si="95"/>
        <v>0</v>
      </c>
      <c r="N484" s="23" t="e">
        <f xml:space="preserve"> B484 * VLOOKUP($A$5, Admin!$A$4:$B$5, 2) + C484 * VLOOKUP($A$5, Admin!$A$4:$C$5, 3) + VLOOKUP($A$5, Admin!$A$4:$D$5, 4)</f>
        <v>#N/A</v>
      </c>
      <c r="O484" s="23"/>
      <c r="P484" s="23" t="e">
        <f t="shared" si="96"/>
        <v>#N/A</v>
      </c>
      <c r="Q484" s="23" t="e">
        <f t="shared" si="97"/>
        <v>#N/A</v>
      </c>
      <c r="R484" s="23" t="e">
        <f t="shared" si="98"/>
        <v>#N/A</v>
      </c>
      <c r="S484" s="23" t="e">
        <f t="shared" si="99"/>
        <v>#N/A</v>
      </c>
      <c r="T484" s="23" t="e">
        <f t="shared" si="100"/>
        <v>#N/A</v>
      </c>
      <c r="U484" s="23" t="e">
        <f t="shared" si="101"/>
        <v>#N/A</v>
      </c>
      <c r="V484" s="23" t="e">
        <f t="shared" si="102"/>
        <v>#N/A</v>
      </c>
      <c r="W484" s="23" t="e">
        <f t="shared" si="103"/>
        <v>#N/A</v>
      </c>
      <c r="X484" s="19"/>
      <c r="Y484" s="19"/>
      <c r="Z484" s="19"/>
      <c r="AA484" s="19"/>
      <c r="AB484" s="19"/>
      <c r="AC484" s="19"/>
      <c r="AD484" s="19">
        <f t="shared" si="91"/>
        <v>0</v>
      </c>
      <c r="AE484" s="19">
        <f t="shared" si="92"/>
        <v>0</v>
      </c>
      <c r="AF484" s="19"/>
      <c r="AG484" s="19"/>
      <c r="AH484" s="19"/>
      <c r="AI484" s="19"/>
      <c r="AJ484" s="19"/>
    </row>
    <row r="485" spans="1:36" x14ac:dyDescent="0.25">
      <c r="A485" s="80"/>
      <c r="B485" s="81"/>
      <c r="C485" s="81"/>
      <c r="D485" s="81"/>
      <c r="E485" s="81"/>
      <c r="F485" s="81"/>
      <c r="G485" s="81"/>
      <c r="H485" s="81"/>
      <c r="I485" s="81"/>
      <c r="J485" s="70" t="str">
        <f t="shared" si="93"/>
        <v/>
      </c>
      <c r="K485" s="71"/>
      <c r="L485" s="23">
        <f t="shared" si="94"/>
        <v>0</v>
      </c>
      <c r="M485" s="23">
        <f t="shared" si="95"/>
        <v>0</v>
      </c>
      <c r="N485" s="23" t="e">
        <f xml:space="preserve"> B485 * VLOOKUP($A$5, Admin!$A$4:$B$5, 2) + C485 * VLOOKUP($A$5, Admin!$A$4:$C$5, 3) + VLOOKUP($A$5, Admin!$A$4:$D$5, 4)</f>
        <v>#N/A</v>
      </c>
      <c r="O485" s="23"/>
      <c r="P485" s="23" t="e">
        <f t="shared" si="96"/>
        <v>#N/A</v>
      </c>
      <c r="Q485" s="23" t="e">
        <f t="shared" si="97"/>
        <v>#N/A</v>
      </c>
      <c r="R485" s="23" t="e">
        <f t="shared" si="98"/>
        <v>#N/A</v>
      </c>
      <c r="S485" s="23" t="e">
        <f t="shared" si="99"/>
        <v>#N/A</v>
      </c>
      <c r="T485" s="23" t="e">
        <f t="shared" si="100"/>
        <v>#N/A</v>
      </c>
      <c r="U485" s="23" t="e">
        <f t="shared" si="101"/>
        <v>#N/A</v>
      </c>
      <c r="V485" s="23" t="e">
        <f t="shared" si="102"/>
        <v>#N/A</v>
      </c>
      <c r="W485" s="23" t="e">
        <f t="shared" si="103"/>
        <v>#N/A</v>
      </c>
      <c r="X485" s="19"/>
      <c r="Y485" s="19"/>
      <c r="Z485" s="19"/>
      <c r="AA485" s="19"/>
      <c r="AB485" s="19"/>
      <c r="AC485" s="19"/>
      <c r="AD485" s="19">
        <f t="shared" si="91"/>
        <v>0</v>
      </c>
      <c r="AE485" s="19">
        <f t="shared" si="92"/>
        <v>0</v>
      </c>
      <c r="AF485" s="19"/>
      <c r="AG485" s="19"/>
      <c r="AH485" s="19"/>
      <c r="AI485" s="19"/>
      <c r="AJ485" s="19"/>
    </row>
    <row r="486" spans="1:36" x14ac:dyDescent="0.25">
      <c r="A486" s="80"/>
      <c r="B486" s="81"/>
      <c r="C486" s="81"/>
      <c r="D486" s="81"/>
      <c r="E486" s="81"/>
      <c r="F486" s="81"/>
      <c r="G486" s="81"/>
      <c r="H486" s="81"/>
      <c r="I486" s="81"/>
      <c r="J486" s="70" t="str">
        <f t="shared" si="93"/>
        <v/>
      </c>
      <c r="K486" s="71"/>
      <c r="L486" s="23">
        <f t="shared" si="94"/>
        <v>0</v>
      </c>
      <c r="M486" s="23">
        <f t="shared" si="95"/>
        <v>0</v>
      </c>
      <c r="N486" s="23" t="e">
        <f xml:space="preserve"> B486 * VLOOKUP($A$5, Admin!$A$4:$B$5, 2) + C486 * VLOOKUP($A$5, Admin!$A$4:$C$5, 3) + VLOOKUP($A$5, Admin!$A$4:$D$5, 4)</f>
        <v>#N/A</v>
      </c>
      <c r="O486" s="23"/>
      <c r="P486" s="23" t="e">
        <f t="shared" si="96"/>
        <v>#N/A</v>
      </c>
      <c r="Q486" s="23" t="e">
        <f t="shared" si="97"/>
        <v>#N/A</v>
      </c>
      <c r="R486" s="23" t="e">
        <f t="shared" si="98"/>
        <v>#N/A</v>
      </c>
      <c r="S486" s="23" t="e">
        <f t="shared" si="99"/>
        <v>#N/A</v>
      </c>
      <c r="T486" s="23" t="e">
        <f t="shared" si="100"/>
        <v>#N/A</v>
      </c>
      <c r="U486" s="23" t="e">
        <f t="shared" si="101"/>
        <v>#N/A</v>
      </c>
      <c r="V486" s="23" t="e">
        <f t="shared" si="102"/>
        <v>#N/A</v>
      </c>
      <c r="W486" s="23" t="e">
        <f t="shared" si="103"/>
        <v>#N/A</v>
      </c>
      <c r="X486" s="19"/>
      <c r="Y486" s="19"/>
      <c r="Z486" s="19"/>
      <c r="AA486" s="19"/>
      <c r="AB486" s="19"/>
      <c r="AC486" s="19"/>
      <c r="AD486" s="19">
        <f t="shared" si="91"/>
        <v>0</v>
      </c>
      <c r="AE486" s="19">
        <f t="shared" si="92"/>
        <v>0</v>
      </c>
      <c r="AF486" s="19"/>
      <c r="AG486" s="19"/>
      <c r="AH486" s="19"/>
      <c r="AI486" s="19"/>
      <c r="AJ486" s="19"/>
    </row>
    <row r="487" spans="1:36" x14ac:dyDescent="0.25">
      <c r="A487" s="80"/>
      <c r="B487" s="81"/>
      <c r="C487" s="81"/>
      <c r="D487" s="81"/>
      <c r="E487" s="81"/>
      <c r="F487" s="81"/>
      <c r="G487" s="81"/>
      <c r="H487" s="81"/>
      <c r="I487" s="81"/>
      <c r="J487" s="70" t="str">
        <f t="shared" si="93"/>
        <v/>
      </c>
      <c r="K487" s="71"/>
      <c r="L487" s="23">
        <f t="shared" si="94"/>
        <v>0</v>
      </c>
      <c r="M487" s="23">
        <f t="shared" si="95"/>
        <v>0</v>
      </c>
      <c r="N487" s="23" t="e">
        <f xml:space="preserve"> B487 * VLOOKUP($A$5, Admin!$A$4:$B$5, 2) + C487 * VLOOKUP($A$5, Admin!$A$4:$C$5, 3) + VLOOKUP($A$5, Admin!$A$4:$D$5, 4)</f>
        <v>#N/A</v>
      </c>
      <c r="O487" s="23"/>
      <c r="P487" s="23" t="e">
        <f t="shared" si="96"/>
        <v>#N/A</v>
      </c>
      <c r="Q487" s="23" t="e">
        <f t="shared" si="97"/>
        <v>#N/A</v>
      </c>
      <c r="R487" s="23" t="e">
        <f t="shared" si="98"/>
        <v>#N/A</v>
      </c>
      <c r="S487" s="23" t="e">
        <f t="shared" si="99"/>
        <v>#N/A</v>
      </c>
      <c r="T487" s="23" t="e">
        <f t="shared" si="100"/>
        <v>#N/A</v>
      </c>
      <c r="U487" s="23" t="e">
        <f t="shared" si="101"/>
        <v>#N/A</v>
      </c>
      <c r="V487" s="23" t="e">
        <f t="shared" si="102"/>
        <v>#N/A</v>
      </c>
      <c r="W487" s="23" t="e">
        <f t="shared" si="103"/>
        <v>#N/A</v>
      </c>
      <c r="X487" s="19"/>
      <c r="Y487" s="19"/>
      <c r="Z487" s="19"/>
      <c r="AA487" s="19"/>
      <c r="AB487" s="19"/>
      <c r="AC487" s="19"/>
      <c r="AD487" s="19">
        <f t="shared" si="91"/>
        <v>0</v>
      </c>
      <c r="AE487" s="19">
        <f t="shared" si="92"/>
        <v>0</v>
      </c>
      <c r="AF487" s="19"/>
      <c r="AG487" s="19"/>
      <c r="AH487" s="19"/>
      <c r="AI487" s="19"/>
      <c r="AJ487" s="19"/>
    </row>
    <row r="488" spans="1:36" x14ac:dyDescent="0.25">
      <c r="A488" s="80"/>
      <c r="B488" s="81"/>
      <c r="C488" s="81"/>
      <c r="D488" s="81"/>
      <c r="E488" s="81"/>
      <c r="F488" s="81"/>
      <c r="G488" s="81"/>
      <c r="H488" s="81"/>
      <c r="I488" s="81"/>
      <c r="J488" s="70" t="str">
        <f t="shared" si="93"/>
        <v/>
      </c>
      <c r="K488" s="71"/>
      <c r="L488" s="23">
        <f t="shared" si="94"/>
        <v>0</v>
      </c>
      <c r="M488" s="23">
        <f t="shared" si="95"/>
        <v>0</v>
      </c>
      <c r="N488" s="23" t="e">
        <f xml:space="preserve"> B488 * VLOOKUP($A$5, Admin!$A$4:$B$5, 2) + C488 * VLOOKUP($A$5, Admin!$A$4:$C$5, 3) + VLOOKUP($A$5, Admin!$A$4:$D$5, 4)</f>
        <v>#N/A</v>
      </c>
      <c r="O488" s="23"/>
      <c r="P488" s="23" t="e">
        <f t="shared" si="96"/>
        <v>#N/A</v>
      </c>
      <c r="Q488" s="23" t="e">
        <f t="shared" si="97"/>
        <v>#N/A</v>
      </c>
      <c r="R488" s="23" t="e">
        <f t="shared" si="98"/>
        <v>#N/A</v>
      </c>
      <c r="S488" s="23" t="e">
        <f t="shared" si="99"/>
        <v>#N/A</v>
      </c>
      <c r="T488" s="23" t="e">
        <f t="shared" si="100"/>
        <v>#N/A</v>
      </c>
      <c r="U488" s="23" t="e">
        <f t="shared" si="101"/>
        <v>#N/A</v>
      </c>
      <c r="V488" s="23" t="e">
        <f t="shared" si="102"/>
        <v>#N/A</v>
      </c>
      <c r="W488" s="23" t="e">
        <f t="shared" si="103"/>
        <v>#N/A</v>
      </c>
      <c r="X488" s="19"/>
      <c r="Y488" s="19"/>
      <c r="Z488" s="19"/>
      <c r="AA488" s="19"/>
      <c r="AB488" s="19"/>
      <c r="AC488" s="19"/>
      <c r="AD488" s="19">
        <f t="shared" si="91"/>
        <v>0</v>
      </c>
      <c r="AE488" s="19">
        <f t="shared" si="92"/>
        <v>0</v>
      </c>
      <c r="AF488" s="19"/>
      <c r="AG488" s="19"/>
      <c r="AH488" s="19"/>
      <c r="AI488" s="19"/>
      <c r="AJ488" s="19"/>
    </row>
    <row r="489" spans="1:36" x14ac:dyDescent="0.25">
      <c r="A489" s="80"/>
      <c r="B489" s="81"/>
      <c r="C489" s="81"/>
      <c r="D489" s="81"/>
      <c r="E489" s="81"/>
      <c r="F489" s="81"/>
      <c r="G489" s="81"/>
      <c r="H489" s="81"/>
      <c r="I489" s="81"/>
      <c r="J489" s="70" t="str">
        <f t="shared" si="93"/>
        <v/>
      </c>
      <c r="K489" s="71"/>
      <c r="L489" s="23">
        <f t="shared" si="94"/>
        <v>0</v>
      </c>
      <c r="M489" s="23">
        <f t="shared" si="95"/>
        <v>0</v>
      </c>
      <c r="N489" s="23" t="e">
        <f xml:space="preserve"> B489 * VLOOKUP($A$5, Admin!$A$4:$B$5, 2) + C489 * VLOOKUP($A$5, Admin!$A$4:$C$5, 3) + VLOOKUP($A$5, Admin!$A$4:$D$5, 4)</f>
        <v>#N/A</v>
      </c>
      <c r="O489" s="23"/>
      <c r="P489" s="23" t="e">
        <f t="shared" si="96"/>
        <v>#N/A</v>
      </c>
      <c r="Q489" s="23" t="e">
        <f t="shared" si="97"/>
        <v>#N/A</v>
      </c>
      <c r="R489" s="23" t="e">
        <f t="shared" si="98"/>
        <v>#N/A</v>
      </c>
      <c r="S489" s="23" t="e">
        <f t="shared" si="99"/>
        <v>#N/A</v>
      </c>
      <c r="T489" s="23" t="e">
        <f t="shared" si="100"/>
        <v>#N/A</v>
      </c>
      <c r="U489" s="23" t="e">
        <f t="shared" si="101"/>
        <v>#N/A</v>
      </c>
      <c r="V489" s="23" t="e">
        <f t="shared" si="102"/>
        <v>#N/A</v>
      </c>
      <c r="W489" s="23" t="e">
        <f t="shared" si="103"/>
        <v>#N/A</v>
      </c>
      <c r="X489" s="19"/>
      <c r="Y489" s="19"/>
      <c r="Z489" s="19"/>
      <c r="AA489" s="19"/>
      <c r="AB489" s="19"/>
      <c r="AC489" s="19"/>
      <c r="AD489" s="19">
        <f t="shared" si="91"/>
        <v>0</v>
      </c>
      <c r="AE489" s="19">
        <f t="shared" si="92"/>
        <v>0</v>
      </c>
      <c r="AF489" s="19"/>
      <c r="AG489" s="19"/>
      <c r="AH489" s="19"/>
      <c r="AI489" s="19"/>
      <c r="AJ489" s="19"/>
    </row>
    <row r="490" spans="1:36" x14ac:dyDescent="0.25">
      <c r="A490" s="80"/>
      <c r="B490" s="81"/>
      <c r="C490" s="81"/>
      <c r="D490" s="81"/>
      <c r="E490" s="81"/>
      <c r="F490" s="81"/>
      <c r="G490" s="81"/>
      <c r="H490" s="81"/>
      <c r="I490" s="81"/>
      <c r="J490" s="70" t="str">
        <f t="shared" si="93"/>
        <v/>
      </c>
      <c r="K490" s="71"/>
      <c r="L490" s="23">
        <f t="shared" si="94"/>
        <v>0</v>
      </c>
      <c r="M490" s="23">
        <f t="shared" si="95"/>
        <v>0</v>
      </c>
      <c r="N490" s="23" t="e">
        <f xml:space="preserve"> B490 * VLOOKUP($A$5, Admin!$A$4:$B$5, 2) + C490 * VLOOKUP($A$5, Admin!$A$4:$C$5, 3) + VLOOKUP($A$5, Admin!$A$4:$D$5, 4)</f>
        <v>#N/A</v>
      </c>
      <c r="O490" s="23"/>
      <c r="P490" s="23" t="e">
        <f t="shared" si="96"/>
        <v>#N/A</v>
      </c>
      <c r="Q490" s="23" t="e">
        <f t="shared" si="97"/>
        <v>#N/A</v>
      </c>
      <c r="R490" s="23" t="e">
        <f t="shared" si="98"/>
        <v>#N/A</v>
      </c>
      <c r="S490" s="23" t="e">
        <f t="shared" si="99"/>
        <v>#N/A</v>
      </c>
      <c r="T490" s="23" t="e">
        <f t="shared" si="100"/>
        <v>#N/A</v>
      </c>
      <c r="U490" s="23" t="e">
        <f t="shared" si="101"/>
        <v>#N/A</v>
      </c>
      <c r="V490" s="23" t="e">
        <f t="shared" si="102"/>
        <v>#N/A</v>
      </c>
      <c r="W490" s="23" t="e">
        <f t="shared" si="103"/>
        <v>#N/A</v>
      </c>
      <c r="X490" s="19"/>
      <c r="Y490" s="19"/>
      <c r="Z490" s="19"/>
      <c r="AA490" s="19"/>
      <c r="AB490" s="19"/>
      <c r="AC490" s="19"/>
      <c r="AD490" s="19">
        <f t="shared" si="91"/>
        <v>0</v>
      </c>
      <c r="AE490" s="19">
        <f t="shared" si="92"/>
        <v>0</v>
      </c>
      <c r="AF490" s="19"/>
      <c r="AG490" s="19"/>
      <c r="AH490" s="19"/>
      <c r="AI490" s="19"/>
      <c r="AJ490" s="19"/>
    </row>
    <row r="491" spans="1:36" x14ac:dyDescent="0.25">
      <c r="A491" s="80"/>
      <c r="B491" s="81"/>
      <c r="C491" s="81"/>
      <c r="D491" s="81"/>
      <c r="E491" s="81"/>
      <c r="F491" s="81"/>
      <c r="G491" s="81"/>
      <c r="H491" s="81"/>
      <c r="I491" s="81"/>
      <c r="J491" s="70" t="str">
        <f t="shared" si="93"/>
        <v/>
      </c>
      <c r="K491" s="71"/>
      <c r="L491" s="23">
        <f t="shared" si="94"/>
        <v>0</v>
      </c>
      <c r="M491" s="23">
        <f t="shared" si="95"/>
        <v>0</v>
      </c>
      <c r="N491" s="23" t="e">
        <f xml:space="preserve"> B491 * VLOOKUP($A$5, Admin!$A$4:$B$5, 2) + C491 * VLOOKUP($A$5, Admin!$A$4:$C$5, 3) + VLOOKUP($A$5, Admin!$A$4:$D$5, 4)</f>
        <v>#N/A</v>
      </c>
      <c r="O491" s="23"/>
      <c r="P491" s="23" t="e">
        <f t="shared" si="96"/>
        <v>#N/A</v>
      </c>
      <c r="Q491" s="23" t="e">
        <f t="shared" si="97"/>
        <v>#N/A</v>
      </c>
      <c r="R491" s="23" t="e">
        <f t="shared" si="98"/>
        <v>#N/A</v>
      </c>
      <c r="S491" s="23" t="e">
        <f t="shared" si="99"/>
        <v>#N/A</v>
      </c>
      <c r="T491" s="23" t="e">
        <f t="shared" si="100"/>
        <v>#N/A</v>
      </c>
      <c r="U491" s="23" t="e">
        <f t="shared" si="101"/>
        <v>#N/A</v>
      </c>
      <c r="V491" s="23" t="e">
        <f t="shared" si="102"/>
        <v>#N/A</v>
      </c>
      <c r="W491" s="23" t="e">
        <f t="shared" si="103"/>
        <v>#N/A</v>
      </c>
      <c r="X491" s="19"/>
      <c r="Y491" s="19"/>
      <c r="Z491" s="19"/>
      <c r="AA491" s="19"/>
      <c r="AB491" s="19"/>
      <c r="AC491" s="19"/>
      <c r="AD491" s="19">
        <f t="shared" si="91"/>
        <v>0</v>
      </c>
      <c r="AE491" s="19">
        <f t="shared" si="92"/>
        <v>0</v>
      </c>
      <c r="AF491" s="19"/>
      <c r="AG491" s="19"/>
      <c r="AH491" s="19"/>
      <c r="AI491" s="19"/>
      <c r="AJ491" s="19"/>
    </row>
    <row r="492" spans="1:36" x14ac:dyDescent="0.25">
      <c r="A492" s="80"/>
      <c r="B492" s="81"/>
      <c r="C492" s="81"/>
      <c r="D492" s="81"/>
      <c r="E492" s="81"/>
      <c r="F492" s="81"/>
      <c r="G492" s="81"/>
      <c r="H492" s="81"/>
      <c r="I492" s="81"/>
      <c r="J492" s="70" t="str">
        <f t="shared" si="93"/>
        <v/>
      </c>
      <c r="K492" s="71"/>
      <c r="L492" s="23">
        <f t="shared" si="94"/>
        <v>0</v>
      </c>
      <c r="M492" s="23">
        <f t="shared" si="95"/>
        <v>0</v>
      </c>
      <c r="N492" s="23" t="e">
        <f xml:space="preserve"> B492 * VLOOKUP($A$5, Admin!$A$4:$B$5, 2) + C492 * VLOOKUP($A$5, Admin!$A$4:$C$5, 3) + VLOOKUP($A$5, Admin!$A$4:$D$5, 4)</f>
        <v>#N/A</v>
      </c>
      <c r="O492" s="23"/>
      <c r="P492" s="23" t="e">
        <f t="shared" si="96"/>
        <v>#N/A</v>
      </c>
      <c r="Q492" s="23" t="e">
        <f t="shared" si="97"/>
        <v>#N/A</v>
      </c>
      <c r="R492" s="23" t="e">
        <f t="shared" si="98"/>
        <v>#N/A</v>
      </c>
      <c r="S492" s="23" t="e">
        <f t="shared" si="99"/>
        <v>#N/A</v>
      </c>
      <c r="T492" s="23" t="e">
        <f t="shared" si="100"/>
        <v>#N/A</v>
      </c>
      <c r="U492" s="23" t="e">
        <f t="shared" si="101"/>
        <v>#N/A</v>
      </c>
      <c r="V492" s="23" t="e">
        <f t="shared" si="102"/>
        <v>#N/A</v>
      </c>
      <c r="W492" s="23" t="e">
        <f t="shared" si="103"/>
        <v>#N/A</v>
      </c>
      <c r="X492" s="19"/>
      <c r="Y492" s="19"/>
      <c r="Z492" s="19"/>
      <c r="AA492" s="19"/>
      <c r="AB492" s="19"/>
      <c r="AC492" s="19"/>
      <c r="AD492" s="19">
        <f t="shared" si="91"/>
        <v>0</v>
      </c>
      <c r="AE492" s="19">
        <f t="shared" si="92"/>
        <v>0</v>
      </c>
      <c r="AF492" s="19"/>
      <c r="AG492" s="19"/>
      <c r="AH492" s="19"/>
      <c r="AI492" s="19"/>
      <c r="AJ492" s="19"/>
    </row>
    <row r="493" spans="1:36" x14ac:dyDescent="0.25">
      <c r="A493" s="80"/>
      <c r="B493" s="81"/>
      <c r="C493" s="81"/>
      <c r="D493" s="81"/>
      <c r="E493" s="81"/>
      <c r="F493" s="81"/>
      <c r="G493" s="81"/>
      <c r="H493" s="81"/>
      <c r="I493" s="81"/>
      <c r="J493" s="70" t="str">
        <f t="shared" si="93"/>
        <v/>
      </c>
      <c r="K493" s="71"/>
      <c r="L493" s="23">
        <f t="shared" si="94"/>
        <v>0</v>
      </c>
      <c r="M493" s="23">
        <f t="shared" si="95"/>
        <v>0</v>
      </c>
      <c r="N493" s="23" t="e">
        <f xml:space="preserve"> B493 * VLOOKUP($A$5, Admin!$A$4:$B$5, 2) + C493 * VLOOKUP($A$5, Admin!$A$4:$C$5, 3) + VLOOKUP($A$5, Admin!$A$4:$D$5, 4)</f>
        <v>#N/A</v>
      </c>
      <c r="O493" s="23"/>
      <c r="P493" s="23" t="e">
        <f t="shared" si="96"/>
        <v>#N/A</v>
      </c>
      <c r="Q493" s="23" t="e">
        <f t="shared" si="97"/>
        <v>#N/A</v>
      </c>
      <c r="R493" s="23" t="e">
        <f t="shared" si="98"/>
        <v>#N/A</v>
      </c>
      <c r="S493" s="23" t="e">
        <f t="shared" si="99"/>
        <v>#N/A</v>
      </c>
      <c r="T493" s="23" t="e">
        <f t="shared" si="100"/>
        <v>#N/A</v>
      </c>
      <c r="U493" s="23" t="e">
        <f t="shared" si="101"/>
        <v>#N/A</v>
      </c>
      <c r="V493" s="23" t="e">
        <f t="shared" si="102"/>
        <v>#N/A</v>
      </c>
      <c r="W493" s="23" t="e">
        <f t="shared" si="103"/>
        <v>#N/A</v>
      </c>
      <c r="X493" s="19"/>
      <c r="Y493" s="19"/>
      <c r="Z493" s="19"/>
      <c r="AA493" s="19"/>
      <c r="AB493" s="19"/>
      <c r="AC493" s="19"/>
      <c r="AD493" s="19">
        <f t="shared" si="91"/>
        <v>0</v>
      </c>
      <c r="AE493" s="19">
        <f t="shared" si="92"/>
        <v>0</v>
      </c>
      <c r="AF493" s="19"/>
      <c r="AG493" s="19"/>
      <c r="AH493" s="19"/>
      <c r="AI493" s="19"/>
      <c r="AJ493" s="19"/>
    </row>
    <row r="494" spans="1:36" x14ac:dyDescent="0.25">
      <c r="A494" s="80"/>
      <c r="B494" s="81"/>
      <c r="C494" s="81"/>
      <c r="D494" s="81"/>
      <c r="E494" s="81"/>
      <c r="F494" s="81"/>
      <c r="G494" s="81"/>
      <c r="H494" s="81"/>
      <c r="I494" s="81"/>
      <c r="J494" s="70" t="str">
        <f t="shared" si="93"/>
        <v/>
      </c>
      <c r="K494" s="71"/>
      <c r="L494" s="23">
        <f t="shared" si="94"/>
        <v>0</v>
      </c>
      <c r="M494" s="23">
        <f t="shared" si="95"/>
        <v>0</v>
      </c>
      <c r="N494" s="23" t="e">
        <f xml:space="preserve"> B494 * VLOOKUP($A$5, Admin!$A$4:$B$5, 2) + C494 * VLOOKUP($A$5, Admin!$A$4:$C$5, 3) + VLOOKUP($A$5, Admin!$A$4:$D$5, 4)</f>
        <v>#N/A</v>
      </c>
      <c r="O494" s="23"/>
      <c r="P494" s="23" t="e">
        <f t="shared" si="96"/>
        <v>#N/A</v>
      </c>
      <c r="Q494" s="23" t="e">
        <f t="shared" si="97"/>
        <v>#N/A</v>
      </c>
      <c r="R494" s="23" t="e">
        <f t="shared" si="98"/>
        <v>#N/A</v>
      </c>
      <c r="S494" s="23" t="e">
        <f t="shared" si="99"/>
        <v>#N/A</v>
      </c>
      <c r="T494" s="23" t="e">
        <f t="shared" si="100"/>
        <v>#N/A</v>
      </c>
      <c r="U494" s="23" t="e">
        <f t="shared" si="101"/>
        <v>#N/A</v>
      </c>
      <c r="V494" s="23" t="e">
        <f t="shared" si="102"/>
        <v>#N/A</v>
      </c>
      <c r="W494" s="23" t="e">
        <f t="shared" si="103"/>
        <v>#N/A</v>
      </c>
      <c r="X494" s="19"/>
      <c r="Y494" s="19"/>
      <c r="Z494" s="19"/>
      <c r="AA494" s="19"/>
      <c r="AB494" s="19"/>
      <c r="AC494" s="19"/>
      <c r="AD494" s="19">
        <f t="shared" si="91"/>
        <v>0</v>
      </c>
      <c r="AE494" s="19">
        <f t="shared" si="92"/>
        <v>0</v>
      </c>
      <c r="AF494" s="19"/>
      <c r="AG494" s="19"/>
      <c r="AH494" s="19"/>
      <c r="AI494" s="19"/>
      <c r="AJ494" s="19"/>
    </row>
    <row r="495" spans="1:36" x14ac:dyDescent="0.25">
      <c r="A495" s="80"/>
      <c r="B495" s="81"/>
      <c r="C495" s="81"/>
      <c r="D495" s="81"/>
      <c r="E495" s="81"/>
      <c r="F495" s="81"/>
      <c r="G495" s="81"/>
      <c r="H495" s="81"/>
      <c r="I495" s="81"/>
      <c r="J495" s="70" t="str">
        <f t="shared" si="93"/>
        <v/>
      </c>
      <c r="K495" s="71"/>
      <c r="L495" s="23">
        <f t="shared" si="94"/>
        <v>0</v>
      </c>
      <c r="M495" s="23">
        <f t="shared" si="95"/>
        <v>0</v>
      </c>
      <c r="N495" s="23" t="e">
        <f xml:space="preserve"> B495 * VLOOKUP($A$5, Admin!$A$4:$B$5, 2) + C495 * VLOOKUP($A$5, Admin!$A$4:$C$5, 3) + VLOOKUP($A$5, Admin!$A$4:$D$5, 4)</f>
        <v>#N/A</v>
      </c>
      <c r="O495" s="23"/>
      <c r="P495" s="23" t="e">
        <f t="shared" si="96"/>
        <v>#N/A</v>
      </c>
      <c r="Q495" s="23" t="e">
        <f t="shared" si="97"/>
        <v>#N/A</v>
      </c>
      <c r="R495" s="23" t="e">
        <f t="shared" si="98"/>
        <v>#N/A</v>
      </c>
      <c r="S495" s="23" t="e">
        <f t="shared" si="99"/>
        <v>#N/A</v>
      </c>
      <c r="T495" s="23" t="e">
        <f t="shared" si="100"/>
        <v>#N/A</v>
      </c>
      <c r="U495" s="23" t="e">
        <f t="shared" si="101"/>
        <v>#N/A</v>
      </c>
      <c r="V495" s="23" t="e">
        <f t="shared" si="102"/>
        <v>#N/A</v>
      </c>
      <c r="W495" s="23" t="e">
        <f t="shared" si="103"/>
        <v>#N/A</v>
      </c>
      <c r="X495" s="19"/>
      <c r="Y495" s="19"/>
      <c r="Z495" s="19"/>
      <c r="AA495" s="19"/>
      <c r="AB495" s="19"/>
      <c r="AC495" s="19"/>
      <c r="AD495" s="19">
        <f t="shared" si="91"/>
        <v>0</v>
      </c>
      <c r="AE495" s="19">
        <f t="shared" si="92"/>
        <v>0</v>
      </c>
      <c r="AF495" s="19"/>
      <c r="AG495" s="19"/>
      <c r="AH495" s="19"/>
      <c r="AI495" s="19"/>
      <c r="AJ495" s="19"/>
    </row>
    <row r="496" spans="1:36" x14ac:dyDescent="0.25">
      <c r="A496" s="80"/>
      <c r="B496" s="81"/>
      <c r="C496" s="81"/>
      <c r="D496" s="81"/>
      <c r="E496" s="81"/>
      <c r="F496" s="81"/>
      <c r="G496" s="81"/>
      <c r="H496" s="81"/>
      <c r="I496" s="81"/>
      <c r="J496" s="70" t="str">
        <f t="shared" si="93"/>
        <v/>
      </c>
      <c r="K496" s="71"/>
      <c r="L496" s="23">
        <f t="shared" si="94"/>
        <v>0</v>
      </c>
      <c r="M496" s="23">
        <f t="shared" si="95"/>
        <v>0</v>
      </c>
      <c r="N496" s="23" t="e">
        <f xml:space="preserve"> B496 * VLOOKUP($A$5, Admin!$A$4:$B$5, 2) + C496 * VLOOKUP($A$5, Admin!$A$4:$C$5, 3) + VLOOKUP($A$5, Admin!$A$4:$D$5, 4)</f>
        <v>#N/A</v>
      </c>
      <c r="O496" s="23"/>
      <c r="P496" s="23" t="e">
        <f t="shared" si="96"/>
        <v>#N/A</v>
      </c>
      <c r="Q496" s="23" t="e">
        <f t="shared" si="97"/>
        <v>#N/A</v>
      </c>
      <c r="R496" s="23" t="e">
        <f t="shared" si="98"/>
        <v>#N/A</v>
      </c>
      <c r="S496" s="23" t="e">
        <f t="shared" si="99"/>
        <v>#N/A</v>
      </c>
      <c r="T496" s="23" t="e">
        <f t="shared" si="100"/>
        <v>#N/A</v>
      </c>
      <c r="U496" s="23" t="e">
        <f t="shared" si="101"/>
        <v>#N/A</v>
      </c>
      <c r="V496" s="23" t="e">
        <f t="shared" si="102"/>
        <v>#N/A</v>
      </c>
      <c r="W496" s="23" t="e">
        <f t="shared" si="103"/>
        <v>#N/A</v>
      </c>
      <c r="X496" s="19"/>
      <c r="Y496" s="19"/>
      <c r="Z496" s="19"/>
      <c r="AA496" s="19"/>
      <c r="AB496" s="19"/>
      <c r="AC496" s="19"/>
      <c r="AD496" s="19">
        <f t="shared" si="91"/>
        <v>0</v>
      </c>
      <c r="AE496" s="19">
        <f t="shared" si="92"/>
        <v>0</v>
      </c>
      <c r="AF496" s="19"/>
      <c r="AG496" s="19"/>
      <c r="AH496" s="19"/>
      <c r="AI496" s="19"/>
      <c r="AJ496" s="19"/>
    </row>
    <row r="497" spans="1:36" x14ac:dyDescent="0.25">
      <c r="A497" s="80"/>
      <c r="B497" s="81"/>
      <c r="C497" s="81"/>
      <c r="D497" s="81"/>
      <c r="E497" s="81"/>
      <c r="F497" s="81"/>
      <c r="G497" s="81"/>
      <c r="H497" s="81"/>
      <c r="I497" s="81"/>
      <c r="J497" s="70" t="str">
        <f t="shared" si="93"/>
        <v/>
      </c>
      <c r="K497" s="71"/>
      <c r="L497" s="23">
        <f t="shared" si="94"/>
        <v>0</v>
      </c>
      <c r="M497" s="23">
        <f t="shared" si="95"/>
        <v>0</v>
      </c>
      <c r="N497" s="23" t="e">
        <f xml:space="preserve"> B497 * VLOOKUP($A$5, Admin!$A$4:$B$5, 2) + C497 * VLOOKUP($A$5, Admin!$A$4:$C$5, 3) + VLOOKUP($A$5, Admin!$A$4:$D$5, 4)</f>
        <v>#N/A</v>
      </c>
      <c r="O497" s="23"/>
      <c r="P497" s="23" t="e">
        <f t="shared" si="96"/>
        <v>#N/A</v>
      </c>
      <c r="Q497" s="23" t="e">
        <f t="shared" si="97"/>
        <v>#N/A</v>
      </c>
      <c r="R497" s="23" t="e">
        <f t="shared" si="98"/>
        <v>#N/A</v>
      </c>
      <c r="S497" s="23" t="e">
        <f t="shared" si="99"/>
        <v>#N/A</v>
      </c>
      <c r="T497" s="23" t="e">
        <f t="shared" si="100"/>
        <v>#N/A</v>
      </c>
      <c r="U497" s="23" t="e">
        <f t="shared" si="101"/>
        <v>#N/A</v>
      </c>
      <c r="V497" s="23" t="e">
        <f t="shared" si="102"/>
        <v>#N/A</v>
      </c>
      <c r="W497" s="23" t="e">
        <f t="shared" si="103"/>
        <v>#N/A</v>
      </c>
      <c r="X497" s="19"/>
      <c r="Y497" s="19"/>
      <c r="Z497" s="19"/>
      <c r="AA497" s="19"/>
      <c r="AB497" s="19"/>
      <c r="AC497" s="19"/>
      <c r="AD497" s="19">
        <f t="shared" si="91"/>
        <v>0</v>
      </c>
      <c r="AE497" s="19">
        <f t="shared" si="92"/>
        <v>0</v>
      </c>
      <c r="AF497" s="19"/>
      <c r="AG497" s="19"/>
      <c r="AH497" s="19"/>
      <c r="AI497" s="19"/>
      <c r="AJ497" s="19"/>
    </row>
    <row r="498" spans="1:36" x14ac:dyDescent="0.25">
      <c r="A498" s="80"/>
      <c r="B498" s="81"/>
      <c r="C498" s="81"/>
      <c r="D498" s="81"/>
      <c r="E498" s="81"/>
      <c r="F498" s="81"/>
      <c r="G498" s="81"/>
      <c r="H498" s="81"/>
      <c r="I498" s="81"/>
      <c r="J498" s="70" t="str">
        <f t="shared" si="93"/>
        <v/>
      </c>
      <c r="K498" s="71"/>
      <c r="L498" s="23">
        <f t="shared" si="94"/>
        <v>0</v>
      </c>
      <c r="M498" s="23">
        <f t="shared" si="95"/>
        <v>0</v>
      </c>
      <c r="N498" s="23" t="e">
        <f xml:space="preserve"> B498 * VLOOKUP($A$5, Admin!$A$4:$B$5, 2) + C498 * VLOOKUP($A$5, Admin!$A$4:$C$5, 3) + VLOOKUP($A$5, Admin!$A$4:$D$5, 4)</f>
        <v>#N/A</v>
      </c>
      <c r="O498" s="23"/>
      <c r="P498" s="23" t="e">
        <f t="shared" si="96"/>
        <v>#N/A</v>
      </c>
      <c r="Q498" s="23" t="e">
        <f t="shared" si="97"/>
        <v>#N/A</v>
      </c>
      <c r="R498" s="23" t="e">
        <f t="shared" si="98"/>
        <v>#N/A</v>
      </c>
      <c r="S498" s="23" t="e">
        <f t="shared" si="99"/>
        <v>#N/A</v>
      </c>
      <c r="T498" s="23" t="e">
        <f t="shared" si="100"/>
        <v>#N/A</v>
      </c>
      <c r="U498" s="23" t="e">
        <f t="shared" si="101"/>
        <v>#N/A</v>
      </c>
      <c r="V498" s="23" t="e">
        <f t="shared" si="102"/>
        <v>#N/A</v>
      </c>
      <c r="W498" s="23" t="e">
        <f t="shared" si="103"/>
        <v>#N/A</v>
      </c>
      <c r="X498" s="19"/>
      <c r="Y498" s="19"/>
      <c r="Z498" s="19"/>
      <c r="AA498" s="19"/>
      <c r="AB498" s="19"/>
      <c r="AC498" s="19"/>
      <c r="AD498" s="19">
        <f t="shared" si="91"/>
        <v>0</v>
      </c>
      <c r="AE498" s="19">
        <f t="shared" si="92"/>
        <v>0</v>
      </c>
      <c r="AF498" s="19"/>
      <c r="AG498" s="19"/>
      <c r="AH498" s="19"/>
      <c r="AI498" s="19"/>
      <c r="AJ498" s="19"/>
    </row>
    <row r="499" spans="1:36" x14ac:dyDescent="0.25">
      <c r="A499" s="80"/>
      <c r="B499" s="81"/>
      <c r="C499" s="81"/>
      <c r="D499" s="81"/>
      <c r="E499" s="81"/>
      <c r="F499" s="81"/>
      <c r="G499" s="81"/>
      <c r="H499" s="81"/>
      <c r="I499" s="81"/>
      <c r="J499" s="70" t="str">
        <f t="shared" si="93"/>
        <v/>
      </c>
      <c r="K499" s="71"/>
      <c r="L499" s="23">
        <f t="shared" si="94"/>
        <v>0</v>
      </c>
      <c r="M499" s="23">
        <f t="shared" si="95"/>
        <v>0</v>
      </c>
      <c r="N499" s="23" t="e">
        <f xml:space="preserve"> B499 * VLOOKUP($A$5, Admin!$A$4:$B$5, 2) + C499 * VLOOKUP($A$5, Admin!$A$4:$C$5, 3) + VLOOKUP($A$5, Admin!$A$4:$D$5, 4)</f>
        <v>#N/A</v>
      </c>
      <c r="O499" s="23"/>
      <c r="P499" s="23" t="e">
        <f t="shared" si="96"/>
        <v>#N/A</v>
      </c>
      <c r="Q499" s="23" t="e">
        <f t="shared" si="97"/>
        <v>#N/A</v>
      </c>
      <c r="R499" s="23" t="e">
        <f t="shared" si="98"/>
        <v>#N/A</v>
      </c>
      <c r="S499" s="23" t="e">
        <f t="shared" si="99"/>
        <v>#N/A</v>
      </c>
      <c r="T499" s="23" t="e">
        <f t="shared" si="100"/>
        <v>#N/A</v>
      </c>
      <c r="U499" s="23" t="e">
        <f t="shared" si="101"/>
        <v>#N/A</v>
      </c>
      <c r="V499" s="23" t="e">
        <f t="shared" si="102"/>
        <v>#N/A</v>
      </c>
      <c r="W499" s="23" t="e">
        <f t="shared" si="103"/>
        <v>#N/A</v>
      </c>
      <c r="X499" s="19"/>
      <c r="Y499" s="19"/>
      <c r="Z499" s="19"/>
      <c r="AA499" s="19"/>
      <c r="AB499" s="19"/>
      <c r="AC499" s="19"/>
      <c r="AD499" s="19">
        <f t="shared" si="91"/>
        <v>0</v>
      </c>
      <c r="AE499" s="19">
        <f t="shared" si="92"/>
        <v>0</v>
      </c>
      <c r="AF499" s="19"/>
      <c r="AG499" s="19"/>
      <c r="AH499" s="19"/>
      <c r="AI499" s="19"/>
      <c r="AJ499" s="19"/>
    </row>
    <row r="500" spans="1:36" x14ac:dyDescent="0.25">
      <c r="A500" s="80"/>
      <c r="B500" s="81"/>
      <c r="C500" s="81"/>
      <c r="D500" s="81"/>
      <c r="E500" s="81"/>
      <c r="F500" s="81"/>
      <c r="G500" s="81"/>
      <c r="H500" s="81"/>
      <c r="I500" s="81"/>
      <c r="J500" s="70" t="str">
        <f t="shared" si="93"/>
        <v/>
      </c>
      <c r="K500" s="71"/>
      <c r="L500" s="23">
        <f t="shared" si="94"/>
        <v>0</v>
      </c>
      <c r="M500" s="23">
        <f t="shared" si="95"/>
        <v>0</v>
      </c>
      <c r="N500" s="23" t="e">
        <f xml:space="preserve"> B500 * VLOOKUP($A$5, Admin!$A$4:$B$5, 2) + C500 * VLOOKUP($A$5, Admin!$A$4:$C$5, 3) + VLOOKUP($A$5, Admin!$A$4:$D$5, 4)</f>
        <v>#N/A</v>
      </c>
      <c r="O500" s="23"/>
      <c r="P500" s="23" t="e">
        <f t="shared" si="96"/>
        <v>#N/A</v>
      </c>
      <c r="Q500" s="23" t="e">
        <f t="shared" si="97"/>
        <v>#N/A</v>
      </c>
      <c r="R500" s="23" t="e">
        <f t="shared" si="98"/>
        <v>#N/A</v>
      </c>
      <c r="S500" s="23" t="e">
        <f t="shared" si="99"/>
        <v>#N/A</v>
      </c>
      <c r="T500" s="23" t="e">
        <f t="shared" si="100"/>
        <v>#N/A</v>
      </c>
      <c r="U500" s="23" t="e">
        <f t="shared" si="101"/>
        <v>#N/A</v>
      </c>
      <c r="V500" s="23" t="e">
        <f t="shared" si="102"/>
        <v>#N/A</v>
      </c>
      <c r="W500" s="23" t="e">
        <f t="shared" si="103"/>
        <v>#N/A</v>
      </c>
      <c r="X500" s="19"/>
      <c r="Y500" s="19"/>
      <c r="Z500" s="19"/>
      <c r="AA500" s="19"/>
      <c r="AB500" s="19"/>
      <c r="AC500" s="19"/>
      <c r="AD500" s="19">
        <f t="shared" si="91"/>
        <v>0</v>
      </c>
      <c r="AE500" s="19">
        <f t="shared" si="92"/>
        <v>0</v>
      </c>
      <c r="AF500" s="19"/>
      <c r="AG500" s="19"/>
      <c r="AH500" s="19"/>
      <c r="AI500" s="19"/>
      <c r="AJ500" s="19"/>
    </row>
    <row r="501" spans="1:36" x14ac:dyDescent="0.25">
      <c r="A501" s="80"/>
      <c r="B501" s="81"/>
      <c r="C501" s="81"/>
      <c r="D501" s="81"/>
      <c r="E501" s="81"/>
      <c r="F501" s="81"/>
      <c r="G501" s="81"/>
      <c r="H501" s="81"/>
      <c r="I501" s="81"/>
      <c r="J501" s="70" t="str">
        <f t="shared" si="93"/>
        <v/>
      </c>
      <c r="K501" s="71"/>
      <c r="L501" s="23">
        <f t="shared" si="94"/>
        <v>0</v>
      </c>
      <c r="M501" s="23">
        <f t="shared" si="95"/>
        <v>0</v>
      </c>
      <c r="N501" s="23" t="e">
        <f xml:space="preserve"> B501 * VLOOKUP($A$5, Admin!$A$4:$B$5, 2) + C501 * VLOOKUP($A$5, Admin!$A$4:$C$5, 3) + VLOOKUP($A$5, Admin!$A$4:$D$5, 4)</f>
        <v>#N/A</v>
      </c>
      <c r="O501" s="23"/>
      <c r="P501" s="23" t="e">
        <f t="shared" si="96"/>
        <v>#N/A</v>
      </c>
      <c r="Q501" s="23" t="e">
        <f t="shared" si="97"/>
        <v>#N/A</v>
      </c>
      <c r="R501" s="23" t="e">
        <f t="shared" si="98"/>
        <v>#N/A</v>
      </c>
      <c r="S501" s="23" t="e">
        <f t="shared" si="99"/>
        <v>#N/A</v>
      </c>
      <c r="T501" s="23" t="e">
        <f t="shared" si="100"/>
        <v>#N/A</v>
      </c>
      <c r="U501" s="23" t="e">
        <f t="shared" si="101"/>
        <v>#N/A</v>
      </c>
      <c r="V501" s="23" t="e">
        <f t="shared" si="102"/>
        <v>#N/A</v>
      </c>
      <c r="W501" s="23" t="e">
        <f t="shared" si="103"/>
        <v>#N/A</v>
      </c>
      <c r="X501" s="19"/>
      <c r="Y501" s="19"/>
      <c r="Z501" s="19"/>
      <c r="AA501" s="19"/>
      <c r="AB501" s="19"/>
      <c r="AC501" s="19"/>
      <c r="AD501" s="19">
        <f t="shared" si="91"/>
        <v>0</v>
      </c>
      <c r="AE501" s="19">
        <f t="shared" si="92"/>
        <v>0</v>
      </c>
      <c r="AF501" s="19"/>
      <c r="AG501" s="19"/>
      <c r="AH501" s="19"/>
      <c r="AI501" s="19"/>
      <c r="AJ501" s="19"/>
    </row>
    <row r="502" spans="1:36" x14ac:dyDescent="0.25">
      <c r="A502" s="80"/>
      <c r="B502" s="81"/>
      <c r="C502" s="81"/>
      <c r="D502" s="81"/>
      <c r="E502" s="81"/>
      <c r="F502" s="81"/>
      <c r="G502" s="81"/>
      <c r="H502" s="81"/>
      <c r="I502" s="81"/>
      <c r="J502" s="70" t="str">
        <f t="shared" si="93"/>
        <v/>
      </c>
      <c r="K502" s="71"/>
      <c r="L502" s="23">
        <f t="shared" si="94"/>
        <v>0</v>
      </c>
      <c r="M502" s="23">
        <f t="shared" si="95"/>
        <v>0</v>
      </c>
      <c r="N502" s="23" t="e">
        <f xml:space="preserve"> B502 * VLOOKUP($A$5, Admin!$A$4:$B$5, 2) + C502 * VLOOKUP($A$5, Admin!$A$4:$C$5, 3) + VLOOKUP($A$5, Admin!$A$4:$D$5, 4)</f>
        <v>#N/A</v>
      </c>
      <c r="O502" s="23"/>
      <c r="P502" s="23" t="e">
        <f t="shared" si="96"/>
        <v>#N/A</v>
      </c>
      <c r="Q502" s="23" t="e">
        <f t="shared" si="97"/>
        <v>#N/A</v>
      </c>
      <c r="R502" s="23" t="e">
        <f t="shared" si="98"/>
        <v>#N/A</v>
      </c>
      <c r="S502" s="23" t="e">
        <f t="shared" si="99"/>
        <v>#N/A</v>
      </c>
      <c r="T502" s="23" t="e">
        <f t="shared" si="100"/>
        <v>#N/A</v>
      </c>
      <c r="U502" s="23" t="e">
        <f t="shared" si="101"/>
        <v>#N/A</v>
      </c>
      <c r="V502" s="23" t="e">
        <f t="shared" si="102"/>
        <v>#N/A</v>
      </c>
      <c r="W502" s="23" t="e">
        <f t="shared" si="103"/>
        <v>#N/A</v>
      </c>
      <c r="X502" s="19"/>
      <c r="Y502" s="19"/>
      <c r="Z502" s="19"/>
      <c r="AA502" s="19"/>
      <c r="AB502" s="19"/>
      <c r="AC502" s="19"/>
      <c r="AD502" s="19">
        <f t="shared" si="91"/>
        <v>0</v>
      </c>
      <c r="AE502" s="19">
        <f t="shared" si="92"/>
        <v>0</v>
      </c>
      <c r="AF502" s="19"/>
      <c r="AG502" s="19"/>
      <c r="AH502" s="19"/>
      <c r="AI502" s="19"/>
      <c r="AJ502" s="19"/>
    </row>
    <row r="503" spans="1:36" x14ac:dyDescent="0.25">
      <c r="A503" s="80"/>
      <c r="B503" s="81"/>
      <c r="C503" s="81"/>
      <c r="D503" s="81"/>
      <c r="E503" s="81"/>
      <c r="F503" s="81"/>
      <c r="G503" s="81"/>
      <c r="H503" s="81"/>
      <c r="I503" s="81"/>
      <c r="J503" s="70" t="str">
        <f t="shared" si="93"/>
        <v/>
      </c>
      <c r="K503" s="71"/>
      <c r="L503" s="23">
        <f t="shared" si="94"/>
        <v>0</v>
      </c>
      <c r="M503" s="23">
        <f t="shared" si="95"/>
        <v>0</v>
      </c>
      <c r="N503" s="23" t="e">
        <f xml:space="preserve"> B503 * VLOOKUP($A$5, Admin!$A$4:$B$5, 2) + C503 * VLOOKUP($A$5, Admin!$A$4:$C$5, 3) + VLOOKUP($A$5, Admin!$A$4:$D$5, 4)</f>
        <v>#N/A</v>
      </c>
      <c r="O503" s="23"/>
      <c r="P503" s="23" t="e">
        <f t="shared" si="96"/>
        <v>#N/A</v>
      </c>
      <c r="Q503" s="23" t="e">
        <f t="shared" si="97"/>
        <v>#N/A</v>
      </c>
      <c r="R503" s="23" t="e">
        <f t="shared" si="98"/>
        <v>#N/A</v>
      </c>
      <c r="S503" s="23" t="e">
        <f t="shared" si="99"/>
        <v>#N/A</v>
      </c>
      <c r="T503" s="23" t="e">
        <f t="shared" si="100"/>
        <v>#N/A</v>
      </c>
      <c r="U503" s="23" t="e">
        <f t="shared" si="101"/>
        <v>#N/A</v>
      </c>
      <c r="V503" s="23" t="e">
        <f t="shared" si="102"/>
        <v>#N/A</v>
      </c>
      <c r="W503" s="23" t="e">
        <f t="shared" si="103"/>
        <v>#N/A</v>
      </c>
      <c r="X503" s="19"/>
      <c r="Y503" s="19"/>
      <c r="Z503" s="19"/>
      <c r="AA503" s="19"/>
      <c r="AB503" s="19"/>
      <c r="AC503" s="19"/>
      <c r="AD503" s="19">
        <f t="shared" si="91"/>
        <v>0</v>
      </c>
      <c r="AE503" s="19">
        <f t="shared" si="92"/>
        <v>0</v>
      </c>
      <c r="AF503" s="19"/>
      <c r="AG503" s="19"/>
      <c r="AH503" s="19"/>
      <c r="AI503" s="19"/>
      <c r="AJ503" s="19"/>
    </row>
    <row r="504" spans="1:36" x14ac:dyDescent="0.25">
      <c r="A504" s="80"/>
      <c r="B504" s="81"/>
      <c r="C504" s="81"/>
      <c r="D504" s="81"/>
      <c r="E504" s="81"/>
      <c r="F504" s="81"/>
      <c r="G504" s="81"/>
      <c r="H504" s="81"/>
      <c r="I504" s="81"/>
      <c r="J504" s="70" t="str">
        <f t="shared" si="93"/>
        <v/>
      </c>
      <c r="K504" s="71"/>
      <c r="L504" s="23">
        <f t="shared" si="94"/>
        <v>0</v>
      </c>
      <c r="M504" s="23">
        <f t="shared" si="95"/>
        <v>0</v>
      </c>
      <c r="N504" s="23" t="e">
        <f xml:space="preserve"> B504 * VLOOKUP($A$5, Admin!$A$4:$B$5, 2) + C504 * VLOOKUP($A$5, Admin!$A$4:$C$5, 3) + VLOOKUP($A$5, Admin!$A$4:$D$5, 4)</f>
        <v>#N/A</v>
      </c>
      <c r="O504" s="23"/>
      <c r="P504" s="23" t="e">
        <f t="shared" si="96"/>
        <v>#N/A</v>
      </c>
      <c r="Q504" s="23" t="e">
        <f t="shared" si="97"/>
        <v>#N/A</v>
      </c>
      <c r="R504" s="23" t="e">
        <f t="shared" si="98"/>
        <v>#N/A</v>
      </c>
      <c r="S504" s="23" t="e">
        <f t="shared" si="99"/>
        <v>#N/A</v>
      </c>
      <c r="T504" s="23" t="e">
        <f t="shared" si="100"/>
        <v>#N/A</v>
      </c>
      <c r="U504" s="23" t="e">
        <f t="shared" si="101"/>
        <v>#N/A</v>
      </c>
      <c r="V504" s="23" t="e">
        <f t="shared" si="102"/>
        <v>#N/A</v>
      </c>
      <c r="W504" s="23" t="e">
        <f t="shared" si="103"/>
        <v>#N/A</v>
      </c>
      <c r="X504" s="19"/>
      <c r="Y504" s="19"/>
      <c r="Z504" s="19"/>
      <c r="AA504" s="19"/>
      <c r="AB504" s="19"/>
      <c r="AC504" s="19"/>
      <c r="AD504" s="19">
        <f t="shared" si="91"/>
        <v>0</v>
      </c>
      <c r="AE504" s="19">
        <f t="shared" si="92"/>
        <v>0</v>
      </c>
      <c r="AF504" s="19"/>
      <c r="AG504" s="19"/>
      <c r="AH504" s="19"/>
      <c r="AI504" s="19"/>
      <c r="AJ504" s="19"/>
    </row>
    <row r="505" spans="1:36" x14ac:dyDescent="0.25">
      <c r="A505" s="80"/>
      <c r="B505" s="81"/>
      <c r="C505" s="81"/>
      <c r="D505" s="81"/>
      <c r="E505" s="81"/>
      <c r="F505" s="81"/>
      <c r="G505" s="81"/>
      <c r="H505" s="81"/>
      <c r="I505" s="81"/>
      <c r="J505" s="70" t="str">
        <f t="shared" si="93"/>
        <v/>
      </c>
      <c r="K505" s="71"/>
      <c r="L505" s="23">
        <f t="shared" si="94"/>
        <v>0</v>
      </c>
      <c r="M505" s="23">
        <f t="shared" si="95"/>
        <v>0</v>
      </c>
      <c r="N505" s="23" t="e">
        <f xml:space="preserve"> B505 * VLOOKUP($A$5, Admin!$A$4:$B$5, 2) + C505 * VLOOKUP($A$5, Admin!$A$4:$C$5, 3) + VLOOKUP($A$5, Admin!$A$4:$D$5, 4)</f>
        <v>#N/A</v>
      </c>
      <c r="O505" s="23"/>
      <c r="P505" s="23" t="e">
        <f t="shared" si="96"/>
        <v>#N/A</v>
      </c>
      <c r="Q505" s="23" t="e">
        <f t="shared" si="97"/>
        <v>#N/A</v>
      </c>
      <c r="R505" s="23" t="e">
        <f t="shared" si="98"/>
        <v>#N/A</v>
      </c>
      <c r="S505" s="23" t="e">
        <f t="shared" si="99"/>
        <v>#N/A</v>
      </c>
      <c r="T505" s="23" t="e">
        <f t="shared" si="100"/>
        <v>#N/A</v>
      </c>
      <c r="U505" s="23" t="e">
        <f t="shared" si="101"/>
        <v>#N/A</v>
      </c>
      <c r="V505" s="23" t="e">
        <f t="shared" si="102"/>
        <v>#N/A</v>
      </c>
      <c r="W505" s="23" t="e">
        <f t="shared" si="103"/>
        <v>#N/A</v>
      </c>
      <c r="X505" s="19"/>
      <c r="Y505" s="19"/>
      <c r="Z505" s="19"/>
      <c r="AA505" s="19"/>
      <c r="AB505" s="19"/>
      <c r="AC505" s="19"/>
      <c r="AD505" s="19">
        <f t="shared" si="91"/>
        <v>0</v>
      </c>
      <c r="AE505" s="19">
        <f t="shared" si="92"/>
        <v>0</v>
      </c>
      <c r="AF505" s="19"/>
      <c r="AG505" s="19"/>
      <c r="AH505" s="19"/>
      <c r="AI505" s="19"/>
      <c r="AJ505" s="19"/>
    </row>
    <row r="506" spans="1:36" x14ac:dyDescent="0.25">
      <c r="A506" s="80"/>
      <c r="B506" s="81"/>
      <c r="C506" s="81"/>
      <c r="D506" s="81"/>
      <c r="E506" s="81"/>
      <c r="F506" s="81"/>
      <c r="G506" s="81"/>
      <c r="H506" s="81"/>
      <c r="I506" s="81"/>
      <c r="J506" s="70" t="str">
        <f t="shared" si="93"/>
        <v/>
      </c>
      <c r="K506" s="71"/>
      <c r="L506" s="23">
        <f t="shared" si="94"/>
        <v>0</v>
      </c>
      <c r="M506" s="23">
        <f t="shared" si="95"/>
        <v>0</v>
      </c>
      <c r="N506" s="23" t="e">
        <f xml:space="preserve"> B506 * VLOOKUP($A$5, Admin!$A$4:$B$5, 2) + C506 * VLOOKUP($A$5, Admin!$A$4:$C$5, 3) + VLOOKUP($A$5, Admin!$A$4:$D$5, 4)</f>
        <v>#N/A</v>
      </c>
      <c r="O506" s="23"/>
      <c r="P506" s="23" t="e">
        <f t="shared" si="96"/>
        <v>#N/A</v>
      </c>
      <c r="Q506" s="23" t="e">
        <f t="shared" si="97"/>
        <v>#N/A</v>
      </c>
      <c r="R506" s="23" t="e">
        <f t="shared" si="98"/>
        <v>#N/A</v>
      </c>
      <c r="S506" s="23" t="e">
        <f t="shared" si="99"/>
        <v>#N/A</v>
      </c>
      <c r="T506" s="23" t="e">
        <f t="shared" si="100"/>
        <v>#N/A</v>
      </c>
      <c r="U506" s="23" t="e">
        <f t="shared" si="101"/>
        <v>#N/A</v>
      </c>
      <c r="V506" s="23" t="e">
        <f t="shared" si="102"/>
        <v>#N/A</v>
      </c>
      <c r="W506" s="23" t="e">
        <f t="shared" si="103"/>
        <v>#N/A</v>
      </c>
      <c r="X506" s="19"/>
      <c r="Y506" s="19"/>
      <c r="Z506" s="19"/>
      <c r="AA506" s="19"/>
      <c r="AB506" s="19"/>
      <c r="AC506" s="19"/>
      <c r="AD506" s="19">
        <f t="shared" si="91"/>
        <v>0</v>
      </c>
      <c r="AE506" s="19">
        <f t="shared" si="92"/>
        <v>0</v>
      </c>
      <c r="AF506" s="19"/>
      <c r="AG506" s="19"/>
      <c r="AH506" s="19"/>
      <c r="AI506" s="19"/>
      <c r="AJ506" s="19"/>
    </row>
    <row r="507" spans="1:36" x14ac:dyDescent="0.25">
      <c r="A507" s="80"/>
      <c r="B507" s="81"/>
      <c r="C507" s="81"/>
      <c r="D507" s="81"/>
      <c r="E507" s="81"/>
      <c r="F507" s="81"/>
      <c r="G507" s="81"/>
      <c r="H507" s="81"/>
      <c r="I507" s="81"/>
      <c r="J507" s="70" t="str">
        <f t="shared" si="93"/>
        <v/>
      </c>
      <c r="K507" s="71"/>
      <c r="L507" s="23">
        <f t="shared" si="94"/>
        <v>0</v>
      </c>
      <c r="M507" s="23">
        <f t="shared" si="95"/>
        <v>0</v>
      </c>
      <c r="N507" s="23" t="e">
        <f xml:space="preserve"> B507 * VLOOKUP($A$5, Admin!$A$4:$B$5, 2) + C507 * VLOOKUP($A$5, Admin!$A$4:$C$5, 3) + VLOOKUP($A$5, Admin!$A$4:$D$5, 4)</f>
        <v>#N/A</v>
      </c>
      <c r="O507" s="23"/>
      <c r="P507" s="23" t="e">
        <f t="shared" si="96"/>
        <v>#N/A</v>
      </c>
      <c r="Q507" s="23" t="e">
        <f t="shared" si="97"/>
        <v>#N/A</v>
      </c>
      <c r="R507" s="23" t="e">
        <f t="shared" si="98"/>
        <v>#N/A</v>
      </c>
      <c r="S507" s="23" t="e">
        <f t="shared" si="99"/>
        <v>#N/A</v>
      </c>
      <c r="T507" s="23" t="e">
        <f t="shared" si="100"/>
        <v>#N/A</v>
      </c>
      <c r="U507" s="23" t="e">
        <f t="shared" si="101"/>
        <v>#N/A</v>
      </c>
      <c r="V507" s="23" t="e">
        <f t="shared" si="102"/>
        <v>#N/A</v>
      </c>
      <c r="W507" s="23" t="e">
        <f t="shared" si="103"/>
        <v>#N/A</v>
      </c>
      <c r="X507" s="19"/>
      <c r="Y507" s="19"/>
      <c r="Z507" s="19"/>
      <c r="AA507" s="19"/>
      <c r="AB507" s="19"/>
      <c r="AC507" s="19"/>
      <c r="AD507" s="19">
        <f t="shared" si="91"/>
        <v>0</v>
      </c>
      <c r="AE507" s="19">
        <f t="shared" si="92"/>
        <v>0</v>
      </c>
      <c r="AF507" s="19"/>
      <c r="AG507" s="19"/>
      <c r="AH507" s="19"/>
      <c r="AI507" s="19"/>
      <c r="AJ507" s="19"/>
    </row>
    <row r="508" spans="1:36" x14ac:dyDescent="0.25">
      <c r="A508" s="80"/>
      <c r="B508" s="81"/>
      <c r="C508" s="81"/>
      <c r="D508" s="81"/>
      <c r="E508" s="81"/>
      <c r="F508" s="81"/>
      <c r="G508" s="81"/>
      <c r="H508" s="81"/>
      <c r="I508" s="81"/>
      <c r="J508" s="70" t="str">
        <f t="shared" si="93"/>
        <v/>
      </c>
      <c r="K508" s="71"/>
      <c r="L508" s="23">
        <f t="shared" si="94"/>
        <v>0</v>
      </c>
      <c r="M508" s="23">
        <f t="shared" si="95"/>
        <v>0</v>
      </c>
      <c r="N508" s="23" t="e">
        <f xml:space="preserve"> B508 * VLOOKUP($A$5, Admin!$A$4:$B$5, 2) + C508 * VLOOKUP($A$5, Admin!$A$4:$C$5, 3) + VLOOKUP($A$5, Admin!$A$4:$D$5, 4)</f>
        <v>#N/A</v>
      </c>
      <c r="O508" s="23"/>
      <c r="P508" s="23" t="e">
        <f t="shared" si="96"/>
        <v>#N/A</v>
      </c>
      <c r="Q508" s="23" t="e">
        <f t="shared" si="97"/>
        <v>#N/A</v>
      </c>
      <c r="R508" s="23" t="e">
        <f t="shared" si="98"/>
        <v>#N/A</v>
      </c>
      <c r="S508" s="23" t="e">
        <f t="shared" si="99"/>
        <v>#N/A</v>
      </c>
      <c r="T508" s="23" t="e">
        <f t="shared" si="100"/>
        <v>#N/A</v>
      </c>
      <c r="U508" s="23" t="e">
        <f t="shared" si="101"/>
        <v>#N/A</v>
      </c>
      <c r="V508" s="23" t="e">
        <f t="shared" si="102"/>
        <v>#N/A</v>
      </c>
      <c r="W508" s="23" t="e">
        <f t="shared" si="103"/>
        <v>#N/A</v>
      </c>
      <c r="X508" s="19"/>
      <c r="Y508" s="19"/>
      <c r="Z508" s="19"/>
      <c r="AA508" s="19"/>
      <c r="AB508" s="19"/>
      <c r="AC508" s="19"/>
      <c r="AD508" s="19">
        <f t="shared" si="91"/>
        <v>0</v>
      </c>
      <c r="AE508" s="19">
        <f t="shared" si="92"/>
        <v>0</v>
      </c>
      <c r="AF508" s="19"/>
      <c r="AG508" s="19"/>
      <c r="AH508" s="19"/>
      <c r="AI508" s="19"/>
      <c r="AJ508" s="19"/>
    </row>
    <row r="509" spans="1:36" x14ac:dyDescent="0.25">
      <c r="A509" s="80"/>
      <c r="B509" s="81"/>
      <c r="C509" s="81"/>
      <c r="D509" s="81"/>
      <c r="E509" s="81"/>
      <c r="F509" s="81"/>
      <c r="G509" s="81"/>
      <c r="H509" s="81"/>
      <c r="I509" s="81"/>
      <c r="J509" s="70" t="str">
        <f t="shared" si="93"/>
        <v/>
      </c>
      <c r="K509" s="71"/>
      <c r="L509" s="23">
        <f t="shared" si="94"/>
        <v>0</v>
      </c>
      <c r="M509" s="23">
        <f t="shared" si="95"/>
        <v>0</v>
      </c>
      <c r="N509" s="23" t="e">
        <f xml:space="preserve"> B509 * VLOOKUP($A$5, Admin!$A$4:$B$5, 2) + C509 * VLOOKUP($A$5, Admin!$A$4:$C$5, 3) + VLOOKUP($A$5, Admin!$A$4:$D$5, 4)</f>
        <v>#N/A</v>
      </c>
      <c r="O509" s="23"/>
      <c r="P509" s="23" t="e">
        <f t="shared" si="96"/>
        <v>#N/A</v>
      </c>
      <c r="Q509" s="23" t="e">
        <f t="shared" si="97"/>
        <v>#N/A</v>
      </c>
      <c r="R509" s="23" t="e">
        <f t="shared" si="98"/>
        <v>#N/A</v>
      </c>
      <c r="S509" s="23" t="e">
        <f t="shared" si="99"/>
        <v>#N/A</v>
      </c>
      <c r="T509" s="23" t="e">
        <f t="shared" si="100"/>
        <v>#N/A</v>
      </c>
      <c r="U509" s="23" t="e">
        <f t="shared" si="101"/>
        <v>#N/A</v>
      </c>
      <c r="V509" s="23" t="e">
        <f t="shared" si="102"/>
        <v>#N/A</v>
      </c>
      <c r="W509" s="23" t="e">
        <f t="shared" si="103"/>
        <v>#N/A</v>
      </c>
      <c r="X509" s="19"/>
      <c r="Y509" s="19"/>
      <c r="Z509" s="19"/>
      <c r="AA509" s="19"/>
      <c r="AB509" s="19"/>
      <c r="AC509" s="19"/>
      <c r="AD509" s="19">
        <f t="shared" si="91"/>
        <v>0</v>
      </c>
      <c r="AE509" s="19">
        <f t="shared" si="92"/>
        <v>0</v>
      </c>
      <c r="AF509" s="19"/>
      <c r="AG509" s="19"/>
      <c r="AH509" s="19"/>
      <c r="AI509" s="19"/>
      <c r="AJ509" s="19"/>
    </row>
    <row r="510" spans="1:36" x14ac:dyDescent="0.25">
      <c r="A510" s="80"/>
      <c r="B510" s="81"/>
      <c r="C510" s="81"/>
      <c r="D510" s="81"/>
      <c r="E510" s="81"/>
      <c r="F510" s="81"/>
      <c r="G510" s="81"/>
      <c r="H510" s="81"/>
      <c r="I510" s="81"/>
      <c r="J510" s="70" t="str">
        <f t="shared" si="93"/>
        <v/>
      </c>
      <c r="K510" s="71"/>
      <c r="L510" s="23">
        <f t="shared" si="94"/>
        <v>0</v>
      </c>
      <c r="M510" s="23">
        <f t="shared" si="95"/>
        <v>0</v>
      </c>
      <c r="N510" s="23" t="e">
        <f xml:space="preserve"> B510 * VLOOKUP($A$5, Admin!$A$4:$B$5, 2) + C510 * VLOOKUP($A$5, Admin!$A$4:$C$5, 3) + VLOOKUP($A$5, Admin!$A$4:$D$5, 4)</f>
        <v>#N/A</v>
      </c>
      <c r="O510" s="23"/>
      <c r="P510" s="23" t="e">
        <f t="shared" si="96"/>
        <v>#N/A</v>
      </c>
      <c r="Q510" s="23" t="e">
        <f t="shared" si="97"/>
        <v>#N/A</v>
      </c>
      <c r="R510" s="23" t="e">
        <f t="shared" si="98"/>
        <v>#N/A</v>
      </c>
      <c r="S510" s="23" t="e">
        <f t="shared" si="99"/>
        <v>#N/A</v>
      </c>
      <c r="T510" s="23" t="e">
        <f t="shared" si="100"/>
        <v>#N/A</v>
      </c>
      <c r="U510" s="23" t="e">
        <f t="shared" si="101"/>
        <v>#N/A</v>
      </c>
      <c r="V510" s="23" t="e">
        <f t="shared" si="102"/>
        <v>#N/A</v>
      </c>
      <c r="W510" s="23" t="e">
        <f t="shared" si="103"/>
        <v>#N/A</v>
      </c>
      <c r="X510" s="19"/>
      <c r="Y510" s="19"/>
      <c r="Z510" s="19"/>
      <c r="AA510" s="19"/>
      <c r="AB510" s="19"/>
      <c r="AC510" s="19"/>
      <c r="AD510" s="19">
        <f t="shared" si="91"/>
        <v>0</v>
      </c>
      <c r="AE510" s="19">
        <f t="shared" si="92"/>
        <v>0</v>
      </c>
      <c r="AF510" s="19"/>
      <c r="AG510" s="19"/>
      <c r="AH510" s="19"/>
      <c r="AI510" s="19"/>
      <c r="AJ510" s="19"/>
    </row>
    <row r="511" spans="1:36" x14ac:dyDescent="0.25">
      <c r="A511" s="80"/>
      <c r="B511" s="81"/>
      <c r="C511" s="81"/>
      <c r="D511" s="81"/>
      <c r="E511" s="81"/>
      <c r="F511" s="81"/>
      <c r="G511" s="81"/>
      <c r="H511" s="81"/>
      <c r="I511" s="81"/>
      <c r="J511" s="70" t="str">
        <f t="shared" si="93"/>
        <v/>
      </c>
      <c r="K511" s="71"/>
      <c r="L511" s="23">
        <f t="shared" si="94"/>
        <v>0</v>
      </c>
      <c r="M511" s="23">
        <f t="shared" si="95"/>
        <v>0</v>
      </c>
      <c r="N511" s="23" t="e">
        <f xml:space="preserve"> B511 * VLOOKUP($A$5, Admin!$A$4:$B$5, 2) + C511 * VLOOKUP($A$5, Admin!$A$4:$C$5, 3) + VLOOKUP($A$5, Admin!$A$4:$D$5, 4)</f>
        <v>#N/A</v>
      </c>
      <c r="O511" s="23"/>
      <c r="P511" s="23" t="e">
        <f t="shared" si="96"/>
        <v>#N/A</v>
      </c>
      <c r="Q511" s="23" t="e">
        <f t="shared" si="97"/>
        <v>#N/A</v>
      </c>
      <c r="R511" s="23" t="e">
        <f t="shared" si="98"/>
        <v>#N/A</v>
      </c>
      <c r="S511" s="23" t="e">
        <f t="shared" si="99"/>
        <v>#N/A</v>
      </c>
      <c r="T511" s="23" t="e">
        <f t="shared" si="100"/>
        <v>#N/A</v>
      </c>
      <c r="U511" s="23" t="e">
        <f t="shared" si="101"/>
        <v>#N/A</v>
      </c>
      <c r="V511" s="23" t="e">
        <f t="shared" si="102"/>
        <v>#N/A</v>
      </c>
      <c r="W511" s="23" t="e">
        <f t="shared" si="103"/>
        <v>#N/A</v>
      </c>
      <c r="X511" s="19"/>
      <c r="Y511" s="19"/>
      <c r="Z511" s="19"/>
      <c r="AA511" s="19"/>
      <c r="AB511" s="19"/>
      <c r="AC511" s="19"/>
      <c r="AD511" s="19">
        <f t="shared" si="91"/>
        <v>0</v>
      </c>
      <c r="AE511" s="19">
        <f t="shared" si="92"/>
        <v>0</v>
      </c>
      <c r="AF511" s="19"/>
      <c r="AG511" s="19"/>
      <c r="AH511" s="19"/>
      <c r="AI511" s="19"/>
      <c r="AJ511" s="19"/>
    </row>
    <row r="512" spans="1:36" x14ac:dyDescent="0.25">
      <c r="A512" s="80"/>
      <c r="B512" s="81"/>
      <c r="C512" s="81"/>
      <c r="D512" s="81"/>
      <c r="E512" s="81"/>
      <c r="F512" s="81"/>
      <c r="G512" s="81"/>
      <c r="H512" s="81"/>
      <c r="I512" s="81"/>
      <c r="J512" s="70" t="str">
        <f t="shared" si="93"/>
        <v/>
      </c>
      <c r="K512" s="71"/>
      <c r="L512" s="23">
        <f t="shared" si="94"/>
        <v>0</v>
      </c>
      <c r="M512" s="23">
        <f t="shared" si="95"/>
        <v>0</v>
      </c>
      <c r="N512" s="23" t="e">
        <f xml:space="preserve"> B512 * VLOOKUP($A$5, Admin!$A$4:$B$5, 2) + C512 * VLOOKUP($A$5, Admin!$A$4:$C$5, 3) + VLOOKUP($A$5, Admin!$A$4:$D$5, 4)</f>
        <v>#N/A</v>
      </c>
      <c r="O512" s="23"/>
      <c r="P512" s="23" t="e">
        <f t="shared" si="96"/>
        <v>#N/A</v>
      </c>
      <c r="Q512" s="23" t="e">
        <f t="shared" si="97"/>
        <v>#N/A</v>
      </c>
      <c r="R512" s="23" t="e">
        <f t="shared" si="98"/>
        <v>#N/A</v>
      </c>
      <c r="S512" s="23" t="e">
        <f t="shared" si="99"/>
        <v>#N/A</v>
      </c>
      <c r="T512" s="23" t="e">
        <f t="shared" si="100"/>
        <v>#N/A</v>
      </c>
      <c r="U512" s="23" t="e">
        <f t="shared" si="101"/>
        <v>#N/A</v>
      </c>
      <c r="V512" s="23" t="e">
        <f t="shared" si="102"/>
        <v>#N/A</v>
      </c>
      <c r="W512" s="23" t="e">
        <f t="shared" si="103"/>
        <v>#N/A</v>
      </c>
      <c r="X512" s="19"/>
      <c r="Y512" s="19"/>
      <c r="Z512" s="19"/>
      <c r="AA512" s="19"/>
      <c r="AB512" s="19"/>
      <c r="AC512" s="19"/>
      <c r="AD512" s="19">
        <f t="shared" si="91"/>
        <v>0</v>
      </c>
      <c r="AE512" s="19">
        <f t="shared" si="92"/>
        <v>0</v>
      </c>
      <c r="AF512" s="19"/>
      <c r="AG512" s="19"/>
      <c r="AH512" s="19"/>
      <c r="AI512" s="19"/>
      <c r="AJ512" s="19"/>
    </row>
    <row r="513" spans="1:36" x14ac:dyDescent="0.25">
      <c r="A513" s="80"/>
      <c r="B513" s="81"/>
      <c r="C513" s="81"/>
      <c r="D513" s="81"/>
      <c r="E513" s="81"/>
      <c r="F513" s="81"/>
      <c r="G513" s="81"/>
      <c r="H513" s="81"/>
      <c r="I513" s="81"/>
      <c r="J513" s="70" t="str">
        <f t="shared" si="93"/>
        <v/>
      </c>
      <c r="K513" s="71"/>
      <c r="L513" s="23">
        <f t="shared" si="94"/>
        <v>0</v>
      </c>
      <c r="M513" s="23">
        <f t="shared" si="95"/>
        <v>0</v>
      </c>
      <c r="N513" s="23" t="e">
        <f xml:space="preserve"> B513 * VLOOKUP($A$5, Admin!$A$4:$B$5, 2) + C513 * VLOOKUP($A$5, Admin!$A$4:$C$5, 3) + VLOOKUP($A$5, Admin!$A$4:$D$5, 4)</f>
        <v>#N/A</v>
      </c>
      <c r="O513" s="23"/>
      <c r="P513" s="23" t="e">
        <f t="shared" si="96"/>
        <v>#N/A</v>
      </c>
      <c r="Q513" s="23" t="e">
        <f t="shared" si="97"/>
        <v>#N/A</v>
      </c>
      <c r="R513" s="23" t="e">
        <f t="shared" si="98"/>
        <v>#N/A</v>
      </c>
      <c r="S513" s="23" t="e">
        <f t="shared" si="99"/>
        <v>#N/A</v>
      </c>
      <c r="T513" s="23" t="e">
        <f t="shared" si="100"/>
        <v>#N/A</v>
      </c>
      <c r="U513" s="23" t="e">
        <f t="shared" si="101"/>
        <v>#N/A</v>
      </c>
      <c r="V513" s="23" t="e">
        <f t="shared" si="102"/>
        <v>#N/A</v>
      </c>
      <c r="W513" s="23" t="e">
        <f t="shared" si="103"/>
        <v>#N/A</v>
      </c>
      <c r="X513" s="19"/>
      <c r="Y513" s="19"/>
      <c r="Z513" s="19"/>
      <c r="AA513" s="19"/>
      <c r="AB513" s="19"/>
      <c r="AC513" s="19"/>
      <c r="AD513" s="19">
        <f t="shared" si="91"/>
        <v>0</v>
      </c>
      <c r="AE513" s="19">
        <f t="shared" si="92"/>
        <v>0</v>
      </c>
      <c r="AF513" s="19"/>
      <c r="AG513" s="19"/>
      <c r="AH513" s="19"/>
      <c r="AI513" s="19"/>
      <c r="AJ513" s="19"/>
    </row>
    <row r="514" spans="1:36" x14ac:dyDescent="0.25">
      <c r="A514" s="80"/>
      <c r="B514" s="81"/>
      <c r="C514" s="81"/>
      <c r="D514" s="81"/>
      <c r="E514" s="81"/>
      <c r="F514" s="81"/>
      <c r="G514" s="81"/>
      <c r="H514" s="81"/>
      <c r="I514" s="81"/>
      <c r="J514" s="70" t="str">
        <f t="shared" si="93"/>
        <v/>
      </c>
      <c r="K514" s="71"/>
      <c r="L514" s="23">
        <f t="shared" si="94"/>
        <v>0</v>
      </c>
      <c r="M514" s="23">
        <f t="shared" si="95"/>
        <v>0</v>
      </c>
      <c r="N514" s="23" t="e">
        <f xml:space="preserve"> B514 * VLOOKUP($A$5, Admin!$A$4:$B$5, 2) + C514 * VLOOKUP($A$5, Admin!$A$4:$C$5, 3) + VLOOKUP($A$5, Admin!$A$4:$D$5, 4)</f>
        <v>#N/A</v>
      </c>
      <c r="O514" s="23"/>
      <c r="P514" s="23" t="e">
        <f t="shared" si="96"/>
        <v>#N/A</v>
      </c>
      <c r="Q514" s="23" t="e">
        <f t="shared" si="97"/>
        <v>#N/A</v>
      </c>
      <c r="R514" s="23" t="e">
        <f t="shared" si="98"/>
        <v>#N/A</v>
      </c>
      <c r="S514" s="23" t="e">
        <f t="shared" si="99"/>
        <v>#N/A</v>
      </c>
      <c r="T514" s="23" t="e">
        <f t="shared" si="100"/>
        <v>#N/A</v>
      </c>
      <c r="U514" s="23" t="e">
        <f t="shared" si="101"/>
        <v>#N/A</v>
      </c>
      <c r="V514" s="23" t="e">
        <f t="shared" si="102"/>
        <v>#N/A</v>
      </c>
      <c r="W514" s="23" t="e">
        <f t="shared" si="103"/>
        <v>#N/A</v>
      </c>
      <c r="X514" s="19"/>
      <c r="Y514" s="19"/>
      <c r="Z514" s="19"/>
      <c r="AA514" s="19"/>
      <c r="AB514" s="19"/>
      <c r="AC514" s="19"/>
      <c r="AD514" s="19">
        <f t="shared" si="91"/>
        <v>0</v>
      </c>
      <c r="AE514" s="19">
        <f t="shared" si="92"/>
        <v>0</v>
      </c>
      <c r="AF514" s="19"/>
      <c r="AG514" s="19"/>
      <c r="AH514" s="19"/>
      <c r="AI514" s="19"/>
      <c r="AJ514" s="19"/>
    </row>
    <row r="515" spans="1:36" x14ac:dyDescent="0.25">
      <c r="A515" s="80"/>
      <c r="B515" s="81"/>
      <c r="C515" s="81"/>
      <c r="D515" s="81"/>
      <c r="E515" s="81"/>
      <c r="F515" s="81"/>
      <c r="G515" s="81"/>
      <c r="H515" s="81"/>
      <c r="I515" s="81"/>
      <c r="J515" s="70" t="str">
        <f t="shared" si="93"/>
        <v/>
      </c>
      <c r="K515" s="71"/>
      <c r="L515" s="23">
        <f t="shared" si="94"/>
        <v>0</v>
      </c>
      <c r="M515" s="23">
        <f t="shared" si="95"/>
        <v>0</v>
      </c>
      <c r="N515" s="23" t="e">
        <f xml:space="preserve"> B515 * VLOOKUP($A$5, Admin!$A$4:$B$5, 2) + C515 * VLOOKUP($A$5, Admin!$A$4:$C$5, 3) + VLOOKUP($A$5, Admin!$A$4:$D$5, 4)</f>
        <v>#N/A</v>
      </c>
      <c r="O515" s="23"/>
      <c r="P515" s="23" t="e">
        <f t="shared" si="96"/>
        <v>#N/A</v>
      </c>
      <c r="Q515" s="23" t="e">
        <f t="shared" si="97"/>
        <v>#N/A</v>
      </c>
      <c r="R515" s="23" t="e">
        <f t="shared" si="98"/>
        <v>#N/A</v>
      </c>
      <c r="S515" s="23" t="e">
        <f t="shared" si="99"/>
        <v>#N/A</v>
      </c>
      <c r="T515" s="23" t="e">
        <f t="shared" si="100"/>
        <v>#N/A</v>
      </c>
      <c r="U515" s="23" t="e">
        <f t="shared" si="101"/>
        <v>#N/A</v>
      </c>
      <c r="V515" s="23" t="e">
        <f t="shared" si="102"/>
        <v>#N/A</v>
      </c>
      <c r="W515" s="23" t="e">
        <f t="shared" si="103"/>
        <v>#N/A</v>
      </c>
      <c r="X515" s="19"/>
      <c r="Y515" s="19"/>
      <c r="Z515" s="19"/>
      <c r="AA515" s="19"/>
      <c r="AB515" s="19"/>
      <c r="AC515" s="19"/>
      <c r="AD515" s="19">
        <f t="shared" si="91"/>
        <v>0</v>
      </c>
      <c r="AE515" s="19">
        <f t="shared" si="92"/>
        <v>0</v>
      </c>
      <c r="AF515" s="19"/>
      <c r="AG515" s="19"/>
      <c r="AH515" s="19"/>
      <c r="AI515" s="19"/>
      <c r="AJ515" s="19"/>
    </row>
    <row r="516" spans="1:36" x14ac:dyDescent="0.25">
      <c r="A516" s="80"/>
      <c r="B516" s="81"/>
      <c r="C516" s="81"/>
      <c r="D516" s="81"/>
      <c r="E516" s="81"/>
      <c r="F516" s="81"/>
      <c r="G516" s="81"/>
      <c r="H516" s="81"/>
      <c r="I516" s="81"/>
      <c r="J516" s="70" t="str">
        <f t="shared" si="93"/>
        <v/>
      </c>
      <c r="K516" s="71"/>
      <c r="L516" s="23">
        <f t="shared" si="94"/>
        <v>0</v>
      </c>
      <c r="M516" s="23">
        <f t="shared" si="95"/>
        <v>0</v>
      </c>
      <c r="N516" s="23" t="e">
        <f xml:space="preserve"> B516 * VLOOKUP($A$5, Admin!$A$4:$B$5, 2) + C516 * VLOOKUP($A$5, Admin!$A$4:$C$5, 3) + VLOOKUP($A$5, Admin!$A$4:$D$5, 4)</f>
        <v>#N/A</v>
      </c>
      <c r="O516" s="23"/>
      <c r="P516" s="23" t="e">
        <f t="shared" si="96"/>
        <v>#N/A</v>
      </c>
      <c r="Q516" s="23" t="e">
        <f t="shared" si="97"/>
        <v>#N/A</v>
      </c>
      <c r="R516" s="23" t="e">
        <f t="shared" si="98"/>
        <v>#N/A</v>
      </c>
      <c r="S516" s="23" t="e">
        <f t="shared" si="99"/>
        <v>#N/A</v>
      </c>
      <c r="T516" s="23" t="e">
        <f t="shared" si="100"/>
        <v>#N/A</v>
      </c>
      <c r="U516" s="23" t="e">
        <f t="shared" si="101"/>
        <v>#N/A</v>
      </c>
      <c r="V516" s="23" t="e">
        <f t="shared" si="102"/>
        <v>#N/A</v>
      </c>
      <c r="W516" s="23" t="e">
        <f t="shared" si="103"/>
        <v>#N/A</v>
      </c>
      <c r="X516" s="19"/>
      <c r="Y516" s="19"/>
      <c r="Z516" s="19"/>
      <c r="AA516" s="19"/>
      <c r="AB516" s="19"/>
      <c r="AC516" s="19"/>
      <c r="AD516" s="19">
        <f t="shared" si="91"/>
        <v>0</v>
      </c>
      <c r="AE516" s="19">
        <f t="shared" si="92"/>
        <v>0</v>
      </c>
      <c r="AF516" s="19"/>
      <c r="AG516" s="19"/>
      <c r="AH516" s="19"/>
      <c r="AI516" s="19"/>
      <c r="AJ516" s="19"/>
    </row>
    <row r="517" spans="1:36" x14ac:dyDescent="0.25">
      <c r="A517" s="80"/>
      <c r="B517" s="81"/>
      <c r="C517" s="81"/>
      <c r="D517" s="81"/>
      <c r="E517" s="81"/>
      <c r="F517" s="81"/>
      <c r="G517" s="81"/>
      <c r="H517" s="81"/>
      <c r="I517" s="81"/>
      <c r="J517" s="70" t="str">
        <f t="shared" si="93"/>
        <v/>
      </c>
      <c r="K517" s="71"/>
      <c r="L517" s="23">
        <f t="shared" si="94"/>
        <v>0</v>
      </c>
      <c r="M517" s="23">
        <f t="shared" si="95"/>
        <v>0</v>
      </c>
      <c r="N517" s="23" t="e">
        <f xml:space="preserve"> B517 * VLOOKUP($A$5, Admin!$A$4:$B$5, 2) + C517 * VLOOKUP($A$5, Admin!$A$4:$C$5, 3) + VLOOKUP($A$5, Admin!$A$4:$D$5, 4)</f>
        <v>#N/A</v>
      </c>
      <c r="O517" s="23"/>
      <c r="P517" s="23" t="e">
        <f t="shared" si="96"/>
        <v>#N/A</v>
      </c>
      <c r="Q517" s="23" t="e">
        <f t="shared" si="97"/>
        <v>#N/A</v>
      </c>
      <c r="R517" s="23" t="e">
        <f t="shared" si="98"/>
        <v>#N/A</v>
      </c>
      <c r="S517" s="23" t="e">
        <f t="shared" si="99"/>
        <v>#N/A</v>
      </c>
      <c r="T517" s="23" t="e">
        <f t="shared" si="100"/>
        <v>#N/A</v>
      </c>
      <c r="U517" s="23" t="e">
        <f t="shared" si="101"/>
        <v>#N/A</v>
      </c>
      <c r="V517" s="23" t="e">
        <f t="shared" si="102"/>
        <v>#N/A</v>
      </c>
      <c r="W517" s="23" t="e">
        <f t="shared" si="103"/>
        <v>#N/A</v>
      </c>
      <c r="X517" s="19"/>
      <c r="Y517" s="19"/>
      <c r="Z517" s="19"/>
      <c r="AA517" s="19"/>
      <c r="AB517" s="19"/>
      <c r="AC517" s="19"/>
      <c r="AD517" s="19">
        <f t="shared" si="91"/>
        <v>0</v>
      </c>
      <c r="AE517" s="19">
        <f t="shared" si="92"/>
        <v>0</v>
      </c>
      <c r="AF517" s="19"/>
      <c r="AG517" s="19"/>
      <c r="AH517" s="19"/>
      <c r="AI517" s="19"/>
      <c r="AJ517" s="19"/>
    </row>
    <row r="518" spans="1:36" x14ac:dyDescent="0.25">
      <c r="A518" s="80"/>
      <c r="B518" s="81"/>
      <c r="C518" s="81"/>
      <c r="D518" s="81"/>
      <c r="E518" s="81"/>
      <c r="F518" s="81"/>
      <c r="G518" s="81"/>
      <c r="H518" s="81"/>
      <c r="I518" s="81"/>
      <c r="J518" s="70" t="str">
        <f t="shared" si="93"/>
        <v/>
      </c>
      <c r="K518" s="71"/>
      <c r="L518" s="23">
        <f t="shared" si="94"/>
        <v>0</v>
      </c>
      <c r="M518" s="23">
        <f t="shared" si="95"/>
        <v>0</v>
      </c>
      <c r="N518" s="23" t="e">
        <f xml:space="preserve"> B518 * VLOOKUP($A$5, Admin!$A$4:$B$5, 2) + C518 * VLOOKUP($A$5, Admin!$A$4:$C$5, 3) + VLOOKUP($A$5, Admin!$A$4:$D$5, 4)</f>
        <v>#N/A</v>
      </c>
      <c r="O518" s="23"/>
      <c r="P518" s="23" t="e">
        <f t="shared" si="96"/>
        <v>#N/A</v>
      </c>
      <c r="Q518" s="23" t="e">
        <f t="shared" si="97"/>
        <v>#N/A</v>
      </c>
      <c r="R518" s="23" t="e">
        <f t="shared" si="98"/>
        <v>#N/A</v>
      </c>
      <c r="S518" s="23" t="e">
        <f t="shared" si="99"/>
        <v>#N/A</v>
      </c>
      <c r="T518" s="23" t="e">
        <f t="shared" si="100"/>
        <v>#N/A</v>
      </c>
      <c r="U518" s="23" t="e">
        <f t="shared" si="101"/>
        <v>#N/A</v>
      </c>
      <c r="V518" s="23" t="e">
        <f t="shared" si="102"/>
        <v>#N/A</v>
      </c>
      <c r="W518" s="23" t="e">
        <f t="shared" si="103"/>
        <v>#N/A</v>
      </c>
      <c r="X518" s="19"/>
      <c r="Y518" s="19"/>
      <c r="Z518" s="19"/>
      <c r="AA518" s="19"/>
      <c r="AB518" s="19"/>
      <c r="AC518" s="19"/>
      <c r="AD518" s="19">
        <f t="shared" si="91"/>
        <v>0</v>
      </c>
      <c r="AE518" s="19">
        <f t="shared" si="92"/>
        <v>0</v>
      </c>
      <c r="AF518" s="19"/>
      <c r="AG518" s="19"/>
      <c r="AH518" s="19"/>
      <c r="AI518" s="19"/>
      <c r="AJ518" s="19"/>
    </row>
    <row r="519" spans="1:36" x14ac:dyDescent="0.25">
      <c r="A519" s="80"/>
      <c r="B519" s="81"/>
      <c r="C519" s="81"/>
      <c r="D519" s="81"/>
      <c r="E519" s="81"/>
      <c r="F519" s="81"/>
      <c r="G519" s="81"/>
      <c r="H519" s="81"/>
      <c r="I519" s="81"/>
      <c r="J519" s="70" t="str">
        <f t="shared" si="93"/>
        <v/>
      </c>
      <c r="K519" s="71"/>
      <c r="L519" s="23">
        <f t="shared" si="94"/>
        <v>0</v>
      </c>
      <c r="M519" s="23">
        <f t="shared" si="95"/>
        <v>0</v>
      </c>
      <c r="N519" s="23" t="e">
        <f xml:space="preserve"> B519 * VLOOKUP($A$5, Admin!$A$4:$B$5, 2) + C519 * VLOOKUP($A$5, Admin!$A$4:$C$5, 3) + VLOOKUP($A$5, Admin!$A$4:$D$5, 4)</f>
        <v>#N/A</v>
      </c>
      <c r="O519" s="23"/>
      <c r="P519" s="23" t="e">
        <f t="shared" si="96"/>
        <v>#N/A</v>
      </c>
      <c r="Q519" s="23" t="e">
        <f t="shared" si="97"/>
        <v>#N/A</v>
      </c>
      <c r="R519" s="23" t="e">
        <f t="shared" si="98"/>
        <v>#N/A</v>
      </c>
      <c r="S519" s="23" t="e">
        <f t="shared" si="99"/>
        <v>#N/A</v>
      </c>
      <c r="T519" s="23" t="e">
        <f t="shared" si="100"/>
        <v>#N/A</v>
      </c>
      <c r="U519" s="23" t="e">
        <f t="shared" si="101"/>
        <v>#N/A</v>
      </c>
      <c r="V519" s="23" t="e">
        <f t="shared" si="102"/>
        <v>#N/A</v>
      </c>
      <c r="W519" s="23" t="e">
        <f t="shared" si="103"/>
        <v>#N/A</v>
      </c>
      <c r="X519" s="19"/>
      <c r="Y519" s="19"/>
      <c r="Z519" s="19"/>
      <c r="AA519" s="19"/>
      <c r="AB519" s="19"/>
      <c r="AC519" s="19"/>
      <c r="AD519" s="19">
        <f t="shared" si="91"/>
        <v>0</v>
      </c>
      <c r="AE519" s="19">
        <f t="shared" si="92"/>
        <v>0</v>
      </c>
      <c r="AF519" s="19"/>
      <c r="AG519" s="19"/>
      <c r="AH519" s="19"/>
      <c r="AI519" s="19"/>
      <c r="AJ519" s="19"/>
    </row>
    <row r="520" spans="1:36" x14ac:dyDescent="0.25">
      <c r="A520" s="80"/>
      <c r="B520" s="81"/>
      <c r="C520" s="81"/>
      <c r="D520" s="81"/>
      <c r="E520" s="81"/>
      <c r="F520" s="81"/>
      <c r="G520" s="81"/>
      <c r="H520" s="81"/>
      <c r="I520" s="81"/>
      <c r="J520" s="70" t="str">
        <f t="shared" si="93"/>
        <v/>
      </c>
      <c r="K520" s="71"/>
      <c r="L520" s="23">
        <f t="shared" si="94"/>
        <v>0</v>
      </c>
      <c r="M520" s="23">
        <f t="shared" si="95"/>
        <v>0</v>
      </c>
      <c r="N520" s="23" t="e">
        <f xml:space="preserve"> B520 * VLOOKUP($A$5, Admin!$A$4:$B$5, 2) + C520 * VLOOKUP($A$5, Admin!$A$4:$C$5, 3) + VLOOKUP($A$5, Admin!$A$4:$D$5, 4)</f>
        <v>#N/A</v>
      </c>
      <c r="O520" s="23"/>
      <c r="P520" s="23" t="e">
        <f t="shared" si="96"/>
        <v>#N/A</v>
      </c>
      <c r="Q520" s="23" t="e">
        <f t="shared" si="97"/>
        <v>#N/A</v>
      </c>
      <c r="R520" s="23" t="e">
        <f t="shared" si="98"/>
        <v>#N/A</v>
      </c>
      <c r="S520" s="23" t="e">
        <f t="shared" si="99"/>
        <v>#N/A</v>
      </c>
      <c r="T520" s="23" t="e">
        <f t="shared" si="100"/>
        <v>#N/A</v>
      </c>
      <c r="U520" s="23" t="e">
        <f t="shared" si="101"/>
        <v>#N/A</v>
      </c>
      <c r="V520" s="23" t="e">
        <f t="shared" si="102"/>
        <v>#N/A</v>
      </c>
      <c r="W520" s="23" t="e">
        <f t="shared" si="103"/>
        <v>#N/A</v>
      </c>
      <c r="X520" s="19"/>
      <c r="Y520" s="19"/>
      <c r="Z520" s="19"/>
      <c r="AA520" s="19"/>
      <c r="AB520" s="19"/>
      <c r="AC520" s="19"/>
      <c r="AD520" s="19">
        <f t="shared" si="91"/>
        <v>0</v>
      </c>
      <c r="AE520" s="19">
        <f t="shared" si="92"/>
        <v>0</v>
      </c>
      <c r="AF520" s="19"/>
      <c r="AG520" s="19"/>
      <c r="AH520" s="19"/>
      <c r="AI520" s="19"/>
      <c r="AJ520" s="19"/>
    </row>
    <row r="521" spans="1:36" x14ac:dyDescent="0.25">
      <c r="A521" s="80"/>
      <c r="B521" s="81"/>
      <c r="C521" s="81"/>
      <c r="D521" s="81"/>
      <c r="E521" s="81"/>
      <c r="F521" s="81"/>
      <c r="G521" s="81"/>
      <c r="H521" s="81"/>
      <c r="I521" s="81"/>
      <c r="J521" s="70" t="str">
        <f t="shared" si="93"/>
        <v/>
      </c>
      <c r="K521" s="71"/>
      <c r="L521" s="23">
        <f t="shared" si="94"/>
        <v>0</v>
      </c>
      <c r="M521" s="23">
        <f t="shared" si="95"/>
        <v>0</v>
      </c>
      <c r="N521" s="23" t="e">
        <f xml:space="preserve"> B521 * VLOOKUP($A$5, Admin!$A$4:$B$5, 2) + C521 * VLOOKUP($A$5, Admin!$A$4:$C$5, 3) + VLOOKUP($A$5, Admin!$A$4:$D$5, 4)</f>
        <v>#N/A</v>
      </c>
      <c r="O521" s="23"/>
      <c r="P521" s="23" t="e">
        <f t="shared" si="96"/>
        <v>#N/A</v>
      </c>
      <c r="Q521" s="23" t="e">
        <f t="shared" si="97"/>
        <v>#N/A</v>
      </c>
      <c r="R521" s="23" t="e">
        <f t="shared" si="98"/>
        <v>#N/A</v>
      </c>
      <c r="S521" s="23" t="e">
        <f t="shared" si="99"/>
        <v>#N/A</v>
      </c>
      <c r="T521" s="23" t="e">
        <f t="shared" si="100"/>
        <v>#N/A</v>
      </c>
      <c r="U521" s="23" t="e">
        <f t="shared" si="101"/>
        <v>#N/A</v>
      </c>
      <c r="V521" s="23" t="e">
        <f t="shared" si="102"/>
        <v>#N/A</v>
      </c>
      <c r="W521" s="23" t="e">
        <f t="shared" si="103"/>
        <v>#N/A</v>
      </c>
      <c r="X521" s="19"/>
      <c r="Y521" s="19"/>
      <c r="Z521" s="19"/>
      <c r="AA521" s="19"/>
      <c r="AB521" s="19"/>
      <c r="AC521" s="19"/>
      <c r="AD521" s="19">
        <f t="shared" ref="AD521:AD584" si="104" xml:space="preserve"> M521</f>
        <v>0</v>
      </c>
      <c r="AE521" s="19">
        <f t="shared" ref="AE521:AE584" si="105" xml:space="preserve"> C521</f>
        <v>0</v>
      </c>
      <c r="AF521" s="19"/>
      <c r="AG521" s="19"/>
      <c r="AH521" s="19"/>
      <c r="AI521" s="19"/>
      <c r="AJ521" s="19"/>
    </row>
    <row r="522" spans="1:36" x14ac:dyDescent="0.25">
      <c r="A522" s="80"/>
      <c r="B522" s="81"/>
      <c r="C522" s="81"/>
      <c r="D522" s="81"/>
      <c r="E522" s="81"/>
      <c r="F522" s="81"/>
      <c r="G522" s="81"/>
      <c r="H522" s="81"/>
      <c r="I522" s="81"/>
      <c r="J522" s="70" t="str">
        <f t="shared" ref="J522:J585" si="106" xml:space="preserve"> IFERROR(L522/$C$5,"")</f>
        <v/>
      </c>
      <c r="K522" s="71"/>
      <c r="L522" s="23">
        <f t="shared" ref="L522:L585" si="107" xml:space="preserve"> ((D522 * G522) + (E522 * H522) + (F522 * I522))/1000</f>
        <v>0</v>
      </c>
      <c r="M522" s="23">
        <f t="shared" ref="M522:M585" si="108" xml:space="preserve"> L522^2</f>
        <v>0</v>
      </c>
      <c r="N522" s="23" t="e">
        <f xml:space="preserve"> B522 * VLOOKUP($A$5, Admin!$A$4:$B$5, 2) + C522 * VLOOKUP($A$5, Admin!$A$4:$C$5, 3) + VLOOKUP($A$5, Admin!$A$4:$D$5, 4)</f>
        <v>#N/A</v>
      </c>
      <c r="O522" s="23"/>
      <c r="P522" s="23" t="e">
        <f t="shared" ref="P522:P585" si="109" xml:space="preserve"> N523</f>
        <v>#N/A</v>
      </c>
      <c r="Q522" s="23" t="e">
        <f t="shared" ref="Q522:Q585" si="110" xml:space="preserve"> N524</f>
        <v>#N/A</v>
      </c>
      <c r="R522" s="23" t="e">
        <f t="shared" ref="R522:R585" si="111" xml:space="preserve"> N525</f>
        <v>#N/A</v>
      </c>
      <c r="S522" s="23" t="e">
        <f t="shared" ref="S522:S585" si="112" xml:space="preserve"> N526</f>
        <v>#N/A</v>
      </c>
      <c r="T522" s="23" t="e">
        <f t="shared" ref="T522:T585" si="113" xml:space="preserve"> N527</f>
        <v>#N/A</v>
      </c>
      <c r="U522" s="23" t="e">
        <f t="shared" ref="U522:U585" si="114" xml:space="preserve"> N528</f>
        <v>#N/A</v>
      </c>
      <c r="V522" s="23" t="e">
        <f t="shared" ref="V522:V585" si="115" xml:space="preserve"> N529</f>
        <v>#N/A</v>
      </c>
      <c r="W522" s="23" t="e">
        <f t="shared" ref="W522:W585" si="116" xml:space="preserve"> N530</f>
        <v>#N/A</v>
      </c>
      <c r="X522" s="19"/>
      <c r="Y522" s="19"/>
      <c r="Z522" s="19"/>
      <c r="AA522" s="19"/>
      <c r="AB522" s="19"/>
      <c r="AC522" s="19"/>
      <c r="AD522" s="19">
        <f t="shared" si="104"/>
        <v>0</v>
      </c>
      <c r="AE522" s="19">
        <f t="shared" si="105"/>
        <v>0</v>
      </c>
      <c r="AF522" s="19"/>
      <c r="AG522" s="19"/>
      <c r="AH522" s="19"/>
      <c r="AI522" s="19"/>
      <c r="AJ522" s="19"/>
    </row>
    <row r="523" spans="1:36" x14ac:dyDescent="0.25">
      <c r="A523" s="80"/>
      <c r="B523" s="81"/>
      <c r="C523" s="81"/>
      <c r="D523" s="81"/>
      <c r="E523" s="81"/>
      <c r="F523" s="81"/>
      <c r="G523" s="81"/>
      <c r="H523" s="81"/>
      <c r="I523" s="81"/>
      <c r="J523" s="70" t="str">
        <f t="shared" si="106"/>
        <v/>
      </c>
      <c r="K523" s="71"/>
      <c r="L523" s="23">
        <f t="shared" si="107"/>
        <v>0</v>
      </c>
      <c r="M523" s="23">
        <f t="shared" si="108"/>
        <v>0</v>
      </c>
      <c r="N523" s="23" t="e">
        <f xml:space="preserve"> B523 * VLOOKUP($A$5, Admin!$A$4:$B$5, 2) + C523 * VLOOKUP($A$5, Admin!$A$4:$C$5, 3) + VLOOKUP($A$5, Admin!$A$4:$D$5, 4)</f>
        <v>#N/A</v>
      </c>
      <c r="O523" s="23"/>
      <c r="P523" s="23" t="e">
        <f t="shared" si="109"/>
        <v>#N/A</v>
      </c>
      <c r="Q523" s="23" t="e">
        <f t="shared" si="110"/>
        <v>#N/A</v>
      </c>
      <c r="R523" s="23" t="e">
        <f t="shared" si="111"/>
        <v>#N/A</v>
      </c>
      <c r="S523" s="23" t="e">
        <f t="shared" si="112"/>
        <v>#N/A</v>
      </c>
      <c r="T523" s="23" t="e">
        <f t="shared" si="113"/>
        <v>#N/A</v>
      </c>
      <c r="U523" s="23" t="e">
        <f t="shared" si="114"/>
        <v>#N/A</v>
      </c>
      <c r="V523" s="23" t="e">
        <f t="shared" si="115"/>
        <v>#N/A</v>
      </c>
      <c r="W523" s="23" t="e">
        <f t="shared" si="116"/>
        <v>#N/A</v>
      </c>
      <c r="X523" s="19"/>
      <c r="Y523" s="19"/>
      <c r="Z523" s="19"/>
      <c r="AA523" s="19"/>
      <c r="AB523" s="19"/>
      <c r="AC523" s="19"/>
      <c r="AD523" s="19">
        <f t="shared" si="104"/>
        <v>0</v>
      </c>
      <c r="AE523" s="19">
        <f t="shared" si="105"/>
        <v>0</v>
      </c>
      <c r="AF523" s="19"/>
      <c r="AG523" s="19"/>
      <c r="AH523" s="19"/>
      <c r="AI523" s="19"/>
      <c r="AJ523" s="19"/>
    </row>
    <row r="524" spans="1:36" x14ac:dyDescent="0.25">
      <c r="A524" s="80"/>
      <c r="B524" s="81"/>
      <c r="C524" s="81"/>
      <c r="D524" s="81"/>
      <c r="E524" s="81"/>
      <c r="F524" s="81"/>
      <c r="G524" s="81"/>
      <c r="H524" s="81"/>
      <c r="I524" s="81"/>
      <c r="J524" s="70" t="str">
        <f t="shared" si="106"/>
        <v/>
      </c>
      <c r="K524" s="71"/>
      <c r="L524" s="23">
        <f t="shared" si="107"/>
        <v>0</v>
      </c>
      <c r="M524" s="23">
        <f t="shared" si="108"/>
        <v>0</v>
      </c>
      <c r="N524" s="23" t="e">
        <f xml:space="preserve"> B524 * VLOOKUP($A$5, Admin!$A$4:$B$5, 2) + C524 * VLOOKUP($A$5, Admin!$A$4:$C$5, 3) + VLOOKUP($A$5, Admin!$A$4:$D$5, 4)</f>
        <v>#N/A</v>
      </c>
      <c r="O524" s="23"/>
      <c r="P524" s="23" t="e">
        <f t="shared" si="109"/>
        <v>#N/A</v>
      </c>
      <c r="Q524" s="23" t="e">
        <f t="shared" si="110"/>
        <v>#N/A</v>
      </c>
      <c r="R524" s="23" t="e">
        <f t="shared" si="111"/>
        <v>#N/A</v>
      </c>
      <c r="S524" s="23" t="e">
        <f t="shared" si="112"/>
        <v>#N/A</v>
      </c>
      <c r="T524" s="23" t="e">
        <f t="shared" si="113"/>
        <v>#N/A</v>
      </c>
      <c r="U524" s="23" t="e">
        <f t="shared" si="114"/>
        <v>#N/A</v>
      </c>
      <c r="V524" s="23" t="e">
        <f t="shared" si="115"/>
        <v>#N/A</v>
      </c>
      <c r="W524" s="23" t="e">
        <f t="shared" si="116"/>
        <v>#N/A</v>
      </c>
      <c r="X524" s="19"/>
      <c r="Y524" s="19"/>
      <c r="Z524" s="19"/>
      <c r="AA524" s="19"/>
      <c r="AB524" s="19"/>
      <c r="AC524" s="19"/>
      <c r="AD524" s="19">
        <f t="shared" si="104"/>
        <v>0</v>
      </c>
      <c r="AE524" s="19">
        <f t="shared" si="105"/>
        <v>0</v>
      </c>
      <c r="AF524" s="19"/>
      <c r="AG524" s="19"/>
      <c r="AH524" s="19"/>
      <c r="AI524" s="19"/>
      <c r="AJ524" s="19"/>
    </row>
    <row r="525" spans="1:36" x14ac:dyDescent="0.25">
      <c r="A525" s="80"/>
      <c r="B525" s="81"/>
      <c r="C525" s="81"/>
      <c r="D525" s="81"/>
      <c r="E525" s="81"/>
      <c r="F525" s="81"/>
      <c r="G525" s="81"/>
      <c r="H525" s="81"/>
      <c r="I525" s="81"/>
      <c r="J525" s="70" t="str">
        <f t="shared" si="106"/>
        <v/>
      </c>
      <c r="K525" s="71"/>
      <c r="L525" s="23">
        <f t="shared" si="107"/>
        <v>0</v>
      </c>
      <c r="M525" s="23">
        <f t="shared" si="108"/>
        <v>0</v>
      </c>
      <c r="N525" s="23" t="e">
        <f xml:space="preserve"> B525 * VLOOKUP($A$5, Admin!$A$4:$B$5, 2) + C525 * VLOOKUP($A$5, Admin!$A$4:$C$5, 3) + VLOOKUP($A$5, Admin!$A$4:$D$5, 4)</f>
        <v>#N/A</v>
      </c>
      <c r="O525" s="23"/>
      <c r="P525" s="23" t="e">
        <f t="shared" si="109"/>
        <v>#N/A</v>
      </c>
      <c r="Q525" s="23" t="e">
        <f t="shared" si="110"/>
        <v>#N/A</v>
      </c>
      <c r="R525" s="23" t="e">
        <f t="shared" si="111"/>
        <v>#N/A</v>
      </c>
      <c r="S525" s="23" t="e">
        <f t="shared" si="112"/>
        <v>#N/A</v>
      </c>
      <c r="T525" s="23" t="e">
        <f t="shared" si="113"/>
        <v>#N/A</v>
      </c>
      <c r="U525" s="23" t="e">
        <f t="shared" si="114"/>
        <v>#N/A</v>
      </c>
      <c r="V525" s="23" t="e">
        <f t="shared" si="115"/>
        <v>#N/A</v>
      </c>
      <c r="W525" s="23" t="e">
        <f t="shared" si="116"/>
        <v>#N/A</v>
      </c>
      <c r="X525" s="19"/>
      <c r="Y525" s="19"/>
      <c r="Z525" s="19"/>
      <c r="AA525" s="19"/>
      <c r="AB525" s="19"/>
      <c r="AC525" s="19"/>
      <c r="AD525" s="19">
        <f t="shared" si="104"/>
        <v>0</v>
      </c>
      <c r="AE525" s="19">
        <f t="shared" si="105"/>
        <v>0</v>
      </c>
      <c r="AF525" s="19"/>
      <c r="AG525" s="19"/>
      <c r="AH525" s="19"/>
      <c r="AI525" s="19"/>
      <c r="AJ525" s="19"/>
    </row>
    <row r="526" spans="1:36" x14ac:dyDescent="0.25">
      <c r="A526" s="80"/>
      <c r="B526" s="81"/>
      <c r="C526" s="81"/>
      <c r="D526" s="81"/>
      <c r="E526" s="81"/>
      <c r="F526" s="81"/>
      <c r="G526" s="81"/>
      <c r="H526" s="81"/>
      <c r="I526" s="81"/>
      <c r="J526" s="70" t="str">
        <f t="shared" si="106"/>
        <v/>
      </c>
      <c r="K526" s="71"/>
      <c r="L526" s="23">
        <f t="shared" si="107"/>
        <v>0</v>
      </c>
      <c r="M526" s="23">
        <f t="shared" si="108"/>
        <v>0</v>
      </c>
      <c r="N526" s="23" t="e">
        <f xml:space="preserve"> B526 * VLOOKUP($A$5, Admin!$A$4:$B$5, 2) + C526 * VLOOKUP($A$5, Admin!$A$4:$C$5, 3) + VLOOKUP($A$5, Admin!$A$4:$D$5, 4)</f>
        <v>#N/A</v>
      </c>
      <c r="O526" s="23"/>
      <c r="P526" s="23" t="e">
        <f t="shared" si="109"/>
        <v>#N/A</v>
      </c>
      <c r="Q526" s="23" t="e">
        <f t="shared" si="110"/>
        <v>#N/A</v>
      </c>
      <c r="R526" s="23" t="e">
        <f t="shared" si="111"/>
        <v>#N/A</v>
      </c>
      <c r="S526" s="23" t="e">
        <f t="shared" si="112"/>
        <v>#N/A</v>
      </c>
      <c r="T526" s="23" t="e">
        <f t="shared" si="113"/>
        <v>#N/A</v>
      </c>
      <c r="U526" s="23" t="e">
        <f t="shared" si="114"/>
        <v>#N/A</v>
      </c>
      <c r="V526" s="23" t="e">
        <f t="shared" si="115"/>
        <v>#N/A</v>
      </c>
      <c r="W526" s="23" t="e">
        <f t="shared" si="116"/>
        <v>#N/A</v>
      </c>
      <c r="X526" s="19"/>
      <c r="Y526" s="19"/>
      <c r="Z526" s="19"/>
      <c r="AA526" s="19"/>
      <c r="AB526" s="19"/>
      <c r="AC526" s="19"/>
      <c r="AD526" s="19">
        <f t="shared" si="104"/>
        <v>0</v>
      </c>
      <c r="AE526" s="19">
        <f t="shared" si="105"/>
        <v>0</v>
      </c>
      <c r="AF526" s="19"/>
      <c r="AG526" s="19"/>
      <c r="AH526" s="19"/>
      <c r="AI526" s="19"/>
      <c r="AJ526" s="19"/>
    </row>
    <row r="527" spans="1:36" x14ac:dyDescent="0.25">
      <c r="A527" s="80"/>
      <c r="B527" s="81"/>
      <c r="C527" s="81"/>
      <c r="D527" s="81"/>
      <c r="E527" s="81"/>
      <c r="F527" s="81"/>
      <c r="G527" s="81"/>
      <c r="H527" s="81"/>
      <c r="I527" s="81"/>
      <c r="J527" s="70" t="str">
        <f t="shared" si="106"/>
        <v/>
      </c>
      <c r="K527" s="71"/>
      <c r="L527" s="23">
        <f t="shared" si="107"/>
        <v>0</v>
      </c>
      <c r="M527" s="23">
        <f t="shared" si="108"/>
        <v>0</v>
      </c>
      <c r="N527" s="23" t="e">
        <f xml:space="preserve"> B527 * VLOOKUP($A$5, Admin!$A$4:$B$5, 2) + C527 * VLOOKUP($A$5, Admin!$A$4:$C$5, 3) + VLOOKUP($A$5, Admin!$A$4:$D$5, 4)</f>
        <v>#N/A</v>
      </c>
      <c r="O527" s="23"/>
      <c r="P527" s="23" t="e">
        <f t="shared" si="109"/>
        <v>#N/A</v>
      </c>
      <c r="Q527" s="23" t="e">
        <f t="shared" si="110"/>
        <v>#N/A</v>
      </c>
      <c r="R527" s="23" t="e">
        <f t="shared" si="111"/>
        <v>#N/A</v>
      </c>
      <c r="S527" s="23" t="e">
        <f t="shared" si="112"/>
        <v>#N/A</v>
      </c>
      <c r="T527" s="23" t="e">
        <f t="shared" si="113"/>
        <v>#N/A</v>
      </c>
      <c r="U527" s="23" t="e">
        <f t="shared" si="114"/>
        <v>#N/A</v>
      </c>
      <c r="V527" s="23" t="e">
        <f t="shared" si="115"/>
        <v>#N/A</v>
      </c>
      <c r="W527" s="23" t="e">
        <f t="shared" si="116"/>
        <v>#N/A</v>
      </c>
      <c r="X527" s="19"/>
      <c r="Y527" s="19"/>
      <c r="Z527" s="19"/>
      <c r="AA527" s="19"/>
      <c r="AB527" s="19"/>
      <c r="AC527" s="19"/>
      <c r="AD527" s="19">
        <f t="shared" si="104"/>
        <v>0</v>
      </c>
      <c r="AE527" s="19">
        <f t="shared" si="105"/>
        <v>0</v>
      </c>
      <c r="AF527" s="19"/>
      <c r="AG527" s="19"/>
      <c r="AH527" s="19"/>
      <c r="AI527" s="19"/>
      <c r="AJ527" s="19"/>
    </row>
    <row r="528" spans="1:36" x14ac:dyDescent="0.25">
      <c r="A528" s="80"/>
      <c r="B528" s="81"/>
      <c r="C528" s="81"/>
      <c r="D528" s="81"/>
      <c r="E528" s="81"/>
      <c r="F528" s="81"/>
      <c r="G528" s="81"/>
      <c r="H528" s="81"/>
      <c r="I528" s="81"/>
      <c r="J528" s="70" t="str">
        <f t="shared" si="106"/>
        <v/>
      </c>
      <c r="K528" s="71"/>
      <c r="L528" s="23">
        <f t="shared" si="107"/>
        <v>0</v>
      </c>
      <c r="M528" s="23">
        <f t="shared" si="108"/>
        <v>0</v>
      </c>
      <c r="N528" s="23" t="e">
        <f xml:space="preserve"> B528 * VLOOKUP($A$5, Admin!$A$4:$B$5, 2) + C528 * VLOOKUP($A$5, Admin!$A$4:$C$5, 3) + VLOOKUP($A$5, Admin!$A$4:$D$5, 4)</f>
        <v>#N/A</v>
      </c>
      <c r="O528" s="23"/>
      <c r="P528" s="23" t="e">
        <f t="shared" si="109"/>
        <v>#N/A</v>
      </c>
      <c r="Q528" s="23" t="e">
        <f t="shared" si="110"/>
        <v>#N/A</v>
      </c>
      <c r="R528" s="23" t="e">
        <f t="shared" si="111"/>
        <v>#N/A</v>
      </c>
      <c r="S528" s="23" t="e">
        <f t="shared" si="112"/>
        <v>#N/A</v>
      </c>
      <c r="T528" s="23" t="e">
        <f t="shared" si="113"/>
        <v>#N/A</v>
      </c>
      <c r="U528" s="23" t="e">
        <f t="shared" si="114"/>
        <v>#N/A</v>
      </c>
      <c r="V528" s="23" t="e">
        <f t="shared" si="115"/>
        <v>#N/A</v>
      </c>
      <c r="W528" s="23" t="e">
        <f t="shared" si="116"/>
        <v>#N/A</v>
      </c>
      <c r="X528" s="19"/>
      <c r="Y528" s="19"/>
      <c r="Z528" s="19"/>
      <c r="AA528" s="19"/>
      <c r="AB528" s="19"/>
      <c r="AC528" s="19"/>
      <c r="AD528" s="19">
        <f t="shared" si="104"/>
        <v>0</v>
      </c>
      <c r="AE528" s="19">
        <f t="shared" si="105"/>
        <v>0</v>
      </c>
      <c r="AF528" s="19"/>
      <c r="AG528" s="19"/>
      <c r="AH528" s="19"/>
      <c r="AI528" s="19"/>
      <c r="AJ528" s="19"/>
    </row>
    <row r="529" spans="1:36" x14ac:dyDescent="0.25">
      <c r="A529" s="80"/>
      <c r="B529" s="81"/>
      <c r="C529" s="81"/>
      <c r="D529" s="81"/>
      <c r="E529" s="81"/>
      <c r="F529" s="81"/>
      <c r="G529" s="81"/>
      <c r="H529" s="81"/>
      <c r="I529" s="81"/>
      <c r="J529" s="70" t="str">
        <f t="shared" si="106"/>
        <v/>
      </c>
      <c r="K529" s="71"/>
      <c r="L529" s="23">
        <f t="shared" si="107"/>
        <v>0</v>
      </c>
      <c r="M529" s="23">
        <f t="shared" si="108"/>
        <v>0</v>
      </c>
      <c r="N529" s="23" t="e">
        <f xml:space="preserve"> B529 * VLOOKUP($A$5, Admin!$A$4:$B$5, 2) + C529 * VLOOKUP($A$5, Admin!$A$4:$C$5, 3) + VLOOKUP($A$5, Admin!$A$4:$D$5, 4)</f>
        <v>#N/A</v>
      </c>
      <c r="O529" s="23"/>
      <c r="P529" s="23" t="e">
        <f t="shared" si="109"/>
        <v>#N/A</v>
      </c>
      <c r="Q529" s="23" t="e">
        <f t="shared" si="110"/>
        <v>#N/A</v>
      </c>
      <c r="R529" s="23" t="e">
        <f t="shared" si="111"/>
        <v>#N/A</v>
      </c>
      <c r="S529" s="23" t="e">
        <f t="shared" si="112"/>
        <v>#N/A</v>
      </c>
      <c r="T529" s="23" t="e">
        <f t="shared" si="113"/>
        <v>#N/A</v>
      </c>
      <c r="U529" s="23" t="e">
        <f t="shared" si="114"/>
        <v>#N/A</v>
      </c>
      <c r="V529" s="23" t="e">
        <f t="shared" si="115"/>
        <v>#N/A</v>
      </c>
      <c r="W529" s="23" t="e">
        <f t="shared" si="116"/>
        <v>#N/A</v>
      </c>
      <c r="X529" s="19"/>
      <c r="Y529" s="19"/>
      <c r="Z529" s="19"/>
      <c r="AA529" s="19"/>
      <c r="AB529" s="19"/>
      <c r="AC529" s="19"/>
      <c r="AD529" s="19">
        <f t="shared" si="104"/>
        <v>0</v>
      </c>
      <c r="AE529" s="19">
        <f t="shared" si="105"/>
        <v>0</v>
      </c>
      <c r="AF529" s="19"/>
      <c r="AG529" s="19"/>
      <c r="AH529" s="19"/>
      <c r="AI529" s="19"/>
      <c r="AJ529" s="19"/>
    </row>
    <row r="530" spans="1:36" x14ac:dyDescent="0.25">
      <c r="A530" s="80"/>
      <c r="B530" s="81"/>
      <c r="C530" s="81"/>
      <c r="D530" s="81"/>
      <c r="E530" s="81"/>
      <c r="F530" s="81"/>
      <c r="G530" s="81"/>
      <c r="H530" s="81"/>
      <c r="I530" s="81"/>
      <c r="J530" s="70" t="str">
        <f t="shared" si="106"/>
        <v/>
      </c>
      <c r="K530" s="71"/>
      <c r="L530" s="23">
        <f t="shared" si="107"/>
        <v>0</v>
      </c>
      <c r="M530" s="23">
        <f t="shared" si="108"/>
        <v>0</v>
      </c>
      <c r="N530" s="23" t="e">
        <f xml:space="preserve"> B530 * VLOOKUP($A$5, Admin!$A$4:$B$5, 2) + C530 * VLOOKUP($A$5, Admin!$A$4:$C$5, 3) + VLOOKUP($A$5, Admin!$A$4:$D$5, 4)</f>
        <v>#N/A</v>
      </c>
      <c r="O530" s="23"/>
      <c r="P530" s="23" t="e">
        <f t="shared" si="109"/>
        <v>#N/A</v>
      </c>
      <c r="Q530" s="23" t="e">
        <f t="shared" si="110"/>
        <v>#N/A</v>
      </c>
      <c r="R530" s="23" t="e">
        <f t="shared" si="111"/>
        <v>#N/A</v>
      </c>
      <c r="S530" s="23" t="e">
        <f t="shared" si="112"/>
        <v>#N/A</v>
      </c>
      <c r="T530" s="23" t="e">
        <f t="shared" si="113"/>
        <v>#N/A</v>
      </c>
      <c r="U530" s="23" t="e">
        <f t="shared" si="114"/>
        <v>#N/A</v>
      </c>
      <c r="V530" s="23" t="e">
        <f t="shared" si="115"/>
        <v>#N/A</v>
      </c>
      <c r="W530" s="23" t="e">
        <f t="shared" si="116"/>
        <v>#N/A</v>
      </c>
      <c r="X530" s="19"/>
      <c r="Y530" s="19"/>
      <c r="Z530" s="19"/>
      <c r="AA530" s="19"/>
      <c r="AB530" s="19"/>
      <c r="AC530" s="19"/>
      <c r="AD530" s="19">
        <f t="shared" si="104"/>
        <v>0</v>
      </c>
      <c r="AE530" s="19">
        <f t="shared" si="105"/>
        <v>0</v>
      </c>
      <c r="AF530" s="19"/>
      <c r="AG530" s="19"/>
      <c r="AH530" s="19"/>
      <c r="AI530" s="19"/>
      <c r="AJ530" s="19"/>
    </row>
    <row r="531" spans="1:36" x14ac:dyDescent="0.25">
      <c r="A531" s="80"/>
      <c r="B531" s="81"/>
      <c r="C531" s="81"/>
      <c r="D531" s="81"/>
      <c r="E531" s="81"/>
      <c r="F531" s="81"/>
      <c r="G531" s="81"/>
      <c r="H531" s="81"/>
      <c r="I531" s="81"/>
      <c r="J531" s="70" t="str">
        <f t="shared" si="106"/>
        <v/>
      </c>
      <c r="K531" s="71"/>
      <c r="L531" s="23">
        <f t="shared" si="107"/>
        <v>0</v>
      </c>
      <c r="M531" s="23">
        <f t="shared" si="108"/>
        <v>0</v>
      </c>
      <c r="N531" s="23" t="e">
        <f xml:space="preserve"> B531 * VLOOKUP($A$5, Admin!$A$4:$B$5, 2) + C531 * VLOOKUP($A$5, Admin!$A$4:$C$5, 3) + VLOOKUP($A$5, Admin!$A$4:$D$5, 4)</f>
        <v>#N/A</v>
      </c>
      <c r="O531" s="23"/>
      <c r="P531" s="23" t="e">
        <f t="shared" si="109"/>
        <v>#N/A</v>
      </c>
      <c r="Q531" s="23" t="e">
        <f t="shared" si="110"/>
        <v>#N/A</v>
      </c>
      <c r="R531" s="23" t="e">
        <f t="shared" si="111"/>
        <v>#N/A</v>
      </c>
      <c r="S531" s="23" t="e">
        <f t="shared" si="112"/>
        <v>#N/A</v>
      </c>
      <c r="T531" s="23" t="e">
        <f t="shared" si="113"/>
        <v>#N/A</v>
      </c>
      <c r="U531" s="23" t="e">
        <f t="shared" si="114"/>
        <v>#N/A</v>
      </c>
      <c r="V531" s="23" t="e">
        <f t="shared" si="115"/>
        <v>#N/A</v>
      </c>
      <c r="W531" s="23" t="e">
        <f t="shared" si="116"/>
        <v>#N/A</v>
      </c>
      <c r="X531" s="19"/>
      <c r="Y531" s="19"/>
      <c r="Z531" s="19"/>
      <c r="AA531" s="19"/>
      <c r="AB531" s="19"/>
      <c r="AC531" s="19"/>
      <c r="AD531" s="19">
        <f t="shared" si="104"/>
        <v>0</v>
      </c>
      <c r="AE531" s="19">
        <f t="shared" si="105"/>
        <v>0</v>
      </c>
      <c r="AF531" s="19"/>
      <c r="AG531" s="19"/>
      <c r="AH531" s="19"/>
      <c r="AI531" s="19"/>
      <c r="AJ531" s="19"/>
    </row>
    <row r="532" spans="1:36" x14ac:dyDescent="0.25">
      <c r="A532" s="80"/>
      <c r="B532" s="81"/>
      <c r="C532" s="81"/>
      <c r="D532" s="81"/>
      <c r="E532" s="81"/>
      <c r="F532" s="81"/>
      <c r="G532" s="81"/>
      <c r="H532" s="81"/>
      <c r="I532" s="81"/>
      <c r="J532" s="70" t="str">
        <f t="shared" si="106"/>
        <v/>
      </c>
      <c r="K532" s="71"/>
      <c r="L532" s="23">
        <f t="shared" si="107"/>
        <v>0</v>
      </c>
      <c r="M532" s="23">
        <f t="shared" si="108"/>
        <v>0</v>
      </c>
      <c r="N532" s="23" t="e">
        <f xml:space="preserve"> B532 * VLOOKUP($A$5, Admin!$A$4:$B$5, 2) + C532 * VLOOKUP($A$5, Admin!$A$4:$C$5, 3) + VLOOKUP($A$5, Admin!$A$4:$D$5, 4)</f>
        <v>#N/A</v>
      </c>
      <c r="O532" s="23"/>
      <c r="P532" s="23" t="e">
        <f t="shared" si="109"/>
        <v>#N/A</v>
      </c>
      <c r="Q532" s="23" t="e">
        <f t="shared" si="110"/>
        <v>#N/A</v>
      </c>
      <c r="R532" s="23" t="e">
        <f t="shared" si="111"/>
        <v>#N/A</v>
      </c>
      <c r="S532" s="23" t="e">
        <f t="shared" si="112"/>
        <v>#N/A</v>
      </c>
      <c r="T532" s="23" t="e">
        <f t="shared" si="113"/>
        <v>#N/A</v>
      </c>
      <c r="U532" s="23" t="e">
        <f t="shared" si="114"/>
        <v>#N/A</v>
      </c>
      <c r="V532" s="23" t="e">
        <f t="shared" si="115"/>
        <v>#N/A</v>
      </c>
      <c r="W532" s="23" t="e">
        <f t="shared" si="116"/>
        <v>#N/A</v>
      </c>
      <c r="X532" s="19"/>
      <c r="Y532" s="19"/>
      <c r="Z532" s="19"/>
      <c r="AA532" s="19"/>
      <c r="AB532" s="19"/>
      <c r="AC532" s="19"/>
      <c r="AD532" s="19">
        <f t="shared" si="104"/>
        <v>0</v>
      </c>
      <c r="AE532" s="19">
        <f t="shared" si="105"/>
        <v>0</v>
      </c>
      <c r="AF532" s="19"/>
      <c r="AG532" s="19"/>
      <c r="AH532" s="19"/>
      <c r="AI532" s="19"/>
      <c r="AJ532" s="19"/>
    </row>
    <row r="533" spans="1:36" x14ac:dyDescent="0.25">
      <c r="A533" s="80"/>
      <c r="B533" s="81"/>
      <c r="C533" s="81"/>
      <c r="D533" s="81"/>
      <c r="E533" s="81"/>
      <c r="F533" s="81"/>
      <c r="G533" s="81"/>
      <c r="H533" s="81"/>
      <c r="I533" s="81"/>
      <c r="J533" s="70" t="str">
        <f t="shared" si="106"/>
        <v/>
      </c>
      <c r="K533" s="71"/>
      <c r="L533" s="23">
        <f t="shared" si="107"/>
        <v>0</v>
      </c>
      <c r="M533" s="23">
        <f t="shared" si="108"/>
        <v>0</v>
      </c>
      <c r="N533" s="23" t="e">
        <f xml:space="preserve"> B533 * VLOOKUP($A$5, Admin!$A$4:$B$5, 2) + C533 * VLOOKUP($A$5, Admin!$A$4:$C$5, 3) + VLOOKUP($A$5, Admin!$A$4:$D$5, 4)</f>
        <v>#N/A</v>
      </c>
      <c r="O533" s="23"/>
      <c r="P533" s="23" t="e">
        <f t="shared" si="109"/>
        <v>#N/A</v>
      </c>
      <c r="Q533" s="23" t="e">
        <f t="shared" si="110"/>
        <v>#N/A</v>
      </c>
      <c r="R533" s="23" t="e">
        <f t="shared" si="111"/>
        <v>#N/A</v>
      </c>
      <c r="S533" s="23" t="e">
        <f t="shared" si="112"/>
        <v>#N/A</v>
      </c>
      <c r="T533" s="23" t="e">
        <f t="shared" si="113"/>
        <v>#N/A</v>
      </c>
      <c r="U533" s="23" t="e">
        <f t="shared" si="114"/>
        <v>#N/A</v>
      </c>
      <c r="V533" s="23" t="e">
        <f t="shared" si="115"/>
        <v>#N/A</v>
      </c>
      <c r="W533" s="23" t="e">
        <f t="shared" si="116"/>
        <v>#N/A</v>
      </c>
      <c r="X533" s="19"/>
      <c r="Y533" s="19"/>
      <c r="Z533" s="19"/>
      <c r="AA533" s="19"/>
      <c r="AB533" s="19"/>
      <c r="AC533" s="19"/>
      <c r="AD533" s="19">
        <f t="shared" si="104"/>
        <v>0</v>
      </c>
      <c r="AE533" s="19">
        <f t="shared" si="105"/>
        <v>0</v>
      </c>
      <c r="AF533" s="19"/>
      <c r="AG533" s="19"/>
      <c r="AH533" s="19"/>
      <c r="AI533" s="19"/>
      <c r="AJ533" s="19"/>
    </row>
    <row r="534" spans="1:36" x14ac:dyDescent="0.25">
      <c r="A534" s="80"/>
      <c r="B534" s="81"/>
      <c r="C534" s="81"/>
      <c r="D534" s="81"/>
      <c r="E534" s="81"/>
      <c r="F534" s="81"/>
      <c r="G534" s="81"/>
      <c r="H534" s="81"/>
      <c r="I534" s="81"/>
      <c r="J534" s="70" t="str">
        <f t="shared" si="106"/>
        <v/>
      </c>
      <c r="K534" s="71"/>
      <c r="L534" s="23">
        <f t="shared" si="107"/>
        <v>0</v>
      </c>
      <c r="M534" s="23">
        <f t="shared" si="108"/>
        <v>0</v>
      </c>
      <c r="N534" s="23" t="e">
        <f xml:space="preserve"> B534 * VLOOKUP($A$5, Admin!$A$4:$B$5, 2) + C534 * VLOOKUP($A$5, Admin!$A$4:$C$5, 3) + VLOOKUP($A$5, Admin!$A$4:$D$5, 4)</f>
        <v>#N/A</v>
      </c>
      <c r="O534" s="23"/>
      <c r="P534" s="23" t="e">
        <f t="shared" si="109"/>
        <v>#N/A</v>
      </c>
      <c r="Q534" s="23" t="e">
        <f t="shared" si="110"/>
        <v>#N/A</v>
      </c>
      <c r="R534" s="23" t="e">
        <f t="shared" si="111"/>
        <v>#N/A</v>
      </c>
      <c r="S534" s="23" t="e">
        <f t="shared" si="112"/>
        <v>#N/A</v>
      </c>
      <c r="T534" s="23" t="e">
        <f t="shared" si="113"/>
        <v>#N/A</v>
      </c>
      <c r="U534" s="23" t="e">
        <f t="shared" si="114"/>
        <v>#N/A</v>
      </c>
      <c r="V534" s="23" t="e">
        <f t="shared" si="115"/>
        <v>#N/A</v>
      </c>
      <c r="W534" s="23" t="e">
        <f t="shared" si="116"/>
        <v>#N/A</v>
      </c>
      <c r="X534" s="19"/>
      <c r="Y534" s="19"/>
      <c r="Z534" s="19"/>
      <c r="AA534" s="19"/>
      <c r="AB534" s="19"/>
      <c r="AC534" s="19"/>
      <c r="AD534" s="19">
        <f t="shared" si="104"/>
        <v>0</v>
      </c>
      <c r="AE534" s="19">
        <f t="shared" si="105"/>
        <v>0</v>
      </c>
      <c r="AF534" s="19"/>
      <c r="AG534" s="19"/>
      <c r="AH534" s="19"/>
      <c r="AI534" s="19"/>
      <c r="AJ534" s="19"/>
    </row>
    <row r="535" spans="1:36" x14ac:dyDescent="0.25">
      <c r="A535" s="80"/>
      <c r="B535" s="81"/>
      <c r="C535" s="81"/>
      <c r="D535" s="81"/>
      <c r="E535" s="81"/>
      <c r="F535" s="81"/>
      <c r="G535" s="81"/>
      <c r="H535" s="81"/>
      <c r="I535" s="81"/>
      <c r="J535" s="70" t="str">
        <f t="shared" si="106"/>
        <v/>
      </c>
      <c r="K535" s="71"/>
      <c r="L535" s="23">
        <f t="shared" si="107"/>
        <v>0</v>
      </c>
      <c r="M535" s="23">
        <f t="shared" si="108"/>
        <v>0</v>
      </c>
      <c r="N535" s="23" t="e">
        <f xml:space="preserve"> B535 * VLOOKUP($A$5, Admin!$A$4:$B$5, 2) + C535 * VLOOKUP($A$5, Admin!$A$4:$C$5, 3) + VLOOKUP($A$5, Admin!$A$4:$D$5, 4)</f>
        <v>#N/A</v>
      </c>
      <c r="O535" s="23"/>
      <c r="P535" s="23" t="e">
        <f t="shared" si="109"/>
        <v>#N/A</v>
      </c>
      <c r="Q535" s="23" t="e">
        <f t="shared" si="110"/>
        <v>#N/A</v>
      </c>
      <c r="R535" s="23" t="e">
        <f t="shared" si="111"/>
        <v>#N/A</v>
      </c>
      <c r="S535" s="23" t="e">
        <f t="shared" si="112"/>
        <v>#N/A</v>
      </c>
      <c r="T535" s="23" t="e">
        <f t="shared" si="113"/>
        <v>#N/A</v>
      </c>
      <c r="U535" s="23" t="e">
        <f t="shared" si="114"/>
        <v>#N/A</v>
      </c>
      <c r="V535" s="23" t="e">
        <f t="shared" si="115"/>
        <v>#N/A</v>
      </c>
      <c r="W535" s="23" t="e">
        <f t="shared" si="116"/>
        <v>#N/A</v>
      </c>
      <c r="X535" s="19"/>
      <c r="Y535" s="19"/>
      <c r="Z535" s="19"/>
      <c r="AA535" s="19"/>
      <c r="AB535" s="19"/>
      <c r="AC535" s="19"/>
      <c r="AD535" s="19">
        <f t="shared" si="104"/>
        <v>0</v>
      </c>
      <c r="AE535" s="19">
        <f t="shared" si="105"/>
        <v>0</v>
      </c>
      <c r="AF535" s="19"/>
      <c r="AG535" s="19"/>
      <c r="AH535" s="19"/>
      <c r="AI535" s="19"/>
      <c r="AJ535" s="19"/>
    </row>
    <row r="536" spans="1:36" x14ac:dyDescent="0.25">
      <c r="A536" s="80"/>
      <c r="B536" s="81"/>
      <c r="C536" s="81"/>
      <c r="D536" s="81"/>
      <c r="E536" s="81"/>
      <c r="F536" s="81"/>
      <c r="G536" s="81"/>
      <c r="H536" s="81"/>
      <c r="I536" s="81"/>
      <c r="J536" s="70" t="str">
        <f t="shared" si="106"/>
        <v/>
      </c>
      <c r="K536" s="71"/>
      <c r="L536" s="23">
        <f t="shared" si="107"/>
        <v>0</v>
      </c>
      <c r="M536" s="23">
        <f t="shared" si="108"/>
        <v>0</v>
      </c>
      <c r="N536" s="23" t="e">
        <f xml:space="preserve"> B536 * VLOOKUP($A$5, Admin!$A$4:$B$5, 2) + C536 * VLOOKUP($A$5, Admin!$A$4:$C$5, 3) + VLOOKUP($A$5, Admin!$A$4:$D$5, 4)</f>
        <v>#N/A</v>
      </c>
      <c r="O536" s="23"/>
      <c r="P536" s="23" t="e">
        <f t="shared" si="109"/>
        <v>#N/A</v>
      </c>
      <c r="Q536" s="23" t="e">
        <f t="shared" si="110"/>
        <v>#N/A</v>
      </c>
      <c r="R536" s="23" t="e">
        <f t="shared" si="111"/>
        <v>#N/A</v>
      </c>
      <c r="S536" s="23" t="e">
        <f t="shared" si="112"/>
        <v>#N/A</v>
      </c>
      <c r="T536" s="23" t="e">
        <f t="shared" si="113"/>
        <v>#N/A</v>
      </c>
      <c r="U536" s="23" t="e">
        <f t="shared" si="114"/>
        <v>#N/A</v>
      </c>
      <c r="V536" s="23" t="e">
        <f t="shared" si="115"/>
        <v>#N/A</v>
      </c>
      <c r="W536" s="23" t="e">
        <f t="shared" si="116"/>
        <v>#N/A</v>
      </c>
      <c r="X536" s="19"/>
      <c r="Y536" s="19"/>
      <c r="Z536" s="19"/>
      <c r="AA536" s="19"/>
      <c r="AB536" s="19"/>
      <c r="AC536" s="19"/>
      <c r="AD536" s="19">
        <f t="shared" si="104"/>
        <v>0</v>
      </c>
      <c r="AE536" s="19">
        <f t="shared" si="105"/>
        <v>0</v>
      </c>
      <c r="AF536" s="19"/>
      <c r="AG536" s="19"/>
      <c r="AH536" s="19"/>
      <c r="AI536" s="19"/>
      <c r="AJ536" s="19"/>
    </row>
    <row r="537" spans="1:36" x14ac:dyDescent="0.25">
      <c r="A537" s="80"/>
      <c r="B537" s="81"/>
      <c r="C537" s="81"/>
      <c r="D537" s="81"/>
      <c r="E537" s="81"/>
      <c r="F537" s="81"/>
      <c r="G537" s="81"/>
      <c r="H537" s="81"/>
      <c r="I537" s="81"/>
      <c r="J537" s="70" t="str">
        <f t="shared" si="106"/>
        <v/>
      </c>
      <c r="K537" s="71"/>
      <c r="L537" s="23">
        <f t="shared" si="107"/>
        <v>0</v>
      </c>
      <c r="M537" s="23">
        <f t="shared" si="108"/>
        <v>0</v>
      </c>
      <c r="N537" s="23" t="e">
        <f xml:space="preserve"> B537 * VLOOKUP($A$5, Admin!$A$4:$B$5, 2) + C537 * VLOOKUP($A$5, Admin!$A$4:$C$5, 3) + VLOOKUP($A$5, Admin!$A$4:$D$5, 4)</f>
        <v>#N/A</v>
      </c>
      <c r="O537" s="23"/>
      <c r="P537" s="23" t="e">
        <f t="shared" si="109"/>
        <v>#N/A</v>
      </c>
      <c r="Q537" s="23" t="e">
        <f t="shared" si="110"/>
        <v>#N/A</v>
      </c>
      <c r="R537" s="23" t="e">
        <f t="shared" si="111"/>
        <v>#N/A</v>
      </c>
      <c r="S537" s="23" t="e">
        <f t="shared" si="112"/>
        <v>#N/A</v>
      </c>
      <c r="T537" s="23" t="e">
        <f t="shared" si="113"/>
        <v>#N/A</v>
      </c>
      <c r="U537" s="23" t="e">
        <f t="shared" si="114"/>
        <v>#N/A</v>
      </c>
      <c r="V537" s="23" t="e">
        <f t="shared" si="115"/>
        <v>#N/A</v>
      </c>
      <c r="W537" s="23" t="e">
        <f t="shared" si="116"/>
        <v>#N/A</v>
      </c>
      <c r="X537" s="19"/>
      <c r="Y537" s="19"/>
      <c r="Z537" s="19"/>
      <c r="AA537" s="19"/>
      <c r="AB537" s="19"/>
      <c r="AC537" s="19"/>
      <c r="AD537" s="19">
        <f t="shared" si="104"/>
        <v>0</v>
      </c>
      <c r="AE537" s="19">
        <f t="shared" si="105"/>
        <v>0</v>
      </c>
      <c r="AF537" s="19"/>
      <c r="AG537" s="19"/>
      <c r="AH537" s="19"/>
      <c r="AI537" s="19"/>
      <c r="AJ537" s="19"/>
    </row>
    <row r="538" spans="1:36" x14ac:dyDescent="0.25">
      <c r="A538" s="80"/>
      <c r="B538" s="81"/>
      <c r="C538" s="81"/>
      <c r="D538" s="81"/>
      <c r="E538" s="81"/>
      <c r="F538" s="81"/>
      <c r="G538" s="81"/>
      <c r="H538" s="81"/>
      <c r="I538" s="81"/>
      <c r="J538" s="70" t="str">
        <f t="shared" si="106"/>
        <v/>
      </c>
      <c r="K538" s="71"/>
      <c r="L538" s="23">
        <f t="shared" si="107"/>
        <v>0</v>
      </c>
      <c r="M538" s="23">
        <f t="shared" si="108"/>
        <v>0</v>
      </c>
      <c r="N538" s="23" t="e">
        <f xml:space="preserve"> B538 * VLOOKUP($A$5, Admin!$A$4:$B$5, 2) + C538 * VLOOKUP($A$5, Admin!$A$4:$C$5, 3) + VLOOKUP($A$5, Admin!$A$4:$D$5, 4)</f>
        <v>#N/A</v>
      </c>
      <c r="O538" s="23"/>
      <c r="P538" s="23" t="e">
        <f t="shared" si="109"/>
        <v>#N/A</v>
      </c>
      <c r="Q538" s="23" t="e">
        <f t="shared" si="110"/>
        <v>#N/A</v>
      </c>
      <c r="R538" s="23" t="e">
        <f t="shared" si="111"/>
        <v>#N/A</v>
      </c>
      <c r="S538" s="23" t="e">
        <f t="shared" si="112"/>
        <v>#N/A</v>
      </c>
      <c r="T538" s="23" t="e">
        <f t="shared" si="113"/>
        <v>#N/A</v>
      </c>
      <c r="U538" s="23" t="e">
        <f t="shared" si="114"/>
        <v>#N/A</v>
      </c>
      <c r="V538" s="23" t="e">
        <f t="shared" si="115"/>
        <v>#N/A</v>
      </c>
      <c r="W538" s="23" t="e">
        <f t="shared" si="116"/>
        <v>#N/A</v>
      </c>
      <c r="X538" s="19"/>
      <c r="Y538" s="19"/>
      <c r="Z538" s="19"/>
      <c r="AA538" s="19"/>
      <c r="AB538" s="19"/>
      <c r="AC538" s="19"/>
      <c r="AD538" s="19">
        <f t="shared" si="104"/>
        <v>0</v>
      </c>
      <c r="AE538" s="19">
        <f t="shared" si="105"/>
        <v>0</v>
      </c>
      <c r="AF538" s="19"/>
      <c r="AG538" s="19"/>
      <c r="AH538" s="19"/>
      <c r="AI538" s="19"/>
      <c r="AJ538" s="19"/>
    </row>
    <row r="539" spans="1:36" x14ac:dyDescent="0.25">
      <c r="A539" s="80"/>
      <c r="B539" s="81"/>
      <c r="C539" s="81"/>
      <c r="D539" s="81"/>
      <c r="E539" s="81"/>
      <c r="F539" s="81"/>
      <c r="G539" s="81"/>
      <c r="H539" s="81"/>
      <c r="I539" s="81"/>
      <c r="J539" s="70" t="str">
        <f t="shared" si="106"/>
        <v/>
      </c>
      <c r="K539" s="71"/>
      <c r="L539" s="23">
        <f t="shared" si="107"/>
        <v>0</v>
      </c>
      <c r="M539" s="23">
        <f t="shared" si="108"/>
        <v>0</v>
      </c>
      <c r="N539" s="23" t="e">
        <f xml:space="preserve"> B539 * VLOOKUP($A$5, Admin!$A$4:$B$5, 2) + C539 * VLOOKUP($A$5, Admin!$A$4:$C$5, 3) + VLOOKUP($A$5, Admin!$A$4:$D$5, 4)</f>
        <v>#N/A</v>
      </c>
      <c r="O539" s="23"/>
      <c r="P539" s="23" t="e">
        <f t="shared" si="109"/>
        <v>#N/A</v>
      </c>
      <c r="Q539" s="23" t="e">
        <f t="shared" si="110"/>
        <v>#N/A</v>
      </c>
      <c r="R539" s="23" t="e">
        <f t="shared" si="111"/>
        <v>#N/A</v>
      </c>
      <c r="S539" s="23" t="e">
        <f t="shared" si="112"/>
        <v>#N/A</v>
      </c>
      <c r="T539" s="23" t="e">
        <f t="shared" si="113"/>
        <v>#N/A</v>
      </c>
      <c r="U539" s="23" t="e">
        <f t="shared" si="114"/>
        <v>#N/A</v>
      </c>
      <c r="V539" s="23" t="e">
        <f t="shared" si="115"/>
        <v>#N/A</v>
      </c>
      <c r="W539" s="23" t="e">
        <f t="shared" si="116"/>
        <v>#N/A</v>
      </c>
      <c r="X539" s="19"/>
      <c r="Y539" s="19"/>
      <c r="Z539" s="19"/>
      <c r="AA539" s="19"/>
      <c r="AB539" s="19"/>
      <c r="AC539" s="19"/>
      <c r="AD539" s="19">
        <f t="shared" si="104"/>
        <v>0</v>
      </c>
      <c r="AE539" s="19">
        <f t="shared" si="105"/>
        <v>0</v>
      </c>
      <c r="AF539" s="19"/>
      <c r="AG539" s="19"/>
      <c r="AH539" s="19"/>
      <c r="AI539" s="19"/>
      <c r="AJ539" s="19"/>
    </row>
    <row r="540" spans="1:36" x14ac:dyDescent="0.25">
      <c r="A540" s="80"/>
      <c r="B540" s="81"/>
      <c r="C540" s="81"/>
      <c r="D540" s="81"/>
      <c r="E540" s="81"/>
      <c r="F540" s="81"/>
      <c r="G540" s="81"/>
      <c r="H540" s="81"/>
      <c r="I540" s="81"/>
      <c r="J540" s="70" t="str">
        <f t="shared" si="106"/>
        <v/>
      </c>
      <c r="K540" s="71"/>
      <c r="L540" s="23">
        <f t="shared" si="107"/>
        <v>0</v>
      </c>
      <c r="M540" s="23">
        <f t="shared" si="108"/>
        <v>0</v>
      </c>
      <c r="N540" s="23" t="e">
        <f xml:space="preserve"> B540 * VLOOKUP($A$5, Admin!$A$4:$B$5, 2) + C540 * VLOOKUP($A$5, Admin!$A$4:$C$5, 3) + VLOOKUP($A$5, Admin!$A$4:$D$5, 4)</f>
        <v>#N/A</v>
      </c>
      <c r="O540" s="23"/>
      <c r="P540" s="23" t="e">
        <f t="shared" si="109"/>
        <v>#N/A</v>
      </c>
      <c r="Q540" s="23" t="e">
        <f t="shared" si="110"/>
        <v>#N/A</v>
      </c>
      <c r="R540" s="23" t="e">
        <f t="shared" si="111"/>
        <v>#N/A</v>
      </c>
      <c r="S540" s="23" t="e">
        <f t="shared" si="112"/>
        <v>#N/A</v>
      </c>
      <c r="T540" s="23" t="e">
        <f t="shared" si="113"/>
        <v>#N/A</v>
      </c>
      <c r="U540" s="23" t="e">
        <f t="shared" si="114"/>
        <v>#N/A</v>
      </c>
      <c r="V540" s="23" t="e">
        <f t="shared" si="115"/>
        <v>#N/A</v>
      </c>
      <c r="W540" s="23" t="e">
        <f t="shared" si="116"/>
        <v>#N/A</v>
      </c>
      <c r="X540" s="19"/>
      <c r="Y540" s="19"/>
      <c r="Z540" s="19"/>
      <c r="AA540" s="19"/>
      <c r="AB540" s="19"/>
      <c r="AC540" s="19"/>
      <c r="AD540" s="19">
        <f t="shared" si="104"/>
        <v>0</v>
      </c>
      <c r="AE540" s="19">
        <f t="shared" si="105"/>
        <v>0</v>
      </c>
      <c r="AF540" s="19"/>
      <c r="AG540" s="19"/>
      <c r="AH540" s="19"/>
      <c r="AI540" s="19"/>
      <c r="AJ540" s="19"/>
    </row>
    <row r="541" spans="1:36" x14ac:dyDescent="0.25">
      <c r="A541" s="80"/>
      <c r="B541" s="81"/>
      <c r="C541" s="81"/>
      <c r="D541" s="81"/>
      <c r="E541" s="81"/>
      <c r="F541" s="81"/>
      <c r="G541" s="81"/>
      <c r="H541" s="81"/>
      <c r="I541" s="81"/>
      <c r="J541" s="70" t="str">
        <f t="shared" si="106"/>
        <v/>
      </c>
      <c r="K541" s="71"/>
      <c r="L541" s="23">
        <f t="shared" si="107"/>
        <v>0</v>
      </c>
      <c r="M541" s="23">
        <f t="shared" si="108"/>
        <v>0</v>
      </c>
      <c r="N541" s="23" t="e">
        <f xml:space="preserve"> B541 * VLOOKUP($A$5, Admin!$A$4:$B$5, 2) + C541 * VLOOKUP($A$5, Admin!$A$4:$C$5, 3) + VLOOKUP($A$5, Admin!$A$4:$D$5, 4)</f>
        <v>#N/A</v>
      </c>
      <c r="O541" s="23"/>
      <c r="P541" s="23" t="e">
        <f t="shared" si="109"/>
        <v>#N/A</v>
      </c>
      <c r="Q541" s="23" t="e">
        <f t="shared" si="110"/>
        <v>#N/A</v>
      </c>
      <c r="R541" s="23" t="e">
        <f t="shared" si="111"/>
        <v>#N/A</v>
      </c>
      <c r="S541" s="23" t="e">
        <f t="shared" si="112"/>
        <v>#N/A</v>
      </c>
      <c r="T541" s="23" t="e">
        <f t="shared" si="113"/>
        <v>#N/A</v>
      </c>
      <c r="U541" s="23" t="e">
        <f t="shared" si="114"/>
        <v>#N/A</v>
      </c>
      <c r="V541" s="23" t="e">
        <f t="shared" si="115"/>
        <v>#N/A</v>
      </c>
      <c r="W541" s="23" t="e">
        <f t="shared" si="116"/>
        <v>#N/A</v>
      </c>
      <c r="X541" s="19"/>
      <c r="Y541" s="19"/>
      <c r="Z541" s="19"/>
      <c r="AA541" s="19"/>
      <c r="AB541" s="19"/>
      <c r="AC541" s="19"/>
      <c r="AD541" s="19">
        <f t="shared" si="104"/>
        <v>0</v>
      </c>
      <c r="AE541" s="19">
        <f t="shared" si="105"/>
        <v>0</v>
      </c>
      <c r="AF541" s="19"/>
      <c r="AG541" s="19"/>
      <c r="AH541" s="19"/>
      <c r="AI541" s="19"/>
      <c r="AJ541" s="19"/>
    </row>
    <row r="542" spans="1:36" x14ac:dyDescent="0.25">
      <c r="A542" s="80"/>
      <c r="B542" s="81"/>
      <c r="C542" s="81"/>
      <c r="D542" s="81"/>
      <c r="E542" s="81"/>
      <c r="F542" s="81"/>
      <c r="G542" s="81"/>
      <c r="H542" s="81"/>
      <c r="I542" s="81"/>
      <c r="J542" s="70" t="str">
        <f t="shared" si="106"/>
        <v/>
      </c>
      <c r="K542" s="71"/>
      <c r="L542" s="23">
        <f t="shared" si="107"/>
        <v>0</v>
      </c>
      <c r="M542" s="23">
        <f t="shared" si="108"/>
        <v>0</v>
      </c>
      <c r="N542" s="23" t="e">
        <f xml:space="preserve"> B542 * VLOOKUP($A$5, Admin!$A$4:$B$5, 2) + C542 * VLOOKUP($A$5, Admin!$A$4:$C$5, 3) + VLOOKUP($A$5, Admin!$A$4:$D$5, 4)</f>
        <v>#N/A</v>
      </c>
      <c r="O542" s="23"/>
      <c r="P542" s="23" t="e">
        <f t="shared" si="109"/>
        <v>#N/A</v>
      </c>
      <c r="Q542" s="23" t="e">
        <f t="shared" si="110"/>
        <v>#N/A</v>
      </c>
      <c r="R542" s="23" t="e">
        <f t="shared" si="111"/>
        <v>#N/A</v>
      </c>
      <c r="S542" s="23" t="e">
        <f t="shared" si="112"/>
        <v>#N/A</v>
      </c>
      <c r="T542" s="23" t="e">
        <f t="shared" si="113"/>
        <v>#N/A</v>
      </c>
      <c r="U542" s="23" t="e">
        <f t="shared" si="114"/>
        <v>#N/A</v>
      </c>
      <c r="V542" s="23" t="e">
        <f t="shared" si="115"/>
        <v>#N/A</v>
      </c>
      <c r="W542" s="23" t="e">
        <f t="shared" si="116"/>
        <v>#N/A</v>
      </c>
      <c r="X542" s="19"/>
      <c r="Y542" s="19"/>
      <c r="Z542" s="19"/>
      <c r="AA542" s="19"/>
      <c r="AB542" s="19"/>
      <c r="AC542" s="19"/>
      <c r="AD542" s="19">
        <f t="shared" si="104"/>
        <v>0</v>
      </c>
      <c r="AE542" s="19">
        <f t="shared" si="105"/>
        <v>0</v>
      </c>
      <c r="AF542" s="19"/>
      <c r="AG542" s="19"/>
      <c r="AH542" s="19"/>
      <c r="AI542" s="19"/>
      <c r="AJ542" s="19"/>
    </row>
    <row r="543" spans="1:36" x14ac:dyDescent="0.25">
      <c r="A543" s="80"/>
      <c r="B543" s="81"/>
      <c r="C543" s="81"/>
      <c r="D543" s="81"/>
      <c r="E543" s="81"/>
      <c r="F543" s="81"/>
      <c r="G543" s="81"/>
      <c r="H543" s="81"/>
      <c r="I543" s="81"/>
      <c r="J543" s="70" t="str">
        <f t="shared" si="106"/>
        <v/>
      </c>
      <c r="K543" s="71"/>
      <c r="L543" s="23">
        <f t="shared" si="107"/>
        <v>0</v>
      </c>
      <c r="M543" s="23">
        <f t="shared" si="108"/>
        <v>0</v>
      </c>
      <c r="N543" s="23" t="e">
        <f xml:space="preserve"> B543 * VLOOKUP($A$5, Admin!$A$4:$B$5, 2) + C543 * VLOOKUP($A$5, Admin!$A$4:$C$5, 3) + VLOOKUP($A$5, Admin!$A$4:$D$5, 4)</f>
        <v>#N/A</v>
      </c>
      <c r="O543" s="23"/>
      <c r="P543" s="23" t="e">
        <f t="shared" si="109"/>
        <v>#N/A</v>
      </c>
      <c r="Q543" s="23" t="e">
        <f t="shared" si="110"/>
        <v>#N/A</v>
      </c>
      <c r="R543" s="23" t="e">
        <f t="shared" si="111"/>
        <v>#N/A</v>
      </c>
      <c r="S543" s="23" t="e">
        <f t="shared" si="112"/>
        <v>#N/A</v>
      </c>
      <c r="T543" s="23" t="e">
        <f t="shared" si="113"/>
        <v>#N/A</v>
      </c>
      <c r="U543" s="23" t="e">
        <f t="shared" si="114"/>
        <v>#N/A</v>
      </c>
      <c r="V543" s="23" t="e">
        <f t="shared" si="115"/>
        <v>#N/A</v>
      </c>
      <c r="W543" s="23" t="e">
        <f t="shared" si="116"/>
        <v>#N/A</v>
      </c>
      <c r="X543" s="19"/>
      <c r="Y543" s="19"/>
      <c r="Z543" s="19"/>
      <c r="AA543" s="19"/>
      <c r="AB543" s="19"/>
      <c r="AC543" s="19"/>
      <c r="AD543" s="19">
        <f t="shared" si="104"/>
        <v>0</v>
      </c>
      <c r="AE543" s="19">
        <f t="shared" si="105"/>
        <v>0</v>
      </c>
      <c r="AF543" s="19"/>
      <c r="AG543" s="19"/>
      <c r="AH543" s="19"/>
      <c r="AI543" s="19"/>
      <c r="AJ543" s="19"/>
    </row>
    <row r="544" spans="1:36" x14ac:dyDescent="0.25">
      <c r="A544" s="80"/>
      <c r="B544" s="81"/>
      <c r="C544" s="81"/>
      <c r="D544" s="81"/>
      <c r="E544" s="81"/>
      <c r="F544" s="81"/>
      <c r="G544" s="81"/>
      <c r="H544" s="81"/>
      <c r="I544" s="81"/>
      <c r="J544" s="70" t="str">
        <f t="shared" si="106"/>
        <v/>
      </c>
      <c r="K544" s="71"/>
      <c r="L544" s="23">
        <f t="shared" si="107"/>
        <v>0</v>
      </c>
      <c r="M544" s="23">
        <f t="shared" si="108"/>
        <v>0</v>
      </c>
      <c r="N544" s="23" t="e">
        <f xml:space="preserve"> B544 * VLOOKUP($A$5, Admin!$A$4:$B$5, 2) + C544 * VLOOKUP($A$5, Admin!$A$4:$C$5, 3) + VLOOKUP($A$5, Admin!$A$4:$D$5, 4)</f>
        <v>#N/A</v>
      </c>
      <c r="O544" s="23"/>
      <c r="P544" s="23" t="e">
        <f t="shared" si="109"/>
        <v>#N/A</v>
      </c>
      <c r="Q544" s="23" t="e">
        <f t="shared" si="110"/>
        <v>#N/A</v>
      </c>
      <c r="R544" s="23" t="e">
        <f t="shared" si="111"/>
        <v>#N/A</v>
      </c>
      <c r="S544" s="23" t="e">
        <f t="shared" si="112"/>
        <v>#N/A</v>
      </c>
      <c r="T544" s="23" t="e">
        <f t="shared" si="113"/>
        <v>#N/A</v>
      </c>
      <c r="U544" s="23" t="e">
        <f t="shared" si="114"/>
        <v>#N/A</v>
      </c>
      <c r="V544" s="23" t="e">
        <f t="shared" si="115"/>
        <v>#N/A</v>
      </c>
      <c r="W544" s="23" t="e">
        <f t="shared" si="116"/>
        <v>#N/A</v>
      </c>
      <c r="X544" s="19"/>
      <c r="Y544" s="19"/>
      <c r="Z544" s="19"/>
      <c r="AA544" s="19"/>
      <c r="AB544" s="19"/>
      <c r="AC544" s="19"/>
      <c r="AD544" s="19">
        <f t="shared" si="104"/>
        <v>0</v>
      </c>
      <c r="AE544" s="19">
        <f t="shared" si="105"/>
        <v>0</v>
      </c>
      <c r="AF544" s="19"/>
      <c r="AG544" s="19"/>
      <c r="AH544" s="19"/>
      <c r="AI544" s="19"/>
      <c r="AJ544" s="19"/>
    </row>
    <row r="545" spans="1:36" x14ac:dyDescent="0.25">
      <c r="A545" s="80"/>
      <c r="B545" s="81"/>
      <c r="C545" s="81"/>
      <c r="D545" s="81"/>
      <c r="E545" s="81"/>
      <c r="F545" s="81"/>
      <c r="G545" s="81"/>
      <c r="H545" s="81"/>
      <c r="I545" s="81"/>
      <c r="J545" s="70" t="str">
        <f t="shared" si="106"/>
        <v/>
      </c>
      <c r="K545" s="71"/>
      <c r="L545" s="23">
        <f t="shared" si="107"/>
        <v>0</v>
      </c>
      <c r="M545" s="23">
        <f t="shared" si="108"/>
        <v>0</v>
      </c>
      <c r="N545" s="23" t="e">
        <f xml:space="preserve"> B545 * VLOOKUP($A$5, Admin!$A$4:$B$5, 2) + C545 * VLOOKUP($A$5, Admin!$A$4:$C$5, 3) + VLOOKUP($A$5, Admin!$A$4:$D$5, 4)</f>
        <v>#N/A</v>
      </c>
      <c r="O545" s="23"/>
      <c r="P545" s="23" t="e">
        <f t="shared" si="109"/>
        <v>#N/A</v>
      </c>
      <c r="Q545" s="23" t="e">
        <f t="shared" si="110"/>
        <v>#N/A</v>
      </c>
      <c r="R545" s="23" t="e">
        <f t="shared" si="111"/>
        <v>#N/A</v>
      </c>
      <c r="S545" s="23" t="e">
        <f t="shared" si="112"/>
        <v>#N/A</v>
      </c>
      <c r="T545" s="23" t="e">
        <f t="shared" si="113"/>
        <v>#N/A</v>
      </c>
      <c r="U545" s="23" t="e">
        <f t="shared" si="114"/>
        <v>#N/A</v>
      </c>
      <c r="V545" s="23" t="e">
        <f t="shared" si="115"/>
        <v>#N/A</v>
      </c>
      <c r="W545" s="23" t="e">
        <f t="shared" si="116"/>
        <v>#N/A</v>
      </c>
      <c r="X545" s="19"/>
      <c r="Y545" s="19"/>
      <c r="Z545" s="19"/>
      <c r="AA545" s="19"/>
      <c r="AB545" s="19"/>
      <c r="AC545" s="19"/>
      <c r="AD545" s="19">
        <f t="shared" si="104"/>
        <v>0</v>
      </c>
      <c r="AE545" s="19">
        <f t="shared" si="105"/>
        <v>0</v>
      </c>
      <c r="AF545" s="19"/>
      <c r="AG545" s="19"/>
      <c r="AH545" s="19"/>
      <c r="AI545" s="19"/>
      <c r="AJ545" s="19"/>
    </row>
    <row r="546" spans="1:36" x14ac:dyDescent="0.25">
      <c r="A546" s="80"/>
      <c r="B546" s="81"/>
      <c r="C546" s="81"/>
      <c r="D546" s="81"/>
      <c r="E546" s="81"/>
      <c r="F546" s="81"/>
      <c r="G546" s="81"/>
      <c r="H546" s="81"/>
      <c r="I546" s="81"/>
      <c r="J546" s="70" t="str">
        <f t="shared" si="106"/>
        <v/>
      </c>
      <c r="K546" s="71"/>
      <c r="L546" s="23">
        <f t="shared" si="107"/>
        <v>0</v>
      </c>
      <c r="M546" s="23">
        <f t="shared" si="108"/>
        <v>0</v>
      </c>
      <c r="N546" s="23" t="e">
        <f xml:space="preserve"> B546 * VLOOKUP($A$5, Admin!$A$4:$B$5, 2) + C546 * VLOOKUP($A$5, Admin!$A$4:$C$5, 3) + VLOOKUP($A$5, Admin!$A$4:$D$5, 4)</f>
        <v>#N/A</v>
      </c>
      <c r="O546" s="23"/>
      <c r="P546" s="23" t="e">
        <f t="shared" si="109"/>
        <v>#N/A</v>
      </c>
      <c r="Q546" s="23" t="e">
        <f t="shared" si="110"/>
        <v>#N/A</v>
      </c>
      <c r="R546" s="23" t="e">
        <f t="shared" si="111"/>
        <v>#N/A</v>
      </c>
      <c r="S546" s="23" t="e">
        <f t="shared" si="112"/>
        <v>#N/A</v>
      </c>
      <c r="T546" s="23" t="e">
        <f t="shared" si="113"/>
        <v>#N/A</v>
      </c>
      <c r="U546" s="23" t="e">
        <f t="shared" si="114"/>
        <v>#N/A</v>
      </c>
      <c r="V546" s="23" t="e">
        <f t="shared" si="115"/>
        <v>#N/A</v>
      </c>
      <c r="W546" s="23" t="e">
        <f t="shared" si="116"/>
        <v>#N/A</v>
      </c>
      <c r="X546" s="19"/>
      <c r="Y546" s="19"/>
      <c r="Z546" s="19"/>
      <c r="AA546" s="19"/>
      <c r="AB546" s="19"/>
      <c r="AC546" s="19"/>
      <c r="AD546" s="19">
        <f t="shared" si="104"/>
        <v>0</v>
      </c>
      <c r="AE546" s="19">
        <f t="shared" si="105"/>
        <v>0</v>
      </c>
      <c r="AF546" s="19"/>
      <c r="AG546" s="19"/>
      <c r="AH546" s="19"/>
      <c r="AI546" s="19"/>
      <c r="AJ546" s="19"/>
    </row>
    <row r="547" spans="1:36" x14ac:dyDescent="0.25">
      <c r="A547" s="80"/>
      <c r="B547" s="81"/>
      <c r="C547" s="81"/>
      <c r="D547" s="81"/>
      <c r="E547" s="81"/>
      <c r="F547" s="81"/>
      <c r="G547" s="81"/>
      <c r="H547" s="81"/>
      <c r="I547" s="81"/>
      <c r="J547" s="70" t="str">
        <f t="shared" si="106"/>
        <v/>
      </c>
      <c r="K547" s="71"/>
      <c r="L547" s="23">
        <f t="shared" si="107"/>
        <v>0</v>
      </c>
      <c r="M547" s="23">
        <f t="shared" si="108"/>
        <v>0</v>
      </c>
      <c r="N547" s="23" t="e">
        <f xml:space="preserve"> B547 * VLOOKUP($A$5, Admin!$A$4:$B$5, 2) + C547 * VLOOKUP($A$5, Admin!$A$4:$C$5, 3) + VLOOKUP($A$5, Admin!$A$4:$D$5, 4)</f>
        <v>#N/A</v>
      </c>
      <c r="O547" s="23"/>
      <c r="P547" s="23" t="e">
        <f t="shared" si="109"/>
        <v>#N/A</v>
      </c>
      <c r="Q547" s="23" t="e">
        <f t="shared" si="110"/>
        <v>#N/A</v>
      </c>
      <c r="R547" s="23" t="e">
        <f t="shared" si="111"/>
        <v>#N/A</v>
      </c>
      <c r="S547" s="23" t="e">
        <f t="shared" si="112"/>
        <v>#N/A</v>
      </c>
      <c r="T547" s="23" t="e">
        <f t="shared" si="113"/>
        <v>#N/A</v>
      </c>
      <c r="U547" s="23" t="e">
        <f t="shared" si="114"/>
        <v>#N/A</v>
      </c>
      <c r="V547" s="23" t="e">
        <f t="shared" si="115"/>
        <v>#N/A</v>
      </c>
      <c r="W547" s="23" t="e">
        <f t="shared" si="116"/>
        <v>#N/A</v>
      </c>
      <c r="X547" s="19"/>
      <c r="Y547" s="19"/>
      <c r="Z547" s="19"/>
      <c r="AA547" s="19"/>
      <c r="AB547" s="19"/>
      <c r="AC547" s="19"/>
      <c r="AD547" s="19">
        <f t="shared" si="104"/>
        <v>0</v>
      </c>
      <c r="AE547" s="19">
        <f t="shared" si="105"/>
        <v>0</v>
      </c>
      <c r="AF547" s="19"/>
      <c r="AG547" s="19"/>
      <c r="AH547" s="19"/>
      <c r="AI547" s="19"/>
      <c r="AJ547" s="19"/>
    </row>
    <row r="548" spans="1:36" x14ac:dyDescent="0.25">
      <c r="A548" s="80"/>
      <c r="B548" s="81"/>
      <c r="C548" s="81"/>
      <c r="D548" s="81"/>
      <c r="E548" s="81"/>
      <c r="F548" s="81"/>
      <c r="G548" s="81"/>
      <c r="H548" s="81"/>
      <c r="I548" s="81"/>
      <c r="J548" s="70" t="str">
        <f t="shared" si="106"/>
        <v/>
      </c>
      <c r="K548" s="71"/>
      <c r="L548" s="23">
        <f t="shared" si="107"/>
        <v>0</v>
      </c>
      <c r="M548" s="23">
        <f t="shared" si="108"/>
        <v>0</v>
      </c>
      <c r="N548" s="23" t="e">
        <f xml:space="preserve"> B548 * VLOOKUP($A$5, Admin!$A$4:$B$5, 2) + C548 * VLOOKUP($A$5, Admin!$A$4:$C$5, 3) + VLOOKUP($A$5, Admin!$A$4:$D$5, 4)</f>
        <v>#N/A</v>
      </c>
      <c r="O548" s="23"/>
      <c r="P548" s="23" t="e">
        <f t="shared" si="109"/>
        <v>#N/A</v>
      </c>
      <c r="Q548" s="23" t="e">
        <f t="shared" si="110"/>
        <v>#N/A</v>
      </c>
      <c r="R548" s="23" t="e">
        <f t="shared" si="111"/>
        <v>#N/A</v>
      </c>
      <c r="S548" s="23" t="e">
        <f t="shared" si="112"/>
        <v>#N/A</v>
      </c>
      <c r="T548" s="23" t="e">
        <f t="shared" si="113"/>
        <v>#N/A</v>
      </c>
      <c r="U548" s="23" t="e">
        <f t="shared" si="114"/>
        <v>#N/A</v>
      </c>
      <c r="V548" s="23" t="e">
        <f t="shared" si="115"/>
        <v>#N/A</v>
      </c>
      <c r="W548" s="23" t="e">
        <f t="shared" si="116"/>
        <v>#N/A</v>
      </c>
      <c r="X548" s="19"/>
      <c r="Y548" s="19"/>
      <c r="Z548" s="19"/>
      <c r="AA548" s="19"/>
      <c r="AB548" s="19"/>
      <c r="AC548" s="19"/>
      <c r="AD548" s="19">
        <f t="shared" si="104"/>
        <v>0</v>
      </c>
      <c r="AE548" s="19">
        <f t="shared" si="105"/>
        <v>0</v>
      </c>
      <c r="AF548" s="19"/>
      <c r="AG548" s="19"/>
      <c r="AH548" s="19"/>
      <c r="AI548" s="19"/>
      <c r="AJ548" s="19"/>
    </row>
    <row r="549" spans="1:36" x14ac:dyDescent="0.25">
      <c r="A549" s="80"/>
      <c r="B549" s="81"/>
      <c r="C549" s="81"/>
      <c r="D549" s="81"/>
      <c r="E549" s="81"/>
      <c r="F549" s="81"/>
      <c r="G549" s="81"/>
      <c r="H549" s="81"/>
      <c r="I549" s="81"/>
      <c r="J549" s="70" t="str">
        <f t="shared" si="106"/>
        <v/>
      </c>
      <c r="K549" s="71"/>
      <c r="L549" s="23">
        <f t="shared" si="107"/>
        <v>0</v>
      </c>
      <c r="M549" s="23">
        <f t="shared" si="108"/>
        <v>0</v>
      </c>
      <c r="N549" s="23" t="e">
        <f xml:space="preserve"> B549 * VLOOKUP($A$5, Admin!$A$4:$B$5, 2) + C549 * VLOOKUP($A$5, Admin!$A$4:$C$5, 3) + VLOOKUP($A$5, Admin!$A$4:$D$5, 4)</f>
        <v>#N/A</v>
      </c>
      <c r="O549" s="23"/>
      <c r="P549" s="23" t="e">
        <f t="shared" si="109"/>
        <v>#N/A</v>
      </c>
      <c r="Q549" s="23" t="e">
        <f t="shared" si="110"/>
        <v>#N/A</v>
      </c>
      <c r="R549" s="23" t="e">
        <f t="shared" si="111"/>
        <v>#N/A</v>
      </c>
      <c r="S549" s="23" t="e">
        <f t="shared" si="112"/>
        <v>#N/A</v>
      </c>
      <c r="T549" s="23" t="e">
        <f t="shared" si="113"/>
        <v>#N/A</v>
      </c>
      <c r="U549" s="23" t="e">
        <f t="shared" si="114"/>
        <v>#N/A</v>
      </c>
      <c r="V549" s="23" t="e">
        <f t="shared" si="115"/>
        <v>#N/A</v>
      </c>
      <c r="W549" s="23" t="e">
        <f t="shared" si="116"/>
        <v>#N/A</v>
      </c>
      <c r="X549" s="19"/>
      <c r="Y549" s="19"/>
      <c r="Z549" s="19"/>
      <c r="AA549" s="19"/>
      <c r="AB549" s="19"/>
      <c r="AC549" s="19"/>
      <c r="AD549" s="19">
        <f t="shared" si="104"/>
        <v>0</v>
      </c>
      <c r="AE549" s="19">
        <f t="shared" si="105"/>
        <v>0</v>
      </c>
      <c r="AF549" s="19"/>
      <c r="AG549" s="19"/>
      <c r="AH549" s="19"/>
      <c r="AI549" s="19"/>
      <c r="AJ549" s="19"/>
    </row>
    <row r="550" spans="1:36" x14ac:dyDescent="0.25">
      <c r="A550" s="80"/>
      <c r="B550" s="81"/>
      <c r="C550" s="81"/>
      <c r="D550" s="81"/>
      <c r="E550" s="81"/>
      <c r="F550" s="81"/>
      <c r="G550" s="81"/>
      <c r="H550" s="81"/>
      <c r="I550" s="81"/>
      <c r="J550" s="70" t="str">
        <f t="shared" si="106"/>
        <v/>
      </c>
      <c r="K550" s="71"/>
      <c r="L550" s="23">
        <f t="shared" si="107"/>
        <v>0</v>
      </c>
      <c r="M550" s="23">
        <f t="shared" si="108"/>
        <v>0</v>
      </c>
      <c r="N550" s="23" t="e">
        <f xml:space="preserve"> B550 * VLOOKUP($A$5, Admin!$A$4:$B$5, 2) + C550 * VLOOKUP($A$5, Admin!$A$4:$C$5, 3) + VLOOKUP($A$5, Admin!$A$4:$D$5, 4)</f>
        <v>#N/A</v>
      </c>
      <c r="O550" s="23"/>
      <c r="P550" s="23" t="e">
        <f t="shared" si="109"/>
        <v>#N/A</v>
      </c>
      <c r="Q550" s="23" t="e">
        <f t="shared" si="110"/>
        <v>#N/A</v>
      </c>
      <c r="R550" s="23" t="e">
        <f t="shared" si="111"/>
        <v>#N/A</v>
      </c>
      <c r="S550" s="23" t="e">
        <f t="shared" si="112"/>
        <v>#N/A</v>
      </c>
      <c r="T550" s="23" t="e">
        <f t="shared" si="113"/>
        <v>#N/A</v>
      </c>
      <c r="U550" s="23" t="e">
        <f t="shared" si="114"/>
        <v>#N/A</v>
      </c>
      <c r="V550" s="23" t="e">
        <f t="shared" si="115"/>
        <v>#N/A</v>
      </c>
      <c r="W550" s="23" t="e">
        <f t="shared" si="116"/>
        <v>#N/A</v>
      </c>
      <c r="X550" s="19"/>
      <c r="Y550" s="19"/>
      <c r="Z550" s="19"/>
      <c r="AA550" s="19"/>
      <c r="AB550" s="19"/>
      <c r="AC550" s="19"/>
      <c r="AD550" s="19">
        <f t="shared" si="104"/>
        <v>0</v>
      </c>
      <c r="AE550" s="19">
        <f t="shared" si="105"/>
        <v>0</v>
      </c>
      <c r="AF550" s="19"/>
      <c r="AG550" s="19"/>
      <c r="AH550" s="19"/>
      <c r="AI550" s="19"/>
      <c r="AJ550" s="19"/>
    </row>
    <row r="551" spans="1:36" x14ac:dyDescent="0.25">
      <c r="A551" s="80"/>
      <c r="B551" s="81"/>
      <c r="C551" s="81"/>
      <c r="D551" s="81"/>
      <c r="E551" s="81"/>
      <c r="F551" s="81"/>
      <c r="G551" s="81"/>
      <c r="H551" s="81"/>
      <c r="I551" s="81"/>
      <c r="J551" s="70" t="str">
        <f t="shared" si="106"/>
        <v/>
      </c>
      <c r="K551" s="71"/>
      <c r="L551" s="23">
        <f t="shared" si="107"/>
        <v>0</v>
      </c>
      <c r="M551" s="23">
        <f t="shared" si="108"/>
        <v>0</v>
      </c>
      <c r="N551" s="23" t="e">
        <f xml:space="preserve"> B551 * VLOOKUP($A$5, Admin!$A$4:$B$5, 2) + C551 * VLOOKUP($A$5, Admin!$A$4:$C$5, 3) + VLOOKUP($A$5, Admin!$A$4:$D$5, 4)</f>
        <v>#N/A</v>
      </c>
      <c r="O551" s="23"/>
      <c r="P551" s="23" t="e">
        <f t="shared" si="109"/>
        <v>#N/A</v>
      </c>
      <c r="Q551" s="23" t="e">
        <f t="shared" si="110"/>
        <v>#N/A</v>
      </c>
      <c r="R551" s="23" t="e">
        <f t="shared" si="111"/>
        <v>#N/A</v>
      </c>
      <c r="S551" s="23" t="e">
        <f t="shared" si="112"/>
        <v>#N/A</v>
      </c>
      <c r="T551" s="23" t="e">
        <f t="shared" si="113"/>
        <v>#N/A</v>
      </c>
      <c r="U551" s="23" t="e">
        <f t="shared" si="114"/>
        <v>#N/A</v>
      </c>
      <c r="V551" s="23" t="e">
        <f t="shared" si="115"/>
        <v>#N/A</v>
      </c>
      <c r="W551" s="23" t="e">
        <f t="shared" si="116"/>
        <v>#N/A</v>
      </c>
      <c r="X551" s="19"/>
      <c r="Y551" s="19"/>
      <c r="Z551" s="19"/>
      <c r="AA551" s="19"/>
      <c r="AB551" s="19"/>
      <c r="AC551" s="19"/>
      <c r="AD551" s="19">
        <f t="shared" si="104"/>
        <v>0</v>
      </c>
      <c r="AE551" s="19">
        <f t="shared" si="105"/>
        <v>0</v>
      </c>
      <c r="AF551" s="19"/>
      <c r="AG551" s="19"/>
      <c r="AH551" s="19"/>
      <c r="AI551" s="19"/>
      <c r="AJ551" s="19"/>
    </row>
    <row r="552" spans="1:36" x14ac:dyDescent="0.25">
      <c r="A552" s="80"/>
      <c r="B552" s="81"/>
      <c r="C552" s="81"/>
      <c r="D552" s="81"/>
      <c r="E552" s="81"/>
      <c r="F552" s="81"/>
      <c r="G552" s="81"/>
      <c r="H552" s="81"/>
      <c r="I552" s="81"/>
      <c r="J552" s="70" t="str">
        <f t="shared" si="106"/>
        <v/>
      </c>
      <c r="K552" s="71"/>
      <c r="L552" s="23">
        <f t="shared" si="107"/>
        <v>0</v>
      </c>
      <c r="M552" s="23">
        <f t="shared" si="108"/>
        <v>0</v>
      </c>
      <c r="N552" s="23" t="e">
        <f xml:space="preserve"> B552 * VLOOKUP($A$5, Admin!$A$4:$B$5, 2) + C552 * VLOOKUP($A$5, Admin!$A$4:$C$5, 3) + VLOOKUP($A$5, Admin!$A$4:$D$5, 4)</f>
        <v>#N/A</v>
      </c>
      <c r="O552" s="23"/>
      <c r="P552" s="23" t="e">
        <f t="shared" si="109"/>
        <v>#N/A</v>
      </c>
      <c r="Q552" s="23" t="e">
        <f t="shared" si="110"/>
        <v>#N/A</v>
      </c>
      <c r="R552" s="23" t="e">
        <f t="shared" si="111"/>
        <v>#N/A</v>
      </c>
      <c r="S552" s="23" t="e">
        <f t="shared" si="112"/>
        <v>#N/A</v>
      </c>
      <c r="T552" s="23" t="e">
        <f t="shared" si="113"/>
        <v>#N/A</v>
      </c>
      <c r="U552" s="23" t="e">
        <f t="shared" si="114"/>
        <v>#N/A</v>
      </c>
      <c r="V552" s="23" t="e">
        <f t="shared" si="115"/>
        <v>#N/A</v>
      </c>
      <c r="W552" s="23" t="e">
        <f t="shared" si="116"/>
        <v>#N/A</v>
      </c>
      <c r="X552" s="19"/>
      <c r="Y552" s="19"/>
      <c r="Z552" s="19"/>
      <c r="AA552" s="19"/>
      <c r="AB552" s="19"/>
      <c r="AC552" s="19"/>
      <c r="AD552" s="19">
        <f t="shared" si="104"/>
        <v>0</v>
      </c>
      <c r="AE552" s="19">
        <f t="shared" si="105"/>
        <v>0</v>
      </c>
      <c r="AF552" s="19"/>
      <c r="AG552" s="19"/>
      <c r="AH552" s="19"/>
      <c r="AI552" s="19"/>
      <c r="AJ552" s="19"/>
    </row>
    <row r="553" spans="1:36" x14ac:dyDescent="0.25">
      <c r="A553" s="80"/>
      <c r="B553" s="81"/>
      <c r="C553" s="81"/>
      <c r="D553" s="81"/>
      <c r="E553" s="81"/>
      <c r="F553" s="81"/>
      <c r="G553" s="81"/>
      <c r="H553" s="81"/>
      <c r="I553" s="81"/>
      <c r="J553" s="70" t="str">
        <f t="shared" si="106"/>
        <v/>
      </c>
      <c r="K553" s="71"/>
      <c r="L553" s="23">
        <f t="shared" si="107"/>
        <v>0</v>
      </c>
      <c r="M553" s="23">
        <f t="shared" si="108"/>
        <v>0</v>
      </c>
      <c r="N553" s="23" t="e">
        <f xml:space="preserve"> B553 * VLOOKUP($A$5, Admin!$A$4:$B$5, 2) + C553 * VLOOKUP($A$5, Admin!$A$4:$C$5, 3) + VLOOKUP($A$5, Admin!$A$4:$D$5, 4)</f>
        <v>#N/A</v>
      </c>
      <c r="O553" s="23"/>
      <c r="P553" s="23" t="e">
        <f t="shared" si="109"/>
        <v>#N/A</v>
      </c>
      <c r="Q553" s="23" t="e">
        <f t="shared" si="110"/>
        <v>#N/A</v>
      </c>
      <c r="R553" s="23" t="e">
        <f t="shared" si="111"/>
        <v>#N/A</v>
      </c>
      <c r="S553" s="23" t="e">
        <f t="shared" si="112"/>
        <v>#N/A</v>
      </c>
      <c r="T553" s="23" t="e">
        <f t="shared" si="113"/>
        <v>#N/A</v>
      </c>
      <c r="U553" s="23" t="e">
        <f t="shared" si="114"/>
        <v>#N/A</v>
      </c>
      <c r="V553" s="23" t="e">
        <f t="shared" si="115"/>
        <v>#N/A</v>
      </c>
      <c r="W553" s="23" t="e">
        <f t="shared" si="116"/>
        <v>#N/A</v>
      </c>
      <c r="X553" s="19"/>
      <c r="Y553" s="19"/>
      <c r="Z553" s="19"/>
      <c r="AA553" s="19"/>
      <c r="AB553" s="19"/>
      <c r="AC553" s="19"/>
      <c r="AD553" s="19">
        <f t="shared" si="104"/>
        <v>0</v>
      </c>
      <c r="AE553" s="19">
        <f t="shared" si="105"/>
        <v>0</v>
      </c>
      <c r="AF553" s="19"/>
      <c r="AG553" s="19"/>
      <c r="AH553" s="19"/>
      <c r="AI553" s="19"/>
      <c r="AJ553" s="19"/>
    </row>
    <row r="554" spans="1:36" x14ac:dyDescent="0.25">
      <c r="A554" s="80"/>
      <c r="B554" s="81"/>
      <c r="C554" s="81"/>
      <c r="D554" s="81"/>
      <c r="E554" s="81"/>
      <c r="F554" s="81"/>
      <c r="G554" s="81"/>
      <c r="H554" s="81"/>
      <c r="I554" s="81"/>
      <c r="J554" s="70" t="str">
        <f t="shared" si="106"/>
        <v/>
      </c>
      <c r="K554" s="71"/>
      <c r="L554" s="23">
        <f t="shared" si="107"/>
        <v>0</v>
      </c>
      <c r="M554" s="23">
        <f t="shared" si="108"/>
        <v>0</v>
      </c>
      <c r="N554" s="23" t="e">
        <f xml:space="preserve"> B554 * VLOOKUP($A$5, Admin!$A$4:$B$5, 2) + C554 * VLOOKUP($A$5, Admin!$A$4:$C$5, 3) + VLOOKUP($A$5, Admin!$A$4:$D$5, 4)</f>
        <v>#N/A</v>
      </c>
      <c r="O554" s="23"/>
      <c r="P554" s="23" t="e">
        <f t="shared" si="109"/>
        <v>#N/A</v>
      </c>
      <c r="Q554" s="23" t="e">
        <f t="shared" si="110"/>
        <v>#N/A</v>
      </c>
      <c r="R554" s="23" t="e">
        <f t="shared" si="111"/>
        <v>#N/A</v>
      </c>
      <c r="S554" s="23" t="e">
        <f t="shared" si="112"/>
        <v>#N/A</v>
      </c>
      <c r="T554" s="23" t="e">
        <f t="shared" si="113"/>
        <v>#N/A</v>
      </c>
      <c r="U554" s="23" t="e">
        <f t="shared" si="114"/>
        <v>#N/A</v>
      </c>
      <c r="V554" s="23" t="e">
        <f t="shared" si="115"/>
        <v>#N/A</v>
      </c>
      <c r="W554" s="23" t="e">
        <f t="shared" si="116"/>
        <v>#N/A</v>
      </c>
      <c r="X554" s="19"/>
      <c r="Y554" s="19"/>
      <c r="Z554" s="19"/>
      <c r="AA554" s="19"/>
      <c r="AB554" s="19"/>
      <c r="AC554" s="19"/>
      <c r="AD554" s="19">
        <f t="shared" si="104"/>
        <v>0</v>
      </c>
      <c r="AE554" s="19">
        <f t="shared" si="105"/>
        <v>0</v>
      </c>
      <c r="AF554" s="19"/>
      <c r="AG554" s="19"/>
      <c r="AH554" s="19"/>
      <c r="AI554" s="19"/>
      <c r="AJ554" s="19"/>
    </row>
    <row r="555" spans="1:36" x14ac:dyDescent="0.25">
      <c r="A555" s="80"/>
      <c r="B555" s="81"/>
      <c r="C555" s="81"/>
      <c r="D555" s="81"/>
      <c r="E555" s="81"/>
      <c r="F555" s="81"/>
      <c r="G555" s="81"/>
      <c r="H555" s="81"/>
      <c r="I555" s="81"/>
      <c r="J555" s="70" t="str">
        <f t="shared" si="106"/>
        <v/>
      </c>
      <c r="K555" s="71"/>
      <c r="L555" s="23">
        <f t="shared" si="107"/>
        <v>0</v>
      </c>
      <c r="M555" s="23">
        <f t="shared" si="108"/>
        <v>0</v>
      </c>
      <c r="N555" s="23" t="e">
        <f xml:space="preserve"> B555 * VLOOKUP($A$5, Admin!$A$4:$B$5, 2) + C555 * VLOOKUP($A$5, Admin!$A$4:$C$5, 3) + VLOOKUP($A$5, Admin!$A$4:$D$5, 4)</f>
        <v>#N/A</v>
      </c>
      <c r="O555" s="23"/>
      <c r="P555" s="23" t="e">
        <f t="shared" si="109"/>
        <v>#N/A</v>
      </c>
      <c r="Q555" s="23" t="e">
        <f t="shared" si="110"/>
        <v>#N/A</v>
      </c>
      <c r="R555" s="23" t="e">
        <f t="shared" si="111"/>
        <v>#N/A</v>
      </c>
      <c r="S555" s="23" t="e">
        <f t="shared" si="112"/>
        <v>#N/A</v>
      </c>
      <c r="T555" s="23" t="e">
        <f t="shared" si="113"/>
        <v>#N/A</v>
      </c>
      <c r="U555" s="23" t="e">
        <f t="shared" si="114"/>
        <v>#N/A</v>
      </c>
      <c r="V555" s="23" t="e">
        <f t="shared" si="115"/>
        <v>#N/A</v>
      </c>
      <c r="W555" s="23" t="e">
        <f t="shared" si="116"/>
        <v>#N/A</v>
      </c>
      <c r="X555" s="19"/>
      <c r="Y555" s="19"/>
      <c r="Z555" s="19"/>
      <c r="AA555" s="19"/>
      <c r="AB555" s="19"/>
      <c r="AC555" s="19"/>
      <c r="AD555" s="19">
        <f t="shared" si="104"/>
        <v>0</v>
      </c>
      <c r="AE555" s="19">
        <f t="shared" si="105"/>
        <v>0</v>
      </c>
      <c r="AF555" s="19"/>
      <c r="AG555" s="19"/>
      <c r="AH555" s="19"/>
      <c r="AI555" s="19"/>
      <c r="AJ555" s="19"/>
    </row>
    <row r="556" spans="1:36" x14ac:dyDescent="0.25">
      <c r="A556" s="80"/>
      <c r="B556" s="81"/>
      <c r="C556" s="81"/>
      <c r="D556" s="81"/>
      <c r="E556" s="81"/>
      <c r="F556" s="81"/>
      <c r="G556" s="81"/>
      <c r="H556" s="81"/>
      <c r="I556" s="81"/>
      <c r="J556" s="70" t="str">
        <f t="shared" si="106"/>
        <v/>
      </c>
      <c r="K556" s="71"/>
      <c r="L556" s="23">
        <f t="shared" si="107"/>
        <v>0</v>
      </c>
      <c r="M556" s="23">
        <f t="shared" si="108"/>
        <v>0</v>
      </c>
      <c r="N556" s="23" t="e">
        <f xml:space="preserve"> B556 * VLOOKUP($A$5, Admin!$A$4:$B$5, 2) + C556 * VLOOKUP($A$5, Admin!$A$4:$C$5, 3) + VLOOKUP($A$5, Admin!$A$4:$D$5, 4)</f>
        <v>#N/A</v>
      </c>
      <c r="O556" s="23"/>
      <c r="P556" s="23" t="e">
        <f t="shared" si="109"/>
        <v>#N/A</v>
      </c>
      <c r="Q556" s="23" t="e">
        <f t="shared" si="110"/>
        <v>#N/A</v>
      </c>
      <c r="R556" s="23" t="e">
        <f t="shared" si="111"/>
        <v>#N/A</v>
      </c>
      <c r="S556" s="23" t="e">
        <f t="shared" si="112"/>
        <v>#N/A</v>
      </c>
      <c r="T556" s="23" t="e">
        <f t="shared" si="113"/>
        <v>#N/A</v>
      </c>
      <c r="U556" s="23" t="e">
        <f t="shared" si="114"/>
        <v>#N/A</v>
      </c>
      <c r="V556" s="23" t="e">
        <f t="shared" si="115"/>
        <v>#N/A</v>
      </c>
      <c r="W556" s="23" t="e">
        <f t="shared" si="116"/>
        <v>#N/A</v>
      </c>
      <c r="X556" s="19"/>
      <c r="Y556" s="19"/>
      <c r="Z556" s="19"/>
      <c r="AA556" s="19"/>
      <c r="AB556" s="19"/>
      <c r="AC556" s="19"/>
      <c r="AD556" s="19">
        <f t="shared" si="104"/>
        <v>0</v>
      </c>
      <c r="AE556" s="19">
        <f t="shared" si="105"/>
        <v>0</v>
      </c>
      <c r="AF556" s="19"/>
      <c r="AG556" s="19"/>
      <c r="AH556" s="19"/>
      <c r="AI556" s="19"/>
      <c r="AJ556" s="19"/>
    </row>
    <row r="557" spans="1:36" x14ac:dyDescent="0.25">
      <c r="A557" s="80"/>
      <c r="B557" s="81"/>
      <c r="C557" s="81"/>
      <c r="D557" s="81"/>
      <c r="E557" s="81"/>
      <c r="F557" s="81"/>
      <c r="G557" s="81"/>
      <c r="H557" s="81"/>
      <c r="I557" s="81"/>
      <c r="J557" s="70" t="str">
        <f t="shared" si="106"/>
        <v/>
      </c>
      <c r="K557" s="71"/>
      <c r="L557" s="23">
        <f t="shared" si="107"/>
        <v>0</v>
      </c>
      <c r="M557" s="23">
        <f t="shared" si="108"/>
        <v>0</v>
      </c>
      <c r="N557" s="23" t="e">
        <f xml:space="preserve"> B557 * VLOOKUP($A$5, Admin!$A$4:$B$5, 2) + C557 * VLOOKUP($A$5, Admin!$A$4:$C$5, 3) + VLOOKUP($A$5, Admin!$A$4:$D$5, 4)</f>
        <v>#N/A</v>
      </c>
      <c r="O557" s="23"/>
      <c r="P557" s="23" t="e">
        <f t="shared" si="109"/>
        <v>#N/A</v>
      </c>
      <c r="Q557" s="23" t="e">
        <f t="shared" si="110"/>
        <v>#N/A</v>
      </c>
      <c r="R557" s="23" t="e">
        <f t="shared" si="111"/>
        <v>#N/A</v>
      </c>
      <c r="S557" s="23" t="e">
        <f t="shared" si="112"/>
        <v>#N/A</v>
      </c>
      <c r="T557" s="23" t="e">
        <f t="shared" si="113"/>
        <v>#N/A</v>
      </c>
      <c r="U557" s="23" t="e">
        <f t="shared" si="114"/>
        <v>#N/A</v>
      </c>
      <c r="V557" s="23" t="e">
        <f t="shared" si="115"/>
        <v>#N/A</v>
      </c>
      <c r="W557" s="23" t="e">
        <f t="shared" si="116"/>
        <v>#N/A</v>
      </c>
      <c r="X557" s="19"/>
      <c r="Y557" s="19"/>
      <c r="Z557" s="19"/>
      <c r="AA557" s="19"/>
      <c r="AB557" s="19"/>
      <c r="AC557" s="19"/>
      <c r="AD557" s="19">
        <f t="shared" si="104"/>
        <v>0</v>
      </c>
      <c r="AE557" s="19">
        <f t="shared" si="105"/>
        <v>0</v>
      </c>
      <c r="AF557" s="19"/>
      <c r="AG557" s="19"/>
      <c r="AH557" s="19"/>
      <c r="AI557" s="19"/>
      <c r="AJ557" s="19"/>
    </row>
    <row r="558" spans="1:36" x14ac:dyDescent="0.25">
      <c r="A558" s="80"/>
      <c r="B558" s="81"/>
      <c r="C558" s="81"/>
      <c r="D558" s="81"/>
      <c r="E558" s="81"/>
      <c r="F558" s="81"/>
      <c r="G558" s="81"/>
      <c r="H558" s="81"/>
      <c r="I558" s="81"/>
      <c r="J558" s="70" t="str">
        <f t="shared" si="106"/>
        <v/>
      </c>
      <c r="K558" s="71"/>
      <c r="L558" s="23">
        <f t="shared" si="107"/>
        <v>0</v>
      </c>
      <c r="M558" s="23">
        <f t="shared" si="108"/>
        <v>0</v>
      </c>
      <c r="N558" s="23" t="e">
        <f xml:space="preserve"> B558 * VLOOKUP($A$5, Admin!$A$4:$B$5, 2) + C558 * VLOOKUP($A$5, Admin!$A$4:$C$5, 3) + VLOOKUP($A$5, Admin!$A$4:$D$5, 4)</f>
        <v>#N/A</v>
      </c>
      <c r="O558" s="23"/>
      <c r="P558" s="23" t="e">
        <f t="shared" si="109"/>
        <v>#N/A</v>
      </c>
      <c r="Q558" s="23" t="e">
        <f t="shared" si="110"/>
        <v>#N/A</v>
      </c>
      <c r="R558" s="23" t="e">
        <f t="shared" si="111"/>
        <v>#N/A</v>
      </c>
      <c r="S558" s="23" t="e">
        <f t="shared" si="112"/>
        <v>#N/A</v>
      </c>
      <c r="T558" s="23" t="e">
        <f t="shared" si="113"/>
        <v>#N/A</v>
      </c>
      <c r="U558" s="23" t="e">
        <f t="shared" si="114"/>
        <v>#N/A</v>
      </c>
      <c r="V558" s="23" t="e">
        <f t="shared" si="115"/>
        <v>#N/A</v>
      </c>
      <c r="W558" s="23" t="e">
        <f t="shared" si="116"/>
        <v>#N/A</v>
      </c>
      <c r="X558" s="19"/>
      <c r="Y558" s="19"/>
      <c r="Z558" s="19"/>
      <c r="AA558" s="19"/>
      <c r="AB558" s="19"/>
      <c r="AC558" s="19"/>
      <c r="AD558" s="19">
        <f t="shared" si="104"/>
        <v>0</v>
      </c>
      <c r="AE558" s="19">
        <f t="shared" si="105"/>
        <v>0</v>
      </c>
      <c r="AF558" s="19"/>
      <c r="AG558" s="19"/>
      <c r="AH558" s="19"/>
      <c r="AI558" s="19"/>
      <c r="AJ558" s="19"/>
    </row>
    <row r="559" spans="1:36" x14ac:dyDescent="0.25">
      <c r="A559" s="80"/>
      <c r="B559" s="81"/>
      <c r="C559" s="81"/>
      <c r="D559" s="81"/>
      <c r="E559" s="81"/>
      <c r="F559" s="81"/>
      <c r="G559" s="81"/>
      <c r="H559" s="81"/>
      <c r="I559" s="81"/>
      <c r="J559" s="70" t="str">
        <f t="shared" si="106"/>
        <v/>
      </c>
      <c r="K559" s="71"/>
      <c r="L559" s="23">
        <f t="shared" si="107"/>
        <v>0</v>
      </c>
      <c r="M559" s="23">
        <f t="shared" si="108"/>
        <v>0</v>
      </c>
      <c r="N559" s="23" t="e">
        <f xml:space="preserve"> B559 * VLOOKUP($A$5, Admin!$A$4:$B$5, 2) + C559 * VLOOKUP($A$5, Admin!$A$4:$C$5, 3) + VLOOKUP($A$5, Admin!$A$4:$D$5, 4)</f>
        <v>#N/A</v>
      </c>
      <c r="O559" s="23"/>
      <c r="P559" s="23" t="e">
        <f t="shared" si="109"/>
        <v>#N/A</v>
      </c>
      <c r="Q559" s="23" t="e">
        <f t="shared" si="110"/>
        <v>#N/A</v>
      </c>
      <c r="R559" s="23" t="e">
        <f t="shared" si="111"/>
        <v>#N/A</v>
      </c>
      <c r="S559" s="23" t="e">
        <f t="shared" si="112"/>
        <v>#N/A</v>
      </c>
      <c r="T559" s="23" t="e">
        <f t="shared" si="113"/>
        <v>#N/A</v>
      </c>
      <c r="U559" s="23" t="e">
        <f t="shared" si="114"/>
        <v>#N/A</v>
      </c>
      <c r="V559" s="23" t="e">
        <f t="shared" si="115"/>
        <v>#N/A</v>
      </c>
      <c r="W559" s="23" t="e">
        <f t="shared" si="116"/>
        <v>#N/A</v>
      </c>
      <c r="X559" s="19"/>
      <c r="Y559" s="19"/>
      <c r="Z559" s="19"/>
      <c r="AA559" s="19"/>
      <c r="AB559" s="19"/>
      <c r="AC559" s="19"/>
      <c r="AD559" s="19">
        <f t="shared" si="104"/>
        <v>0</v>
      </c>
      <c r="AE559" s="19">
        <f t="shared" si="105"/>
        <v>0</v>
      </c>
      <c r="AF559" s="19"/>
      <c r="AG559" s="19"/>
      <c r="AH559" s="19"/>
      <c r="AI559" s="19"/>
      <c r="AJ559" s="19"/>
    </row>
    <row r="560" spans="1:36" x14ac:dyDescent="0.25">
      <c r="A560" s="80"/>
      <c r="B560" s="81"/>
      <c r="C560" s="81"/>
      <c r="D560" s="81"/>
      <c r="E560" s="81"/>
      <c r="F560" s="81"/>
      <c r="G560" s="81"/>
      <c r="H560" s="81"/>
      <c r="I560" s="81"/>
      <c r="J560" s="70" t="str">
        <f t="shared" si="106"/>
        <v/>
      </c>
      <c r="K560" s="71"/>
      <c r="L560" s="23">
        <f t="shared" si="107"/>
        <v>0</v>
      </c>
      <c r="M560" s="23">
        <f t="shared" si="108"/>
        <v>0</v>
      </c>
      <c r="N560" s="23" t="e">
        <f xml:space="preserve"> B560 * VLOOKUP($A$5, Admin!$A$4:$B$5, 2) + C560 * VLOOKUP($A$5, Admin!$A$4:$C$5, 3) + VLOOKUP($A$5, Admin!$A$4:$D$5, 4)</f>
        <v>#N/A</v>
      </c>
      <c r="O560" s="23"/>
      <c r="P560" s="23" t="e">
        <f t="shared" si="109"/>
        <v>#N/A</v>
      </c>
      <c r="Q560" s="23" t="e">
        <f t="shared" si="110"/>
        <v>#N/A</v>
      </c>
      <c r="R560" s="23" t="e">
        <f t="shared" si="111"/>
        <v>#N/A</v>
      </c>
      <c r="S560" s="23" t="e">
        <f t="shared" si="112"/>
        <v>#N/A</v>
      </c>
      <c r="T560" s="23" t="e">
        <f t="shared" si="113"/>
        <v>#N/A</v>
      </c>
      <c r="U560" s="23" t="e">
        <f t="shared" si="114"/>
        <v>#N/A</v>
      </c>
      <c r="V560" s="23" t="e">
        <f t="shared" si="115"/>
        <v>#N/A</v>
      </c>
      <c r="W560" s="23" t="e">
        <f t="shared" si="116"/>
        <v>#N/A</v>
      </c>
      <c r="X560" s="19"/>
      <c r="Y560" s="19"/>
      <c r="Z560" s="19"/>
      <c r="AA560" s="19"/>
      <c r="AB560" s="19"/>
      <c r="AC560" s="19"/>
      <c r="AD560" s="19">
        <f t="shared" si="104"/>
        <v>0</v>
      </c>
      <c r="AE560" s="19">
        <f t="shared" si="105"/>
        <v>0</v>
      </c>
      <c r="AF560" s="19"/>
      <c r="AG560" s="19"/>
      <c r="AH560" s="19"/>
      <c r="AI560" s="19"/>
      <c r="AJ560" s="19"/>
    </row>
    <row r="561" spans="1:36" x14ac:dyDescent="0.25">
      <c r="A561" s="80"/>
      <c r="B561" s="81"/>
      <c r="C561" s="81"/>
      <c r="D561" s="81"/>
      <c r="E561" s="81"/>
      <c r="F561" s="81"/>
      <c r="G561" s="81"/>
      <c r="H561" s="81"/>
      <c r="I561" s="81"/>
      <c r="J561" s="70" t="str">
        <f t="shared" si="106"/>
        <v/>
      </c>
      <c r="K561" s="71"/>
      <c r="L561" s="23">
        <f t="shared" si="107"/>
        <v>0</v>
      </c>
      <c r="M561" s="23">
        <f t="shared" si="108"/>
        <v>0</v>
      </c>
      <c r="N561" s="23" t="e">
        <f xml:space="preserve"> B561 * VLOOKUP($A$5, Admin!$A$4:$B$5, 2) + C561 * VLOOKUP($A$5, Admin!$A$4:$C$5, 3) + VLOOKUP($A$5, Admin!$A$4:$D$5, 4)</f>
        <v>#N/A</v>
      </c>
      <c r="O561" s="23"/>
      <c r="P561" s="23" t="e">
        <f t="shared" si="109"/>
        <v>#N/A</v>
      </c>
      <c r="Q561" s="23" t="e">
        <f t="shared" si="110"/>
        <v>#N/A</v>
      </c>
      <c r="R561" s="23" t="e">
        <f t="shared" si="111"/>
        <v>#N/A</v>
      </c>
      <c r="S561" s="23" t="e">
        <f t="shared" si="112"/>
        <v>#N/A</v>
      </c>
      <c r="T561" s="23" t="e">
        <f t="shared" si="113"/>
        <v>#N/A</v>
      </c>
      <c r="U561" s="23" t="e">
        <f t="shared" si="114"/>
        <v>#N/A</v>
      </c>
      <c r="V561" s="23" t="e">
        <f t="shared" si="115"/>
        <v>#N/A</v>
      </c>
      <c r="W561" s="23" t="e">
        <f t="shared" si="116"/>
        <v>#N/A</v>
      </c>
      <c r="X561" s="19"/>
      <c r="Y561" s="19"/>
      <c r="Z561" s="19"/>
      <c r="AA561" s="19"/>
      <c r="AB561" s="19"/>
      <c r="AC561" s="19"/>
      <c r="AD561" s="19">
        <f t="shared" si="104"/>
        <v>0</v>
      </c>
      <c r="AE561" s="19">
        <f t="shared" si="105"/>
        <v>0</v>
      </c>
      <c r="AF561" s="19"/>
      <c r="AG561" s="19"/>
      <c r="AH561" s="19"/>
      <c r="AI561" s="19"/>
      <c r="AJ561" s="19"/>
    </row>
    <row r="562" spans="1:36" x14ac:dyDescent="0.25">
      <c r="A562" s="80"/>
      <c r="B562" s="81"/>
      <c r="C562" s="81"/>
      <c r="D562" s="81"/>
      <c r="E562" s="81"/>
      <c r="F562" s="81"/>
      <c r="G562" s="81"/>
      <c r="H562" s="81"/>
      <c r="I562" s="81"/>
      <c r="J562" s="70" t="str">
        <f t="shared" si="106"/>
        <v/>
      </c>
      <c r="K562" s="71"/>
      <c r="L562" s="23">
        <f t="shared" si="107"/>
        <v>0</v>
      </c>
      <c r="M562" s="23">
        <f t="shared" si="108"/>
        <v>0</v>
      </c>
      <c r="N562" s="23" t="e">
        <f xml:space="preserve"> B562 * VLOOKUP($A$5, Admin!$A$4:$B$5, 2) + C562 * VLOOKUP($A$5, Admin!$A$4:$C$5, 3) + VLOOKUP($A$5, Admin!$A$4:$D$5, 4)</f>
        <v>#N/A</v>
      </c>
      <c r="O562" s="23"/>
      <c r="P562" s="23" t="e">
        <f t="shared" si="109"/>
        <v>#N/A</v>
      </c>
      <c r="Q562" s="23" t="e">
        <f t="shared" si="110"/>
        <v>#N/A</v>
      </c>
      <c r="R562" s="23" t="e">
        <f t="shared" si="111"/>
        <v>#N/A</v>
      </c>
      <c r="S562" s="23" t="e">
        <f t="shared" si="112"/>
        <v>#N/A</v>
      </c>
      <c r="T562" s="23" t="e">
        <f t="shared" si="113"/>
        <v>#N/A</v>
      </c>
      <c r="U562" s="23" t="e">
        <f t="shared" si="114"/>
        <v>#N/A</v>
      </c>
      <c r="V562" s="23" t="e">
        <f t="shared" si="115"/>
        <v>#N/A</v>
      </c>
      <c r="W562" s="23" t="e">
        <f t="shared" si="116"/>
        <v>#N/A</v>
      </c>
      <c r="X562" s="19"/>
      <c r="Y562" s="19"/>
      <c r="Z562" s="19"/>
      <c r="AA562" s="19"/>
      <c r="AB562" s="19"/>
      <c r="AC562" s="19"/>
      <c r="AD562" s="19">
        <f t="shared" si="104"/>
        <v>0</v>
      </c>
      <c r="AE562" s="19">
        <f t="shared" si="105"/>
        <v>0</v>
      </c>
      <c r="AF562" s="19"/>
      <c r="AG562" s="19"/>
      <c r="AH562" s="19"/>
      <c r="AI562" s="19"/>
      <c r="AJ562" s="19"/>
    </row>
    <row r="563" spans="1:36" x14ac:dyDescent="0.25">
      <c r="A563" s="80"/>
      <c r="B563" s="81"/>
      <c r="C563" s="81"/>
      <c r="D563" s="81"/>
      <c r="E563" s="81"/>
      <c r="F563" s="81"/>
      <c r="G563" s="81"/>
      <c r="H563" s="81"/>
      <c r="I563" s="81"/>
      <c r="J563" s="70" t="str">
        <f t="shared" si="106"/>
        <v/>
      </c>
      <c r="K563" s="71"/>
      <c r="L563" s="23">
        <f t="shared" si="107"/>
        <v>0</v>
      </c>
      <c r="M563" s="23">
        <f t="shared" si="108"/>
        <v>0</v>
      </c>
      <c r="N563" s="23" t="e">
        <f xml:space="preserve"> B563 * VLOOKUP($A$5, Admin!$A$4:$B$5, 2) + C563 * VLOOKUP($A$5, Admin!$A$4:$C$5, 3) + VLOOKUP($A$5, Admin!$A$4:$D$5, 4)</f>
        <v>#N/A</v>
      </c>
      <c r="O563" s="23"/>
      <c r="P563" s="23" t="e">
        <f t="shared" si="109"/>
        <v>#N/A</v>
      </c>
      <c r="Q563" s="23" t="e">
        <f t="shared" si="110"/>
        <v>#N/A</v>
      </c>
      <c r="R563" s="23" t="e">
        <f t="shared" si="111"/>
        <v>#N/A</v>
      </c>
      <c r="S563" s="23" t="e">
        <f t="shared" si="112"/>
        <v>#N/A</v>
      </c>
      <c r="T563" s="23" t="e">
        <f t="shared" si="113"/>
        <v>#N/A</v>
      </c>
      <c r="U563" s="23" t="e">
        <f t="shared" si="114"/>
        <v>#N/A</v>
      </c>
      <c r="V563" s="23" t="e">
        <f t="shared" si="115"/>
        <v>#N/A</v>
      </c>
      <c r="W563" s="23" t="e">
        <f t="shared" si="116"/>
        <v>#N/A</v>
      </c>
      <c r="X563" s="19"/>
      <c r="Y563" s="19"/>
      <c r="Z563" s="19"/>
      <c r="AA563" s="19"/>
      <c r="AB563" s="19"/>
      <c r="AC563" s="19"/>
      <c r="AD563" s="19">
        <f t="shared" si="104"/>
        <v>0</v>
      </c>
      <c r="AE563" s="19">
        <f t="shared" si="105"/>
        <v>0</v>
      </c>
      <c r="AF563" s="19"/>
      <c r="AG563" s="19"/>
      <c r="AH563" s="19"/>
      <c r="AI563" s="19"/>
      <c r="AJ563" s="19"/>
    </row>
    <row r="564" spans="1:36" x14ac:dyDescent="0.25">
      <c r="A564" s="80"/>
      <c r="B564" s="81"/>
      <c r="C564" s="81"/>
      <c r="D564" s="81"/>
      <c r="E564" s="81"/>
      <c r="F564" s="81"/>
      <c r="G564" s="81"/>
      <c r="H564" s="81"/>
      <c r="I564" s="81"/>
      <c r="J564" s="70" t="str">
        <f t="shared" si="106"/>
        <v/>
      </c>
      <c r="K564" s="71"/>
      <c r="L564" s="23">
        <f t="shared" si="107"/>
        <v>0</v>
      </c>
      <c r="M564" s="23">
        <f t="shared" si="108"/>
        <v>0</v>
      </c>
      <c r="N564" s="23" t="e">
        <f xml:space="preserve"> B564 * VLOOKUP($A$5, Admin!$A$4:$B$5, 2) + C564 * VLOOKUP($A$5, Admin!$A$4:$C$5, 3) + VLOOKUP($A$5, Admin!$A$4:$D$5, 4)</f>
        <v>#N/A</v>
      </c>
      <c r="O564" s="23"/>
      <c r="P564" s="23" t="e">
        <f t="shared" si="109"/>
        <v>#N/A</v>
      </c>
      <c r="Q564" s="23" t="e">
        <f t="shared" si="110"/>
        <v>#N/A</v>
      </c>
      <c r="R564" s="23" t="e">
        <f t="shared" si="111"/>
        <v>#N/A</v>
      </c>
      <c r="S564" s="23" t="e">
        <f t="shared" si="112"/>
        <v>#N/A</v>
      </c>
      <c r="T564" s="23" t="e">
        <f t="shared" si="113"/>
        <v>#N/A</v>
      </c>
      <c r="U564" s="23" t="e">
        <f t="shared" si="114"/>
        <v>#N/A</v>
      </c>
      <c r="V564" s="23" t="e">
        <f t="shared" si="115"/>
        <v>#N/A</v>
      </c>
      <c r="W564" s="23" t="e">
        <f t="shared" si="116"/>
        <v>#N/A</v>
      </c>
      <c r="X564" s="19"/>
      <c r="Y564" s="19"/>
      <c r="Z564" s="19"/>
      <c r="AA564" s="19"/>
      <c r="AB564" s="19"/>
      <c r="AC564" s="19"/>
      <c r="AD564" s="19">
        <f t="shared" si="104"/>
        <v>0</v>
      </c>
      <c r="AE564" s="19">
        <f t="shared" si="105"/>
        <v>0</v>
      </c>
      <c r="AF564" s="19"/>
      <c r="AG564" s="19"/>
      <c r="AH564" s="19"/>
      <c r="AI564" s="19"/>
      <c r="AJ564" s="19"/>
    </row>
    <row r="565" spans="1:36" x14ac:dyDescent="0.25">
      <c r="A565" s="80"/>
      <c r="B565" s="81"/>
      <c r="C565" s="81"/>
      <c r="D565" s="81"/>
      <c r="E565" s="81"/>
      <c r="F565" s="81"/>
      <c r="G565" s="81"/>
      <c r="H565" s="81"/>
      <c r="I565" s="81"/>
      <c r="J565" s="70" t="str">
        <f t="shared" si="106"/>
        <v/>
      </c>
      <c r="K565" s="71"/>
      <c r="L565" s="23">
        <f t="shared" si="107"/>
        <v>0</v>
      </c>
      <c r="M565" s="23">
        <f t="shared" si="108"/>
        <v>0</v>
      </c>
      <c r="N565" s="23" t="e">
        <f xml:space="preserve"> B565 * VLOOKUP($A$5, Admin!$A$4:$B$5, 2) + C565 * VLOOKUP($A$5, Admin!$A$4:$C$5, 3) + VLOOKUP($A$5, Admin!$A$4:$D$5, 4)</f>
        <v>#N/A</v>
      </c>
      <c r="O565" s="23"/>
      <c r="P565" s="23" t="e">
        <f t="shared" si="109"/>
        <v>#N/A</v>
      </c>
      <c r="Q565" s="23" t="e">
        <f t="shared" si="110"/>
        <v>#N/A</v>
      </c>
      <c r="R565" s="23" t="e">
        <f t="shared" si="111"/>
        <v>#N/A</v>
      </c>
      <c r="S565" s="23" t="e">
        <f t="shared" si="112"/>
        <v>#N/A</v>
      </c>
      <c r="T565" s="23" t="e">
        <f t="shared" si="113"/>
        <v>#N/A</v>
      </c>
      <c r="U565" s="23" t="e">
        <f t="shared" si="114"/>
        <v>#N/A</v>
      </c>
      <c r="V565" s="23" t="e">
        <f t="shared" si="115"/>
        <v>#N/A</v>
      </c>
      <c r="W565" s="23" t="e">
        <f t="shared" si="116"/>
        <v>#N/A</v>
      </c>
      <c r="X565" s="19"/>
      <c r="Y565" s="19"/>
      <c r="Z565" s="19"/>
      <c r="AA565" s="19"/>
      <c r="AB565" s="19"/>
      <c r="AC565" s="19"/>
      <c r="AD565" s="19">
        <f t="shared" si="104"/>
        <v>0</v>
      </c>
      <c r="AE565" s="19">
        <f t="shared" si="105"/>
        <v>0</v>
      </c>
      <c r="AF565" s="19"/>
      <c r="AG565" s="19"/>
      <c r="AH565" s="19"/>
      <c r="AI565" s="19"/>
      <c r="AJ565" s="19"/>
    </row>
    <row r="566" spans="1:36" x14ac:dyDescent="0.25">
      <c r="A566" s="80"/>
      <c r="B566" s="81"/>
      <c r="C566" s="81"/>
      <c r="D566" s="81"/>
      <c r="E566" s="81"/>
      <c r="F566" s="81"/>
      <c r="G566" s="81"/>
      <c r="H566" s="81"/>
      <c r="I566" s="81"/>
      <c r="J566" s="70" t="str">
        <f t="shared" si="106"/>
        <v/>
      </c>
      <c r="K566" s="71"/>
      <c r="L566" s="23">
        <f t="shared" si="107"/>
        <v>0</v>
      </c>
      <c r="M566" s="23">
        <f t="shared" si="108"/>
        <v>0</v>
      </c>
      <c r="N566" s="23" t="e">
        <f xml:space="preserve"> B566 * VLOOKUP($A$5, Admin!$A$4:$B$5, 2) + C566 * VLOOKUP($A$5, Admin!$A$4:$C$5, 3) + VLOOKUP($A$5, Admin!$A$4:$D$5, 4)</f>
        <v>#N/A</v>
      </c>
      <c r="O566" s="23"/>
      <c r="P566" s="23" t="e">
        <f t="shared" si="109"/>
        <v>#N/A</v>
      </c>
      <c r="Q566" s="23" t="e">
        <f t="shared" si="110"/>
        <v>#N/A</v>
      </c>
      <c r="R566" s="23" t="e">
        <f t="shared" si="111"/>
        <v>#N/A</v>
      </c>
      <c r="S566" s="23" t="e">
        <f t="shared" si="112"/>
        <v>#N/A</v>
      </c>
      <c r="T566" s="23" t="e">
        <f t="shared" si="113"/>
        <v>#N/A</v>
      </c>
      <c r="U566" s="23" t="e">
        <f t="shared" si="114"/>
        <v>#N/A</v>
      </c>
      <c r="V566" s="23" t="e">
        <f t="shared" si="115"/>
        <v>#N/A</v>
      </c>
      <c r="W566" s="23" t="e">
        <f t="shared" si="116"/>
        <v>#N/A</v>
      </c>
      <c r="X566" s="19"/>
      <c r="Y566" s="19"/>
      <c r="Z566" s="19"/>
      <c r="AA566" s="19"/>
      <c r="AB566" s="19"/>
      <c r="AC566" s="19"/>
      <c r="AD566" s="19">
        <f t="shared" si="104"/>
        <v>0</v>
      </c>
      <c r="AE566" s="19">
        <f t="shared" si="105"/>
        <v>0</v>
      </c>
      <c r="AF566" s="19"/>
      <c r="AG566" s="19"/>
      <c r="AH566" s="19"/>
      <c r="AI566" s="19"/>
      <c r="AJ566" s="19"/>
    </row>
    <row r="567" spans="1:36" x14ac:dyDescent="0.25">
      <c r="A567" s="80"/>
      <c r="B567" s="81"/>
      <c r="C567" s="81"/>
      <c r="D567" s="81"/>
      <c r="E567" s="81"/>
      <c r="F567" s="81"/>
      <c r="G567" s="81"/>
      <c r="H567" s="81"/>
      <c r="I567" s="81"/>
      <c r="J567" s="70" t="str">
        <f t="shared" si="106"/>
        <v/>
      </c>
      <c r="K567" s="71"/>
      <c r="L567" s="23">
        <f t="shared" si="107"/>
        <v>0</v>
      </c>
      <c r="M567" s="23">
        <f t="shared" si="108"/>
        <v>0</v>
      </c>
      <c r="N567" s="23" t="e">
        <f xml:space="preserve"> B567 * VLOOKUP($A$5, Admin!$A$4:$B$5, 2) + C567 * VLOOKUP($A$5, Admin!$A$4:$C$5, 3) + VLOOKUP($A$5, Admin!$A$4:$D$5, 4)</f>
        <v>#N/A</v>
      </c>
      <c r="O567" s="23"/>
      <c r="P567" s="23" t="e">
        <f t="shared" si="109"/>
        <v>#N/A</v>
      </c>
      <c r="Q567" s="23" t="e">
        <f t="shared" si="110"/>
        <v>#N/A</v>
      </c>
      <c r="R567" s="23" t="e">
        <f t="shared" si="111"/>
        <v>#N/A</v>
      </c>
      <c r="S567" s="23" t="e">
        <f t="shared" si="112"/>
        <v>#N/A</v>
      </c>
      <c r="T567" s="23" t="e">
        <f t="shared" si="113"/>
        <v>#N/A</v>
      </c>
      <c r="U567" s="23" t="e">
        <f t="shared" si="114"/>
        <v>#N/A</v>
      </c>
      <c r="V567" s="23" t="e">
        <f t="shared" si="115"/>
        <v>#N/A</v>
      </c>
      <c r="W567" s="23" t="e">
        <f t="shared" si="116"/>
        <v>#N/A</v>
      </c>
      <c r="X567" s="19"/>
      <c r="Y567" s="19"/>
      <c r="Z567" s="19"/>
      <c r="AA567" s="19"/>
      <c r="AB567" s="19"/>
      <c r="AC567" s="19"/>
      <c r="AD567" s="19">
        <f t="shared" si="104"/>
        <v>0</v>
      </c>
      <c r="AE567" s="19">
        <f t="shared" si="105"/>
        <v>0</v>
      </c>
      <c r="AF567" s="19"/>
      <c r="AG567" s="19"/>
      <c r="AH567" s="19"/>
      <c r="AI567" s="19"/>
      <c r="AJ567" s="19"/>
    </row>
    <row r="568" spans="1:36" x14ac:dyDescent="0.25">
      <c r="A568" s="80"/>
      <c r="B568" s="81"/>
      <c r="C568" s="81"/>
      <c r="D568" s="81"/>
      <c r="E568" s="81"/>
      <c r="F568" s="81"/>
      <c r="G568" s="81"/>
      <c r="H568" s="81"/>
      <c r="I568" s="81"/>
      <c r="J568" s="70" t="str">
        <f t="shared" si="106"/>
        <v/>
      </c>
      <c r="K568" s="71"/>
      <c r="L568" s="23">
        <f t="shared" si="107"/>
        <v>0</v>
      </c>
      <c r="M568" s="23">
        <f t="shared" si="108"/>
        <v>0</v>
      </c>
      <c r="N568" s="23" t="e">
        <f xml:space="preserve"> B568 * VLOOKUP($A$5, Admin!$A$4:$B$5, 2) + C568 * VLOOKUP($A$5, Admin!$A$4:$C$5, 3) + VLOOKUP($A$5, Admin!$A$4:$D$5, 4)</f>
        <v>#N/A</v>
      </c>
      <c r="O568" s="23"/>
      <c r="P568" s="23" t="e">
        <f t="shared" si="109"/>
        <v>#N/A</v>
      </c>
      <c r="Q568" s="23" t="e">
        <f t="shared" si="110"/>
        <v>#N/A</v>
      </c>
      <c r="R568" s="23" t="e">
        <f t="shared" si="111"/>
        <v>#N/A</v>
      </c>
      <c r="S568" s="23" t="e">
        <f t="shared" si="112"/>
        <v>#N/A</v>
      </c>
      <c r="T568" s="23" t="e">
        <f t="shared" si="113"/>
        <v>#N/A</v>
      </c>
      <c r="U568" s="23" t="e">
        <f t="shared" si="114"/>
        <v>#N/A</v>
      </c>
      <c r="V568" s="23" t="e">
        <f t="shared" si="115"/>
        <v>#N/A</v>
      </c>
      <c r="W568" s="23" t="e">
        <f t="shared" si="116"/>
        <v>#N/A</v>
      </c>
      <c r="X568" s="19"/>
      <c r="Y568" s="19"/>
      <c r="Z568" s="19"/>
      <c r="AA568" s="19"/>
      <c r="AB568" s="19"/>
      <c r="AC568" s="19"/>
      <c r="AD568" s="19">
        <f t="shared" si="104"/>
        <v>0</v>
      </c>
      <c r="AE568" s="19">
        <f t="shared" si="105"/>
        <v>0</v>
      </c>
      <c r="AF568" s="19"/>
      <c r="AG568" s="19"/>
      <c r="AH568" s="19"/>
      <c r="AI568" s="19"/>
      <c r="AJ568" s="19"/>
    </row>
    <row r="569" spans="1:36" x14ac:dyDescent="0.25">
      <c r="A569" s="80"/>
      <c r="B569" s="81"/>
      <c r="C569" s="81"/>
      <c r="D569" s="81"/>
      <c r="E569" s="81"/>
      <c r="F569" s="81"/>
      <c r="G569" s="81"/>
      <c r="H569" s="81"/>
      <c r="I569" s="81"/>
      <c r="J569" s="70" t="str">
        <f t="shared" si="106"/>
        <v/>
      </c>
      <c r="K569" s="71"/>
      <c r="L569" s="23">
        <f t="shared" si="107"/>
        <v>0</v>
      </c>
      <c r="M569" s="23">
        <f t="shared" si="108"/>
        <v>0</v>
      </c>
      <c r="N569" s="23" t="e">
        <f xml:space="preserve"> B569 * VLOOKUP($A$5, Admin!$A$4:$B$5, 2) + C569 * VLOOKUP($A$5, Admin!$A$4:$C$5, 3) + VLOOKUP($A$5, Admin!$A$4:$D$5, 4)</f>
        <v>#N/A</v>
      </c>
      <c r="O569" s="23"/>
      <c r="P569" s="23" t="e">
        <f t="shared" si="109"/>
        <v>#N/A</v>
      </c>
      <c r="Q569" s="23" t="e">
        <f t="shared" si="110"/>
        <v>#N/A</v>
      </c>
      <c r="R569" s="23" t="e">
        <f t="shared" si="111"/>
        <v>#N/A</v>
      </c>
      <c r="S569" s="23" t="e">
        <f t="shared" si="112"/>
        <v>#N/A</v>
      </c>
      <c r="T569" s="23" t="e">
        <f t="shared" si="113"/>
        <v>#N/A</v>
      </c>
      <c r="U569" s="23" t="e">
        <f t="shared" si="114"/>
        <v>#N/A</v>
      </c>
      <c r="V569" s="23" t="e">
        <f t="shared" si="115"/>
        <v>#N/A</v>
      </c>
      <c r="W569" s="23" t="e">
        <f t="shared" si="116"/>
        <v>#N/A</v>
      </c>
      <c r="X569" s="19"/>
      <c r="Y569" s="19"/>
      <c r="Z569" s="19"/>
      <c r="AA569" s="19"/>
      <c r="AB569" s="19"/>
      <c r="AC569" s="19"/>
      <c r="AD569" s="19">
        <f t="shared" si="104"/>
        <v>0</v>
      </c>
      <c r="AE569" s="19">
        <f t="shared" si="105"/>
        <v>0</v>
      </c>
      <c r="AF569" s="19"/>
      <c r="AG569" s="19"/>
      <c r="AH569" s="19"/>
      <c r="AI569" s="19"/>
      <c r="AJ569" s="19"/>
    </row>
    <row r="570" spans="1:36" x14ac:dyDescent="0.25">
      <c r="A570" s="80"/>
      <c r="B570" s="81"/>
      <c r="C570" s="81"/>
      <c r="D570" s="81"/>
      <c r="E570" s="81"/>
      <c r="F570" s="81"/>
      <c r="G570" s="81"/>
      <c r="H570" s="81"/>
      <c r="I570" s="81"/>
      <c r="J570" s="70" t="str">
        <f t="shared" si="106"/>
        <v/>
      </c>
      <c r="K570" s="71"/>
      <c r="L570" s="23">
        <f t="shared" si="107"/>
        <v>0</v>
      </c>
      <c r="M570" s="23">
        <f t="shared" si="108"/>
        <v>0</v>
      </c>
      <c r="N570" s="23" t="e">
        <f xml:space="preserve"> B570 * VLOOKUP($A$5, Admin!$A$4:$B$5, 2) + C570 * VLOOKUP($A$5, Admin!$A$4:$C$5, 3) + VLOOKUP($A$5, Admin!$A$4:$D$5, 4)</f>
        <v>#N/A</v>
      </c>
      <c r="O570" s="23"/>
      <c r="P570" s="23" t="e">
        <f t="shared" si="109"/>
        <v>#N/A</v>
      </c>
      <c r="Q570" s="23" t="e">
        <f t="shared" si="110"/>
        <v>#N/A</v>
      </c>
      <c r="R570" s="23" t="e">
        <f t="shared" si="111"/>
        <v>#N/A</v>
      </c>
      <c r="S570" s="23" t="e">
        <f t="shared" si="112"/>
        <v>#N/A</v>
      </c>
      <c r="T570" s="23" t="e">
        <f t="shared" si="113"/>
        <v>#N/A</v>
      </c>
      <c r="U570" s="23" t="e">
        <f t="shared" si="114"/>
        <v>#N/A</v>
      </c>
      <c r="V570" s="23" t="e">
        <f t="shared" si="115"/>
        <v>#N/A</v>
      </c>
      <c r="W570" s="23" t="e">
        <f t="shared" si="116"/>
        <v>#N/A</v>
      </c>
      <c r="X570" s="19"/>
      <c r="Y570" s="19"/>
      <c r="Z570" s="19"/>
      <c r="AA570" s="19"/>
      <c r="AB570" s="19"/>
      <c r="AC570" s="19"/>
      <c r="AD570" s="19">
        <f t="shared" si="104"/>
        <v>0</v>
      </c>
      <c r="AE570" s="19">
        <f t="shared" si="105"/>
        <v>0</v>
      </c>
      <c r="AF570" s="19"/>
      <c r="AG570" s="19"/>
      <c r="AH570" s="19"/>
      <c r="AI570" s="19"/>
      <c r="AJ570" s="19"/>
    </row>
    <row r="571" spans="1:36" x14ac:dyDescent="0.25">
      <c r="A571" s="80"/>
      <c r="B571" s="81"/>
      <c r="C571" s="81"/>
      <c r="D571" s="81"/>
      <c r="E571" s="81"/>
      <c r="F571" s="81"/>
      <c r="G571" s="81"/>
      <c r="H571" s="81"/>
      <c r="I571" s="81"/>
      <c r="J571" s="70" t="str">
        <f t="shared" si="106"/>
        <v/>
      </c>
      <c r="K571" s="71"/>
      <c r="L571" s="23">
        <f t="shared" si="107"/>
        <v>0</v>
      </c>
      <c r="M571" s="23">
        <f t="shared" si="108"/>
        <v>0</v>
      </c>
      <c r="N571" s="23" t="e">
        <f xml:space="preserve"> B571 * VLOOKUP($A$5, Admin!$A$4:$B$5, 2) + C571 * VLOOKUP($A$5, Admin!$A$4:$C$5, 3) + VLOOKUP($A$5, Admin!$A$4:$D$5, 4)</f>
        <v>#N/A</v>
      </c>
      <c r="O571" s="23"/>
      <c r="P571" s="23" t="e">
        <f t="shared" si="109"/>
        <v>#N/A</v>
      </c>
      <c r="Q571" s="23" t="e">
        <f t="shared" si="110"/>
        <v>#N/A</v>
      </c>
      <c r="R571" s="23" t="e">
        <f t="shared" si="111"/>
        <v>#N/A</v>
      </c>
      <c r="S571" s="23" t="e">
        <f t="shared" si="112"/>
        <v>#N/A</v>
      </c>
      <c r="T571" s="23" t="e">
        <f t="shared" si="113"/>
        <v>#N/A</v>
      </c>
      <c r="U571" s="23" t="e">
        <f t="shared" si="114"/>
        <v>#N/A</v>
      </c>
      <c r="V571" s="23" t="e">
        <f t="shared" si="115"/>
        <v>#N/A</v>
      </c>
      <c r="W571" s="23" t="e">
        <f t="shared" si="116"/>
        <v>#N/A</v>
      </c>
      <c r="X571" s="19"/>
      <c r="Y571" s="19"/>
      <c r="Z571" s="19"/>
      <c r="AA571" s="19"/>
      <c r="AB571" s="19"/>
      <c r="AC571" s="19"/>
      <c r="AD571" s="19">
        <f t="shared" si="104"/>
        <v>0</v>
      </c>
      <c r="AE571" s="19">
        <f t="shared" si="105"/>
        <v>0</v>
      </c>
      <c r="AF571" s="19"/>
      <c r="AG571" s="19"/>
      <c r="AH571" s="19"/>
      <c r="AI571" s="19"/>
      <c r="AJ571" s="19"/>
    </row>
    <row r="572" spans="1:36" x14ac:dyDescent="0.25">
      <c r="A572" s="80"/>
      <c r="B572" s="81"/>
      <c r="C572" s="81"/>
      <c r="D572" s="81"/>
      <c r="E572" s="81"/>
      <c r="F572" s="81"/>
      <c r="G572" s="81"/>
      <c r="H572" s="81"/>
      <c r="I572" s="81"/>
      <c r="J572" s="70" t="str">
        <f t="shared" si="106"/>
        <v/>
      </c>
      <c r="K572" s="71"/>
      <c r="L572" s="23">
        <f t="shared" si="107"/>
        <v>0</v>
      </c>
      <c r="M572" s="23">
        <f t="shared" si="108"/>
        <v>0</v>
      </c>
      <c r="N572" s="23" t="e">
        <f xml:space="preserve"> B572 * VLOOKUP($A$5, Admin!$A$4:$B$5, 2) + C572 * VLOOKUP($A$5, Admin!$A$4:$C$5, 3) + VLOOKUP($A$5, Admin!$A$4:$D$5, 4)</f>
        <v>#N/A</v>
      </c>
      <c r="O572" s="23"/>
      <c r="P572" s="23" t="e">
        <f t="shared" si="109"/>
        <v>#N/A</v>
      </c>
      <c r="Q572" s="23" t="e">
        <f t="shared" si="110"/>
        <v>#N/A</v>
      </c>
      <c r="R572" s="23" t="e">
        <f t="shared" si="111"/>
        <v>#N/A</v>
      </c>
      <c r="S572" s="23" t="e">
        <f t="shared" si="112"/>
        <v>#N/A</v>
      </c>
      <c r="T572" s="23" t="e">
        <f t="shared" si="113"/>
        <v>#N/A</v>
      </c>
      <c r="U572" s="23" t="e">
        <f t="shared" si="114"/>
        <v>#N/A</v>
      </c>
      <c r="V572" s="23" t="e">
        <f t="shared" si="115"/>
        <v>#N/A</v>
      </c>
      <c r="W572" s="23" t="e">
        <f t="shared" si="116"/>
        <v>#N/A</v>
      </c>
      <c r="X572" s="19"/>
      <c r="Y572" s="19"/>
      <c r="Z572" s="19"/>
      <c r="AA572" s="19"/>
      <c r="AB572" s="19"/>
      <c r="AC572" s="19"/>
      <c r="AD572" s="19">
        <f t="shared" si="104"/>
        <v>0</v>
      </c>
      <c r="AE572" s="19">
        <f t="shared" si="105"/>
        <v>0</v>
      </c>
      <c r="AF572" s="19"/>
      <c r="AG572" s="19"/>
      <c r="AH572" s="19"/>
      <c r="AI572" s="19"/>
      <c r="AJ572" s="19"/>
    </row>
    <row r="573" spans="1:36" x14ac:dyDescent="0.25">
      <c r="A573" s="80"/>
      <c r="B573" s="81"/>
      <c r="C573" s="81"/>
      <c r="D573" s="81"/>
      <c r="E573" s="81"/>
      <c r="F573" s="81"/>
      <c r="G573" s="81"/>
      <c r="H573" s="81"/>
      <c r="I573" s="81"/>
      <c r="J573" s="70" t="str">
        <f t="shared" si="106"/>
        <v/>
      </c>
      <c r="K573" s="71"/>
      <c r="L573" s="23">
        <f t="shared" si="107"/>
        <v>0</v>
      </c>
      <c r="M573" s="23">
        <f t="shared" si="108"/>
        <v>0</v>
      </c>
      <c r="N573" s="23" t="e">
        <f xml:space="preserve"> B573 * VLOOKUP($A$5, Admin!$A$4:$B$5, 2) + C573 * VLOOKUP($A$5, Admin!$A$4:$C$5, 3) + VLOOKUP($A$5, Admin!$A$4:$D$5, 4)</f>
        <v>#N/A</v>
      </c>
      <c r="O573" s="23"/>
      <c r="P573" s="23" t="e">
        <f t="shared" si="109"/>
        <v>#N/A</v>
      </c>
      <c r="Q573" s="23" t="e">
        <f t="shared" si="110"/>
        <v>#N/A</v>
      </c>
      <c r="R573" s="23" t="e">
        <f t="shared" si="111"/>
        <v>#N/A</v>
      </c>
      <c r="S573" s="23" t="e">
        <f t="shared" si="112"/>
        <v>#N/A</v>
      </c>
      <c r="T573" s="23" t="e">
        <f t="shared" si="113"/>
        <v>#N/A</v>
      </c>
      <c r="U573" s="23" t="e">
        <f t="shared" si="114"/>
        <v>#N/A</v>
      </c>
      <c r="V573" s="23" t="e">
        <f t="shared" si="115"/>
        <v>#N/A</v>
      </c>
      <c r="W573" s="23" t="e">
        <f t="shared" si="116"/>
        <v>#N/A</v>
      </c>
      <c r="X573" s="19"/>
      <c r="Y573" s="19"/>
      <c r="Z573" s="19"/>
      <c r="AA573" s="19"/>
      <c r="AB573" s="19"/>
      <c r="AC573" s="19"/>
      <c r="AD573" s="19">
        <f t="shared" si="104"/>
        <v>0</v>
      </c>
      <c r="AE573" s="19">
        <f t="shared" si="105"/>
        <v>0</v>
      </c>
      <c r="AF573" s="19"/>
      <c r="AG573" s="19"/>
      <c r="AH573" s="19"/>
      <c r="AI573" s="19"/>
      <c r="AJ573" s="19"/>
    </row>
    <row r="574" spans="1:36" x14ac:dyDescent="0.25">
      <c r="A574" s="80"/>
      <c r="B574" s="81"/>
      <c r="C574" s="81"/>
      <c r="D574" s="81"/>
      <c r="E574" s="81"/>
      <c r="F574" s="81"/>
      <c r="G574" s="81"/>
      <c r="H574" s="81"/>
      <c r="I574" s="81"/>
      <c r="J574" s="70" t="str">
        <f t="shared" si="106"/>
        <v/>
      </c>
      <c r="K574" s="71"/>
      <c r="L574" s="23">
        <f t="shared" si="107"/>
        <v>0</v>
      </c>
      <c r="M574" s="23">
        <f t="shared" si="108"/>
        <v>0</v>
      </c>
      <c r="N574" s="23" t="e">
        <f xml:space="preserve"> B574 * VLOOKUP($A$5, Admin!$A$4:$B$5, 2) + C574 * VLOOKUP($A$5, Admin!$A$4:$C$5, 3) + VLOOKUP($A$5, Admin!$A$4:$D$5, 4)</f>
        <v>#N/A</v>
      </c>
      <c r="O574" s="23"/>
      <c r="P574" s="23" t="e">
        <f t="shared" si="109"/>
        <v>#N/A</v>
      </c>
      <c r="Q574" s="23" t="e">
        <f t="shared" si="110"/>
        <v>#N/A</v>
      </c>
      <c r="R574" s="23" t="e">
        <f t="shared" si="111"/>
        <v>#N/A</v>
      </c>
      <c r="S574" s="23" t="e">
        <f t="shared" si="112"/>
        <v>#N/A</v>
      </c>
      <c r="T574" s="23" t="e">
        <f t="shared" si="113"/>
        <v>#N/A</v>
      </c>
      <c r="U574" s="23" t="e">
        <f t="shared" si="114"/>
        <v>#N/A</v>
      </c>
      <c r="V574" s="23" t="e">
        <f t="shared" si="115"/>
        <v>#N/A</v>
      </c>
      <c r="W574" s="23" t="e">
        <f t="shared" si="116"/>
        <v>#N/A</v>
      </c>
      <c r="X574" s="19"/>
      <c r="Y574" s="19"/>
      <c r="Z574" s="19"/>
      <c r="AA574" s="19"/>
      <c r="AB574" s="19"/>
      <c r="AC574" s="19"/>
      <c r="AD574" s="19">
        <f t="shared" si="104"/>
        <v>0</v>
      </c>
      <c r="AE574" s="19">
        <f t="shared" si="105"/>
        <v>0</v>
      </c>
      <c r="AF574" s="19"/>
      <c r="AG574" s="19"/>
      <c r="AH574" s="19"/>
      <c r="AI574" s="19"/>
      <c r="AJ574" s="19"/>
    </row>
    <row r="575" spans="1:36" x14ac:dyDescent="0.25">
      <c r="A575" s="80"/>
      <c r="B575" s="81"/>
      <c r="C575" s="81"/>
      <c r="D575" s="81"/>
      <c r="E575" s="81"/>
      <c r="F575" s="81"/>
      <c r="G575" s="81"/>
      <c r="H575" s="81"/>
      <c r="I575" s="81"/>
      <c r="J575" s="70" t="str">
        <f t="shared" si="106"/>
        <v/>
      </c>
      <c r="K575" s="71"/>
      <c r="L575" s="23">
        <f t="shared" si="107"/>
        <v>0</v>
      </c>
      <c r="M575" s="23">
        <f t="shared" si="108"/>
        <v>0</v>
      </c>
      <c r="N575" s="23" t="e">
        <f xml:space="preserve"> B575 * VLOOKUP($A$5, Admin!$A$4:$B$5, 2) + C575 * VLOOKUP($A$5, Admin!$A$4:$C$5, 3) + VLOOKUP($A$5, Admin!$A$4:$D$5, 4)</f>
        <v>#N/A</v>
      </c>
      <c r="O575" s="23"/>
      <c r="P575" s="23" t="e">
        <f t="shared" si="109"/>
        <v>#N/A</v>
      </c>
      <c r="Q575" s="23" t="e">
        <f t="shared" si="110"/>
        <v>#N/A</v>
      </c>
      <c r="R575" s="23" t="e">
        <f t="shared" si="111"/>
        <v>#N/A</v>
      </c>
      <c r="S575" s="23" t="e">
        <f t="shared" si="112"/>
        <v>#N/A</v>
      </c>
      <c r="T575" s="23" t="e">
        <f t="shared" si="113"/>
        <v>#N/A</v>
      </c>
      <c r="U575" s="23" t="e">
        <f t="shared" si="114"/>
        <v>#N/A</v>
      </c>
      <c r="V575" s="23" t="e">
        <f t="shared" si="115"/>
        <v>#N/A</v>
      </c>
      <c r="W575" s="23" t="e">
        <f t="shared" si="116"/>
        <v>#N/A</v>
      </c>
      <c r="X575" s="19"/>
      <c r="Y575" s="19"/>
      <c r="Z575" s="19"/>
      <c r="AA575" s="19"/>
      <c r="AB575" s="19"/>
      <c r="AC575" s="19"/>
      <c r="AD575" s="19">
        <f t="shared" si="104"/>
        <v>0</v>
      </c>
      <c r="AE575" s="19">
        <f t="shared" si="105"/>
        <v>0</v>
      </c>
      <c r="AF575" s="19"/>
      <c r="AG575" s="19"/>
      <c r="AH575" s="19"/>
      <c r="AI575" s="19"/>
      <c r="AJ575" s="19"/>
    </row>
    <row r="576" spans="1:36" x14ac:dyDescent="0.25">
      <c r="A576" s="80"/>
      <c r="B576" s="81"/>
      <c r="C576" s="81"/>
      <c r="D576" s="81"/>
      <c r="E576" s="81"/>
      <c r="F576" s="81"/>
      <c r="G576" s="81"/>
      <c r="H576" s="81"/>
      <c r="I576" s="81"/>
      <c r="J576" s="70" t="str">
        <f t="shared" si="106"/>
        <v/>
      </c>
      <c r="K576" s="71"/>
      <c r="L576" s="23">
        <f t="shared" si="107"/>
        <v>0</v>
      </c>
      <c r="M576" s="23">
        <f t="shared" si="108"/>
        <v>0</v>
      </c>
      <c r="N576" s="23" t="e">
        <f xml:space="preserve"> B576 * VLOOKUP($A$5, Admin!$A$4:$B$5, 2) + C576 * VLOOKUP($A$5, Admin!$A$4:$C$5, 3) + VLOOKUP($A$5, Admin!$A$4:$D$5, 4)</f>
        <v>#N/A</v>
      </c>
      <c r="O576" s="23"/>
      <c r="P576" s="23" t="e">
        <f t="shared" si="109"/>
        <v>#N/A</v>
      </c>
      <c r="Q576" s="23" t="e">
        <f t="shared" si="110"/>
        <v>#N/A</v>
      </c>
      <c r="R576" s="23" t="e">
        <f t="shared" si="111"/>
        <v>#N/A</v>
      </c>
      <c r="S576" s="23" t="e">
        <f t="shared" si="112"/>
        <v>#N/A</v>
      </c>
      <c r="T576" s="23" t="e">
        <f t="shared" si="113"/>
        <v>#N/A</v>
      </c>
      <c r="U576" s="23" t="e">
        <f t="shared" si="114"/>
        <v>#N/A</v>
      </c>
      <c r="V576" s="23" t="e">
        <f t="shared" si="115"/>
        <v>#N/A</v>
      </c>
      <c r="W576" s="23" t="e">
        <f t="shared" si="116"/>
        <v>#N/A</v>
      </c>
      <c r="X576" s="19"/>
      <c r="Y576" s="19"/>
      <c r="Z576" s="19"/>
      <c r="AA576" s="19"/>
      <c r="AB576" s="19"/>
      <c r="AC576" s="19"/>
      <c r="AD576" s="19">
        <f t="shared" si="104"/>
        <v>0</v>
      </c>
      <c r="AE576" s="19">
        <f t="shared" si="105"/>
        <v>0</v>
      </c>
      <c r="AF576" s="19"/>
      <c r="AG576" s="19"/>
      <c r="AH576" s="19"/>
      <c r="AI576" s="19"/>
      <c r="AJ576" s="19"/>
    </row>
    <row r="577" spans="1:36" x14ac:dyDescent="0.25">
      <c r="A577" s="80"/>
      <c r="B577" s="81"/>
      <c r="C577" s="81"/>
      <c r="D577" s="81"/>
      <c r="E577" s="81"/>
      <c r="F577" s="81"/>
      <c r="G577" s="81"/>
      <c r="H577" s="81"/>
      <c r="I577" s="81"/>
      <c r="J577" s="70" t="str">
        <f t="shared" si="106"/>
        <v/>
      </c>
      <c r="K577" s="71"/>
      <c r="L577" s="23">
        <f t="shared" si="107"/>
        <v>0</v>
      </c>
      <c r="M577" s="23">
        <f t="shared" si="108"/>
        <v>0</v>
      </c>
      <c r="N577" s="23" t="e">
        <f xml:space="preserve"> B577 * VLOOKUP($A$5, Admin!$A$4:$B$5, 2) + C577 * VLOOKUP($A$5, Admin!$A$4:$C$5, 3) + VLOOKUP($A$5, Admin!$A$4:$D$5, 4)</f>
        <v>#N/A</v>
      </c>
      <c r="O577" s="23"/>
      <c r="P577" s="23" t="e">
        <f t="shared" si="109"/>
        <v>#N/A</v>
      </c>
      <c r="Q577" s="23" t="e">
        <f t="shared" si="110"/>
        <v>#N/A</v>
      </c>
      <c r="R577" s="23" t="e">
        <f t="shared" si="111"/>
        <v>#N/A</v>
      </c>
      <c r="S577" s="23" t="e">
        <f t="shared" si="112"/>
        <v>#N/A</v>
      </c>
      <c r="T577" s="23" t="e">
        <f t="shared" si="113"/>
        <v>#N/A</v>
      </c>
      <c r="U577" s="23" t="e">
        <f t="shared" si="114"/>
        <v>#N/A</v>
      </c>
      <c r="V577" s="23" t="e">
        <f t="shared" si="115"/>
        <v>#N/A</v>
      </c>
      <c r="W577" s="23" t="e">
        <f t="shared" si="116"/>
        <v>#N/A</v>
      </c>
      <c r="X577" s="19"/>
      <c r="Y577" s="19"/>
      <c r="Z577" s="19"/>
      <c r="AA577" s="19"/>
      <c r="AB577" s="19"/>
      <c r="AC577" s="19"/>
      <c r="AD577" s="19">
        <f t="shared" si="104"/>
        <v>0</v>
      </c>
      <c r="AE577" s="19">
        <f t="shared" si="105"/>
        <v>0</v>
      </c>
      <c r="AF577" s="19"/>
      <c r="AG577" s="19"/>
      <c r="AH577" s="19"/>
      <c r="AI577" s="19"/>
      <c r="AJ577" s="19"/>
    </row>
    <row r="578" spans="1:36" x14ac:dyDescent="0.25">
      <c r="A578" s="80"/>
      <c r="B578" s="81"/>
      <c r="C578" s="81"/>
      <c r="D578" s="81"/>
      <c r="E578" s="81"/>
      <c r="F578" s="81"/>
      <c r="G578" s="81"/>
      <c r="H578" s="81"/>
      <c r="I578" s="81"/>
      <c r="J578" s="70" t="str">
        <f t="shared" si="106"/>
        <v/>
      </c>
      <c r="K578" s="71"/>
      <c r="L578" s="23">
        <f t="shared" si="107"/>
        <v>0</v>
      </c>
      <c r="M578" s="23">
        <f t="shared" si="108"/>
        <v>0</v>
      </c>
      <c r="N578" s="23" t="e">
        <f xml:space="preserve"> B578 * VLOOKUP($A$5, Admin!$A$4:$B$5, 2) + C578 * VLOOKUP($A$5, Admin!$A$4:$C$5, 3) + VLOOKUP($A$5, Admin!$A$4:$D$5, 4)</f>
        <v>#N/A</v>
      </c>
      <c r="O578" s="23"/>
      <c r="P578" s="23" t="e">
        <f t="shared" si="109"/>
        <v>#N/A</v>
      </c>
      <c r="Q578" s="23" t="e">
        <f t="shared" si="110"/>
        <v>#N/A</v>
      </c>
      <c r="R578" s="23" t="e">
        <f t="shared" si="111"/>
        <v>#N/A</v>
      </c>
      <c r="S578" s="23" t="e">
        <f t="shared" si="112"/>
        <v>#N/A</v>
      </c>
      <c r="T578" s="23" t="e">
        <f t="shared" si="113"/>
        <v>#N/A</v>
      </c>
      <c r="U578" s="23" t="e">
        <f t="shared" si="114"/>
        <v>#N/A</v>
      </c>
      <c r="V578" s="23" t="e">
        <f t="shared" si="115"/>
        <v>#N/A</v>
      </c>
      <c r="W578" s="23" t="e">
        <f t="shared" si="116"/>
        <v>#N/A</v>
      </c>
      <c r="X578" s="19"/>
      <c r="Y578" s="19"/>
      <c r="Z578" s="19"/>
      <c r="AA578" s="19"/>
      <c r="AB578" s="19"/>
      <c r="AC578" s="19"/>
      <c r="AD578" s="19">
        <f t="shared" si="104"/>
        <v>0</v>
      </c>
      <c r="AE578" s="19">
        <f t="shared" si="105"/>
        <v>0</v>
      </c>
      <c r="AF578" s="19"/>
      <c r="AG578" s="19"/>
      <c r="AH578" s="19"/>
      <c r="AI578" s="19"/>
      <c r="AJ578" s="19"/>
    </row>
    <row r="579" spans="1:36" x14ac:dyDescent="0.25">
      <c r="A579" s="80"/>
      <c r="B579" s="81"/>
      <c r="C579" s="81"/>
      <c r="D579" s="81"/>
      <c r="E579" s="81"/>
      <c r="F579" s="81"/>
      <c r="G579" s="81"/>
      <c r="H579" s="81"/>
      <c r="I579" s="81"/>
      <c r="J579" s="70" t="str">
        <f t="shared" si="106"/>
        <v/>
      </c>
      <c r="K579" s="71"/>
      <c r="L579" s="23">
        <f t="shared" si="107"/>
        <v>0</v>
      </c>
      <c r="M579" s="23">
        <f t="shared" si="108"/>
        <v>0</v>
      </c>
      <c r="N579" s="23" t="e">
        <f xml:space="preserve"> B579 * VLOOKUP($A$5, Admin!$A$4:$B$5, 2) + C579 * VLOOKUP($A$5, Admin!$A$4:$C$5, 3) + VLOOKUP($A$5, Admin!$A$4:$D$5, 4)</f>
        <v>#N/A</v>
      </c>
      <c r="O579" s="23"/>
      <c r="P579" s="23" t="e">
        <f t="shared" si="109"/>
        <v>#N/A</v>
      </c>
      <c r="Q579" s="23" t="e">
        <f t="shared" si="110"/>
        <v>#N/A</v>
      </c>
      <c r="R579" s="23" t="e">
        <f t="shared" si="111"/>
        <v>#N/A</v>
      </c>
      <c r="S579" s="23" t="e">
        <f t="shared" si="112"/>
        <v>#N/A</v>
      </c>
      <c r="T579" s="23" t="e">
        <f t="shared" si="113"/>
        <v>#N/A</v>
      </c>
      <c r="U579" s="23" t="e">
        <f t="shared" si="114"/>
        <v>#N/A</v>
      </c>
      <c r="V579" s="23" t="e">
        <f t="shared" si="115"/>
        <v>#N/A</v>
      </c>
      <c r="W579" s="23" t="e">
        <f t="shared" si="116"/>
        <v>#N/A</v>
      </c>
      <c r="X579" s="19"/>
      <c r="Y579" s="19"/>
      <c r="Z579" s="19"/>
      <c r="AA579" s="19"/>
      <c r="AB579" s="19"/>
      <c r="AC579" s="19"/>
      <c r="AD579" s="19">
        <f t="shared" si="104"/>
        <v>0</v>
      </c>
      <c r="AE579" s="19">
        <f t="shared" si="105"/>
        <v>0</v>
      </c>
      <c r="AF579" s="19"/>
      <c r="AG579" s="19"/>
      <c r="AH579" s="19"/>
      <c r="AI579" s="19"/>
      <c r="AJ579" s="19"/>
    </row>
    <row r="580" spans="1:36" x14ac:dyDescent="0.25">
      <c r="A580" s="80"/>
      <c r="B580" s="81"/>
      <c r="C580" s="81"/>
      <c r="D580" s="81"/>
      <c r="E580" s="81"/>
      <c r="F580" s="81"/>
      <c r="G580" s="81"/>
      <c r="H580" s="81"/>
      <c r="I580" s="81"/>
      <c r="J580" s="70" t="str">
        <f t="shared" si="106"/>
        <v/>
      </c>
      <c r="K580" s="71"/>
      <c r="L580" s="23">
        <f t="shared" si="107"/>
        <v>0</v>
      </c>
      <c r="M580" s="23">
        <f t="shared" si="108"/>
        <v>0</v>
      </c>
      <c r="N580" s="23" t="e">
        <f xml:space="preserve"> B580 * VLOOKUP($A$5, Admin!$A$4:$B$5, 2) + C580 * VLOOKUP($A$5, Admin!$A$4:$C$5, 3) + VLOOKUP($A$5, Admin!$A$4:$D$5, 4)</f>
        <v>#N/A</v>
      </c>
      <c r="O580" s="23"/>
      <c r="P580" s="23" t="e">
        <f t="shared" si="109"/>
        <v>#N/A</v>
      </c>
      <c r="Q580" s="23" t="e">
        <f t="shared" si="110"/>
        <v>#N/A</v>
      </c>
      <c r="R580" s="23" t="e">
        <f t="shared" si="111"/>
        <v>#N/A</v>
      </c>
      <c r="S580" s="23" t="e">
        <f t="shared" si="112"/>
        <v>#N/A</v>
      </c>
      <c r="T580" s="23" t="e">
        <f t="shared" si="113"/>
        <v>#N/A</v>
      </c>
      <c r="U580" s="23" t="e">
        <f t="shared" si="114"/>
        <v>#N/A</v>
      </c>
      <c r="V580" s="23" t="e">
        <f t="shared" si="115"/>
        <v>#N/A</v>
      </c>
      <c r="W580" s="23" t="e">
        <f t="shared" si="116"/>
        <v>#N/A</v>
      </c>
      <c r="X580" s="19"/>
      <c r="Y580" s="19"/>
      <c r="Z580" s="19"/>
      <c r="AA580" s="19"/>
      <c r="AB580" s="19"/>
      <c r="AC580" s="19"/>
      <c r="AD580" s="19">
        <f t="shared" si="104"/>
        <v>0</v>
      </c>
      <c r="AE580" s="19">
        <f t="shared" si="105"/>
        <v>0</v>
      </c>
      <c r="AF580" s="19"/>
      <c r="AG580" s="19"/>
      <c r="AH580" s="19"/>
      <c r="AI580" s="19"/>
      <c r="AJ580" s="19"/>
    </row>
    <row r="581" spans="1:36" x14ac:dyDescent="0.25">
      <c r="A581" s="80"/>
      <c r="B581" s="81"/>
      <c r="C581" s="81"/>
      <c r="D581" s="81"/>
      <c r="E581" s="81"/>
      <c r="F581" s="81"/>
      <c r="G581" s="81"/>
      <c r="H581" s="81"/>
      <c r="I581" s="81"/>
      <c r="J581" s="70" t="str">
        <f t="shared" si="106"/>
        <v/>
      </c>
      <c r="K581" s="71"/>
      <c r="L581" s="23">
        <f t="shared" si="107"/>
        <v>0</v>
      </c>
      <c r="M581" s="23">
        <f t="shared" si="108"/>
        <v>0</v>
      </c>
      <c r="N581" s="23" t="e">
        <f xml:space="preserve"> B581 * VLOOKUP($A$5, Admin!$A$4:$B$5, 2) + C581 * VLOOKUP($A$5, Admin!$A$4:$C$5, 3) + VLOOKUP($A$5, Admin!$A$4:$D$5, 4)</f>
        <v>#N/A</v>
      </c>
      <c r="O581" s="23"/>
      <c r="P581" s="23" t="e">
        <f t="shared" si="109"/>
        <v>#N/A</v>
      </c>
      <c r="Q581" s="23" t="e">
        <f t="shared" si="110"/>
        <v>#N/A</v>
      </c>
      <c r="R581" s="23" t="e">
        <f t="shared" si="111"/>
        <v>#N/A</v>
      </c>
      <c r="S581" s="23" t="e">
        <f t="shared" si="112"/>
        <v>#N/A</v>
      </c>
      <c r="T581" s="23" t="e">
        <f t="shared" si="113"/>
        <v>#N/A</v>
      </c>
      <c r="U581" s="23" t="e">
        <f t="shared" si="114"/>
        <v>#N/A</v>
      </c>
      <c r="V581" s="23" t="e">
        <f t="shared" si="115"/>
        <v>#N/A</v>
      </c>
      <c r="W581" s="23" t="e">
        <f t="shared" si="116"/>
        <v>#N/A</v>
      </c>
      <c r="X581" s="19"/>
      <c r="Y581" s="19"/>
      <c r="Z581" s="19"/>
      <c r="AA581" s="19"/>
      <c r="AB581" s="19"/>
      <c r="AC581" s="19"/>
      <c r="AD581" s="19">
        <f t="shared" si="104"/>
        <v>0</v>
      </c>
      <c r="AE581" s="19">
        <f t="shared" si="105"/>
        <v>0</v>
      </c>
      <c r="AF581" s="19"/>
      <c r="AG581" s="19"/>
      <c r="AH581" s="19"/>
      <c r="AI581" s="19"/>
      <c r="AJ581" s="19"/>
    </row>
    <row r="582" spans="1:36" x14ac:dyDescent="0.25">
      <c r="A582" s="80"/>
      <c r="B582" s="81"/>
      <c r="C582" s="81"/>
      <c r="D582" s="81"/>
      <c r="E582" s="81"/>
      <c r="F582" s="81"/>
      <c r="G582" s="81"/>
      <c r="H582" s="81"/>
      <c r="I582" s="81"/>
      <c r="J582" s="70" t="str">
        <f t="shared" si="106"/>
        <v/>
      </c>
      <c r="K582" s="71"/>
      <c r="L582" s="23">
        <f t="shared" si="107"/>
        <v>0</v>
      </c>
      <c r="M582" s="23">
        <f t="shared" si="108"/>
        <v>0</v>
      </c>
      <c r="N582" s="23" t="e">
        <f xml:space="preserve"> B582 * VLOOKUP($A$5, Admin!$A$4:$B$5, 2) + C582 * VLOOKUP($A$5, Admin!$A$4:$C$5, 3) + VLOOKUP($A$5, Admin!$A$4:$D$5, 4)</f>
        <v>#N/A</v>
      </c>
      <c r="O582" s="23"/>
      <c r="P582" s="23" t="e">
        <f t="shared" si="109"/>
        <v>#N/A</v>
      </c>
      <c r="Q582" s="23" t="e">
        <f t="shared" si="110"/>
        <v>#N/A</v>
      </c>
      <c r="R582" s="23" t="e">
        <f t="shared" si="111"/>
        <v>#N/A</v>
      </c>
      <c r="S582" s="23" t="e">
        <f t="shared" si="112"/>
        <v>#N/A</v>
      </c>
      <c r="T582" s="23" t="e">
        <f t="shared" si="113"/>
        <v>#N/A</v>
      </c>
      <c r="U582" s="23" t="e">
        <f t="shared" si="114"/>
        <v>#N/A</v>
      </c>
      <c r="V582" s="23" t="e">
        <f t="shared" si="115"/>
        <v>#N/A</v>
      </c>
      <c r="W582" s="23" t="e">
        <f t="shared" si="116"/>
        <v>#N/A</v>
      </c>
      <c r="X582" s="19"/>
      <c r="Y582" s="19"/>
      <c r="Z582" s="19"/>
      <c r="AA582" s="19"/>
      <c r="AB582" s="19"/>
      <c r="AC582" s="19"/>
      <c r="AD582" s="19">
        <f t="shared" si="104"/>
        <v>0</v>
      </c>
      <c r="AE582" s="19">
        <f t="shared" si="105"/>
        <v>0</v>
      </c>
      <c r="AF582" s="19"/>
      <c r="AG582" s="19"/>
      <c r="AH582" s="19"/>
      <c r="AI582" s="19"/>
      <c r="AJ582" s="19"/>
    </row>
    <row r="583" spans="1:36" x14ac:dyDescent="0.25">
      <c r="A583" s="80"/>
      <c r="B583" s="81"/>
      <c r="C583" s="81"/>
      <c r="D583" s="81"/>
      <c r="E583" s="81"/>
      <c r="F583" s="81"/>
      <c r="G583" s="81"/>
      <c r="H583" s="81"/>
      <c r="I583" s="81"/>
      <c r="J583" s="70" t="str">
        <f t="shared" si="106"/>
        <v/>
      </c>
      <c r="K583" s="71"/>
      <c r="L583" s="23">
        <f t="shared" si="107"/>
        <v>0</v>
      </c>
      <c r="M583" s="23">
        <f t="shared" si="108"/>
        <v>0</v>
      </c>
      <c r="N583" s="23" t="e">
        <f xml:space="preserve"> B583 * VLOOKUP($A$5, Admin!$A$4:$B$5, 2) + C583 * VLOOKUP($A$5, Admin!$A$4:$C$5, 3) + VLOOKUP($A$5, Admin!$A$4:$D$5, 4)</f>
        <v>#N/A</v>
      </c>
      <c r="O583" s="23"/>
      <c r="P583" s="23" t="e">
        <f t="shared" si="109"/>
        <v>#N/A</v>
      </c>
      <c r="Q583" s="23" t="e">
        <f t="shared" si="110"/>
        <v>#N/A</v>
      </c>
      <c r="R583" s="23" t="e">
        <f t="shared" si="111"/>
        <v>#N/A</v>
      </c>
      <c r="S583" s="23" t="e">
        <f t="shared" si="112"/>
        <v>#N/A</v>
      </c>
      <c r="T583" s="23" t="e">
        <f t="shared" si="113"/>
        <v>#N/A</v>
      </c>
      <c r="U583" s="23" t="e">
        <f t="shared" si="114"/>
        <v>#N/A</v>
      </c>
      <c r="V583" s="23" t="e">
        <f t="shared" si="115"/>
        <v>#N/A</v>
      </c>
      <c r="W583" s="23" t="e">
        <f t="shared" si="116"/>
        <v>#N/A</v>
      </c>
      <c r="X583" s="19"/>
      <c r="Y583" s="19"/>
      <c r="Z583" s="19"/>
      <c r="AA583" s="19"/>
      <c r="AB583" s="19"/>
      <c r="AC583" s="19"/>
      <c r="AD583" s="19">
        <f t="shared" si="104"/>
        <v>0</v>
      </c>
      <c r="AE583" s="19">
        <f t="shared" si="105"/>
        <v>0</v>
      </c>
      <c r="AF583" s="19"/>
      <c r="AG583" s="19"/>
      <c r="AH583" s="19"/>
      <c r="AI583" s="19"/>
      <c r="AJ583" s="19"/>
    </row>
    <row r="584" spans="1:36" x14ac:dyDescent="0.25">
      <c r="A584" s="80"/>
      <c r="B584" s="81"/>
      <c r="C584" s="81"/>
      <c r="D584" s="81"/>
      <c r="E584" s="81"/>
      <c r="F584" s="81"/>
      <c r="G584" s="81"/>
      <c r="H584" s="81"/>
      <c r="I584" s="81"/>
      <c r="J584" s="70" t="str">
        <f t="shared" si="106"/>
        <v/>
      </c>
      <c r="K584" s="71"/>
      <c r="L584" s="23">
        <f t="shared" si="107"/>
        <v>0</v>
      </c>
      <c r="M584" s="23">
        <f t="shared" si="108"/>
        <v>0</v>
      </c>
      <c r="N584" s="23" t="e">
        <f xml:space="preserve"> B584 * VLOOKUP($A$5, Admin!$A$4:$B$5, 2) + C584 * VLOOKUP($A$5, Admin!$A$4:$C$5, 3) + VLOOKUP($A$5, Admin!$A$4:$D$5, 4)</f>
        <v>#N/A</v>
      </c>
      <c r="O584" s="23"/>
      <c r="P584" s="23" t="e">
        <f t="shared" si="109"/>
        <v>#N/A</v>
      </c>
      <c r="Q584" s="23" t="e">
        <f t="shared" si="110"/>
        <v>#N/A</v>
      </c>
      <c r="R584" s="23" t="e">
        <f t="shared" si="111"/>
        <v>#N/A</v>
      </c>
      <c r="S584" s="23" t="e">
        <f t="shared" si="112"/>
        <v>#N/A</v>
      </c>
      <c r="T584" s="23" t="e">
        <f t="shared" si="113"/>
        <v>#N/A</v>
      </c>
      <c r="U584" s="23" t="e">
        <f t="shared" si="114"/>
        <v>#N/A</v>
      </c>
      <c r="V584" s="23" t="e">
        <f t="shared" si="115"/>
        <v>#N/A</v>
      </c>
      <c r="W584" s="23" t="e">
        <f t="shared" si="116"/>
        <v>#N/A</v>
      </c>
      <c r="X584" s="19"/>
      <c r="Y584" s="19"/>
      <c r="Z584" s="19"/>
      <c r="AA584" s="19"/>
      <c r="AB584" s="19"/>
      <c r="AC584" s="19"/>
      <c r="AD584" s="19">
        <f t="shared" si="104"/>
        <v>0</v>
      </c>
      <c r="AE584" s="19">
        <f t="shared" si="105"/>
        <v>0</v>
      </c>
      <c r="AF584" s="19"/>
      <c r="AG584" s="19"/>
      <c r="AH584" s="19"/>
      <c r="AI584" s="19"/>
      <c r="AJ584" s="19"/>
    </row>
    <row r="585" spans="1:36" x14ac:dyDescent="0.25">
      <c r="A585" s="80"/>
      <c r="B585" s="81"/>
      <c r="C585" s="81"/>
      <c r="D585" s="81"/>
      <c r="E585" s="81"/>
      <c r="F585" s="81"/>
      <c r="G585" s="81"/>
      <c r="H585" s="81"/>
      <c r="I585" s="81"/>
      <c r="J585" s="70" t="str">
        <f t="shared" si="106"/>
        <v/>
      </c>
      <c r="K585" s="71"/>
      <c r="L585" s="23">
        <f t="shared" si="107"/>
        <v>0</v>
      </c>
      <c r="M585" s="23">
        <f t="shared" si="108"/>
        <v>0</v>
      </c>
      <c r="N585" s="23" t="e">
        <f xml:space="preserve"> B585 * VLOOKUP($A$5, Admin!$A$4:$B$5, 2) + C585 * VLOOKUP($A$5, Admin!$A$4:$C$5, 3) + VLOOKUP($A$5, Admin!$A$4:$D$5, 4)</f>
        <v>#N/A</v>
      </c>
      <c r="O585" s="23"/>
      <c r="P585" s="23" t="e">
        <f t="shared" si="109"/>
        <v>#N/A</v>
      </c>
      <c r="Q585" s="23" t="e">
        <f t="shared" si="110"/>
        <v>#N/A</v>
      </c>
      <c r="R585" s="23" t="e">
        <f t="shared" si="111"/>
        <v>#N/A</v>
      </c>
      <c r="S585" s="23" t="e">
        <f t="shared" si="112"/>
        <v>#N/A</v>
      </c>
      <c r="T585" s="23" t="e">
        <f t="shared" si="113"/>
        <v>#N/A</v>
      </c>
      <c r="U585" s="23" t="e">
        <f t="shared" si="114"/>
        <v>#N/A</v>
      </c>
      <c r="V585" s="23" t="e">
        <f t="shared" si="115"/>
        <v>#N/A</v>
      </c>
      <c r="W585" s="23" t="e">
        <f t="shared" si="116"/>
        <v>#N/A</v>
      </c>
      <c r="X585" s="19"/>
      <c r="Y585" s="19"/>
      <c r="Z585" s="19"/>
      <c r="AA585" s="19"/>
      <c r="AB585" s="19"/>
      <c r="AC585" s="19"/>
      <c r="AD585" s="19">
        <f t="shared" ref="AD585:AD648" si="117" xml:space="preserve"> M585</f>
        <v>0</v>
      </c>
      <c r="AE585" s="19">
        <f t="shared" ref="AE585:AE648" si="118" xml:space="preserve"> C585</f>
        <v>0</v>
      </c>
      <c r="AF585" s="19"/>
      <c r="AG585" s="19"/>
      <c r="AH585" s="19"/>
      <c r="AI585" s="19"/>
      <c r="AJ585" s="19"/>
    </row>
    <row r="586" spans="1:36" x14ac:dyDescent="0.25">
      <c r="A586" s="80"/>
      <c r="B586" s="81"/>
      <c r="C586" s="81"/>
      <c r="D586" s="81"/>
      <c r="E586" s="81"/>
      <c r="F586" s="81"/>
      <c r="G586" s="81"/>
      <c r="H586" s="81"/>
      <c r="I586" s="81"/>
      <c r="J586" s="70" t="str">
        <f t="shared" ref="J586:J649" si="119" xml:space="preserve"> IFERROR(L586/$C$5,"")</f>
        <v/>
      </c>
      <c r="K586" s="71"/>
      <c r="L586" s="23">
        <f t="shared" ref="L586:L649" si="120" xml:space="preserve"> ((D586 * G586) + (E586 * H586) + (F586 * I586))/1000</f>
        <v>0</v>
      </c>
      <c r="M586" s="23">
        <f t="shared" ref="M586:M649" si="121" xml:space="preserve"> L586^2</f>
        <v>0</v>
      </c>
      <c r="N586" s="23" t="e">
        <f xml:space="preserve"> B586 * VLOOKUP($A$5, Admin!$A$4:$B$5, 2) + C586 * VLOOKUP($A$5, Admin!$A$4:$C$5, 3) + VLOOKUP($A$5, Admin!$A$4:$D$5, 4)</f>
        <v>#N/A</v>
      </c>
      <c r="O586" s="23"/>
      <c r="P586" s="23" t="e">
        <f t="shared" ref="P586:P649" si="122" xml:space="preserve"> N587</f>
        <v>#N/A</v>
      </c>
      <c r="Q586" s="23" t="e">
        <f t="shared" ref="Q586:Q649" si="123" xml:space="preserve"> N588</f>
        <v>#N/A</v>
      </c>
      <c r="R586" s="23" t="e">
        <f t="shared" ref="R586:R649" si="124" xml:space="preserve"> N589</f>
        <v>#N/A</v>
      </c>
      <c r="S586" s="23" t="e">
        <f t="shared" ref="S586:S649" si="125" xml:space="preserve"> N590</f>
        <v>#N/A</v>
      </c>
      <c r="T586" s="23" t="e">
        <f t="shared" ref="T586:T649" si="126" xml:space="preserve"> N591</f>
        <v>#N/A</v>
      </c>
      <c r="U586" s="23" t="e">
        <f t="shared" ref="U586:U649" si="127" xml:space="preserve"> N592</f>
        <v>#N/A</v>
      </c>
      <c r="V586" s="23" t="e">
        <f t="shared" ref="V586:V649" si="128" xml:space="preserve"> N593</f>
        <v>#N/A</v>
      </c>
      <c r="W586" s="23" t="e">
        <f t="shared" ref="W586:W649" si="129" xml:space="preserve"> N594</f>
        <v>#N/A</v>
      </c>
      <c r="X586" s="19"/>
      <c r="Y586" s="19"/>
      <c r="Z586" s="19"/>
      <c r="AA586" s="19"/>
      <c r="AB586" s="19"/>
      <c r="AC586" s="19"/>
      <c r="AD586" s="19">
        <f t="shared" si="117"/>
        <v>0</v>
      </c>
      <c r="AE586" s="19">
        <f t="shared" si="118"/>
        <v>0</v>
      </c>
      <c r="AF586" s="19"/>
      <c r="AG586" s="19"/>
      <c r="AH586" s="19"/>
      <c r="AI586" s="19"/>
      <c r="AJ586" s="19"/>
    </row>
    <row r="587" spans="1:36" x14ac:dyDescent="0.25">
      <c r="A587" s="80"/>
      <c r="B587" s="81"/>
      <c r="C587" s="81"/>
      <c r="D587" s="81"/>
      <c r="E587" s="81"/>
      <c r="F587" s="81"/>
      <c r="G587" s="81"/>
      <c r="H587" s="81"/>
      <c r="I587" s="81"/>
      <c r="J587" s="70" t="str">
        <f t="shared" si="119"/>
        <v/>
      </c>
      <c r="K587" s="71"/>
      <c r="L587" s="23">
        <f t="shared" si="120"/>
        <v>0</v>
      </c>
      <c r="M587" s="23">
        <f t="shared" si="121"/>
        <v>0</v>
      </c>
      <c r="N587" s="23" t="e">
        <f xml:space="preserve"> B587 * VLOOKUP($A$5, Admin!$A$4:$B$5, 2) + C587 * VLOOKUP($A$5, Admin!$A$4:$C$5, 3) + VLOOKUP($A$5, Admin!$A$4:$D$5, 4)</f>
        <v>#N/A</v>
      </c>
      <c r="O587" s="23"/>
      <c r="P587" s="23" t="e">
        <f t="shared" si="122"/>
        <v>#N/A</v>
      </c>
      <c r="Q587" s="23" t="e">
        <f t="shared" si="123"/>
        <v>#N/A</v>
      </c>
      <c r="R587" s="23" t="e">
        <f t="shared" si="124"/>
        <v>#N/A</v>
      </c>
      <c r="S587" s="23" t="e">
        <f t="shared" si="125"/>
        <v>#N/A</v>
      </c>
      <c r="T587" s="23" t="e">
        <f t="shared" si="126"/>
        <v>#N/A</v>
      </c>
      <c r="U587" s="23" t="e">
        <f t="shared" si="127"/>
        <v>#N/A</v>
      </c>
      <c r="V587" s="23" t="e">
        <f t="shared" si="128"/>
        <v>#N/A</v>
      </c>
      <c r="W587" s="23" t="e">
        <f t="shared" si="129"/>
        <v>#N/A</v>
      </c>
      <c r="X587" s="19"/>
      <c r="Y587" s="19"/>
      <c r="Z587" s="19"/>
      <c r="AA587" s="19"/>
      <c r="AB587" s="19"/>
      <c r="AC587" s="19"/>
      <c r="AD587" s="19">
        <f t="shared" si="117"/>
        <v>0</v>
      </c>
      <c r="AE587" s="19">
        <f t="shared" si="118"/>
        <v>0</v>
      </c>
      <c r="AF587" s="19"/>
      <c r="AG587" s="19"/>
      <c r="AH587" s="19"/>
      <c r="AI587" s="19"/>
      <c r="AJ587" s="19"/>
    </row>
    <row r="588" spans="1:36" x14ac:dyDescent="0.25">
      <c r="A588" s="80"/>
      <c r="B588" s="81"/>
      <c r="C588" s="81"/>
      <c r="D588" s="81"/>
      <c r="E588" s="81"/>
      <c r="F588" s="81"/>
      <c r="G588" s="81"/>
      <c r="H588" s="81"/>
      <c r="I588" s="81"/>
      <c r="J588" s="70" t="str">
        <f t="shared" si="119"/>
        <v/>
      </c>
      <c r="K588" s="71"/>
      <c r="L588" s="23">
        <f t="shared" si="120"/>
        <v>0</v>
      </c>
      <c r="M588" s="23">
        <f t="shared" si="121"/>
        <v>0</v>
      </c>
      <c r="N588" s="23" t="e">
        <f xml:space="preserve"> B588 * VLOOKUP($A$5, Admin!$A$4:$B$5, 2) + C588 * VLOOKUP($A$5, Admin!$A$4:$C$5, 3) + VLOOKUP($A$5, Admin!$A$4:$D$5, 4)</f>
        <v>#N/A</v>
      </c>
      <c r="O588" s="23"/>
      <c r="P588" s="23" t="e">
        <f t="shared" si="122"/>
        <v>#N/A</v>
      </c>
      <c r="Q588" s="23" t="e">
        <f t="shared" si="123"/>
        <v>#N/A</v>
      </c>
      <c r="R588" s="23" t="e">
        <f t="shared" si="124"/>
        <v>#N/A</v>
      </c>
      <c r="S588" s="23" t="e">
        <f t="shared" si="125"/>
        <v>#N/A</v>
      </c>
      <c r="T588" s="23" t="e">
        <f t="shared" si="126"/>
        <v>#N/A</v>
      </c>
      <c r="U588" s="23" t="e">
        <f t="shared" si="127"/>
        <v>#N/A</v>
      </c>
      <c r="V588" s="23" t="e">
        <f t="shared" si="128"/>
        <v>#N/A</v>
      </c>
      <c r="W588" s="23" t="e">
        <f t="shared" si="129"/>
        <v>#N/A</v>
      </c>
      <c r="X588" s="19"/>
      <c r="Y588" s="19"/>
      <c r="Z588" s="19"/>
      <c r="AA588" s="19"/>
      <c r="AB588" s="19"/>
      <c r="AC588" s="19"/>
      <c r="AD588" s="19">
        <f t="shared" si="117"/>
        <v>0</v>
      </c>
      <c r="AE588" s="19">
        <f t="shared" si="118"/>
        <v>0</v>
      </c>
      <c r="AF588" s="19"/>
      <c r="AG588" s="19"/>
      <c r="AH588" s="19"/>
      <c r="AI588" s="19"/>
      <c r="AJ588" s="19"/>
    </row>
    <row r="589" spans="1:36" x14ac:dyDescent="0.25">
      <c r="A589" s="80"/>
      <c r="B589" s="81"/>
      <c r="C589" s="81"/>
      <c r="D589" s="81"/>
      <c r="E589" s="81"/>
      <c r="F589" s="81"/>
      <c r="G589" s="81"/>
      <c r="H589" s="81"/>
      <c r="I589" s="81"/>
      <c r="J589" s="70" t="str">
        <f t="shared" si="119"/>
        <v/>
      </c>
      <c r="K589" s="71"/>
      <c r="L589" s="23">
        <f t="shared" si="120"/>
        <v>0</v>
      </c>
      <c r="M589" s="23">
        <f t="shared" si="121"/>
        <v>0</v>
      </c>
      <c r="N589" s="23" t="e">
        <f xml:space="preserve"> B589 * VLOOKUP($A$5, Admin!$A$4:$B$5, 2) + C589 * VLOOKUP($A$5, Admin!$A$4:$C$5, 3) + VLOOKUP($A$5, Admin!$A$4:$D$5, 4)</f>
        <v>#N/A</v>
      </c>
      <c r="O589" s="23"/>
      <c r="P589" s="23" t="e">
        <f t="shared" si="122"/>
        <v>#N/A</v>
      </c>
      <c r="Q589" s="23" t="e">
        <f t="shared" si="123"/>
        <v>#N/A</v>
      </c>
      <c r="R589" s="23" t="e">
        <f t="shared" si="124"/>
        <v>#N/A</v>
      </c>
      <c r="S589" s="23" t="e">
        <f t="shared" si="125"/>
        <v>#N/A</v>
      </c>
      <c r="T589" s="23" t="e">
        <f t="shared" si="126"/>
        <v>#N/A</v>
      </c>
      <c r="U589" s="23" t="e">
        <f t="shared" si="127"/>
        <v>#N/A</v>
      </c>
      <c r="V589" s="23" t="e">
        <f t="shared" si="128"/>
        <v>#N/A</v>
      </c>
      <c r="W589" s="23" t="e">
        <f t="shared" si="129"/>
        <v>#N/A</v>
      </c>
      <c r="X589" s="19"/>
      <c r="Y589" s="19"/>
      <c r="Z589" s="19"/>
      <c r="AA589" s="19"/>
      <c r="AB589" s="19"/>
      <c r="AC589" s="19"/>
      <c r="AD589" s="19">
        <f t="shared" si="117"/>
        <v>0</v>
      </c>
      <c r="AE589" s="19">
        <f t="shared" si="118"/>
        <v>0</v>
      </c>
      <c r="AF589" s="19"/>
      <c r="AG589" s="19"/>
      <c r="AH589" s="19"/>
      <c r="AI589" s="19"/>
      <c r="AJ589" s="19"/>
    </row>
    <row r="590" spans="1:36" x14ac:dyDescent="0.25">
      <c r="A590" s="80"/>
      <c r="B590" s="81"/>
      <c r="C590" s="81"/>
      <c r="D590" s="81"/>
      <c r="E590" s="81"/>
      <c r="F590" s="81"/>
      <c r="G590" s="81"/>
      <c r="H590" s="81"/>
      <c r="I590" s="81"/>
      <c r="J590" s="70" t="str">
        <f t="shared" si="119"/>
        <v/>
      </c>
      <c r="K590" s="71"/>
      <c r="L590" s="23">
        <f t="shared" si="120"/>
        <v>0</v>
      </c>
      <c r="M590" s="23">
        <f t="shared" si="121"/>
        <v>0</v>
      </c>
      <c r="N590" s="23" t="e">
        <f xml:space="preserve"> B590 * VLOOKUP($A$5, Admin!$A$4:$B$5, 2) + C590 * VLOOKUP($A$5, Admin!$A$4:$C$5, 3) + VLOOKUP($A$5, Admin!$A$4:$D$5, 4)</f>
        <v>#N/A</v>
      </c>
      <c r="O590" s="23"/>
      <c r="P590" s="23" t="e">
        <f t="shared" si="122"/>
        <v>#N/A</v>
      </c>
      <c r="Q590" s="23" t="e">
        <f t="shared" si="123"/>
        <v>#N/A</v>
      </c>
      <c r="R590" s="23" t="e">
        <f t="shared" si="124"/>
        <v>#N/A</v>
      </c>
      <c r="S590" s="23" t="e">
        <f t="shared" si="125"/>
        <v>#N/A</v>
      </c>
      <c r="T590" s="23" t="e">
        <f t="shared" si="126"/>
        <v>#N/A</v>
      </c>
      <c r="U590" s="23" t="e">
        <f t="shared" si="127"/>
        <v>#N/A</v>
      </c>
      <c r="V590" s="23" t="e">
        <f t="shared" si="128"/>
        <v>#N/A</v>
      </c>
      <c r="W590" s="23" t="e">
        <f t="shared" si="129"/>
        <v>#N/A</v>
      </c>
      <c r="X590" s="19"/>
      <c r="Y590" s="19"/>
      <c r="Z590" s="19"/>
      <c r="AA590" s="19"/>
      <c r="AB590" s="19"/>
      <c r="AC590" s="19"/>
      <c r="AD590" s="19">
        <f t="shared" si="117"/>
        <v>0</v>
      </c>
      <c r="AE590" s="19">
        <f t="shared" si="118"/>
        <v>0</v>
      </c>
      <c r="AF590" s="19"/>
      <c r="AG590" s="19"/>
      <c r="AH590" s="19"/>
      <c r="AI590" s="19"/>
      <c r="AJ590" s="19"/>
    </row>
    <row r="591" spans="1:36" x14ac:dyDescent="0.25">
      <c r="A591" s="80"/>
      <c r="B591" s="81"/>
      <c r="C591" s="81"/>
      <c r="D591" s="81"/>
      <c r="E591" s="81"/>
      <c r="F591" s="81"/>
      <c r="G591" s="81"/>
      <c r="H591" s="81"/>
      <c r="I591" s="81"/>
      <c r="J591" s="70" t="str">
        <f t="shared" si="119"/>
        <v/>
      </c>
      <c r="K591" s="71"/>
      <c r="L591" s="23">
        <f t="shared" si="120"/>
        <v>0</v>
      </c>
      <c r="M591" s="23">
        <f t="shared" si="121"/>
        <v>0</v>
      </c>
      <c r="N591" s="23" t="e">
        <f xml:space="preserve"> B591 * VLOOKUP($A$5, Admin!$A$4:$B$5, 2) + C591 * VLOOKUP($A$5, Admin!$A$4:$C$5, 3) + VLOOKUP($A$5, Admin!$A$4:$D$5, 4)</f>
        <v>#N/A</v>
      </c>
      <c r="O591" s="23"/>
      <c r="P591" s="23" t="e">
        <f t="shared" si="122"/>
        <v>#N/A</v>
      </c>
      <c r="Q591" s="23" t="e">
        <f t="shared" si="123"/>
        <v>#N/A</v>
      </c>
      <c r="R591" s="23" t="e">
        <f t="shared" si="124"/>
        <v>#N/A</v>
      </c>
      <c r="S591" s="23" t="e">
        <f t="shared" si="125"/>
        <v>#N/A</v>
      </c>
      <c r="T591" s="23" t="e">
        <f t="shared" si="126"/>
        <v>#N/A</v>
      </c>
      <c r="U591" s="23" t="e">
        <f t="shared" si="127"/>
        <v>#N/A</v>
      </c>
      <c r="V591" s="23" t="e">
        <f t="shared" si="128"/>
        <v>#N/A</v>
      </c>
      <c r="W591" s="23" t="e">
        <f t="shared" si="129"/>
        <v>#N/A</v>
      </c>
      <c r="X591" s="19"/>
      <c r="Y591" s="19"/>
      <c r="Z591" s="19"/>
      <c r="AA591" s="19"/>
      <c r="AB591" s="19"/>
      <c r="AC591" s="19"/>
      <c r="AD591" s="19">
        <f t="shared" si="117"/>
        <v>0</v>
      </c>
      <c r="AE591" s="19">
        <f t="shared" si="118"/>
        <v>0</v>
      </c>
      <c r="AF591" s="19"/>
      <c r="AG591" s="19"/>
      <c r="AH591" s="19"/>
      <c r="AI591" s="19"/>
      <c r="AJ591" s="19"/>
    </row>
    <row r="592" spans="1:36" x14ac:dyDescent="0.25">
      <c r="A592" s="80"/>
      <c r="B592" s="81"/>
      <c r="C592" s="81"/>
      <c r="D592" s="81"/>
      <c r="E592" s="81"/>
      <c r="F592" s="81"/>
      <c r="G592" s="81"/>
      <c r="H592" s="81"/>
      <c r="I592" s="81"/>
      <c r="J592" s="70" t="str">
        <f t="shared" si="119"/>
        <v/>
      </c>
      <c r="K592" s="71"/>
      <c r="L592" s="23">
        <f t="shared" si="120"/>
        <v>0</v>
      </c>
      <c r="M592" s="23">
        <f t="shared" si="121"/>
        <v>0</v>
      </c>
      <c r="N592" s="23" t="e">
        <f xml:space="preserve"> B592 * VLOOKUP($A$5, Admin!$A$4:$B$5, 2) + C592 * VLOOKUP($A$5, Admin!$A$4:$C$5, 3) + VLOOKUP($A$5, Admin!$A$4:$D$5, 4)</f>
        <v>#N/A</v>
      </c>
      <c r="O592" s="23"/>
      <c r="P592" s="23" t="e">
        <f t="shared" si="122"/>
        <v>#N/A</v>
      </c>
      <c r="Q592" s="23" t="e">
        <f t="shared" si="123"/>
        <v>#N/A</v>
      </c>
      <c r="R592" s="23" t="e">
        <f t="shared" si="124"/>
        <v>#N/A</v>
      </c>
      <c r="S592" s="23" t="e">
        <f t="shared" si="125"/>
        <v>#N/A</v>
      </c>
      <c r="T592" s="23" t="e">
        <f t="shared" si="126"/>
        <v>#N/A</v>
      </c>
      <c r="U592" s="23" t="e">
        <f t="shared" si="127"/>
        <v>#N/A</v>
      </c>
      <c r="V592" s="23" t="e">
        <f t="shared" si="128"/>
        <v>#N/A</v>
      </c>
      <c r="W592" s="23" t="e">
        <f t="shared" si="129"/>
        <v>#N/A</v>
      </c>
      <c r="X592" s="19"/>
      <c r="Y592" s="19"/>
      <c r="Z592" s="19"/>
      <c r="AA592" s="19"/>
      <c r="AB592" s="19"/>
      <c r="AC592" s="19"/>
      <c r="AD592" s="19">
        <f t="shared" si="117"/>
        <v>0</v>
      </c>
      <c r="AE592" s="19">
        <f t="shared" si="118"/>
        <v>0</v>
      </c>
      <c r="AF592" s="19"/>
      <c r="AG592" s="19"/>
      <c r="AH592" s="19"/>
      <c r="AI592" s="19"/>
      <c r="AJ592" s="19"/>
    </row>
    <row r="593" spans="1:36" x14ac:dyDescent="0.25">
      <c r="A593" s="80"/>
      <c r="B593" s="81"/>
      <c r="C593" s="81"/>
      <c r="D593" s="81"/>
      <c r="E593" s="81"/>
      <c r="F593" s="81"/>
      <c r="G593" s="81"/>
      <c r="H593" s="81"/>
      <c r="I593" s="81"/>
      <c r="J593" s="70" t="str">
        <f t="shared" si="119"/>
        <v/>
      </c>
      <c r="K593" s="71"/>
      <c r="L593" s="23">
        <f t="shared" si="120"/>
        <v>0</v>
      </c>
      <c r="M593" s="23">
        <f t="shared" si="121"/>
        <v>0</v>
      </c>
      <c r="N593" s="23" t="e">
        <f xml:space="preserve"> B593 * VLOOKUP($A$5, Admin!$A$4:$B$5, 2) + C593 * VLOOKUP($A$5, Admin!$A$4:$C$5, 3) + VLOOKUP($A$5, Admin!$A$4:$D$5, 4)</f>
        <v>#N/A</v>
      </c>
      <c r="O593" s="23"/>
      <c r="P593" s="23" t="e">
        <f t="shared" si="122"/>
        <v>#N/A</v>
      </c>
      <c r="Q593" s="23" t="e">
        <f t="shared" si="123"/>
        <v>#N/A</v>
      </c>
      <c r="R593" s="23" t="e">
        <f t="shared" si="124"/>
        <v>#N/A</v>
      </c>
      <c r="S593" s="23" t="e">
        <f t="shared" si="125"/>
        <v>#N/A</v>
      </c>
      <c r="T593" s="23" t="e">
        <f t="shared" si="126"/>
        <v>#N/A</v>
      </c>
      <c r="U593" s="23" t="e">
        <f t="shared" si="127"/>
        <v>#N/A</v>
      </c>
      <c r="V593" s="23" t="e">
        <f t="shared" si="128"/>
        <v>#N/A</v>
      </c>
      <c r="W593" s="23" t="e">
        <f t="shared" si="129"/>
        <v>#N/A</v>
      </c>
      <c r="X593" s="19"/>
      <c r="Y593" s="19"/>
      <c r="Z593" s="19"/>
      <c r="AA593" s="19"/>
      <c r="AB593" s="19"/>
      <c r="AC593" s="19"/>
      <c r="AD593" s="19">
        <f t="shared" si="117"/>
        <v>0</v>
      </c>
      <c r="AE593" s="19">
        <f t="shared" si="118"/>
        <v>0</v>
      </c>
      <c r="AF593" s="19"/>
      <c r="AG593" s="19"/>
      <c r="AH593" s="19"/>
      <c r="AI593" s="19"/>
      <c r="AJ593" s="19"/>
    </row>
    <row r="594" spans="1:36" x14ac:dyDescent="0.25">
      <c r="A594" s="80"/>
      <c r="B594" s="81"/>
      <c r="C594" s="81"/>
      <c r="D594" s="81"/>
      <c r="E594" s="81"/>
      <c r="F594" s="81"/>
      <c r="G594" s="81"/>
      <c r="H594" s="81"/>
      <c r="I594" s="81"/>
      <c r="J594" s="70" t="str">
        <f t="shared" si="119"/>
        <v/>
      </c>
      <c r="K594" s="71"/>
      <c r="L594" s="23">
        <f t="shared" si="120"/>
        <v>0</v>
      </c>
      <c r="M594" s="23">
        <f t="shared" si="121"/>
        <v>0</v>
      </c>
      <c r="N594" s="23" t="e">
        <f xml:space="preserve"> B594 * VLOOKUP($A$5, Admin!$A$4:$B$5, 2) + C594 * VLOOKUP($A$5, Admin!$A$4:$C$5, 3) + VLOOKUP($A$5, Admin!$A$4:$D$5, 4)</f>
        <v>#N/A</v>
      </c>
      <c r="O594" s="23"/>
      <c r="P594" s="23" t="e">
        <f t="shared" si="122"/>
        <v>#N/A</v>
      </c>
      <c r="Q594" s="23" t="e">
        <f t="shared" si="123"/>
        <v>#N/A</v>
      </c>
      <c r="R594" s="23" t="e">
        <f t="shared" si="124"/>
        <v>#N/A</v>
      </c>
      <c r="S594" s="23" t="e">
        <f t="shared" si="125"/>
        <v>#N/A</v>
      </c>
      <c r="T594" s="23" t="e">
        <f t="shared" si="126"/>
        <v>#N/A</v>
      </c>
      <c r="U594" s="23" t="e">
        <f t="shared" si="127"/>
        <v>#N/A</v>
      </c>
      <c r="V594" s="23" t="e">
        <f t="shared" si="128"/>
        <v>#N/A</v>
      </c>
      <c r="W594" s="23" t="e">
        <f t="shared" si="129"/>
        <v>#N/A</v>
      </c>
      <c r="X594" s="19"/>
      <c r="Y594" s="19"/>
      <c r="Z594" s="19"/>
      <c r="AA594" s="19"/>
      <c r="AB594" s="19"/>
      <c r="AC594" s="19"/>
      <c r="AD594" s="19">
        <f t="shared" si="117"/>
        <v>0</v>
      </c>
      <c r="AE594" s="19">
        <f t="shared" si="118"/>
        <v>0</v>
      </c>
      <c r="AF594" s="19"/>
      <c r="AG594" s="19"/>
      <c r="AH594" s="19"/>
      <c r="AI594" s="19"/>
      <c r="AJ594" s="19"/>
    </row>
    <row r="595" spans="1:36" x14ac:dyDescent="0.25">
      <c r="A595" s="80"/>
      <c r="B595" s="81"/>
      <c r="C595" s="81"/>
      <c r="D595" s="81"/>
      <c r="E595" s="81"/>
      <c r="F595" s="81"/>
      <c r="G595" s="81"/>
      <c r="H595" s="81"/>
      <c r="I595" s="81"/>
      <c r="J595" s="70" t="str">
        <f t="shared" si="119"/>
        <v/>
      </c>
      <c r="K595" s="71"/>
      <c r="L595" s="23">
        <f t="shared" si="120"/>
        <v>0</v>
      </c>
      <c r="M595" s="23">
        <f t="shared" si="121"/>
        <v>0</v>
      </c>
      <c r="N595" s="23" t="e">
        <f xml:space="preserve"> B595 * VLOOKUP($A$5, Admin!$A$4:$B$5, 2) + C595 * VLOOKUP($A$5, Admin!$A$4:$C$5, 3) + VLOOKUP($A$5, Admin!$A$4:$D$5, 4)</f>
        <v>#N/A</v>
      </c>
      <c r="O595" s="23"/>
      <c r="P595" s="23" t="e">
        <f t="shared" si="122"/>
        <v>#N/A</v>
      </c>
      <c r="Q595" s="23" t="e">
        <f t="shared" si="123"/>
        <v>#N/A</v>
      </c>
      <c r="R595" s="23" t="e">
        <f t="shared" si="124"/>
        <v>#N/A</v>
      </c>
      <c r="S595" s="23" t="e">
        <f t="shared" si="125"/>
        <v>#N/A</v>
      </c>
      <c r="T595" s="23" t="e">
        <f t="shared" si="126"/>
        <v>#N/A</v>
      </c>
      <c r="U595" s="23" t="e">
        <f t="shared" si="127"/>
        <v>#N/A</v>
      </c>
      <c r="V595" s="23" t="e">
        <f t="shared" si="128"/>
        <v>#N/A</v>
      </c>
      <c r="W595" s="23" t="e">
        <f t="shared" si="129"/>
        <v>#N/A</v>
      </c>
      <c r="X595" s="19"/>
      <c r="Y595" s="19"/>
      <c r="Z595" s="19"/>
      <c r="AA595" s="19"/>
      <c r="AB595" s="19"/>
      <c r="AC595" s="19"/>
      <c r="AD595" s="19">
        <f t="shared" si="117"/>
        <v>0</v>
      </c>
      <c r="AE595" s="19">
        <f t="shared" si="118"/>
        <v>0</v>
      </c>
      <c r="AF595" s="19"/>
      <c r="AG595" s="19"/>
      <c r="AH595" s="19"/>
      <c r="AI595" s="19"/>
      <c r="AJ595" s="19"/>
    </row>
    <row r="596" spans="1:36" x14ac:dyDescent="0.25">
      <c r="A596" s="80"/>
      <c r="B596" s="81"/>
      <c r="C596" s="81"/>
      <c r="D596" s="81"/>
      <c r="E596" s="81"/>
      <c r="F596" s="81"/>
      <c r="G596" s="81"/>
      <c r="H596" s="81"/>
      <c r="I596" s="81"/>
      <c r="J596" s="70" t="str">
        <f t="shared" si="119"/>
        <v/>
      </c>
      <c r="K596" s="71"/>
      <c r="L596" s="23">
        <f t="shared" si="120"/>
        <v>0</v>
      </c>
      <c r="M596" s="23">
        <f t="shared" si="121"/>
        <v>0</v>
      </c>
      <c r="N596" s="23" t="e">
        <f xml:space="preserve"> B596 * VLOOKUP($A$5, Admin!$A$4:$B$5, 2) + C596 * VLOOKUP($A$5, Admin!$A$4:$C$5, 3) + VLOOKUP($A$5, Admin!$A$4:$D$5, 4)</f>
        <v>#N/A</v>
      </c>
      <c r="O596" s="23"/>
      <c r="P596" s="23" t="e">
        <f t="shared" si="122"/>
        <v>#N/A</v>
      </c>
      <c r="Q596" s="23" t="e">
        <f t="shared" si="123"/>
        <v>#N/A</v>
      </c>
      <c r="R596" s="23" t="e">
        <f t="shared" si="124"/>
        <v>#N/A</v>
      </c>
      <c r="S596" s="23" t="e">
        <f t="shared" si="125"/>
        <v>#N/A</v>
      </c>
      <c r="T596" s="23" t="e">
        <f t="shared" si="126"/>
        <v>#N/A</v>
      </c>
      <c r="U596" s="23" t="e">
        <f t="shared" si="127"/>
        <v>#N/A</v>
      </c>
      <c r="V596" s="23" t="e">
        <f t="shared" si="128"/>
        <v>#N/A</v>
      </c>
      <c r="W596" s="23" t="e">
        <f t="shared" si="129"/>
        <v>#N/A</v>
      </c>
      <c r="X596" s="19"/>
      <c r="Y596" s="19"/>
      <c r="Z596" s="19"/>
      <c r="AA596" s="19"/>
      <c r="AB596" s="19"/>
      <c r="AC596" s="19"/>
      <c r="AD596" s="19">
        <f t="shared" si="117"/>
        <v>0</v>
      </c>
      <c r="AE596" s="19">
        <f t="shared" si="118"/>
        <v>0</v>
      </c>
      <c r="AF596" s="19"/>
      <c r="AG596" s="19"/>
      <c r="AH596" s="19"/>
      <c r="AI596" s="19"/>
      <c r="AJ596" s="19"/>
    </row>
    <row r="597" spans="1:36" x14ac:dyDescent="0.25">
      <c r="A597" s="80"/>
      <c r="B597" s="81"/>
      <c r="C597" s="81"/>
      <c r="D597" s="81"/>
      <c r="E597" s="81"/>
      <c r="F597" s="81"/>
      <c r="G597" s="81"/>
      <c r="H597" s="81"/>
      <c r="I597" s="81"/>
      <c r="J597" s="70" t="str">
        <f t="shared" si="119"/>
        <v/>
      </c>
      <c r="K597" s="71"/>
      <c r="L597" s="23">
        <f t="shared" si="120"/>
        <v>0</v>
      </c>
      <c r="M597" s="23">
        <f t="shared" si="121"/>
        <v>0</v>
      </c>
      <c r="N597" s="23" t="e">
        <f xml:space="preserve"> B597 * VLOOKUP($A$5, Admin!$A$4:$B$5, 2) + C597 * VLOOKUP($A$5, Admin!$A$4:$C$5, 3) + VLOOKUP($A$5, Admin!$A$4:$D$5, 4)</f>
        <v>#N/A</v>
      </c>
      <c r="O597" s="23"/>
      <c r="P597" s="23" t="e">
        <f t="shared" si="122"/>
        <v>#N/A</v>
      </c>
      <c r="Q597" s="23" t="e">
        <f t="shared" si="123"/>
        <v>#N/A</v>
      </c>
      <c r="R597" s="23" t="e">
        <f t="shared" si="124"/>
        <v>#N/A</v>
      </c>
      <c r="S597" s="23" t="e">
        <f t="shared" si="125"/>
        <v>#N/A</v>
      </c>
      <c r="T597" s="23" t="e">
        <f t="shared" si="126"/>
        <v>#N/A</v>
      </c>
      <c r="U597" s="23" t="e">
        <f t="shared" si="127"/>
        <v>#N/A</v>
      </c>
      <c r="V597" s="23" t="e">
        <f t="shared" si="128"/>
        <v>#N/A</v>
      </c>
      <c r="W597" s="23" t="e">
        <f t="shared" si="129"/>
        <v>#N/A</v>
      </c>
      <c r="X597" s="19"/>
      <c r="Y597" s="19"/>
      <c r="Z597" s="19"/>
      <c r="AA597" s="19"/>
      <c r="AB597" s="19"/>
      <c r="AC597" s="19"/>
      <c r="AD597" s="19">
        <f t="shared" si="117"/>
        <v>0</v>
      </c>
      <c r="AE597" s="19">
        <f t="shared" si="118"/>
        <v>0</v>
      </c>
      <c r="AF597" s="19"/>
      <c r="AG597" s="19"/>
      <c r="AH597" s="19"/>
      <c r="AI597" s="19"/>
      <c r="AJ597" s="19"/>
    </row>
    <row r="598" spans="1:36" x14ac:dyDescent="0.25">
      <c r="A598" s="80"/>
      <c r="B598" s="81"/>
      <c r="C598" s="81"/>
      <c r="D598" s="81"/>
      <c r="E598" s="81"/>
      <c r="F598" s="81"/>
      <c r="G598" s="81"/>
      <c r="H598" s="81"/>
      <c r="I598" s="81"/>
      <c r="J598" s="70" t="str">
        <f t="shared" si="119"/>
        <v/>
      </c>
      <c r="K598" s="71"/>
      <c r="L598" s="23">
        <f t="shared" si="120"/>
        <v>0</v>
      </c>
      <c r="M598" s="23">
        <f t="shared" si="121"/>
        <v>0</v>
      </c>
      <c r="N598" s="23" t="e">
        <f xml:space="preserve"> B598 * VLOOKUP($A$5, Admin!$A$4:$B$5, 2) + C598 * VLOOKUP($A$5, Admin!$A$4:$C$5, 3) + VLOOKUP($A$5, Admin!$A$4:$D$5, 4)</f>
        <v>#N/A</v>
      </c>
      <c r="O598" s="23"/>
      <c r="P598" s="23" t="e">
        <f t="shared" si="122"/>
        <v>#N/A</v>
      </c>
      <c r="Q598" s="23" t="e">
        <f t="shared" si="123"/>
        <v>#N/A</v>
      </c>
      <c r="R598" s="23" t="e">
        <f t="shared" si="124"/>
        <v>#N/A</v>
      </c>
      <c r="S598" s="23" t="e">
        <f t="shared" si="125"/>
        <v>#N/A</v>
      </c>
      <c r="T598" s="23" t="e">
        <f t="shared" si="126"/>
        <v>#N/A</v>
      </c>
      <c r="U598" s="23" t="e">
        <f t="shared" si="127"/>
        <v>#N/A</v>
      </c>
      <c r="V598" s="23" t="e">
        <f t="shared" si="128"/>
        <v>#N/A</v>
      </c>
      <c r="W598" s="23" t="e">
        <f t="shared" si="129"/>
        <v>#N/A</v>
      </c>
      <c r="X598" s="19"/>
      <c r="Y598" s="19"/>
      <c r="Z598" s="19"/>
      <c r="AA598" s="19"/>
      <c r="AB598" s="19"/>
      <c r="AC598" s="19"/>
      <c r="AD598" s="19">
        <f t="shared" si="117"/>
        <v>0</v>
      </c>
      <c r="AE598" s="19">
        <f t="shared" si="118"/>
        <v>0</v>
      </c>
      <c r="AF598" s="19"/>
      <c r="AG598" s="19"/>
      <c r="AH598" s="19"/>
      <c r="AI598" s="19"/>
      <c r="AJ598" s="19"/>
    </row>
    <row r="599" spans="1:36" x14ac:dyDescent="0.25">
      <c r="A599" s="80"/>
      <c r="B599" s="81"/>
      <c r="C599" s="81"/>
      <c r="D599" s="81"/>
      <c r="E599" s="81"/>
      <c r="F599" s="81"/>
      <c r="G599" s="81"/>
      <c r="H599" s="81"/>
      <c r="I599" s="81"/>
      <c r="J599" s="70" t="str">
        <f t="shared" si="119"/>
        <v/>
      </c>
      <c r="K599" s="71"/>
      <c r="L599" s="23">
        <f t="shared" si="120"/>
        <v>0</v>
      </c>
      <c r="M599" s="23">
        <f t="shared" si="121"/>
        <v>0</v>
      </c>
      <c r="N599" s="23" t="e">
        <f xml:space="preserve"> B599 * VLOOKUP($A$5, Admin!$A$4:$B$5, 2) + C599 * VLOOKUP($A$5, Admin!$A$4:$C$5, 3) + VLOOKUP($A$5, Admin!$A$4:$D$5, 4)</f>
        <v>#N/A</v>
      </c>
      <c r="O599" s="23"/>
      <c r="P599" s="23" t="e">
        <f t="shared" si="122"/>
        <v>#N/A</v>
      </c>
      <c r="Q599" s="23" t="e">
        <f t="shared" si="123"/>
        <v>#N/A</v>
      </c>
      <c r="R599" s="23" t="e">
        <f t="shared" si="124"/>
        <v>#N/A</v>
      </c>
      <c r="S599" s="23" t="e">
        <f t="shared" si="125"/>
        <v>#N/A</v>
      </c>
      <c r="T599" s="23" t="e">
        <f t="shared" si="126"/>
        <v>#N/A</v>
      </c>
      <c r="U599" s="23" t="e">
        <f t="shared" si="127"/>
        <v>#N/A</v>
      </c>
      <c r="V599" s="23" t="e">
        <f t="shared" si="128"/>
        <v>#N/A</v>
      </c>
      <c r="W599" s="23" t="e">
        <f t="shared" si="129"/>
        <v>#N/A</v>
      </c>
      <c r="X599" s="19"/>
      <c r="Y599" s="19"/>
      <c r="Z599" s="19"/>
      <c r="AA599" s="19"/>
      <c r="AB599" s="19"/>
      <c r="AC599" s="19"/>
      <c r="AD599" s="19">
        <f t="shared" si="117"/>
        <v>0</v>
      </c>
      <c r="AE599" s="19">
        <f t="shared" si="118"/>
        <v>0</v>
      </c>
      <c r="AF599" s="19"/>
      <c r="AG599" s="19"/>
      <c r="AH599" s="19"/>
      <c r="AI599" s="19"/>
      <c r="AJ599" s="19"/>
    </row>
    <row r="600" spans="1:36" x14ac:dyDescent="0.25">
      <c r="A600" s="80"/>
      <c r="B600" s="81"/>
      <c r="C600" s="81"/>
      <c r="D600" s="81"/>
      <c r="E600" s="81"/>
      <c r="F600" s="81"/>
      <c r="G600" s="81"/>
      <c r="H600" s="81"/>
      <c r="I600" s="81"/>
      <c r="J600" s="70" t="str">
        <f t="shared" si="119"/>
        <v/>
      </c>
      <c r="K600" s="71"/>
      <c r="L600" s="23">
        <f t="shared" si="120"/>
        <v>0</v>
      </c>
      <c r="M600" s="23">
        <f t="shared" si="121"/>
        <v>0</v>
      </c>
      <c r="N600" s="23" t="e">
        <f xml:space="preserve"> B600 * VLOOKUP($A$5, Admin!$A$4:$B$5, 2) + C600 * VLOOKUP($A$5, Admin!$A$4:$C$5, 3) + VLOOKUP($A$5, Admin!$A$4:$D$5, 4)</f>
        <v>#N/A</v>
      </c>
      <c r="O600" s="23"/>
      <c r="P600" s="23" t="e">
        <f t="shared" si="122"/>
        <v>#N/A</v>
      </c>
      <c r="Q600" s="23" t="e">
        <f t="shared" si="123"/>
        <v>#N/A</v>
      </c>
      <c r="R600" s="23" t="e">
        <f t="shared" si="124"/>
        <v>#N/A</v>
      </c>
      <c r="S600" s="23" t="e">
        <f t="shared" si="125"/>
        <v>#N/A</v>
      </c>
      <c r="T600" s="23" t="e">
        <f t="shared" si="126"/>
        <v>#N/A</v>
      </c>
      <c r="U600" s="23" t="e">
        <f t="shared" si="127"/>
        <v>#N/A</v>
      </c>
      <c r="V600" s="23" t="e">
        <f t="shared" si="128"/>
        <v>#N/A</v>
      </c>
      <c r="W600" s="23" t="e">
        <f t="shared" si="129"/>
        <v>#N/A</v>
      </c>
      <c r="X600" s="19"/>
      <c r="Y600" s="19"/>
      <c r="Z600" s="19"/>
      <c r="AA600" s="19"/>
      <c r="AB600" s="19"/>
      <c r="AC600" s="19"/>
      <c r="AD600" s="19">
        <f t="shared" si="117"/>
        <v>0</v>
      </c>
      <c r="AE600" s="19">
        <f t="shared" si="118"/>
        <v>0</v>
      </c>
      <c r="AF600" s="19"/>
      <c r="AG600" s="19"/>
      <c r="AH600" s="19"/>
      <c r="AI600" s="19"/>
      <c r="AJ600" s="19"/>
    </row>
    <row r="601" spans="1:36" x14ac:dyDescent="0.25">
      <c r="A601" s="80"/>
      <c r="B601" s="81"/>
      <c r="C601" s="81"/>
      <c r="D601" s="81"/>
      <c r="E601" s="81"/>
      <c r="F601" s="81"/>
      <c r="G601" s="81"/>
      <c r="H601" s="81"/>
      <c r="I601" s="81"/>
      <c r="J601" s="70" t="str">
        <f t="shared" si="119"/>
        <v/>
      </c>
      <c r="K601" s="71"/>
      <c r="L601" s="23">
        <f t="shared" si="120"/>
        <v>0</v>
      </c>
      <c r="M601" s="23">
        <f t="shared" si="121"/>
        <v>0</v>
      </c>
      <c r="N601" s="23" t="e">
        <f xml:space="preserve"> B601 * VLOOKUP($A$5, Admin!$A$4:$B$5, 2) + C601 * VLOOKUP($A$5, Admin!$A$4:$C$5, 3) + VLOOKUP($A$5, Admin!$A$4:$D$5, 4)</f>
        <v>#N/A</v>
      </c>
      <c r="O601" s="23"/>
      <c r="P601" s="23" t="e">
        <f t="shared" si="122"/>
        <v>#N/A</v>
      </c>
      <c r="Q601" s="23" t="e">
        <f t="shared" si="123"/>
        <v>#N/A</v>
      </c>
      <c r="R601" s="23" t="e">
        <f t="shared" si="124"/>
        <v>#N/A</v>
      </c>
      <c r="S601" s="23" t="e">
        <f t="shared" si="125"/>
        <v>#N/A</v>
      </c>
      <c r="T601" s="23" t="e">
        <f t="shared" si="126"/>
        <v>#N/A</v>
      </c>
      <c r="U601" s="23" t="e">
        <f t="shared" si="127"/>
        <v>#N/A</v>
      </c>
      <c r="V601" s="23" t="e">
        <f t="shared" si="128"/>
        <v>#N/A</v>
      </c>
      <c r="W601" s="23" t="e">
        <f t="shared" si="129"/>
        <v>#N/A</v>
      </c>
      <c r="X601" s="19"/>
      <c r="Y601" s="19"/>
      <c r="Z601" s="19"/>
      <c r="AA601" s="19"/>
      <c r="AB601" s="19"/>
      <c r="AC601" s="19"/>
      <c r="AD601" s="19">
        <f t="shared" si="117"/>
        <v>0</v>
      </c>
      <c r="AE601" s="19">
        <f t="shared" si="118"/>
        <v>0</v>
      </c>
      <c r="AF601" s="19"/>
      <c r="AG601" s="19"/>
      <c r="AH601" s="19"/>
      <c r="AI601" s="19"/>
      <c r="AJ601" s="19"/>
    </row>
    <row r="602" spans="1:36" x14ac:dyDescent="0.25">
      <c r="A602" s="80"/>
      <c r="B602" s="81"/>
      <c r="C602" s="81"/>
      <c r="D602" s="81"/>
      <c r="E602" s="81"/>
      <c r="F602" s="81"/>
      <c r="G602" s="81"/>
      <c r="H602" s="81"/>
      <c r="I602" s="81"/>
      <c r="J602" s="70" t="str">
        <f t="shared" si="119"/>
        <v/>
      </c>
      <c r="K602" s="71"/>
      <c r="L602" s="23">
        <f t="shared" si="120"/>
        <v>0</v>
      </c>
      <c r="M602" s="23">
        <f t="shared" si="121"/>
        <v>0</v>
      </c>
      <c r="N602" s="23" t="e">
        <f xml:space="preserve"> B602 * VLOOKUP($A$5, Admin!$A$4:$B$5, 2) + C602 * VLOOKUP($A$5, Admin!$A$4:$C$5, 3) + VLOOKUP($A$5, Admin!$A$4:$D$5, 4)</f>
        <v>#N/A</v>
      </c>
      <c r="O602" s="23"/>
      <c r="P602" s="23" t="e">
        <f t="shared" si="122"/>
        <v>#N/A</v>
      </c>
      <c r="Q602" s="23" t="e">
        <f t="shared" si="123"/>
        <v>#N/A</v>
      </c>
      <c r="R602" s="23" t="e">
        <f t="shared" si="124"/>
        <v>#N/A</v>
      </c>
      <c r="S602" s="23" t="e">
        <f t="shared" si="125"/>
        <v>#N/A</v>
      </c>
      <c r="T602" s="23" t="e">
        <f t="shared" si="126"/>
        <v>#N/A</v>
      </c>
      <c r="U602" s="23" t="e">
        <f t="shared" si="127"/>
        <v>#N/A</v>
      </c>
      <c r="V602" s="23" t="e">
        <f t="shared" si="128"/>
        <v>#N/A</v>
      </c>
      <c r="W602" s="23" t="e">
        <f t="shared" si="129"/>
        <v>#N/A</v>
      </c>
      <c r="X602" s="19"/>
      <c r="Y602" s="19"/>
      <c r="Z602" s="19"/>
      <c r="AA602" s="19"/>
      <c r="AB602" s="19"/>
      <c r="AC602" s="19"/>
      <c r="AD602" s="19">
        <f t="shared" si="117"/>
        <v>0</v>
      </c>
      <c r="AE602" s="19">
        <f t="shared" si="118"/>
        <v>0</v>
      </c>
      <c r="AF602" s="19"/>
      <c r="AG602" s="19"/>
      <c r="AH602" s="19"/>
      <c r="AI602" s="19"/>
      <c r="AJ602" s="19"/>
    </row>
    <row r="603" spans="1:36" x14ac:dyDescent="0.25">
      <c r="A603" s="80"/>
      <c r="B603" s="81"/>
      <c r="C603" s="81"/>
      <c r="D603" s="81"/>
      <c r="E603" s="81"/>
      <c r="F603" s="81"/>
      <c r="G603" s="81"/>
      <c r="H603" s="81"/>
      <c r="I603" s="81"/>
      <c r="J603" s="70" t="str">
        <f t="shared" si="119"/>
        <v/>
      </c>
      <c r="K603" s="71"/>
      <c r="L603" s="23">
        <f t="shared" si="120"/>
        <v>0</v>
      </c>
      <c r="M603" s="23">
        <f t="shared" si="121"/>
        <v>0</v>
      </c>
      <c r="N603" s="23" t="e">
        <f xml:space="preserve"> B603 * VLOOKUP($A$5, Admin!$A$4:$B$5, 2) + C603 * VLOOKUP($A$5, Admin!$A$4:$C$5, 3) + VLOOKUP($A$5, Admin!$A$4:$D$5, 4)</f>
        <v>#N/A</v>
      </c>
      <c r="O603" s="23"/>
      <c r="P603" s="23" t="e">
        <f t="shared" si="122"/>
        <v>#N/A</v>
      </c>
      <c r="Q603" s="23" t="e">
        <f t="shared" si="123"/>
        <v>#N/A</v>
      </c>
      <c r="R603" s="23" t="e">
        <f t="shared" si="124"/>
        <v>#N/A</v>
      </c>
      <c r="S603" s="23" t="e">
        <f t="shared" si="125"/>
        <v>#N/A</v>
      </c>
      <c r="T603" s="23" t="e">
        <f t="shared" si="126"/>
        <v>#N/A</v>
      </c>
      <c r="U603" s="23" t="e">
        <f t="shared" si="127"/>
        <v>#N/A</v>
      </c>
      <c r="V603" s="23" t="e">
        <f t="shared" si="128"/>
        <v>#N/A</v>
      </c>
      <c r="W603" s="23" t="e">
        <f t="shared" si="129"/>
        <v>#N/A</v>
      </c>
      <c r="X603" s="19"/>
      <c r="Y603" s="19"/>
      <c r="Z603" s="19"/>
      <c r="AA603" s="19"/>
      <c r="AB603" s="19"/>
      <c r="AC603" s="19"/>
      <c r="AD603" s="19">
        <f t="shared" si="117"/>
        <v>0</v>
      </c>
      <c r="AE603" s="19">
        <f t="shared" si="118"/>
        <v>0</v>
      </c>
      <c r="AF603" s="19"/>
      <c r="AG603" s="19"/>
      <c r="AH603" s="19"/>
      <c r="AI603" s="19"/>
      <c r="AJ603" s="19"/>
    </row>
    <row r="604" spans="1:36" x14ac:dyDescent="0.25">
      <c r="A604" s="80"/>
      <c r="B604" s="81"/>
      <c r="C604" s="81"/>
      <c r="D604" s="81"/>
      <c r="E604" s="81"/>
      <c r="F604" s="81"/>
      <c r="G604" s="81"/>
      <c r="H604" s="81"/>
      <c r="I604" s="81"/>
      <c r="J604" s="70" t="str">
        <f t="shared" si="119"/>
        <v/>
      </c>
      <c r="K604" s="71"/>
      <c r="L604" s="23">
        <f t="shared" si="120"/>
        <v>0</v>
      </c>
      <c r="M604" s="23">
        <f t="shared" si="121"/>
        <v>0</v>
      </c>
      <c r="N604" s="23" t="e">
        <f xml:space="preserve"> B604 * VLOOKUP($A$5, Admin!$A$4:$B$5, 2) + C604 * VLOOKUP($A$5, Admin!$A$4:$C$5, 3) + VLOOKUP($A$5, Admin!$A$4:$D$5, 4)</f>
        <v>#N/A</v>
      </c>
      <c r="O604" s="23"/>
      <c r="P604" s="23" t="e">
        <f t="shared" si="122"/>
        <v>#N/A</v>
      </c>
      <c r="Q604" s="23" t="e">
        <f t="shared" si="123"/>
        <v>#N/A</v>
      </c>
      <c r="R604" s="23" t="e">
        <f t="shared" si="124"/>
        <v>#N/A</v>
      </c>
      <c r="S604" s="23" t="e">
        <f t="shared" si="125"/>
        <v>#N/A</v>
      </c>
      <c r="T604" s="23" t="e">
        <f t="shared" si="126"/>
        <v>#N/A</v>
      </c>
      <c r="U604" s="23" t="e">
        <f t="shared" si="127"/>
        <v>#N/A</v>
      </c>
      <c r="V604" s="23" t="e">
        <f t="shared" si="128"/>
        <v>#N/A</v>
      </c>
      <c r="W604" s="23" t="e">
        <f t="shared" si="129"/>
        <v>#N/A</v>
      </c>
      <c r="X604" s="19"/>
      <c r="Y604" s="19"/>
      <c r="Z604" s="19"/>
      <c r="AA604" s="19"/>
      <c r="AB604" s="19"/>
      <c r="AC604" s="19"/>
      <c r="AD604" s="19">
        <f t="shared" si="117"/>
        <v>0</v>
      </c>
      <c r="AE604" s="19">
        <f t="shared" si="118"/>
        <v>0</v>
      </c>
      <c r="AF604" s="19"/>
      <c r="AG604" s="19"/>
      <c r="AH604" s="19"/>
      <c r="AI604" s="19"/>
      <c r="AJ604" s="19"/>
    </row>
    <row r="605" spans="1:36" x14ac:dyDescent="0.25">
      <c r="A605" s="80"/>
      <c r="B605" s="81"/>
      <c r="C605" s="81"/>
      <c r="D605" s="81"/>
      <c r="E605" s="81"/>
      <c r="F605" s="81"/>
      <c r="G605" s="81"/>
      <c r="H605" s="81"/>
      <c r="I605" s="81"/>
      <c r="J605" s="70" t="str">
        <f t="shared" si="119"/>
        <v/>
      </c>
      <c r="K605" s="71"/>
      <c r="L605" s="23">
        <f t="shared" si="120"/>
        <v>0</v>
      </c>
      <c r="M605" s="23">
        <f t="shared" si="121"/>
        <v>0</v>
      </c>
      <c r="N605" s="23" t="e">
        <f xml:space="preserve"> B605 * VLOOKUP($A$5, Admin!$A$4:$B$5, 2) + C605 * VLOOKUP($A$5, Admin!$A$4:$C$5, 3) + VLOOKUP($A$5, Admin!$A$4:$D$5, 4)</f>
        <v>#N/A</v>
      </c>
      <c r="O605" s="23"/>
      <c r="P605" s="23" t="e">
        <f t="shared" si="122"/>
        <v>#N/A</v>
      </c>
      <c r="Q605" s="23" t="e">
        <f t="shared" si="123"/>
        <v>#N/A</v>
      </c>
      <c r="R605" s="23" t="e">
        <f t="shared" si="124"/>
        <v>#N/A</v>
      </c>
      <c r="S605" s="23" t="e">
        <f t="shared" si="125"/>
        <v>#N/A</v>
      </c>
      <c r="T605" s="23" t="e">
        <f t="shared" si="126"/>
        <v>#N/A</v>
      </c>
      <c r="U605" s="23" t="e">
        <f t="shared" si="127"/>
        <v>#N/A</v>
      </c>
      <c r="V605" s="23" t="e">
        <f t="shared" si="128"/>
        <v>#N/A</v>
      </c>
      <c r="W605" s="23" t="e">
        <f t="shared" si="129"/>
        <v>#N/A</v>
      </c>
      <c r="X605" s="19"/>
      <c r="Y605" s="19"/>
      <c r="Z605" s="19"/>
      <c r="AA605" s="19"/>
      <c r="AB605" s="19"/>
      <c r="AC605" s="19"/>
      <c r="AD605" s="19">
        <f t="shared" si="117"/>
        <v>0</v>
      </c>
      <c r="AE605" s="19">
        <f t="shared" si="118"/>
        <v>0</v>
      </c>
      <c r="AF605" s="19"/>
      <c r="AG605" s="19"/>
      <c r="AH605" s="19"/>
      <c r="AI605" s="19"/>
      <c r="AJ605" s="19"/>
    </row>
    <row r="606" spans="1:36" x14ac:dyDescent="0.25">
      <c r="A606" s="80"/>
      <c r="B606" s="81"/>
      <c r="C606" s="81"/>
      <c r="D606" s="81"/>
      <c r="E606" s="81"/>
      <c r="F606" s="81"/>
      <c r="G606" s="81"/>
      <c r="H606" s="81"/>
      <c r="I606" s="81"/>
      <c r="J606" s="70" t="str">
        <f t="shared" si="119"/>
        <v/>
      </c>
      <c r="K606" s="71"/>
      <c r="L606" s="23">
        <f t="shared" si="120"/>
        <v>0</v>
      </c>
      <c r="M606" s="23">
        <f t="shared" si="121"/>
        <v>0</v>
      </c>
      <c r="N606" s="23" t="e">
        <f xml:space="preserve"> B606 * VLOOKUP($A$5, Admin!$A$4:$B$5, 2) + C606 * VLOOKUP($A$5, Admin!$A$4:$C$5, 3) + VLOOKUP($A$5, Admin!$A$4:$D$5, 4)</f>
        <v>#N/A</v>
      </c>
      <c r="O606" s="23"/>
      <c r="P606" s="23" t="e">
        <f t="shared" si="122"/>
        <v>#N/A</v>
      </c>
      <c r="Q606" s="23" t="e">
        <f t="shared" si="123"/>
        <v>#N/A</v>
      </c>
      <c r="R606" s="23" t="e">
        <f t="shared" si="124"/>
        <v>#N/A</v>
      </c>
      <c r="S606" s="23" t="e">
        <f t="shared" si="125"/>
        <v>#N/A</v>
      </c>
      <c r="T606" s="23" t="e">
        <f t="shared" si="126"/>
        <v>#N/A</v>
      </c>
      <c r="U606" s="23" t="e">
        <f t="shared" si="127"/>
        <v>#N/A</v>
      </c>
      <c r="V606" s="23" t="e">
        <f t="shared" si="128"/>
        <v>#N/A</v>
      </c>
      <c r="W606" s="23" t="e">
        <f t="shared" si="129"/>
        <v>#N/A</v>
      </c>
      <c r="X606" s="19"/>
      <c r="Y606" s="19"/>
      <c r="Z606" s="19"/>
      <c r="AA606" s="19"/>
      <c r="AB606" s="19"/>
      <c r="AC606" s="19"/>
      <c r="AD606" s="19">
        <f t="shared" si="117"/>
        <v>0</v>
      </c>
      <c r="AE606" s="19">
        <f t="shared" si="118"/>
        <v>0</v>
      </c>
      <c r="AF606" s="19"/>
      <c r="AG606" s="19"/>
      <c r="AH606" s="19"/>
      <c r="AI606" s="19"/>
      <c r="AJ606" s="19"/>
    </row>
    <row r="607" spans="1:36" x14ac:dyDescent="0.25">
      <c r="A607" s="80"/>
      <c r="B607" s="81"/>
      <c r="C607" s="81"/>
      <c r="D607" s="81"/>
      <c r="E607" s="81"/>
      <c r="F607" s="81"/>
      <c r="G607" s="81"/>
      <c r="H607" s="81"/>
      <c r="I607" s="81"/>
      <c r="J607" s="70" t="str">
        <f t="shared" si="119"/>
        <v/>
      </c>
      <c r="K607" s="71"/>
      <c r="L607" s="23">
        <f t="shared" si="120"/>
        <v>0</v>
      </c>
      <c r="M607" s="23">
        <f t="shared" si="121"/>
        <v>0</v>
      </c>
      <c r="N607" s="23" t="e">
        <f xml:space="preserve"> B607 * VLOOKUP($A$5, Admin!$A$4:$B$5, 2) + C607 * VLOOKUP($A$5, Admin!$A$4:$C$5, 3) + VLOOKUP($A$5, Admin!$A$4:$D$5, 4)</f>
        <v>#N/A</v>
      </c>
      <c r="O607" s="23"/>
      <c r="P607" s="23" t="e">
        <f t="shared" si="122"/>
        <v>#N/A</v>
      </c>
      <c r="Q607" s="23" t="e">
        <f t="shared" si="123"/>
        <v>#N/A</v>
      </c>
      <c r="R607" s="23" t="e">
        <f t="shared" si="124"/>
        <v>#N/A</v>
      </c>
      <c r="S607" s="23" t="e">
        <f t="shared" si="125"/>
        <v>#N/A</v>
      </c>
      <c r="T607" s="23" t="e">
        <f t="shared" si="126"/>
        <v>#N/A</v>
      </c>
      <c r="U607" s="23" t="e">
        <f t="shared" si="127"/>
        <v>#N/A</v>
      </c>
      <c r="V607" s="23" t="e">
        <f t="shared" si="128"/>
        <v>#N/A</v>
      </c>
      <c r="W607" s="23" t="e">
        <f t="shared" si="129"/>
        <v>#N/A</v>
      </c>
      <c r="X607" s="19"/>
      <c r="Y607" s="19"/>
      <c r="Z607" s="19"/>
      <c r="AA607" s="19"/>
      <c r="AB607" s="19"/>
      <c r="AC607" s="19"/>
      <c r="AD607" s="19">
        <f t="shared" si="117"/>
        <v>0</v>
      </c>
      <c r="AE607" s="19">
        <f t="shared" si="118"/>
        <v>0</v>
      </c>
      <c r="AF607" s="19"/>
      <c r="AG607" s="19"/>
      <c r="AH607" s="19"/>
      <c r="AI607" s="19"/>
      <c r="AJ607" s="19"/>
    </row>
    <row r="608" spans="1:36" x14ac:dyDescent="0.25">
      <c r="A608" s="80"/>
      <c r="B608" s="81"/>
      <c r="C608" s="81"/>
      <c r="D608" s="81"/>
      <c r="E608" s="81"/>
      <c r="F608" s="81"/>
      <c r="G608" s="81"/>
      <c r="H608" s="81"/>
      <c r="I608" s="81"/>
      <c r="J608" s="70" t="str">
        <f t="shared" si="119"/>
        <v/>
      </c>
      <c r="K608" s="71"/>
      <c r="L608" s="23">
        <f t="shared" si="120"/>
        <v>0</v>
      </c>
      <c r="M608" s="23">
        <f t="shared" si="121"/>
        <v>0</v>
      </c>
      <c r="N608" s="23" t="e">
        <f xml:space="preserve"> B608 * VLOOKUP($A$5, Admin!$A$4:$B$5, 2) + C608 * VLOOKUP($A$5, Admin!$A$4:$C$5, 3) + VLOOKUP($A$5, Admin!$A$4:$D$5, 4)</f>
        <v>#N/A</v>
      </c>
      <c r="O608" s="23"/>
      <c r="P608" s="23" t="e">
        <f t="shared" si="122"/>
        <v>#N/A</v>
      </c>
      <c r="Q608" s="23" t="e">
        <f t="shared" si="123"/>
        <v>#N/A</v>
      </c>
      <c r="R608" s="23" t="e">
        <f t="shared" si="124"/>
        <v>#N/A</v>
      </c>
      <c r="S608" s="23" t="e">
        <f t="shared" si="125"/>
        <v>#N/A</v>
      </c>
      <c r="T608" s="23" t="e">
        <f t="shared" si="126"/>
        <v>#N/A</v>
      </c>
      <c r="U608" s="23" t="e">
        <f t="shared" si="127"/>
        <v>#N/A</v>
      </c>
      <c r="V608" s="23" t="e">
        <f t="shared" si="128"/>
        <v>#N/A</v>
      </c>
      <c r="W608" s="23" t="e">
        <f t="shared" si="129"/>
        <v>#N/A</v>
      </c>
      <c r="X608" s="19"/>
      <c r="Y608" s="19"/>
      <c r="Z608" s="19"/>
      <c r="AA608" s="19"/>
      <c r="AB608" s="19"/>
      <c r="AC608" s="19"/>
      <c r="AD608" s="19">
        <f t="shared" si="117"/>
        <v>0</v>
      </c>
      <c r="AE608" s="19">
        <f t="shared" si="118"/>
        <v>0</v>
      </c>
      <c r="AF608" s="19"/>
      <c r="AG608" s="19"/>
      <c r="AH608" s="19"/>
      <c r="AI608" s="19"/>
      <c r="AJ608" s="19"/>
    </row>
    <row r="609" spans="1:36" x14ac:dyDescent="0.25">
      <c r="A609" s="80"/>
      <c r="B609" s="81"/>
      <c r="C609" s="81"/>
      <c r="D609" s="81"/>
      <c r="E609" s="81"/>
      <c r="F609" s="81"/>
      <c r="G609" s="81"/>
      <c r="H609" s="81"/>
      <c r="I609" s="81"/>
      <c r="J609" s="70" t="str">
        <f t="shared" si="119"/>
        <v/>
      </c>
      <c r="K609" s="71"/>
      <c r="L609" s="23">
        <f t="shared" si="120"/>
        <v>0</v>
      </c>
      <c r="M609" s="23">
        <f t="shared" si="121"/>
        <v>0</v>
      </c>
      <c r="N609" s="23" t="e">
        <f xml:space="preserve"> B609 * VLOOKUP($A$5, Admin!$A$4:$B$5, 2) + C609 * VLOOKUP($A$5, Admin!$A$4:$C$5, 3) + VLOOKUP($A$5, Admin!$A$4:$D$5, 4)</f>
        <v>#N/A</v>
      </c>
      <c r="O609" s="23"/>
      <c r="P609" s="23" t="e">
        <f t="shared" si="122"/>
        <v>#N/A</v>
      </c>
      <c r="Q609" s="23" t="e">
        <f t="shared" si="123"/>
        <v>#N/A</v>
      </c>
      <c r="R609" s="23" t="e">
        <f t="shared" si="124"/>
        <v>#N/A</v>
      </c>
      <c r="S609" s="23" t="e">
        <f t="shared" si="125"/>
        <v>#N/A</v>
      </c>
      <c r="T609" s="23" t="e">
        <f t="shared" si="126"/>
        <v>#N/A</v>
      </c>
      <c r="U609" s="23" t="e">
        <f t="shared" si="127"/>
        <v>#N/A</v>
      </c>
      <c r="V609" s="23" t="e">
        <f t="shared" si="128"/>
        <v>#N/A</v>
      </c>
      <c r="W609" s="23" t="e">
        <f t="shared" si="129"/>
        <v>#N/A</v>
      </c>
      <c r="X609" s="19"/>
      <c r="Y609" s="19"/>
      <c r="Z609" s="19"/>
      <c r="AA609" s="19"/>
      <c r="AB609" s="19"/>
      <c r="AC609" s="19"/>
      <c r="AD609" s="19">
        <f t="shared" si="117"/>
        <v>0</v>
      </c>
      <c r="AE609" s="19">
        <f t="shared" si="118"/>
        <v>0</v>
      </c>
      <c r="AF609" s="19"/>
      <c r="AG609" s="19"/>
      <c r="AH609" s="19"/>
      <c r="AI609" s="19"/>
      <c r="AJ609" s="19"/>
    </row>
    <row r="610" spans="1:36" x14ac:dyDescent="0.25">
      <c r="A610" s="80"/>
      <c r="B610" s="81"/>
      <c r="C610" s="81"/>
      <c r="D610" s="81"/>
      <c r="E610" s="81"/>
      <c r="F610" s="81"/>
      <c r="G610" s="81"/>
      <c r="H610" s="81"/>
      <c r="I610" s="81"/>
      <c r="J610" s="70" t="str">
        <f t="shared" si="119"/>
        <v/>
      </c>
      <c r="K610" s="71"/>
      <c r="L610" s="23">
        <f t="shared" si="120"/>
        <v>0</v>
      </c>
      <c r="M610" s="23">
        <f t="shared" si="121"/>
        <v>0</v>
      </c>
      <c r="N610" s="23" t="e">
        <f xml:space="preserve"> B610 * VLOOKUP($A$5, Admin!$A$4:$B$5, 2) + C610 * VLOOKUP($A$5, Admin!$A$4:$C$5, 3) + VLOOKUP($A$5, Admin!$A$4:$D$5, 4)</f>
        <v>#N/A</v>
      </c>
      <c r="O610" s="23"/>
      <c r="P610" s="23" t="e">
        <f t="shared" si="122"/>
        <v>#N/A</v>
      </c>
      <c r="Q610" s="23" t="e">
        <f t="shared" si="123"/>
        <v>#N/A</v>
      </c>
      <c r="R610" s="23" t="e">
        <f t="shared" si="124"/>
        <v>#N/A</v>
      </c>
      <c r="S610" s="23" t="e">
        <f t="shared" si="125"/>
        <v>#N/A</v>
      </c>
      <c r="T610" s="23" t="e">
        <f t="shared" si="126"/>
        <v>#N/A</v>
      </c>
      <c r="U610" s="23" t="e">
        <f t="shared" si="127"/>
        <v>#N/A</v>
      </c>
      <c r="V610" s="23" t="e">
        <f t="shared" si="128"/>
        <v>#N/A</v>
      </c>
      <c r="W610" s="23" t="e">
        <f t="shared" si="129"/>
        <v>#N/A</v>
      </c>
      <c r="X610" s="19"/>
      <c r="Y610" s="19"/>
      <c r="Z610" s="19"/>
      <c r="AA610" s="19"/>
      <c r="AB610" s="19"/>
      <c r="AC610" s="19"/>
      <c r="AD610" s="19">
        <f t="shared" si="117"/>
        <v>0</v>
      </c>
      <c r="AE610" s="19">
        <f t="shared" si="118"/>
        <v>0</v>
      </c>
      <c r="AF610" s="19"/>
      <c r="AG610" s="19"/>
      <c r="AH610" s="19"/>
      <c r="AI610" s="19"/>
      <c r="AJ610" s="19"/>
    </row>
    <row r="611" spans="1:36" x14ac:dyDescent="0.25">
      <c r="A611" s="80"/>
      <c r="B611" s="81"/>
      <c r="C611" s="81"/>
      <c r="D611" s="81"/>
      <c r="E611" s="81"/>
      <c r="F611" s="81"/>
      <c r="G611" s="81"/>
      <c r="H611" s="81"/>
      <c r="I611" s="81"/>
      <c r="J611" s="70" t="str">
        <f t="shared" si="119"/>
        <v/>
      </c>
      <c r="K611" s="71"/>
      <c r="L611" s="23">
        <f t="shared" si="120"/>
        <v>0</v>
      </c>
      <c r="M611" s="23">
        <f t="shared" si="121"/>
        <v>0</v>
      </c>
      <c r="N611" s="23" t="e">
        <f xml:space="preserve"> B611 * VLOOKUP($A$5, Admin!$A$4:$B$5, 2) + C611 * VLOOKUP($A$5, Admin!$A$4:$C$5, 3) + VLOOKUP($A$5, Admin!$A$4:$D$5, 4)</f>
        <v>#N/A</v>
      </c>
      <c r="O611" s="23"/>
      <c r="P611" s="23" t="e">
        <f t="shared" si="122"/>
        <v>#N/A</v>
      </c>
      <c r="Q611" s="23" t="e">
        <f t="shared" si="123"/>
        <v>#N/A</v>
      </c>
      <c r="R611" s="23" t="e">
        <f t="shared" si="124"/>
        <v>#N/A</v>
      </c>
      <c r="S611" s="23" t="e">
        <f t="shared" si="125"/>
        <v>#N/A</v>
      </c>
      <c r="T611" s="23" t="e">
        <f t="shared" si="126"/>
        <v>#N/A</v>
      </c>
      <c r="U611" s="23" t="e">
        <f t="shared" si="127"/>
        <v>#N/A</v>
      </c>
      <c r="V611" s="23" t="e">
        <f t="shared" si="128"/>
        <v>#N/A</v>
      </c>
      <c r="W611" s="23" t="e">
        <f t="shared" si="129"/>
        <v>#N/A</v>
      </c>
      <c r="X611" s="19"/>
      <c r="Y611" s="19"/>
      <c r="Z611" s="19"/>
      <c r="AA611" s="19"/>
      <c r="AB611" s="19"/>
      <c r="AC611" s="19"/>
      <c r="AD611" s="19">
        <f t="shared" si="117"/>
        <v>0</v>
      </c>
      <c r="AE611" s="19">
        <f t="shared" si="118"/>
        <v>0</v>
      </c>
      <c r="AF611" s="19"/>
      <c r="AG611" s="19"/>
      <c r="AH611" s="19"/>
      <c r="AI611" s="19"/>
      <c r="AJ611" s="19"/>
    </row>
    <row r="612" spans="1:36" x14ac:dyDescent="0.25">
      <c r="A612" s="80"/>
      <c r="B612" s="81"/>
      <c r="C612" s="81"/>
      <c r="D612" s="81"/>
      <c r="E612" s="81"/>
      <c r="F612" s="81"/>
      <c r="G612" s="81"/>
      <c r="H612" s="81"/>
      <c r="I612" s="81"/>
      <c r="J612" s="70" t="str">
        <f t="shared" si="119"/>
        <v/>
      </c>
      <c r="K612" s="71"/>
      <c r="L612" s="23">
        <f t="shared" si="120"/>
        <v>0</v>
      </c>
      <c r="M612" s="23">
        <f t="shared" si="121"/>
        <v>0</v>
      </c>
      <c r="N612" s="23" t="e">
        <f xml:space="preserve"> B612 * VLOOKUP($A$5, Admin!$A$4:$B$5, 2) + C612 * VLOOKUP($A$5, Admin!$A$4:$C$5, 3) + VLOOKUP($A$5, Admin!$A$4:$D$5, 4)</f>
        <v>#N/A</v>
      </c>
      <c r="O612" s="23"/>
      <c r="P612" s="23" t="e">
        <f t="shared" si="122"/>
        <v>#N/A</v>
      </c>
      <c r="Q612" s="23" t="e">
        <f t="shared" si="123"/>
        <v>#N/A</v>
      </c>
      <c r="R612" s="23" t="e">
        <f t="shared" si="124"/>
        <v>#N/A</v>
      </c>
      <c r="S612" s="23" t="e">
        <f t="shared" si="125"/>
        <v>#N/A</v>
      </c>
      <c r="T612" s="23" t="e">
        <f t="shared" si="126"/>
        <v>#N/A</v>
      </c>
      <c r="U612" s="23" t="e">
        <f t="shared" si="127"/>
        <v>#N/A</v>
      </c>
      <c r="V612" s="23" t="e">
        <f t="shared" si="128"/>
        <v>#N/A</v>
      </c>
      <c r="W612" s="23" t="e">
        <f t="shared" si="129"/>
        <v>#N/A</v>
      </c>
      <c r="X612" s="19"/>
      <c r="Y612" s="19"/>
      <c r="Z612" s="19"/>
      <c r="AA612" s="19"/>
      <c r="AB612" s="19"/>
      <c r="AC612" s="19"/>
      <c r="AD612" s="19">
        <f t="shared" si="117"/>
        <v>0</v>
      </c>
      <c r="AE612" s="19">
        <f t="shared" si="118"/>
        <v>0</v>
      </c>
      <c r="AF612" s="19"/>
      <c r="AG612" s="19"/>
      <c r="AH612" s="19"/>
      <c r="AI612" s="19"/>
      <c r="AJ612" s="19"/>
    </row>
    <row r="613" spans="1:36" x14ac:dyDescent="0.25">
      <c r="A613" s="80"/>
      <c r="B613" s="81"/>
      <c r="C613" s="81"/>
      <c r="D613" s="81"/>
      <c r="E613" s="81"/>
      <c r="F613" s="81"/>
      <c r="G613" s="81"/>
      <c r="H613" s="81"/>
      <c r="I613" s="81"/>
      <c r="J613" s="70" t="str">
        <f t="shared" si="119"/>
        <v/>
      </c>
      <c r="K613" s="71"/>
      <c r="L613" s="23">
        <f t="shared" si="120"/>
        <v>0</v>
      </c>
      <c r="M613" s="23">
        <f t="shared" si="121"/>
        <v>0</v>
      </c>
      <c r="N613" s="23" t="e">
        <f xml:space="preserve"> B613 * VLOOKUP($A$5, Admin!$A$4:$B$5, 2) + C613 * VLOOKUP($A$5, Admin!$A$4:$C$5, 3) + VLOOKUP($A$5, Admin!$A$4:$D$5, 4)</f>
        <v>#N/A</v>
      </c>
      <c r="O613" s="23"/>
      <c r="P613" s="23" t="e">
        <f t="shared" si="122"/>
        <v>#N/A</v>
      </c>
      <c r="Q613" s="23" t="e">
        <f t="shared" si="123"/>
        <v>#N/A</v>
      </c>
      <c r="R613" s="23" t="e">
        <f t="shared" si="124"/>
        <v>#N/A</v>
      </c>
      <c r="S613" s="23" t="e">
        <f t="shared" si="125"/>
        <v>#N/A</v>
      </c>
      <c r="T613" s="23" t="e">
        <f t="shared" si="126"/>
        <v>#N/A</v>
      </c>
      <c r="U613" s="23" t="e">
        <f t="shared" si="127"/>
        <v>#N/A</v>
      </c>
      <c r="V613" s="23" t="e">
        <f t="shared" si="128"/>
        <v>#N/A</v>
      </c>
      <c r="W613" s="23" t="e">
        <f t="shared" si="129"/>
        <v>#N/A</v>
      </c>
      <c r="X613" s="19"/>
      <c r="Y613" s="19"/>
      <c r="Z613" s="19"/>
      <c r="AA613" s="19"/>
      <c r="AB613" s="19"/>
      <c r="AC613" s="19"/>
      <c r="AD613" s="19">
        <f t="shared" si="117"/>
        <v>0</v>
      </c>
      <c r="AE613" s="19">
        <f t="shared" si="118"/>
        <v>0</v>
      </c>
      <c r="AF613" s="19"/>
      <c r="AG613" s="19"/>
      <c r="AH613" s="19"/>
      <c r="AI613" s="19"/>
      <c r="AJ613" s="19"/>
    </row>
    <row r="614" spans="1:36" x14ac:dyDescent="0.25">
      <c r="A614" s="80"/>
      <c r="B614" s="81"/>
      <c r="C614" s="81"/>
      <c r="D614" s="81"/>
      <c r="E614" s="81"/>
      <c r="F614" s="81"/>
      <c r="G614" s="81"/>
      <c r="H614" s="81"/>
      <c r="I614" s="81"/>
      <c r="J614" s="70" t="str">
        <f t="shared" si="119"/>
        <v/>
      </c>
      <c r="K614" s="71"/>
      <c r="L614" s="23">
        <f t="shared" si="120"/>
        <v>0</v>
      </c>
      <c r="M614" s="23">
        <f t="shared" si="121"/>
        <v>0</v>
      </c>
      <c r="N614" s="23" t="e">
        <f xml:space="preserve"> B614 * VLOOKUP($A$5, Admin!$A$4:$B$5, 2) + C614 * VLOOKUP($A$5, Admin!$A$4:$C$5, 3) + VLOOKUP($A$5, Admin!$A$4:$D$5, 4)</f>
        <v>#N/A</v>
      </c>
      <c r="O614" s="23"/>
      <c r="P614" s="23" t="e">
        <f t="shared" si="122"/>
        <v>#N/A</v>
      </c>
      <c r="Q614" s="23" t="e">
        <f t="shared" si="123"/>
        <v>#N/A</v>
      </c>
      <c r="R614" s="23" t="e">
        <f t="shared" si="124"/>
        <v>#N/A</v>
      </c>
      <c r="S614" s="23" t="e">
        <f t="shared" si="125"/>
        <v>#N/A</v>
      </c>
      <c r="T614" s="23" t="e">
        <f t="shared" si="126"/>
        <v>#N/A</v>
      </c>
      <c r="U614" s="23" t="e">
        <f t="shared" si="127"/>
        <v>#N/A</v>
      </c>
      <c r="V614" s="23" t="e">
        <f t="shared" si="128"/>
        <v>#N/A</v>
      </c>
      <c r="W614" s="23" t="e">
        <f t="shared" si="129"/>
        <v>#N/A</v>
      </c>
      <c r="X614" s="19"/>
      <c r="Y614" s="19"/>
      <c r="Z614" s="19"/>
      <c r="AA614" s="19"/>
      <c r="AB614" s="19"/>
      <c r="AC614" s="19"/>
      <c r="AD614" s="19">
        <f t="shared" si="117"/>
        <v>0</v>
      </c>
      <c r="AE614" s="19">
        <f t="shared" si="118"/>
        <v>0</v>
      </c>
      <c r="AF614" s="19"/>
      <c r="AG614" s="19"/>
      <c r="AH614" s="19"/>
      <c r="AI614" s="19"/>
      <c r="AJ614" s="19"/>
    </row>
    <row r="615" spans="1:36" x14ac:dyDescent="0.25">
      <c r="A615" s="80"/>
      <c r="B615" s="81"/>
      <c r="C615" s="81"/>
      <c r="D615" s="81"/>
      <c r="E615" s="81"/>
      <c r="F615" s="81"/>
      <c r="G615" s="81"/>
      <c r="H615" s="81"/>
      <c r="I615" s="81"/>
      <c r="J615" s="70" t="str">
        <f t="shared" si="119"/>
        <v/>
      </c>
      <c r="K615" s="71"/>
      <c r="L615" s="23">
        <f t="shared" si="120"/>
        <v>0</v>
      </c>
      <c r="M615" s="23">
        <f t="shared" si="121"/>
        <v>0</v>
      </c>
      <c r="N615" s="23" t="e">
        <f xml:space="preserve"> B615 * VLOOKUP($A$5, Admin!$A$4:$B$5, 2) + C615 * VLOOKUP($A$5, Admin!$A$4:$C$5, 3) + VLOOKUP($A$5, Admin!$A$4:$D$5, 4)</f>
        <v>#N/A</v>
      </c>
      <c r="O615" s="23"/>
      <c r="P615" s="23" t="e">
        <f t="shared" si="122"/>
        <v>#N/A</v>
      </c>
      <c r="Q615" s="23" t="e">
        <f t="shared" si="123"/>
        <v>#N/A</v>
      </c>
      <c r="R615" s="23" t="e">
        <f t="shared" si="124"/>
        <v>#N/A</v>
      </c>
      <c r="S615" s="23" t="e">
        <f t="shared" si="125"/>
        <v>#N/A</v>
      </c>
      <c r="T615" s="23" t="e">
        <f t="shared" si="126"/>
        <v>#N/A</v>
      </c>
      <c r="U615" s="23" t="e">
        <f t="shared" si="127"/>
        <v>#N/A</v>
      </c>
      <c r="V615" s="23" t="e">
        <f t="shared" si="128"/>
        <v>#N/A</v>
      </c>
      <c r="W615" s="23" t="e">
        <f t="shared" si="129"/>
        <v>#N/A</v>
      </c>
      <c r="X615" s="19"/>
      <c r="Y615" s="19"/>
      <c r="Z615" s="19"/>
      <c r="AA615" s="19"/>
      <c r="AB615" s="19"/>
      <c r="AC615" s="19"/>
      <c r="AD615" s="19">
        <f t="shared" si="117"/>
        <v>0</v>
      </c>
      <c r="AE615" s="19">
        <f t="shared" si="118"/>
        <v>0</v>
      </c>
      <c r="AF615" s="19"/>
      <c r="AG615" s="19"/>
      <c r="AH615" s="19"/>
      <c r="AI615" s="19"/>
      <c r="AJ615" s="19"/>
    </row>
    <row r="616" spans="1:36" x14ac:dyDescent="0.25">
      <c r="A616" s="80"/>
      <c r="B616" s="81"/>
      <c r="C616" s="81"/>
      <c r="D616" s="81"/>
      <c r="E616" s="81"/>
      <c r="F616" s="81"/>
      <c r="G616" s="81"/>
      <c r="H616" s="81"/>
      <c r="I616" s="81"/>
      <c r="J616" s="70" t="str">
        <f t="shared" si="119"/>
        <v/>
      </c>
      <c r="K616" s="71"/>
      <c r="L616" s="23">
        <f t="shared" si="120"/>
        <v>0</v>
      </c>
      <c r="M616" s="23">
        <f t="shared" si="121"/>
        <v>0</v>
      </c>
      <c r="N616" s="23" t="e">
        <f xml:space="preserve"> B616 * VLOOKUP($A$5, Admin!$A$4:$B$5, 2) + C616 * VLOOKUP($A$5, Admin!$A$4:$C$5, 3) + VLOOKUP($A$5, Admin!$A$4:$D$5, 4)</f>
        <v>#N/A</v>
      </c>
      <c r="O616" s="23"/>
      <c r="P616" s="23" t="e">
        <f t="shared" si="122"/>
        <v>#N/A</v>
      </c>
      <c r="Q616" s="23" t="e">
        <f t="shared" si="123"/>
        <v>#N/A</v>
      </c>
      <c r="R616" s="23" t="e">
        <f t="shared" si="124"/>
        <v>#N/A</v>
      </c>
      <c r="S616" s="23" t="e">
        <f t="shared" si="125"/>
        <v>#N/A</v>
      </c>
      <c r="T616" s="23" t="e">
        <f t="shared" si="126"/>
        <v>#N/A</v>
      </c>
      <c r="U616" s="23" t="e">
        <f t="shared" si="127"/>
        <v>#N/A</v>
      </c>
      <c r="V616" s="23" t="e">
        <f t="shared" si="128"/>
        <v>#N/A</v>
      </c>
      <c r="W616" s="23" t="e">
        <f t="shared" si="129"/>
        <v>#N/A</v>
      </c>
      <c r="X616" s="19"/>
      <c r="Y616" s="19"/>
      <c r="Z616" s="19"/>
      <c r="AA616" s="19"/>
      <c r="AB616" s="19"/>
      <c r="AC616" s="19"/>
      <c r="AD616" s="19">
        <f t="shared" si="117"/>
        <v>0</v>
      </c>
      <c r="AE616" s="19">
        <f t="shared" si="118"/>
        <v>0</v>
      </c>
      <c r="AF616" s="19"/>
      <c r="AG616" s="19"/>
      <c r="AH616" s="19"/>
      <c r="AI616" s="19"/>
      <c r="AJ616" s="19"/>
    </row>
    <row r="617" spans="1:36" x14ac:dyDescent="0.25">
      <c r="A617" s="80"/>
      <c r="B617" s="81"/>
      <c r="C617" s="81"/>
      <c r="D617" s="81"/>
      <c r="E617" s="81"/>
      <c r="F617" s="81"/>
      <c r="G617" s="81"/>
      <c r="H617" s="81"/>
      <c r="I617" s="81"/>
      <c r="J617" s="70" t="str">
        <f t="shared" si="119"/>
        <v/>
      </c>
      <c r="K617" s="71"/>
      <c r="L617" s="23">
        <f t="shared" si="120"/>
        <v>0</v>
      </c>
      <c r="M617" s="23">
        <f t="shared" si="121"/>
        <v>0</v>
      </c>
      <c r="N617" s="23" t="e">
        <f xml:space="preserve"> B617 * VLOOKUP($A$5, Admin!$A$4:$B$5, 2) + C617 * VLOOKUP($A$5, Admin!$A$4:$C$5, 3) + VLOOKUP($A$5, Admin!$A$4:$D$5, 4)</f>
        <v>#N/A</v>
      </c>
      <c r="O617" s="23"/>
      <c r="P617" s="23" t="e">
        <f t="shared" si="122"/>
        <v>#N/A</v>
      </c>
      <c r="Q617" s="23" t="e">
        <f t="shared" si="123"/>
        <v>#N/A</v>
      </c>
      <c r="R617" s="23" t="e">
        <f t="shared" si="124"/>
        <v>#N/A</v>
      </c>
      <c r="S617" s="23" t="e">
        <f t="shared" si="125"/>
        <v>#N/A</v>
      </c>
      <c r="T617" s="23" t="e">
        <f t="shared" si="126"/>
        <v>#N/A</v>
      </c>
      <c r="U617" s="23" t="e">
        <f t="shared" si="127"/>
        <v>#N/A</v>
      </c>
      <c r="V617" s="23" t="e">
        <f t="shared" si="128"/>
        <v>#N/A</v>
      </c>
      <c r="W617" s="23" t="e">
        <f t="shared" si="129"/>
        <v>#N/A</v>
      </c>
      <c r="X617" s="19"/>
      <c r="Y617" s="19"/>
      <c r="Z617" s="19"/>
      <c r="AA617" s="19"/>
      <c r="AB617" s="19"/>
      <c r="AC617" s="19"/>
      <c r="AD617" s="19">
        <f t="shared" si="117"/>
        <v>0</v>
      </c>
      <c r="AE617" s="19">
        <f t="shared" si="118"/>
        <v>0</v>
      </c>
      <c r="AF617" s="19"/>
      <c r="AG617" s="19"/>
      <c r="AH617" s="19"/>
      <c r="AI617" s="19"/>
      <c r="AJ617" s="19"/>
    </row>
    <row r="618" spans="1:36" x14ac:dyDescent="0.25">
      <c r="A618" s="80"/>
      <c r="B618" s="81"/>
      <c r="C618" s="81"/>
      <c r="D618" s="81"/>
      <c r="E618" s="81"/>
      <c r="F618" s="81"/>
      <c r="G618" s="81"/>
      <c r="H618" s="81"/>
      <c r="I618" s="81"/>
      <c r="J618" s="70" t="str">
        <f t="shared" si="119"/>
        <v/>
      </c>
      <c r="K618" s="71"/>
      <c r="L618" s="23">
        <f t="shared" si="120"/>
        <v>0</v>
      </c>
      <c r="M618" s="23">
        <f t="shared" si="121"/>
        <v>0</v>
      </c>
      <c r="N618" s="23" t="e">
        <f xml:space="preserve"> B618 * VLOOKUP($A$5, Admin!$A$4:$B$5, 2) + C618 * VLOOKUP($A$5, Admin!$A$4:$C$5, 3) + VLOOKUP($A$5, Admin!$A$4:$D$5, 4)</f>
        <v>#N/A</v>
      </c>
      <c r="O618" s="23"/>
      <c r="P618" s="23" t="e">
        <f t="shared" si="122"/>
        <v>#N/A</v>
      </c>
      <c r="Q618" s="23" t="e">
        <f t="shared" si="123"/>
        <v>#N/A</v>
      </c>
      <c r="R618" s="23" t="e">
        <f t="shared" si="124"/>
        <v>#N/A</v>
      </c>
      <c r="S618" s="23" t="e">
        <f t="shared" si="125"/>
        <v>#N/A</v>
      </c>
      <c r="T618" s="23" t="e">
        <f t="shared" si="126"/>
        <v>#N/A</v>
      </c>
      <c r="U618" s="23" t="e">
        <f t="shared" si="127"/>
        <v>#N/A</v>
      </c>
      <c r="V618" s="23" t="e">
        <f t="shared" si="128"/>
        <v>#N/A</v>
      </c>
      <c r="W618" s="23" t="e">
        <f t="shared" si="129"/>
        <v>#N/A</v>
      </c>
      <c r="X618" s="19"/>
      <c r="Y618" s="19"/>
      <c r="Z618" s="19"/>
      <c r="AA618" s="19"/>
      <c r="AB618" s="19"/>
      <c r="AC618" s="19"/>
      <c r="AD618" s="19">
        <f t="shared" si="117"/>
        <v>0</v>
      </c>
      <c r="AE618" s="19">
        <f t="shared" si="118"/>
        <v>0</v>
      </c>
      <c r="AF618" s="19"/>
      <c r="AG618" s="19"/>
      <c r="AH618" s="19"/>
      <c r="AI618" s="19"/>
      <c r="AJ618" s="19"/>
    </row>
    <row r="619" spans="1:36" x14ac:dyDescent="0.25">
      <c r="A619" s="80"/>
      <c r="B619" s="81"/>
      <c r="C619" s="81"/>
      <c r="D619" s="81"/>
      <c r="E619" s="81"/>
      <c r="F619" s="81"/>
      <c r="G619" s="81"/>
      <c r="H619" s="81"/>
      <c r="I619" s="81"/>
      <c r="J619" s="70" t="str">
        <f t="shared" si="119"/>
        <v/>
      </c>
      <c r="K619" s="71"/>
      <c r="L619" s="23">
        <f t="shared" si="120"/>
        <v>0</v>
      </c>
      <c r="M619" s="23">
        <f t="shared" si="121"/>
        <v>0</v>
      </c>
      <c r="N619" s="23" t="e">
        <f xml:space="preserve"> B619 * VLOOKUP($A$5, Admin!$A$4:$B$5, 2) + C619 * VLOOKUP($A$5, Admin!$A$4:$C$5, 3) + VLOOKUP($A$5, Admin!$A$4:$D$5, 4)</f>
        <v>#N/A</v>
      </c>
      <c r="O619" s="23"/>
      <c r="P619" s="23" t="e">
        <f t="shared" si="122"/>
        <v>#N/A</v>
      </c>
      <c r="Q619" s="23" t="e">
        <f t="shared" si="123"/>
        <v>#N/A</v>
      </c>
      <c r="R619" s="23" t="e">
        <f t="shared" si="124"/>
        <v>#N/A</v>
      </c>
      <c r="S619" s="23" t="e">
        <f t="shared" si="125"/>
        <v>#N/A</v>
      </c>
      <c r="T619" s="23" t="e">
        <f t="shared" si="126"/>
        <v>#N/A</v>
      </c>
      <c r="U619" s="23" t="e">
        <f t="shared" si="127"/>
        <v>#N/A</v>
      </c>
      <c r="V619" s="23" t="e">
        <f t="shared" si="128"/>
        <v>#N/A</v>
      </c>
      <c r="W619" s="23" t="e">
        <f t="shared" si="129"/>
        <v>#N/A</v>
      </c>
      <c r="X619" s="19"/>
      <c r="Y619" s="19"/>
      <c r="Z619" s="19"/>
      <c r="AA619" s="19"/>
      <c r="AB619" s="19"/>
      <c r="AC619" s="19"/>
      <c r="AD619" s="19">
        <f t="shared" si="117"/>
        <v>0</v>
      </c>
      <c r="AE619" s="19">
        <f t="shared" si="118"/>
        <v>0</v>
      </c>
      <c r="AF619" s="19"/>
      <c r="AG619" s="19"/>
      <c r="AH619" s="19"/>
      <c r="AI619" s="19"/>
      <c r="AJ619" s="19"/>
    </row>
    <row r="620" spans="1:36" x14ac:dyDescent="0.25">
      <c r="A620" s="80"/>
      <c r="B620" s="81"/>
      <c r="C620" s="81"/>
      <c r="D620" s="81"/>
      <c r="E620" s="81"/>
      <c r="F620" s="81"/>
      <c r="G620" s="81"/>
      <c r="H620" s="81"/>
      <c r="I620" s="81"/>
      <c r="J620" s="70" t="str">
        <f t="shared" si="119"/>
        <v/>
      </c>
      <c r="K620" s="71"/>
      <c r="L620" s="23">
        <f t="shared" si="120"/>
        <v>0</v>
      </c>
      <c r="M620" s="23">
        <f t="shared" si="121"/>
        <v>0</v>
      </c>
      <c r="N620" s="23" t="e">
        <f xml:space="preserve"> B620 * VLOOKUP($A$5, Admin!$A$4:$B$5, 2) + C620 * VLOOKUP($A$5, Admin!$A$4:$C$5, 3) + VLOOKUP($A$5, Admin!$A$4:$D$5, 4)</f>
        <v>#N/A</v>
      </c>
      <c r="O620" s="23"/>
      <c r="P620" s="23" t="e">
        <f t="shared" si="122"/>
        <v>#N/A</v>
      </c>
      <c r="Q620" s="23" t="e">
        <f t="shared" si="123"/>
        <v>#N/A</v>
      </c>
      <c r="R620" s="23" t="e">
        <f t="shared" si="124"/>
        <v>#N/A</v>
      </c>
      <c r="S620" s="23" t="e">
        <f t="shared" si="125"/>
        <v>#N/A</v>
      </c>
      <c r="T620" s="23" t="e">
        <f t="shared" si="126"/>
        <v>#N/A</v>
      </c>
      <c r="U620" s="23" t="e">
        <f t="shared" si="127"/>
        <v>#N/A</v>
      </c>
      <c r="V620" s="23" t="e">
        <f t="shared" si="128"/>
        <v>#N/A</v>
      </c>
      <c r="W620" s="23" t="e">
        <f t="shared" si="129"/>
        <v>#N/A</v>
      </c>
      <c r="X620" s="19"/>
      <c r="Y620" s="19"/>
      <c r="Z620" s="19"/>
      <c r="AA620" s="19"/>
      <c r="AB620" s="19"/>
      <c r="AC620" s="19"/>
      <c r="AD620" s="19">
        <f t="shared" si="117"/>
        <v>0</v>
      </c>
      <c r="AE620" s="19">
        <f t="shared" si="118"/>
        <v>0</v>
      </c>
      <c r="AF620" s="19"/>
      <c r="AG620" s="19"/>
      <c r="AH620" s="19"/>
      <c r="AI620" s="19"/>
      <c r="AJ620" s="19"/>
    </row>
    <row r="621" spans="1:36" x14ac:dyDescent="0.25">
      <c r="A621" s="80"/>
      <c r="B621" s="81"/>
      <c r="C621" s="81"/>
      <c r="D621" s="81"/>
      <c r="E621" s="81"/>
      <c r="F621" s="81"/>
      <c r="G621" s="81"/>
      <c r="H621" s="81"/>
      <c r="I621" s="81"/>
      <c r="J621" s="70" t="str">
        <f t="shared" si="119"/>
        <v/>
      </c>
      <c r="K621" s="71"/>
      <c r="L621" s="23">
        <f t="shared" si="120"/>
        <v>0</v>
      </c>
      <c r="M621" s="23">
        <f t="shared" si="121"/>
        <v>0</v>
      </c>
      <c r="N621" s="23" t="e">
        <f xml:space="preserve"> B621 * VLOOKUP($A$5, Admin!$A$4:$B$5, 2) + C621 * VLOOKUP($A$5, Admin!$A$4:$C$5, 3) + VLOOKUP($A$5, Admin!$A$4:$D$5, 4)</f>
        <v>#N/A</v>
      </c>
      <c r="O621" s="23"/>
      <c r="P621" s="23" t="e">
        <f t="shared" si="122"/>
        <v>#N/A</v>
      </c>
      <c r="Q621" s="23" t="e">
        <f t="shared" si="123"/>
        <v>#N/A</v>
      </c>
      <c r="R621" s="23" t="e">
        <f t="shared" si="124"/>
        <v>#N/A</v>
      </c>
      <c r="S621" s="23" t="e">
        <f t="shared" si="125"/>
        <v>#N/A</v>
      </c>
      <c r="T621" s="23" t="e">
        <f t="shared" si="126"/>
        <v>#N/A</v>
      </c>
      <c r="U621" s="23" t="e">
        <f t="shared" si="127"/>
        <v>#N/A</v>
      </c>
      <c r="V621" s="23" t="e">
        <f t="shared" si="128"/>
        <v>#N/A</v>
      </c>
      <c r="W621" s="23" t="e">
        <f t="shared" si="129"/>
        <v>#N/A</v>
      </c>
      <c r="X621" s="19"/>
      <c r="Y621" s="19"/>
      <c r="Z621" s="19"/>
      <c r="AA621" s="19"/>
      <c r="AB621" s="19"/>
      <c r="AC621" s="19"/>
      <c r="AD621" s="19">
        <f t="shared" si="117"/>
        <v>0</v>
      </c>
      <c r="AE621" s="19">
        <f t="shared" si="118"/>
        <v>0</v>
      </c>
      <c r="AF621" s="19"/>
      <c r="AG621" s="19"/>
      <c r="AH621" s="19"/>
      <c r="AI621" s="19"/>
      <c r="AJ621" s="19"/>
    </row>
    <row r="622" spans="1:36" x14ac:dyDescent="0.25">
      <c r="A622" s="80"/>
      <c r="B622" s="81"/>
      <c r="C622" s="81"/>
      <c r="D622" s="81"/>
      <c r="E622" s="81"/>
      <c r="F622" s="81"/>
      <c r="G622" s="81"/>
      <c r="H622" s="81"/>
      <c r="I622" s="81"/>
      <c r="J622" s="70" t="str">
        <f t="shared" si="119"/>
        <v/>
      </c>
      <c r="K622" s="71"/>
      <c r="L622" s="23">
        <f t="shared" si="120"/>
        <v>0</v>
      </c>
      <c r="M622" s="23">
        <f t="shared" si="121"/>
        <v>0</v>
      </c>
      <c r="N622" s="23" t="e">
        <f xml:space="preserve"> B622 * VLOOKUP($A$5, Admin!$A$4:$B$5, 2) + C622 * VLOOKUP($A$5, Admin!$A$4:$C$5, 3) + VLOOKUP($A$5, Admin!$A$4:$D$5, 4)</f>
        <v>#N/A</v>
      </c>
      <c r="O622" s="23"/>
      <c r="P622" s="23" t="e">
        <f t="shared" si="122"/>
        <v>#N/A</v>
      </c>
      <c r="Q622" s="23" t="e">
        <f t="shared" si="123"/>
        <v>#N/A</v>
      </c>
      <c r="R622" s="23" t="e">
        <f t="shared" si="124"/>
        <v>#N/A</v>
      </c>
      <c r="S622" s="23" t="e">
        <f t="shared" si="125"/>
        <v>#N/A</v>
      </c>
      <c r="T622" s="23" t="e">
        <f t="shared" si="126"/>
        <v>#N/A</v>
      </c>
      <c r="U622" s="23" t="e">
        <f t="shared" si="127"/>
        <v>#N/A</v>
      </c>
      <c r="V622" s="23" t="e">
        <f t="shared" si="128"/>
        <v>#N/A</v>
      </c>
      <c r="W622" s="23" t="e">
        <f t="shared" si="129"/>
        <v>#N/A</v>
      </c>
      <c r="X622" s="19"/>
      <c r="Y622" s="19"/>
      <c r="Z622" s="19"/>
      <c r="AA622" s="19"/>
      <c r="AB622" s="19"/>
      <c r="AC622" s="19"/>
      <c r="AD622" s="19">
        <f t="shared" si="117"/>
        <v>0</v>
      </c>
      <c r="AE622" s="19">
        <f t="shared" si="118"/>
        <v>0</v>
      </c>
      <c r="AF622" s="19"/>
      <c r="AG622" s="19"/>
      <c r="AH622" s="19"/>
      <c r="AI622" s="19"/>
      <c r="AJ622" s="19"/>
    </row>
    <row r="623" spans="1:36" x14ac:dyDescent="0.25">
      <c r="A623" s="80"/>
      <c r="B623" s="81"/>
      <c r="C623" s="81"/>
      <c r="D623" s="81"/>
      <c r="E623" s="81"/>
      <c r="F623" s="81"/>
      <c r="G623" s="81"/>
      <c r="H623" s="81"/>
      <c r="I623" s="81"/>
      <c r="J623" s="70" t="str">
        <f t="shared" si="119"/>
        <v/>
      </c>
      <c r="K623" s="71"/>
      <c r="L623" s="23">
        <f t="shared" si="120"/>
        <v>0</v>
      </c>
      <c r="M623" s="23">
        <f t="shared" si="121"/>
        <v>0</v>
      </c>
      <c r="N623" s="23" t="e">
        <f xml:space="preserve"> B623 * VLOOKUP($A$5, Admin!$A$4:$B$5, 2) + C623 * VLOOKUP($A$5, Admin!$A$4:$C$5, 3) + VLOOKUP($A$5, Admin!$A$4:$D$5, 4)</f>
        <v>#N/A</v>
      </c>
      <c r="O623" s="23"/>
      <c r="P623" s="23" t="e">
        <f t="shared" si="122"/>
        <v>#N/A</v>
      </c>
      <c r="Q623" s="23" t="e">
        <f t="shared" si="123"/>
        <v>#N/A</v>
      </c>
      <c r="R623" s="23" t="e">
        <f t="shared" si="124"/>
        <v>#N/A</v>
      </c>
      <c r="S623" s="23" t="e">
        <f t="shared" si="125"/>
        <v>#N/A</v>
      </c>
      <c r="T623" s="23" t="e">
        <f t="shared" si="126"/>
        <v>#N/A</v>
      </c>
      <c r="U623" s="23" t="e">
        <f t="shared" si="127"/>
        <v>#N/A</v>
      </c>
      <c r="V623" s="23" t="e">
        <f t="shared" si="128"/>
        <v>#N/A</v>
      </c>
      <c r="W623" s="23" t="e">
        <f t="shared" si="129"/>
        <v>#N/A</v>
      </c>
      <c r="X623" s="19"/>
      <c r="Y623" s="19"/>
      <c r="Z623" s="19"/>
      <c r="AA623" s="19"/>
      <c r="AB623" s="19"/>
      <c r="AC623" s="19"/>
      <c r="AD623" s="19">
        <f t="shared" si="117"/>
        <v>0</v>
      </c>
      <c r="AE623" s="19">
        <f t="shared" si="118"/>
        <v>0</v>
      </c>
      <c r="AF623" s="19"/>
      <c r="AG623" s="19"/>
      <c r="AH623" s="19"/>
      <c r="AI623" s="19"/>
      <c r="AJ623" s="19"/>
    </row>
    <row r="624" spans="1:36" x14ac:dyDescent="0.25">
      <c r="A624" s="80"/>
      <c r="B624" s="81"/>
      <c r="C624" s="81"/>
      <c r="D624" s="81"/>
      <c r="E624" s="81"/>
      <c r="F624" s="81"/>
      <c r="G624" s="81"/>
      <c r="H624" s="81"/>
      <c r="I624" s="81"/>
      <c r="J624" s="70" t="str">
        <f t="shared" si="119"/>
        <v/>
      </c>
      <c r="K624" s="71"/>
      <c r="L624" s="23">
        <f t="shared" si="120"/>
        <v>0</v>
      </c>
      <c r="M624" s="23">
        <f t="shared" si="121"/>
        <v>0</v>
      </c>
      <c r="N624" s="23" t="e">
        <f xml:space="preserve"> B624 * VLOOKUP($A$5, Admin!$A$4:$B$5, 2) + C624 * VLOOKUP($A$5, Admin!$A$4:$C$5, 3) + VLOOKUP($A$5, Admin!$A$4:$D$5, 4)</f>
        <v>#N/A</v>
      </c>
      <c r="O624" s="23"/>
      <c r="P624" s="23" t="e">
        <f t="shared" si="122"/>
        <v>#N/A</v>
      </c>
      <c r="Q624" s="23" t="e">
        <f t="shared" si="123"/>
        <v>#N/A</v>
      </c>
      <c r="R624" s="23" t="e">
        <f t="shared" si="124"/>
        <v>#N/A</v>
      </c>
      <c r="S624" s="23" t="e">
        <f t="shared" si="125"/>
        <v>#N/A</v>
      </c>
      <c r="T624" s="23" t="e">
        <f t="shared" si="126"/>
        <v>#N/A</v>
      </c>
      <c r="U624" s="23" t="e">
        <f t="shared" si="127"/>
        <v>#N/A</v>
      </c>
      <c r="V624" s="23" t="e">
        <f t="shared" si="128"/>
        <v>#N/A</v>
      </c>
      <c r="W624" s="23" t="e">
        <f t="shared" si="129"/>
        <v>#N/A</v>
      </c>
      <c r="X624" s="19"/>
      <c r="Y624" s="19"/>
      <c r="Z624" s="19"/>
      <c r="AA624" s="19"/>
      <c r="AB624" s="19"/>
      <c r="AC624" s="19"/>
      <c r="AD624" s="19">
        <f t="shared" si="117"/>
        <v>0</v>
      </c>
      <c r="AE624" s="19">
        <f t="shared" si="118"/>
        <v>0</v>
      </c>
      <c r="AF624" s="19"/>
      <c r="AG624" s="19"/>
      <c r="AH624" s="19"/>
      <c r="AI624" s="19"/>
      <c r="AJ624" s="19"/>
    </row>
    <row r="625" spans="1:36" x14ac:dyDescent="0.25">
      <c r="A625" s="80"/>
      <c r="B625" s="81"/>
      <c r="C625" s="81"/>
      <c r="D625" s="81"/>
      <c r="E625" s="81"/>
      <c r="F625" s="81"/>
      <c r="G625" s="81"/>
      <c r="H625" s="81"/>
      <c r="I625" s="81"/>
      <c r="J625" s="70" t="str">
        <f t="shared" si="119"/>
        <v/>
      </c>
      <c r="K625" s="71"/>
      <c r="L625" s="23">
        <f t="shared" si="120"/>
        <v>0</v>
      </c>
      <c r="M625" s="23">
        <f t="shared" si="121"/>
        <v>0</v>
      </c>
      <c r="N625" s="23" t="e">
        <f xml:space="preserve"> B625 * VLOOKUP($A$5, Admin!$A$4:$B$5, 2) + C625 * VLOOKUP($A$5, Admin!$A$4:$C$5, 3) + VLOOKUP($A$5, Admin!$A$4:$D$5, 4)</f>
        <v>#N/A</v>
      </c>
      <c r="O625" s="23"/>
      <c r="P625" s="23" t="e">
        <f t="shared" si="122"/>
        <v>#N/A</v>
      </c>
      <c r="Q625" s="23" t="e">
        <f t="shared" si="123"/>
        <v>#N/A</v>
      </c>
      <c r="R625" s="23" t="e">
        <f t="shared" si="124"/>
        <v>#N/A</v>
      </c>
      <c r="S625" s="23" t="e">
        <f t="shared" si="125"/>
        <v>#N/A</v>
      </c>
      <c r="T625" s="23" t="e">
        <f t="shared" si="126"/>
        <v>#N/A</v>
      </c>
      <c r="U625" s="23" t="e">
        <f t="shared" si="127"/>
        <v>#N/A</v>
      </c>
      <c r="V625" s="23" t="e">
        <f t="shared" si="128"/>
        <v>#N/A</v>
      </c>
      <c r="W625" s="23" t="e">
        <f t="shared" si="129"/>
        <v>#N/A</v>
      </c>
      <c r="X625" s="19"/>
      <c r="Y625" s="19"/>
      <c r="Z625" s="19"/>
      <c r="AA625" s="19"/>
      <c r="AB625" s="19"/>
      <c r="AC625" s="19"/>
      <c r="AD625" s="19">
        <f t="shared" si="117"/>
        <v>0</v>
      </c>
      <c r="AE625" s="19">
        <f t="shared" si="118"/>
        <v>0</v>
      </c>
      <c r="AF625" s="19"/>
      <c r="AG625" s="19"/>
      <c r="AH625" s="19"/>
      <c r="AI625" s="19"/>
      <c r="AJ625" s="19"/>
    </row>
    <row r="626" spans="1:36" x14ac:dyDescent="0.25">
      <c r="A626" s="80"/>
      <c r="B626" s="81"/>
      <c r="C626" s="81"/>
      <c r="D626" s="81"/>
      <c r="E626" s="81"/>
      <c r="F626" s="81"/>
      <c r="G626" s="81"/>
      <c r="H626" s="81"/>
      <c r="I626" s="81"/>
      <c r="J626" s="70" t="str">
        <f t="shared" si="119"/>
        <v/>
      </c>
      <c r="K626" s="71"/>
      <c r="L626" s="23">
        <f t="shared" si="120"/>
        <v>0</v>
      </c>
      <c r="M626" s="23">
        <f t="shared" si="121"/>
        <v>0</v>
      </c>
      <c r="N626" s="23" t="e">
        <f xml:space="preserve"> B626 * VLOOKUP($A$5, Admin!$A$4:$B$5, 2) + C626 * VLOOKUP($A$5, Admin!$A$4:$C$5, 3) + VLOOKUP($A$5, Admin!$A$4:$D$5, 4)</f>
        <v>#N/A</v>
      </c>
      <c r="O626" s="23"/>
      <c r="P626" s="23" t="e">
        <f t="shared" si="122"/>
        <v>#N/A</v>
      </c>
      <c r="Q626" s="23" t="e">
        <f t="shared" si="123"/>
        <v>#N/A</v>
      </c>
      <c r="R626" s="23" t="e">
        <f t="shared" si="124"/>
        <v>#N/A</v>
      </c>
      <c r="S626" s="23" t="e">
        <f t="shared" si="125"/>
        <v>#N/A</v>
      </c>
      <c r="T626" s="23" t="e">
        <f t="shared" si="126"/>
        <v>#N/A</v>
      </c>
      <c r="U626" s="23" t="e">
        <f t="shared" si="127"/>
        <v>#N/A</v>
      </c>
      <c r="V626" s="23" t="e">
        <f t="shared" si="128"/>
        <v>#N/A</v>
      </c>
      <c r="W626" s="23" t="e">
        <f t="shared" si="129"/>
        <v>#N/A</v>
      </c>
      <c r="X626" s="19"/>
      <c r="Y626" s="19"/>
      <c r="Z626" s="19"/>
      <c r="AA626" s="19"/>
      <c r="AB626" s="19"/>
      <c r="AC626" s="19"/>
      <c r="AD626" s="19">
        <f t="shared" si="117"/>
        <v>0</v>
      </c>
      <c r="AE626" s="19">
        <f t="shared" si="118"/>
        <v>0</v>
      </c>
      <c r="AF626" s="19"/>
      <c r="AG626" s="19"/>
      <c r="AH626" s="19"/>
      <c r="AI626" s="19"/>
      <c r="AJ626" s="19"/>
    </row>
    <row r="627" spans="1:36" x14ac:dyDescent="0.25">
      <c r="A627" s="80"/>
      <c r="B627" s="81"/>
      <c r="C627" s="81"/>
      <c r="D627" s="81"/>
      <c r="E627" s="81"/>
      <c r="F627" s="81"/>
      <c r="G627" s="81"/>
      <c r="H627" s="81"/>
      <c r="I627" s="81"/>
      <c r="J627" s="70" t="str">
        <f t="shared" si="119"/>
        <v/>
      </c>
      <c r="K627" s="71"/>
      <c r="L627" s="23">
        <f t="shared" si="120"/>
        <v>0</v>
      </c>
      <c r="M627" s="23">
        <f t="shared" si="121"/>
        <v>0</v>
      </c>
      <c r="N627" s="23" t="e">
        <f xml:space="preserve"> B627 * VLOOKUP($A$5, Admin!$A$4:$B$5, 2) + C627 * VLOOKUP($A$5, Admin!$A$4:$C$5, 3) + VLOOKUP($A$5, Admin!$A$4:$D$5, 4)</f>
        <v>#N/A</v>
      </c>
      <c r="O627" s="23"/>
      <c r="P627" s="23" t="e">
        <f t="shared" si="122"/>
        <v>#N/A</v>
      </c>
      <c r="Q627" s="23" t="e">
        <f t="shared" si="123"/>
        <v>#N/A</v>
      </c>
      <c r="R627" s="23" t="e">
        <f t="shared" si="124"/>
        <v>#N/A</v>
      </c>
      <c r="S627" s="23" t="e">
        <f t="shared" si="125"/>
        <v>#N/A</v>
      </c>
      <c r="T627" s="23" t="e">
        <f t="shared" si="126"/>
        <v>#N/A</v>
      </c>
      <c r="U627" s="23" t="e">
        <f t="shared" si="127"/>
        <v>#N/A</v>
      </c>
      <c r="V627" s="23" t="e">
        <f t="shared" si="128"/>
        <v>#N/A</v>
      </c>
      <c r="W627" s="23" t="e">
        <f t="shared" si="129"/>
        <v>#N/A</v>
      </c>
      <c r="X627" s="19"/>
      <c r="Y627" s="19"/>
      <c r="Z627" s="19"/>
      <c r="AA627" s="19"/>
      <c r="AB627" s="19"/>
      <c r="AC627" s="19"/>
      <c r="AD627" s="19">
        <f t="shared" si="117"/>
        <v>0</v>
      </c>
      <c r="AE627" s="19">
        <f t="shared" si="118"/>
        <v>0</v>
      </c>
      <c r="AF627" s="19"/>
      <c r="AG627" s="19"/>
      <c r="AH627" s="19"/>
      <c r="AI627" s="19"/>
      <c r="AJ627" s="19"/>
    </row>
    <row r="628" spans="1:36" x14ac:dyDescent="0.25">
      <c r="A628" s="80"/>
      <c r="B628" s="81"/>
      <c r="C628" s="81"/>
      <c r="D628" s="81"/>
      <c r="E628" s="81"/>
      <c r="F628" s="81"/>
      <c r="G628" s="81"/>
      <c r="H628" s="81"/>
      <c r="I628" s="81"/>
      <c r="J628" s="70" t="str">
        <f t="shared" si="119"/>
        <v/>
      </c>
      <c r="K628" s="71"/>
      <c r="L628" s="23">
        <f t="shared" si="120"/>
        <v>0</v>
      </c>
      <c r="M628" s="23">
        <f t="shared" si="121"/>
        <v>0</v>
      </c>
      <c r="N628" s="23" t="e">
        <f xml:space="preserve"> B628 * VLOOKUP($A$5, Admin!$A$4:$B$5, 2) + C628 * VLOOKUP($A$5, Admin!$A$4:$C$5, 3) + VLOOKUP($A$5, Admin!$A$4:$D$5, 4)</f>
        <v>#N/A</v>
      </c>
      <c r="O628" s="23"/>
      <c r="P628" s="23" t="e">
        <f t="shared" si="122"/>
        <v>#N/A</v>
      </c>
      <c r="Q628" s="23" t="e">
        <f t="shared" si="123"/>
        <v>#N/A</v>
      </c>
      <c r="R628" s="23" t="e">
        <f t="shared" si="124"/>
        <v>#N/A</v>
      </c>
      <c r="S628" s="23" t="e">
        <f t="shared" si="125"/>
        <v>#N/A</v>
      </c>
      <c r="T628" s="23" t="e">
        <f t="shared" si="126"/>
        <v>#N/A</v>
      </c>
      <c r="U628" s="23" t="e">
        <f t="shared" si="127"/>
        <v>#N/A</v>
      </c>
      <c r="V628" s="23" t="e">
        <f t="shared" si="128"/>
        <v>#N/A</v>
      </c>
      <c r="W628" s="23" t="e">
        <f t="shared" si="129"/>
        <v>#N/A</v>
      </c>
      <c r="X628" s="19"/>
      <c r="Y628" s="19"/>
      <c r="Z628" s="19"/>
      <c r="AA628" s="19"/>
      <c r="AB628" s="19"/>
      <c r="AC628" s="19"/>
      <c r="AD628" s="19">
        <f t="shared" si="117"/>
        <v>0</v>
      </c>
      <c r="AE628" s="19">
        <f t="shared" si="118"/>
        <v>0</v>
      </c>
      <c r="AF628" s="19"/>
      <c r="AG628" s="19"/>
      <c r="AH628" s="19"/>
      <c r="AI628" s="19"/>
      <c r="AJ628" s="19"/>
    </row>
    <row r="629" spans="1:36" x14ac:dyDescent="0.25">
      <c r="A629" s="80"/>
      <c r="B629" s="81"/>
      <c r="C629" s="81"/>
      <c r="D629" s="81"/>
      <c r="E629" s="81"/>
      <c r="F629" s="81"/>
      <c r="G629" s="81"/>
      <c r="H629" s="81"/>
      <c r="I629" s="81"/>
      <c r="J629" s="70" t="str">
        <f t="shared" si="119"/>
        <v/>
      </c>
      <c r="K629" s="71"/>
      <c r="L629" s="23">
        <f t="shared" si="120"/>
        <v>0</v>
      </c>
      <c r="M629" s="23">
        <f t="shared" si="121"/>
        <v>0</v>
      </c>
      <c r="N629" s="23" t="e">
        <f xml:space="preserve"> B629 * VLOOKUP($A$5, Admin!$A$4:$B$5, 2) + C629 * VLOOKUP($A$5, Admin!$A$4:$C$5, 3) + VLOOKUP($A$5, Admin!$A$4:$D$5, 4)</f>
        <v>#N/A</v>
      </c>
      <c r="O629" s="23"/>
      <c r="P629" s="23" t="e">
        <f t="shared" si="122"/>
        <v>#N/A</v>
      </c>
      <c r="Q629" s="23" t="e">
        <f t="shared" si="123"/>
        <v>#N/A</v>
      </c>
      <c r="R629" s="23" t="e">
        <f t="shared" si="124"/>
        <v>#N/A</v>
      </c>
      <c r="S629" s="23" t="e">
        <f t="shared" si="125"/>
        <v>#N/A</v>
      </c>
      <c r="T629" s="23" t="e">
        <f t="shared" si="126"/>
        <v>#N/A</v>
      </c>
      <c r="U629" s="23" t="e">
        <f t="shared" si="127"/>
        <v>#N/A</v>
      </c>
      <c r="V629" s="23" t="e">
        <f t="shared" si="128"/>
        <v>#N/A</v>
      </c>
      <c r="W629" s="23" t="e">
        <f t="shared" si="129"/>
        <v>#N/A</v>
      </c>
      <c r="X629" s="19"/>
      <c r="Y629" s="19"/>
      <c r="Z629" s="19"/>
      <c r="AA629" s="19"/>
      <c r="AB629" s="19"/>
      <c r="AC629" s="19"/>
      <c r="AD629" s="19">
        <f t="shared" si="117"/>
        <v>0</v>
      </c>
      <c r="AE629" s="19">
        <f t="shared" si="118"/>
        <v>0</v>
      </c>
      <c r="AF629" s="19"/>
      <c r="AG629" s="19"/>
      <c r="AH629" s="19"/>
      <c r="AI629" s="19"/>
      <c r="AJ629" s="19"/>
    </row>
    <row r="630" spans="1:36" x14ac:dyDescent="0.25">
      <c r="A630" s="80"/>
      <c r="B630" s="81"/>
      <c r="C630" s="81"/>
      <c r="D630" s="81"/>
      <c r="E630" s="81"/>
      <c r="F630" s="81"/>
      <c r="G630" s="81"/>
      <c r="H630" s="81"/>
      <c r="I630" s="81"/>
      <c r="J630" s="70" t="str">
        <f t="shared" si="119"/>
        <v/>
      </c>
      <c r="K630" s="71"/>
      <c r="L630" s="23">
        <f t="shared" si="120"/>
        <v>0</v>
      </c>
      <c r="M630" s="23">
        <f t="shared" si="121"/>
        <v>0</v>
      </c>
      <c r="N630" s="23" t="e">
        <f xml:space="preserve"> B630 * VLOOKUP($A$5, Admin!$A$4:$B$5, 2) + C630 * VLOOKUP($A$5, Admin!$A$4:$C$5, 3) + VLOOKUP($A$5, Admin!$A$4:$D$5, 4)</f>
        <v>#N/A</v>
      </c>
      <c r="O630" s="23"/>
      <c r="P630" s="23" t="e">
        <f t="shared" si="122"/>
        <v>#N/A</v>
      </c>
      <c r="Q630" s="23" t="e">
        <f t="shared" si="123"/>
        <v>#N/A</v>
      </c>
      <c r="R630" s="23" t="e">
        <f t="shared" si="124"/>
        <v>#N/A</v>
      </c>
      <c r="S630" s="23" t="e">
        <f t="shared" si="125"/>
        <v>#N/A</v>
      </c>
      <c r="T630" s="23" t="e">
        <f t="shared" si="126"/>
        <v>#N/A</v>
      </c>
      <c r="U630" s="23" t="e">
        <f t="shared" si="127"/>
        <v>#N/A</v>
      </c>
      <c r="V630" s="23" t="e">
        <f t="shared" si="128"/>
        <v>#N/A</v>
      </c>
      <c r="W630" s="23" t="e">
        <f t="shared" si="129"/>
        <v>#N/A</v>
      </c>
      <c r="X630" s="19"/>
      <c r="Y630" s="19"/>
      <c r="Z630" s="19"/>
      <c r="AA630" s="19"/>
      <c r="AB630" s="19"/>
      <c r="AC630" s="19"/>
      <c r="AD630" s="19">
        <f t="shared" si="117"/>
        <v>0</v>
      </c>
      <c r="AE630" s="19">
        <f t="shared" si="118"/>
        <v>0</v>
      </c>
      <c r="AF630" s="19"/>
      <c r="AG630" s="19"/>
      <c r="AH630" s="19"/>
      <c r="AI630" s="19"/>
      <c r="AJ630" s="19"/>
    </row>
    <row r="631" spans="1:36" x14ac:dyDescent="0.25">
      <c r="A631" s="80"/>
      <c r="B631" s="81"/>
      <c r="C631" s="81"/>
      <c r="D631" s="81"/>
      <c r="E631" s="81"/>
      <c r="F631" s="81"/>
      <c r="G631" s="81"/>
      <c r="H631" s="81"/>
      <c r="I631" s="81"/>
      <c r="J631" s="70" t="str">
        <f t="shared" si="119"/>
        <v/>
      </c>
      <c r="K631" s="71"/>
      <c r="L631" s="23">
        <f t="shared" si="120"/>
        <v>0</v>
      </c>
      <c r="M631" s="23">
        <f t="shared" si="121"/>
        <v>0</v>
      </c>
      <c r="N631" s="23" t="e">
        <f xml:space="preserve"> B631 * VLOOKUP($A$5, Admin!$A$4:$B$5, 2) + C631 * VLOOKUP($A$5, Admin!$A$4:$C$5, 3) + VLOOKUP($A$5, Admin!$A$4:$D$5, 4)</f>
        <v>#N/A</v>
      </c>
      <c r="O631" s="23"/>
      <c r="P631" s="23" t="e">
        <f t="shared" si="122"/>
        <v>#N/A</v>
      </c>
      <c r="Q631" s="23" t="e">
        <f t="shared" si="123"/>
        <v>#N/A</v>
      </c>
      <c r="R631" s="23" t="e">
        <f t="shared" si="124"/>
        <v>#N/A</v>
      </c>
      <c r="S631" s="23" t="e">
        <f t="shared" si="125"/>
        <v>#N/A</v>
      </c>
      <c r="T631" s="23" t="e">
        <f t="shared" si="126"/>
        <v>#N/A</v>
      </c>
      <c r="U631" s="23" t="e">
        <f t="shared" si="127"/>
        <v>#N/A</v>
      </c>
      <c r="V631" s="23" t="e">
        <f t="shared" si="128"/>
        <v>#N/A</v>
      </c>
      <c r="W631" s="23" t="e">
        <f t="shared" si="129"/>
        <v>#N/A</v>
      </c>
      <c r="X631" s="19"/>
      <c r="Y631" s="19"/>
      <c r="Z631" s="19"/>
      <c r="AA631" s="19"/>
      <c r="AB631" s="19"/>
      <c r="AC631" s="19"/>
      <c r="AD631" s="19">
        <f t="shared" si="117"/>
        <v>0</v>
      </c>
      <c r="AE631" s="19">
        <f t="shared" si="118"/>
        <v>0</v>
      </c>
      <c r="AF631" s="19"/>
      <c r="AG631" s="19"/>
      <c r="AH631" s="19"/>
      <c r="AI631" s="19"/>
      <c r="AJ631" s="19"/>
    </row>
    <row r="632" spans="1:36" x14ac:dyDescent="0.25">
      <c r="A632" s="80"/>
      <c r="B632" s="81"/>
      <c r="C632" s="81"/>
      <c r="D632" s="81"/>
      <c r="E632" s="81"/>
      <c r="F632" s="81"/>
      <c r="G632" s="81"/>
      <c r="H632" s="81"/>
      <c r="I632" s="81"/>
      <c r="J632" s="70" t="str">
        <f t="shared" si="119"/>
        <v/>
      </c>
      <c r="K632" s="71"/>
      <c r="L632" s="23">
        <f t="shared" si="120"/>
        <v>0</v>
      </c>
      <c r="M632" s="23">
        <f t="shared" si="121"/>
        <v>0</v>
      </c>
      <c r="N632" s="23" t="e">
        <f xml:space="preserve"> B632 * VLOOKUP($A$5, Admin!$A$4:$B$5, 2) + C632 * VLOOKUP($A$5, Admin!$A$4:$C$5, 3) + VLOOKUP($A$5, Admin!$A$4:$D$5, 4)</f>
        <v>#N/A</v>
      </c>
      <c r="O632" s="23"/>
      <c r="P632" s="23" t="e">
        <f t="shared" si="122"/>
        <v>#N/A</v>
      </c>
      <c r="Q632" s="23" t="e">
        <f t="shared" si="123"/>
        <v>#N/A</v>
      </c>
      <c r="R632" s="23" t="e">
        <f t="shared" si="124"/>
        <v>#N/A</v>
      </c>
      <c r="S632" s="23" t="e">
        <f t="shared" si="125"/>
        <v>#N/A</v>
      </c>
      <c r="T632" s="23" t="e">
        <f t="shared" si="126"/>
        <v>#N/A</v>
      </c>
      <c r="U632" s="23" t="e">
        <f t="shared" si="127"/>
        <v>#N/A</v>
      </c>
      <c r="V632" s="23" t="e">
        <f t="shared" si="128"/>
        <v>#N/A</v>
      </c>
      <c r="W632" s="23" t="e">
        <f t="shared" si="129"/>
        <v>#N/A</v>
      </c>
      <c r="X632" s="19"/>
      <c r="Y632" s="19"/>
      <c r="Z632" s="19"/>
      <c r="AA632" s="19"/>
      <c r="AB632" s="19"/>
      <c r="AC632" s="19"/>
      <c r="AD632" s="19">
        <f t="shared" si="117"/>
        <v>0</v>
      </c>
      <c r="AE632" s="19">
        <f t="shared" si="118"/>
        <v>0</v>
      </c>
      <c r="AF632" s="19"/>
      <c r="AG632" s="19"/>
      <c r="AH632" s="19"/>
      <c r="AI632" s="19"/>
      <c r="AJ632" s="19"/>
    </row>
    <row r="633" spans="1:36" x14ac:dyDescent="0.25">
      <c r="A633" s="80"/>
      <c r="B633" s="81"/>
      <c r="C633" s="81"/>
      <c r="D633" s="81"/>
      <c r="E633" s="81"/>
      <c r="F633" s="81"/>
      <c r="G633" s="81"/>
      <c r="H633" s="81"/>
      <c r="I633" s="81"/>
      <c r="J633" s="70" t="str">
        <f t="shared" si="119"/>
        <v/>
      </c>
      <c r="K633" s="71"/>
      <c r="L633" s="23">
        <f t="shared" si="120"/>
        <v>0</v>
      </c>
      <c r="M633" s="23">
        <f t="shared" si="121"/>
        <v>0</v>
      </c>
      <c r="N633" s="23" t="e">
        <f xml:space="preserve"> B633 * VLOOKUP($A$5, Admin!$A$4:$B$5, 2) + C633 * VLOOKUP($A$5, Admin!$A$4:$C$5, 3) + VLOOKUP($A$5, Admin!$A$4:$D$5, 4)</f>
        <v>#N/A</v>
      </c>
      <c r="O633" s="23"/>
      <c r="P633" s="23" t="e">
        <f t="shared" si="122"/>
        <v>#N/A</v>
      </c>
      <c r="Q633" s="23" t="e">
        <f t="shared" si="123"/>
        <v>#N/A</v>
      </c>
      <c r="R633" s="23" t="e">
        <f t="shared" si="124"/>
        <v>#N/A</v>
      </c>
      <c r="S633" s="23" t="e">
        <f t="shared" si="125"/>
        <v>#N/A</v>
      </c>
      <c r="T633" s="23" t="e">
        <f t="shared" si="126"/>
        <v>#N/A</v>
      </c>
      <c r="U633" s="23" t="e">
        <f t="shared" si="127"/>
        <v>#N/A</v>
      </c>
      <c r="V633" s="23" t="e">
        <f t="shared" si="128"/>
        <v>#N/A</v>
      </c>
      <c r="W633" s="23" t="e">
        <f t="shared" si="129"/>
        <v>#N/A</v>
      </c>
      <c r="X633" s="19"/>
      <c r="Y633" s="19"/>
      <c r="Z633" s="19"/>
      <c r="AA633" s="19"/>
      <c r="AB633" s="19"/>
      <c r="AC633" s="19"/>
      <c r="AD633" s="19">
        <f t="shared" si="117"/>
        <v>0</v>
      </c>
      <c r="AE633" s="19">
        <f t="shared" si="118"/>
        <v>0</v>
      </c>
      <c r="AF633" s="19"/>
      <c r="AG633" s="19"/>
      <c r="AH633" s="19"/>
      <c r="AI633" s="19"/>
      <c r="AJ633" s="19"/>
    </row>
    <row r="634" spans="1:36" x14ac:dyDescent="0.25">
      <c r="A634" s="80"/>
      <c r="B634" s="81"/>
      <c r="C634" s="81"/>
      <c r="D634" s="81"/>
      <c r="E634" s="81"/>
      <c r="F634" s="81"/>
      <c r="G634" s="81"/>
      <c r="H634" s="81"/>
      <c r="I634" s="81"/>
      <c r="J634" s="70" t="str">
        <f t="shared" si="119"/>
        <v/>
      </c>
      <c r="K634" s="71"/>
      <c r="L634" s="23">
        <f t="shared" si="120"/>
        <v>0</v>
      </c>
      <c r="M634" s="23">
        <f t="shared" si="121"/>
        <v>0</v>
      </c>
      <c r="N634" s="23" t="e">
        <f xml:space="preserve"> B634 * VLOOKUP($A$5, Admin!$A$4:$B$5, 2) + C634 * VLOOKUP($A$5, Admin!$A$4:$C$5, 3) + VLOOKUP($A$5, Admin!$A$4:$D$5, 4)</f>
        <v>#N/A</v>
      </c>
      <c r="O634" s="23"/>
      <c r="P634" s="23" t="e">
        <f t="shared" si="122"/>
        <v>#N/A</v>
      </c>
      <c r="Q634" s="23" t="e">
        <f t="shared" si="123"/>
        <v>#N/A</v>
      </c>
      <c r="R634" s="23" t="e">
        <f t="shared" si="124"/>
        <v>#N/A</v>
      </c>
      <c r="S634" s="23" t="e">
        <f t="shared" si="125"/>
        <v>#N/A</v>
      </c>
      <c r="T634" s="23" t="e">
        <f t="shared" si="126"/>
        <v>#N/A</v>
      </c>
      <c r="U634" s="23" t="e">
        <f t="shared" si="127"/>
        <v>#N/A</v>
      </c>
      <c r="V634" s="23" t="e">
        <f t="shared" si="128"/>
        <v>#N/A</v>
      </c>
      <c r="W634" s="23" t="e">
        <f t="shared" si="129"/>
        <v>#N/A</v>
      </c>
      <c r="X634" s="19"/>
      <c r="Y634" s="19"/>
      <c r="Z634" s="19"/>
      <c r="AA634" s="19"/>
      <c r="AB634" s="19"/>
      <c r="AC634" s="19"/>
      <c r="AD634" s="19">
        <f t="shared" si="117"/>
        <v>0</v>
      </c>
      <c r="AE634" s="19">
        <f t="shared" si="118"/>
        <v>0</v>
      </c>
      <c r="AF634" s="19"/>
      <c r="AG634" s="19"/>
      <c r="AH634" s="19"/>
      <c r="AI634" s="19"/>
      <c r="AJ634" s="19"/>
    </row>
    <row r="635" spans="1:36" x14ac:dyDescent="0.25">
      <c r="A635" s="80"/>
      <c r="B635" s="81"/>
      <c r="C635" s="81"/>
      <c r="D635" s="81"/>
      <c r="E635" s="81"/>
      <c r="F635" s="81"/>
      <c r="G635" s="81"/>
      <c r="H635" s="81"/>
      <c r="I635" s="81"/>
      <c r="J635" s="70" t="str">
        <f t="shared" si="119"/>
        <v/>
      </c>
      <c r="K635" s="71"/>
      <c r="L635" s="23">
        <f t="shared" si="120"/>
        <v>0</v>
      </c>
      <c r="M635" s="23">
        <f t="shared" si="121"/>
        <v>0</v>
      </c>
      <c r="N635" s="23" t="e">
        <f xml:space="preserve"> B635 * VLOOKUP($A$5, Admin!$A$4:$B$5, 2) + C635 * VLOOKUP($A$5, Admin!$A$4:$C$5, 3) + VLOOKUP($A$5, Admin!$A$4:$D$5, 4)</f>
        <v>#N/A</v>
      </c>
      <c r="O635" s="23"/>
      <c r="P635" s="23" t="e">
        <f t="shared" si="122"/>
        <v>#N/A</v>
      </c>
      <c r="Q635" s="23" t="e">
        <f t="shared" si="123"/>
        <v>#N/A</v>
      </c>
      <c r="R635" s="23" t="e">
        <f t="shared" si="124"/>
        <v>#N/A</v>
      </c>
      <c r="S635" s="23" t="e">
        <f t="shared" si="125"/>
        <v>#N/A</v>
      </c>
      <c r="T635" s="23" t="e">
        <f t="shared" si="126"/>
        <v>#N/A</v>
      </c>
      <c r="U635" s="23" t="e">
        <f t="shared" si="127"/>
        <v>#N/A</v>
      </c>
      <c r="V635" s="23" t="e">
        <f t="shared" si="128"/>
        <v>#N/A</v>
      </c>
      <c r="W635" s="23" t="e">
        <f t="shared" si="129"/>
        <v>#N/A</v>
      </c>
      <c r="X635" s="19"/>
      <c r="Y635" s="19"/>
      <c r="Z635" s="19"/>
      <c r="AA635" s="19"/>
      <c r="AB635" s="19"/>
      <c r="AC635" s="19"/>
      <c r="AD635" s="19">
        <f t="shared" si="117"/>
        <v>0</v>
      </c>
      <c r="AE635" s="19">
        <f t="shared" si="118"/>
        <v>0</v>
      </c>
      <c r="AF635" s="19"/>
      <c r="AG635" s="19"/>
      <c r="AH635" s="19"/>
      <c r="AI635" s="19"/>
      <c r="AJ635" s="19"/>
    </row>
    <row r="636" spans="1:36" x14ac:dyDescent="0.25">
      <c r="A636" s="80"/>
      <c r="B636" s="81"/>
      <c r="C636" s="81"/>
      <c r="D636" s="81"/>
      <c r="E636" s="81"/>
      <c r="F636" s="81"/>
      <c r="G636" s="81"/>
      <c r="H636" s="81"/>
      <c r="I636" s="81"/>
      <c r="J636" s="70" t="str">
        <f t="shared" si="119"/>
        <v/>
      </c>
      <c r="K636" s="71"/>
      <c r="L636" s="23">
        <f t="shared" si="120"/>
        <v>0</v>
      </c>
      <c r="M636" s="23">
        <f t="shared" si="121"/>
        <v>0</v>
      </c>
      <c r="N636" s="23" t="e">
        <f xml:space="preserve"> B636 * VLOOKUP($A$5, Admin!$A$4:$B$5, 2) + C636 * VLOOKUP($A$5, Admin!$A$4:$C$5, 3) + VLOOKUP($A$5, Admin!$A$4:$D$5, 4)</f>
        <v>#N/A</v>
      </c>
      <c r="O636" s="23"/>
      <c r="P636" s="23" t="e">
        <f t="shared" si="122"/>
        <v>#N/A</v>
      </c>
      <c r="Q636" s="23" t="e">
        <f t="shared" si="123"/>
        <v>#N/A</v>
      </c>
      <c r="R636" s="23" t="e">
        <f t="shared" si="124"/>
        <v>#N/A</v>
      </c>
      <c r="S636" s="23" t="e">
        <f t="shared" si="125"/>
        <v>#N/A</v>
      </c>
      <c r="T636" s="23" t="e">
        <f t="shared" si="126"/>
        <v>#N/A</v>
      </c>
      <c r="U636" s="23" t="e">
        <f t="shared" si="127"/>
        <v>#N/A</v>
      </c>
      <c r="V636" s="23" t="e">
        <f t="shared" si="128"/>
        <v>#N/A</v>
      </c>
      <c r="W636" s="23" t="e">
        <f t="shared" si="129"/>
        <v>#N/A</v>
      </c>
      <c r="X636" s="19"/>
      <c r="Y636" s="19"/>
      <c r="Z636" s="19"/>
      <c r="AA636" s="19"/>
      <c r="AB636" s="19"/>
      <c r="AC636" s="19"/>
      <c r="AD636" s="19">
        <f t="shared" si="117"/>
        <v>0</v>
      </c>
      <c r="AE636" s="19">
        <f t="shared" si="118"/>
        <v>0</v>
      </c>
      <c r="AF636" s="19"/>
      <c r="AG636" s="19"/>
      <c r="AH636" s="19"/>
      <c r="AI636" s="19"/>
      <c r="AJ636" s="19"/>
    </row>
    <row r="637" spans="1:36" x14ac:dyDescent="0.25">
      <c r="A637" s="80"/>
      <c r="B637" s="81"/>
      <c r="C637" s="81"/>
      <c r="D637" s="81"/>
      <c r="E637" s="81"/>
      <c r="F637" s="81"/>
      <c r="G637" s="81"/>
      <c r="H637" s="81"/>
      <c r="I637" s="81"/>
      <c r="J637" s="70" t="str">
        <f t="shared" si="119"/>
        <v/>
      </c>
      <c r="K637" s="71"/>
      <c r="L637" s="23">
        <f t="shared" si="120"/>
        <v>0</v>
      </c>
      <c r="M637" s="23">
        <f t="shared" si="121"/>
        <v>0</v>
      </c>
      <c r="N637" s="23" t="e">
        <f xml:space="preserve"> B637 * VLOOKUP($A$5, Admin!$A$4:$B$5, 2) + C637 * VLOOKUP($A$5, Admin!$A$4:$C$5, 3) + VLOOKUP($A$5, Admin!$A$4:$D$5, 4)</f>
        <v>#N/A</v>
      </c>
      <c r="O637" s="23"/>
      <c r="P637" s="23" t="e">
        <f t="shared" si="122"/>
        <v>#N/A</v>
      </c>
      <c r="Q637" s="23" t="e">
        <f t="shared" si="123"/>
        <v>#N/A</v>
      </c>
      <c r="R637" s="23" t="e">
        <f t="shared" si="124"/>
        <v>#N/A</v>
      </c>
      <c r="S637" s="23" t="e">
        <f t="shared" si="125"/>
        <v>#N/A</v>
      </c>
      <c r="T637" s="23" t="e">
        <f t="shared" si="126"/>
        <v>#N/A</v>
      </c>
      <c r="U637" s="23" t="e">
        <f t="shared" si="127"/>
        <v>#N/A</v>
      </c>
      <c r="V637" s="23" t="e">
        <f t="shared" si="128"/>
        <v>#N/A</v>
      </c>
      <c r="W637" s="23" t="e">
        <f t="shared" si="129"/>
        <v>#N/A</v>
      </c>
      <c r="X637" s="19"/>
      <c r="Y637" s="19"/>
      <c r="Z637" s="19"/>
      <c r="AA637" s="19"/>
      <c r="AB637" s="19"/>
      <c r="AC637" s="19"/>
      <c r="AD637" s="19">
        <f t="shared" si="117"/>
        <v>0</v>
      </c>
      <c r="AE637" s="19">
        <f t="shared" si="118"/>
        <v>0</v>
      </c>
      <c r="AF637" s="19"/>
      <c r="AG637" s="19"/>
      <c r="AH637" s="19"/>
      <c r="AI637" s="19"/>
      <c r="AJ637" s="19"/>
    </row>
    <row r="638" spans="1:36" x14ac:dyDescent="0.25">
      <c r="A638" s="80"/>
      <c r="B638" s="81"/>
      <c r="C638" s="81"/>
      <c r="D638" s="81"/>
      <c r="E638" s="81"/>
      <c r="F638" s="81"/>
      <c r="G638" s="81"/>
      <c r="H638" s="81"/>
      <c r="I638" s="81"/>
      <c r="J638" s="70" t="str">
        <f t="shared" si="119"/>
        <v/>
      </c>
      <c r="K638" s="71"/>
      <c r="L638" s="23">
        <f t="shared" si="120"/>
        <v>0</v>
      </c>
      <c r="M638" s="23">
        <f t="shared" si="121"/>
        <v>0</v>
      </c>
      <c r="N638" s="23" t="e">
        <f xml:space="preserve"> B638 * VLOOKUP($A$5, Admin!$A$4:$B$5, 2) + C638 * VLOOKUP($A$5, Admin!$A$4:$C$5, 3) + VLOOKUP($A$5, Admin!$A$4:$D$5, 4)</f>
        <v>#N/A</v>
      </c>
      <c r="O638" s="23"/>
      <c r="P638" s="23" t="e">
        <f t="shared" si="122"/>
        <v>#N/A</v>
      </c>
      <c r="Q638" s="23" t="e">
        <f t="shared" si="123"/>
        <v>#N/A</v>
      </c>
      <c r="R638" s="23" t="e">
        <f t="shared" si="124"/>
        <v>#N/A</v>
      </c>
      <c r="S638" s="23" t="e">
        <f t="shared" si="125"/>
        <v>#N/A</v>
      </c>
      <c r="T638" s="23" t="e">
        <f t="shared" si="126"/>
        <v>#N/A</v>
      </c>
      <c r="U638" s="23" t="e">
        <f t="shared" si="127"/>
        <v>#N/A</v>
      </c>
      <c r="V638" s="23" t="e">
        <f t="shared" si="128"/>
        <v>#N/A</v>
      </c>
      <c r="W638" s="23" t="e">
        <f t="shared" si="129"/>
        <v>#N/A</v>
      </c>
      <c r="X638" s="19"/>
      <c r="Y638" s="19"/>
      <c r="Z638" s="19"/>
      <c r="AA638" s="19"/>
      <c r="AB638" s="19"/>
      <c r="AC638" s="19"/>
      <c r="AD638" s="19">
        <f t="shared" si="117"/>
        <v>0</v>
      </c>
      <c r="AE638" s="19">
        <f t="shared" si="118"/>
        <v>0</v>
      </c>
      <c r="AF638" s="19"/>
      <c r="AG638" s="19"/>
      <c r="AH638" s="19"/>
      <c r="AI638" s="19"/>
      <c r="AJ638" s="19"/>
    </row>
    <row r="639" spans="1:36" x14ac:dyDescent="0.25">
      <c r="A639" s="80"/>
      <c r="B639" s="81"/>
      <c r="C639" s="81"/>
      <c r="D639" s="81"/>
      <c r="E639" s="81"/>
      <c r="F639" s="81"/>
      <c r="G639" s="81"/>
      <c r="H639" s="81"/>
      <c r="I639" s="81"/>
      <c r="J639" s="70" t="str">
        <f t="shared" si="119"/>
        <v/>
      </c>
      <c r="K639" s="71"/>
      <c r="L639" s="23">
        <f t="shared" si="120"/>
        <v>0</v>
      </c>
      <c r="M639" s="23">
        <f t="shared" si="121"/>
        <v>0</v>
      </c>
      <c r="N639" s="23" t="e">
        <f xml:space="preserve"> B639 * VLOOKUP($A$5, Admin!$A$4:$B$5, 2) + C639 * VLOOKUP($A$5, Admin!$A$4:$C$5, 3) + VLOOKUP($A$5, Admin!$A$4:$D$5, 4)</f>
        <v>#N/A</v>
      </c>
      <c r="O639" s="23"/>
      <c r="P639" s="23" t="e">
        <f t="shared" si="122"/>
        <v>#N/A</v>
      </c>
      <c r="Q639" s="23" t="e">
        <f t="shared" si="123"/>
        <v>#N/A</v>
      </c>
      <c r="R639" s="23" t="e">
        <f t="shared" si="124"/>
        <v>#N/A</v>
      </c>
      <c r="S639" s="23" t="e">
        <f t="shared" si="125"/>
        <v>#N/A</v>
      </c>
      <c r="T639" s="23" t="e">
        <f t="shared" si="126"/>
        <v>#N/A</v>
      </c>
      <c r="U639" s="23" t="e">
        <f t="shared" si="127"/>
        <v>#N/A</v>
      </c>
      <c r="V639" s="23" t="e">
        <f t="shared" si="128"/>
        <v>#N/A</v>
      </c>
      <c r="W639" s="23" t="e">
        <f t="shared" si="129"/>
        <v>#N/A</v>
      </c>
      <c r="X639" s="19"/>
      <c r="Y639" s="19"/>
      <c r="Z639" s="19"/>
      <c r="AA639" s="19"/>
      <c r="AB639" s="19"/>
      <c r="AC639" s="19"/>
      <c r="AD639" s="19">
        <f t="shared" si="117"/>
        <v>0</v>
      </c>
      <c r="AE639" s="19">
        <f t="shared" si="118"/>
        <v>0</v>
      </c>
      <c r="AF639" s="19"/>
      <c r="AG639" s="19"/>
      <c r="AH639" s="19"/>
      <c r="AI639" s="19"/>
      <c r="AJ639" s="19"/>
    </row>
    <row r="640" spans="1:36" x14ac:dyDescent="0.25">
      <c r="A640" s="80"/>
      <c r="B640" s="81"/>
      <c r="C640" s="81"/>
      <c r="D640" s="81"/>
      <c r="E640" s="81"/>
      <c r="F640" s="81"/>
      <c r="G640" s="81"/>
      <c r="H640" s="81"/>
      <c r="I640" s="81"/>
      <c r="J640" s="70" t="str">
        <f t="shared" si="119"/>
        <v/>
      </c>
      <c r="K640" s="71"/>
      <c r="L640" s="23">
        <f t="shared" si="120"/>
        <v>0</v>
      </c>
      <c r="M640" s="23">
        <f t="shared" si="121"/>
        <v>0</v>
      </c>
      <c r="N640" s="23" t="e">
        <f xml:space="preserve"> B640 * VLOOKUP($A$5, Admin!$A$4:$B$5, 2) + C640 * VLOOKUP($A$5, Admin!$A$4:$C$5, 3) + VLOOKUP($A$5, Admin!$A$4:$D$5, 4)</f>
        <v>#N/A</v>
      </c>
      <c r="O640" s="23"/>
      <c r="P640" s="23" t="e">
        <f t="shared" si="122"/>
        <v>#N/A</v>
      </c>
      <c r="Q640" s="23" t="e">
        <f t="shared" si="123"/>
        <v>#N/A</v>
      </c>
      <c r="R640" s="23" t="e">
        <f t="shared" si="124"/>
        <v>#N/A</v>
      </c>
      <c r="S640" s="23" t="e">
        <f t="shared" si="125"/>
        <v>#N/A</v>
      </c>
      <c r="T640" s="23" t="e">
        <f t="shared" si="126"/>
        <v>#N/A</v>
      </c>
      <c r="U640" s="23" t="e">
        <f t="shared" si="127"/>
        <v>#N/A</v>
      </c>
      <c r="V640" s="23" t="e">
        <f t="shared" si="128"/>
        <v>#N/A</v>
      </c>
      <c r="W640" s="23" t="e">
        <f t="shared" si="129"/>
        <v>#N/A</v>
      </c>
      <c r="X640" s="19"/>
      <c r="Y640" s="19"/>
      <c r="Z640" s="19"/>
      <c r="AA640" s="19"/>
      <c r="AB640" s="19"/>
      <c r="AC640" s="19"/>
      <c r="AD640" s="19">
        <f t="shared" si="117"/>
        <v>0</v>
      </c>
      <c r="AE640" s="19">
        <f t="shared" si="118"/>
        <v>0</v>
      </c>
      <c r="AF640" s="19"/>
      <c r="AG640" s="19"/>
      <c r="AH640" s="19"/>
      <c r="AI640" s="19"/>
      <c r="AJ640" s="19"/>
    </row>
    <row r="641" spans="1:36" x14ac:dyDescent="0.25">
      <c r="A641" s="80"/>
      <c r="B641" s="81"/>
      <c r="C641" s="81"/>
      <c r="D641" s="81"/>
      <c r="E641" s="81"/>
      <c r="F641" s="81"/>
      <c r="G641" s="81"/>
      <c r="H641" s="81"/>
      <c r="I641" s="81"/>
      <c r="J641" s="70" t="str">
        <f t="shared" si="119"/>
        <v/>
      </c>
      <c r="K641" s="71"/>
      <c r="L641" s="23">
        <f t="shared" si="120"/>
        <v>0</v>
      </c>
      <c r="M641" s="23">
        <f t="shared" si="121"/>
        <v>0</v>
      </c>
      <c r="N641" s="23" t="e">
        <f xml:space="preserve"> B641 * VLOOKUP($A$5, Admin!$A$4:$B$5, 2) + C641 * VLOOKUP($A$5, Admin!$A$4:$C$5, 3) + VLOOKUP($A$5, Admin!$A$4:$D$5, 4)</f>
        <v>#N/A</v>
      </c>
      <c r="O641" s="23"/>
      <c r="P641" s="23" t="e">
        <f t="shared" si="122"/>
        <v>#N/A</v>
      </c>
      <c r="Q641" s="23" t="e">
        <f t="shared" si="123"/>
        <v>#N/A</v>
      </c>
      <c r="R641" s="23" t="e">
        <f t="shared" si="124"/>
        <v>#N/A</v>
      </c>
      <c r="S641" s="23" t="e">
        <f t="shared" si="125"/>
        <v>#N/A</v>
      </c>
      <c r="T641" s="23" t="e">
        <f t="shared" si="126"/>
        <v>#N/A</v>
      </c>
      <c r="U641" s="23" t="e">
        <f t="shared" si="127"/>
        <v>#N/A</v>
      </c>
      <c r="V641" s="23" t="e">
        <f t="shared" si="128"/>
        <v>#N/A</v>
      </c>
      <c r="W641" s="23" t="e">
        <f t="shared" si="129"/>
        <v>#N/A</v>
      </c>
      <c r="X641" s="19"/>
      <c r="Y641" s="19"/>
      <c r="Z641" s="19"/>
      <c r="AA641" s="19"/>
      <c r="AB641" s="19"/>
      <c r="AC641" s="19"/>
      <c r="AD641" s="19">
        <f t="shared" si="117"/>
        <v>0</v>
      </c>
      <c r="AE641" s="19">
        <f t="shared" si="118"/>
        <v>0</v>
      </c>
      <c r="AF641" s="19"/>
      <c r="AG641" s="19"/>
      <c r="AH641" s="19"/>
      <c r="AI641" s="19"/>
      <c r="AJ641" s="19"/>
    </row>
    <row r="642" spans="1:36" x14ac:dyDescent="0.25">
      <c r="A642" s="80"/>
      <c r="B642" s="81"/>
      <c r="C642" s="81"/>
      <c r="D642" s="81"/>
      <c r="E642" s="81"/>
      <c r="F642" s="81"/>
      <c r="G642" s="81"/>
      <c r="H642" s="81"/>
      <c r="I642" s="81"/>
      <c r="J642" s="70" t="str">
        <f t="shared" si="119"/>
        <v/>
      </c>
      <c r="K642" s="71"/>
      <c r="L642" s="23">
        <f t="shared" si="120"/>
        <v>0</v>
      </c>
      <c r="M642" s="23">
        <f t="shared" si="121"/>
        <v>0</v>
      </c>
      <c r="N642" s="23" t="e">
        <f xml:space="preserve"> B642 * VLOOKUP($A$5, Admin!$A$4:$B$5, 2) + C642 * VLOOKUP($A$5, Admin!$A$4:$C$5, 3) + VLOOKUP($A$5, Admin!$A$4:$D$5, 4)</f>
        <v>#N/A</v>
      </c>
      <c r="O642" s="23"/>
      <c r="P642" s="23" t="e">
        <f t="shared" si="122"/>
        <v>#N/A</v>
      </c>
      <c r="Q642" s="23" t="e">
        <f t="shared" si="123"/>
        <v>#N/A</v>
      </c>
      <c r="R642" s="23" t="e">
        <f t="shared" si="124"/>
        <v>#N/A</v>
      </c>
      <c r="S642" s="23" t="e">
        <f t="shared" si="125"/>
        <v>#N/A</v>
      </c>
      <c r="T642" s="23" t="e">
        <f t="shared" si="126"/>
        <v>#N/A</v>
      </c>
      <c r="U642" s="23" t="e">
        <f t="shared" si="127"/>
        <v>#N/A</v>
      </c>
      <c r="V642" s="23" t="e">
        <f t="shared" si="128"/>
        <v>#N/A</v>
      </c>
      <c r="W642" s="23" t="e">
        <f t="shared" si="129"/>
        <v>#N/A</v>
      </c>
      <c r="X642" s="19"/>
      <c r="Y642" s="19"/>
      <c r="Z642" s="19"/>
      <c r="AA642" s="19"/>
      <c r="AB642" s="19"/>
      <c r="AC642" s="19"/>
      <c r="AD642" s="19">
        <f t="shared" si="117"/>
        <v>0</v>
      </c>
      <c r="AE642" s="19">
        <f t="shared" si="118"/>
        <v>0</v>
      </c>
      <c r="AF642" s="19"/>
      <c r="AG642" s="19"/>
      <c r="AH642" s="19"/>
      <c r="AI642" s="19"/>
      <c r="AJ642" s="19"/>
    </row>
    <row r="643" spans="1:36" x14ac:dyDescent="0.25">
      <c r="A643" s="80"/>
      <c r="B643" s="81"/>
      <c r="C643" s="81"/>
      <c r="D643" s="81"/>
      <c r="E643" s="81"/>
      <c r="F643" s="81"/>
      <c r="G643" s="81"/>
      <c r="H643" s="81"/>
      <c r="I643" s="81"/>
      <c r="J643" s="70" t="str">
        <f t="shared" si="119"/>
        <v/>
      </c>
      <c r="K643" s="71"/>
      <c r="L643" s="23">
        <f t="shared" si="120"/>
        <v>0</v>
      </c>
      <c r="M643" s="23">
        <f t="shared" si="121"/>
        <v>0</v>
      </c>
      <c r="N643" s="23" t="e">
        <f xml:space="preserve"> B643 * VLOOKUP($A$5, Admin!$A$4:$B$5, 2) + C643 * VLOOKUP($A$5, Admin!$A$4:$C$5, 3) + VLOOKUP($A$5, Admin!$A$4:$D$5, 4)</f>
        <v>#N/A</v>
      </c>
      <c r="O643" s="23"/>
      <c r="P643" s="23" t="e">
        <f t="shared" si="122"/>
        <v>#N/A</v>
      </c>
      <c r="Q643" s="23" t="e">
        <f t="shared" si="123"/>
        <v>#N/A</v>
      </c>
      <c r="R643" s="23" t="e">
        <f t="shared" si="124"/>
        <v>#N/A</v>
      </c>
      <c r="S643" s="23" t="e">
        <f t="shared" si="125"/>
        <v>#N/A</v>
      </c>
      <c r="T643" s="23" t="e">
        <f t="shared" si="126"/>
        <v>#N/A</v>
      </c>
      <c r="U643" s="23" t="e">
        <f t="shared" si="127"/>
        <v>#N/A</v>
      </c>
      <c r="V643" s="23" t="e">
        <f t="shared" si="128"/>
        <v>#N/A</v>
      </c>
      <c r="W643" s="23" t="e">
        <f t="shared" si="129"/>
        <v>#N/A</v>
      </c>
      <c r="X643" s="19"/>
      <c r="Y643" s="19"/>
      <c r="Z643" s="19"/>
      <c r="AA643" s="19"/>
      <c r="AB643" s="19"/>
      <c r="AC643" s="19"/>
      <c r="AD643" s="19">
        <f t="shared" si="117"/>
        <v>0</v>
      </c>
      <c r="AE643" s="19">
        <f t="shared" si="118"/>
        <v>0</v>
      </c>
      <c r="AF643" s="19"/>
      <c r="AG643" s="19"/>
      <c r="AH643" s="19"/>
      <c r="AI643" s="19"/>
      <c r="AJ643" s="19"/>
    </row>
    <row r="644" spans="1:36" x14ac:dyDescent="0.25">
      <c r="A644" s="80"/>
      <c r="B644" s="81"/>
      <c r="C644" s="81"/>
      <c r="D644" s="81"/>
      <c r="E644" s="81"/>
      <c r="F644" s="81"/>
      <c r="G644" s="81"/>
      <c r="H644" s="81"/>
      <c r="I644" s="81"/>
      <c r="J644" s="70" t="str">
        <f t="shared" si="119"/>
        <v/>
      </c>
      <c r="K644" s="71"/>
      <c r="L644" s="23">
        <f t="shared" si="120"/>
        <v>0</v>
      </c>
      <c r="M644" s="23">
        <f t="shared" si="121"/>
        <v>0</v>
      </c>
      <c r="N644" s="23" t="e">
        <f xml:space="preserve"> B644 * VLOOKUP($A$5, Admin!$A$4:$B$5, 2) + C644 * VLOOKUP($A$5, Admin!$A$4:$C$5, 3) + VLOOKUP($A$5, Admin!$A$4:$D$5, 4)</f>
        <v>#N/A</v>
      </c>
      <c r="O644" s="23"/>
      <c r="P644" s="23" t="e">
        <f t="shared" si="122"/>
        <v>#N/A</v>
      </c>
      <c r="Q644" s="23" t="e">
        <f t="shared" si="123"/>
        <v>#N/A</v>
      </c>
      <c r="R644" s="23" t="e">
        <f t="shared" si="124"/>
        <v>#N/A</v>
      </c>
      <c r="S644" s="23" t="e">
        <f t="shared" si="125"/>
        <v>#N/A</v>
      </c>
      <c r="T644" s="23" t="e">
        <f t="shared" si="126"/>
        <v>#N/A</v>
      </c>
      <c r="U644" s="23" t="e">
        <f t="shared" si="127"/>
        <v>#N/A</v>
      </c>
      <c r="V644" s="23" t="e">
        <f t="shared" si="128"/>
        <v>#N/A</v>
      </c>
      <c r="W644" s="23" t="e">
        <f t="shared" si="129"/>
        <v>#N/A</v>
      </c>
      <c r="X644" s="19"/>
      <c r="Y644" s="19"/>
      <c r="Z644" s="19"/>
      <c r="AA644" s="19"/>
      <c r="AB644" s="19"/>
      <c r="AC644" s="19"/>
      <c r="AD644" s="19">
        <f t="shared" si="117"/>
        <v>0</v>
      </c>
      <c r="AE644" s="19">
        <f t="shared" si="118"/>
        <v>0</v>
      </c>
      <c r="AF644" s="19"/>
      <c r="AG644" s="19"/>
      <c r="AH644" s="19"/>
      <c r="AI644" s="19"/>
      <c r="AJ644" s="19"/>
    </row>
    <row r="645" spans="1:36" x14ac:dyDescent="0.25">
      <c r="A645" s="80"/>
      <c r="B645" s="81"/>
      <c r="C645" s="81"/>
      <c r="D645" s="81"/>
      <c r="E645" s="81"/>
      <c r="F645" s="81"/>
      <c r="G645" s="81"/>
      <c r="H645" s="81"/>
      <c r="I645" s="81"/>
      <c r="J645" s="70" t="str">
        <f t="shared" si="119"/>
        <v/>
      </c>
      <c r="K645" s="71"/>
      <c r="L645" s="23">
        <f t="shared" si="120"/>
        <v>0</v>
      </c>
      <c r="M645" s="23">
        <f t="shared" si="121"/>
        <v>0</v>
      </c>
      <c r="N645" s="23" t="e">
        <f xml:space="preserve"> B645 * VLOOKUP($A$5, Admin!$A$4:$B$5, 2) + C645 * VLOOKUP($A$5, Admin!$A$4:$C$5, 3) + VLOOKUP($A$5, Admin!$A$4:$D$5, 4)</f>
        <v>#N/A</v>
      </c>
      <c r="O645" s="23"/>
      <c r="P645" s="23" t="e">
        <f t="shared" si="122"/>
        <v>#N/A</v>
      </c>
      <c r="Q645" s="23" t="e">
        <f t="shared" si="123"/>
        <v>#N/A</v>
      </c>
      <c r="R645" s="23" t="e">
        <f t="shared" si="124"/>
        <v>#N/A</v>
      </c>
      <c r="S645" s="23" t="e">
        <f t="shared" si="125"/>
        <v>#N/A</v>
      </c>
      <c r="T645" s="23" t="e">
        <f t="shared" si="126"/>
        <v>#N/A</v>
      </c>
      <c r="U645" s="23" t="e">
        <f t="shared" si="127"/>
        <v>#N/A</v>
      </c>
      <c r="V645" s="23" t="e">
        <f t="shared" si="128"/>
        <v>#N/A</v>
      </c>
      <c r="W645" s="23" t="e">
        <f t="shared" si="129"/>
        <v>#N/A</v>
      </c>
      <c r="X645" s="19"/>
      <c r="Y645" s="19"/>
      <c r="Z645" s="19"/>
      <c r="AA645" s="19"/>
      <c r="AB645" s="19"/>
      <c r="AC645" s="19"/>
      <c r="AD645" s="19">
        <f t="shared" si="117"/>
        <v>0</v>
      </c>
      <c r="AE645" s="19">
        <f t="shared" si="118"/>
        <v>0</v>
      </c>
      <c r="AF645" s="19"/>
      <c r="AG645" s="19"/>
      <c r="AH645" s="19"/>
      <c r="AI645" s="19"/>
      <c r="AJ645" s="19"/>
    </row>
    <row r="646" spans="1:36" x14ac:dyDescent="0.25">
      <c r="A646" s="80"/>
      <c r="B646" s="81"/>
      <c r="C646" s="81"/>
      <c r="D646" s="81"/>
      <c r="E646" s="81"/>
      <c r="F646" s="81"/>
      <c r="G646" s="81"/>
      <c r="H646" s="81"/>
      <c r="I646" s="81"/>
      <c r="J646" s="70" t="str">
        <f t="shared" si="119"/>
        <v/>
      </c>
      <c r="K646" s="71"/>
      <c r="L646" s="23">
        <f t="shared" si="120"/>
        <v>0</v>
      </c>
      <c r="M646" s="23">
        <f t="shared" si="121"/>
        <v>0</v>
      </c>
      <c r="N646" s="23" t="e">
        <f xml:space="preserve"> B646 * VLOOKUP($A$5, Admin!$A$4:$B$5, 2) + C646 * VLOOKUP($A$5, Admin!$A$4:$C$5, 3) + VLOOKUP($A$5, Admin!$A$4:$D$5, 4)</f>
        <v>#N/A</v>
      </c>
      <c r="O646" s="23"/>
      <c r="P646" s="23" t="e">
        <f t="shared" si="122"/>
        <v>#N/A</v>
      </c>
      <c r="Q646" s="23" t="e">
        <f t="shared" si="123"/>
        <v>#N/A</v>
      </c>
      <c r="R646" s="23" t="e">
        <f t="shared" si="124"/>
        <v>#N/A</v>
      </c>
      <c r="S646" s="23" t="e">
        <f t="shared" si="125"/>
        <v>#N/A</v>
      </c>
      <c r="T646" s="23" t="e">
        <f t="shared" si="126"/>
        <v>#N/A</v>
      </c>
      <c r="U646" s="23" t="e">
        <f t="shared" si="127"/>
        <v>#N/A</v>
      </c>
      <c r="V646" s="23" t="e">
        <f t="shared" si="128"/>
        <v>#N/A</v>
      </c>
      <c r="W646" s="23" t="e">
        <f t="shared" si="129"/>
        <v>#N/A</v>
      </c>
      <c r="X646" s="19"/>
      <c r="Y646" s="19"/>
      <c r="Z646" s="19"/>
      <c r="AA646" s="19"/>
      <c r="AB646" s="19"/>
      <c r="AC646" s="19"/>
      <c r="AD646" s="19">
        <f t="shared" si="117"/>
        <v>0</v>
      </c>
      <c r="AE646" s="19">
        <f t="shared" si="118"/>
        <v>0</v>
      </c>
      <c r="AF646" s="19"/>
      <c r="AG646" s="19"/>
      <c r="AH646" s="19"/>
      <c r="AI646" s="19"/>
      <c r="AJ646" s="19"/>
    </row>
    <row r="647" spans="1:36" x14ac:dyDescent="0.25">
      <c r="A647" s="80"/>
      <c r="B647" s="81"/>
      <c r="C647" s="81"/>
      <c r="D647" s="81"/>
      <c r="E647" s="81"/>
      <c r="F647" s="81"/>
      <c r="G647" s="81"/>
      <c r="H647" s="81"/>
      <c r="I647" s="81"/>
      <c r="J647" s="70" t="str">
        <f t="shared" si="119"/>
        <v/>
      </c>
      <c r="K647" s="71"/>
      <c r="L647" s="23">
        <f t="shared" si="120"/>
        <v>0</v>
      </c>
      <c r="M647" s="23">
        <f t="shared" si="121"/>
        <v>0</v>
      </c>
      <c r="N647" s="23" t="e">
        <f xml:space="preserve"> B647 * VLOOKUP($A$5, Admin!$A$4:$B$5, 2) + C647 * VLOOKUP($A$5, Admin!$A$4:$C$5, 3) + VLOOKUP($A$5, Admin!$A$4:$D$5, 4)</f>
        <v>#N/A</v>
      </c>
      <c r="O647" s="23"/>
      <c r="P647" s="23" t="e">
        <f t="shared" si="122"/>
        <v>#N/A</v>
      </c>
      <c r="Q647" s="23" t="e">
        <f t="shared" si="123"/>
        <v>#N/A</v>
      </c>
      <c r="R647" s="23" t="e">
        <f t="shared" si="124"/>
        <v>#N/A</v>
      </c>
      <c r="S647" s="23" t="e">
        <f t="shared" si="125"/>
        <v>#N/A</v>
      </c>
      <c r="T647" s="23" t="e">
        <f t="shared" si="126"/>
        <v>#N/A</v>
      </c>
      <c r="U647" s="23" t="e">
        <f t="shared" si="127"/>
        <v>#N/A</v>
      </c>
      <c r="V647" s="23" t="e">
        <f t="shared" si="128"/>
        <v>#N/A</v>
      </c>
      <c r="W647" s="23" t="e">
        <f t="shared" si="129"/>
        <v>#N/A</v>
      </c>
      <c r="X647" s="19"/>
      <c r="Y647" s="19"/>
      <c r="Z647" s="19"/>
      <c r="AA647" s="19"/>
      <c r="AB647" s="19"/>
      <c r="AC647" s="19"/>
      <c r="AD647" s="19">
        <f t="shared" si="117"/>
        <v>0</v>
      </c>
      <c r="AE647" s="19">
        <f t="shared" si="118"/>
        <v>0</v>
      </c>
      <c r="AF647" s="19"/>
      <c r="AG647" s="19"/>
      <c r="AH647" s="19"/>
      <c r="AI647" s="19"/>
      <c r="AJ647" s="19"/>
    </row>
    <row r="648" spans="1:36" x14ac:dyDescent="0.25">
      <c r="A648" s="80"/>
      <c r="B648" s="81"/>
      <c r="C648" s="81"/>
      <c r="D648" s="81"/>
      <c r="E648" s="81"/>
      <c r="F648" s="81"/>
      <c r="G648" s="81"/>
      <c r="H648" s="81"/>
      <c r="I648" s="81"/>
      <c r="J648" s="70" t="str">
        <f t="shared" si="119"/>
        <v/>
      </c>
      <c r="K648" s="71"/>
      <c r="L648" s="23">
        <f t="shared" si="120"/>
        <v>0</v>
      </c>
      <c r="M648" s="23">
        <f t="shared" si="121"/>
        <v>0</v>
      </c>
      <c r="N648" s="23" t="e">
        <f xml:space="preserve"> B648 * VLOOKUP($A$5, Admin!$A$4:$B$5, 2) + C648 * VLOOKUP($A$5, Admin!$A$4:$C$5, 3) + VLOOKUP($A$5, Admin!$A$4:$D$5, 4)</f>
        <v>#N/A</v>
      </c>
      <c r="O648" s="23"/>
      <c r="P648" s="23" t="e">
        <f t="shared" si="122"/>
        <v>#N/A</v>
      </c>
      <c r="Q648" s="23" t="e">
        <f t="shared" si="123"/>
        <v>#N/A</v>
      </c>
      <c r="R648" s="23" t="e">
        <f t="shared" si="124"/>
        <v>#N/A</v>
      </c>
      <c r="S648" s="23" t="e">
        <f t="shared" si="125"/>
        <v>#N/A</v>
      </c>
      <c r="T648" s="23" t="e">
        <f t="shared" si="126"/>
        <v>#N/A</v>
      </c>
      <c r="U648" s="23" t="e">
        <f t="shared" si="127"/>
        <v>#N/A</v>
      </c>
      <c r="V648" s="23" t="e">
        <f t="shared" si="128"/>
        <v>#N/A</v>
      </c>
      <c r="W648" s="23" t="e">
        <f t="shared" si="129"/>
        <v>#N/A</v>
      </c>
      <c r="X648" s="19"/>
      <c r="Y648" s="19"/>
      <c r="Z648" s="19"/>
      <c r="AA648" s="19"/>
      <c r="AB648" s="19"/>
      <c r="AC648" s="19"/>
      <c r="AD648" s="19">
        <f t="shared" si="117"/>
        <v>0</v>
      </c>
      <c r="AE648" s="19">
        <f t="shared" si="118"/>
        <v>0</v>
      </c>
      <c r="AF648" s="19"/>
      <c r="AG648" s="19"/>
      <c r="AH648" s="19"/>
      <c r="AI648" s="19"/>
      <c r="AJ648" s="19"/>
    </row>
    <row r="649" spans="1:36" x14ac:dyDescent="0.25">
      <c r="A649" s="80"/>
      <c r="B649" s="81"/>
      <c r="C649" s="81"/>
      <c r="D649" s="81"/>
      <c r="E649" s="81"/>
      <c r="F649" s="81"/>
      <c r="G649" s="81"/>
      <c r="H649" s="81"/>
      <c r="I649" s="81"/>
      <c r="J649" s="70" t="str">
        <f t="shared" si="119"/>
        <v/>
      </c>
      <c r="K649" s="71"/>
      <c r="L649" s="23">
        <f t="shared" si="120"/>
        <v>0</v>
      </c>
      <c r="M649" s="23">
        <f t="shared" si="121"/>
        <v>0</v>
      </c>
      <c r="N649" s="23" t="e">
        <f xml:space="preserve"> B649 * VLOOKUP($A$5, Admin!$A$4:$B$5, 2) + C649 * VLOOKUP($A$5, Admin!$A$4:$C$5, 3) + VLOOKUP($A$5, Admin!$A$4:$D$5, 4)</f>
        <v>#N/A</v>
      </c>
      <c r="O649" s="23"/>
      <c r="P649" s="23" t="e">
        <f t="shared" si="122"/>
        <v>#N/A</v>
      </c>
      <c r="Q649" s="23" t="e">
        <f t="shared" si="123"/>
        <v>#N/A</v>
      </c>
      <c r="R649" s="23" t="e">
        <f t="shared" si="124"/>
        <v>#N/A</v>
      </c>
      <c r="S649" s="23" t="e">
        <f t="shared" si="125"/>
        <v>#N/A</v>
      </c>
      <c r="T649" s="23" t="e">
        <f t="shared" si="126"/>
        <v>#N/A</v>
      </c>
      <c r="U649" s="23" t="e">
        <f t="shared" si="127"/>
        <v>#N/A</v>
      </c>
      <c r="V649" s="23" t="e">
        <f t="shared" si="128"/>
        <v>#N/A</v>
      </c>
      <c r="W649" s="23" t="e">
        <f t="shared" si="129"/>
        <v>#N/A</v>
      </c>
      <c r="X649" s="19"/>
      <c r="Y649" s="19"/>
      <c r="Z649" s="19"/>
      <c r="AA649" s="19"/>
      <c r="AB649" s="19"/>
      <c r="AC649" s="19"/>
      <c r="AD649" s="19">
        <f t="shared" ref="AD649:AD680" si="130" xml:space="preserve"> M649</f>
        <v>0</v>
      </c>
      <c r="AE649" s="19">
        <f t="shared" ref="AE649:AE680" si="131" xml:space="preserve"> C649</f>
        <v>0</v>
      </c>
      <c r="AF649" s="19"/>
      <c r="AG649" s="19"/>
      <c r="AH649" s="19"/>
      <c r="AI649" s="19"/>
      <c r="AJ649" s="19"/>
    </row>
    <row r="650" spans="1:36" x14ac:dyDescent="0.25">
      <c r="A650" s="80"/>
      <c r="B650" s="81"/>
      <c r="C650" s="81"/>
      <c r="D650" s="81"/>
      <c r="E650" s="81"/>
      <c r="F650" s="81"/>
      <c r="G650" s="81"/>
      <c r="H650" s="81"/>
      <c r="I650" s="81"/>
      <c r="J650" s="70" t="str">
        <f t="shared" ref="J650:J680" si="132" xml:space="preserve"> IFERROR(L650/$C$5,"")</f>
        <v/>
      </c>
      <c r="K650" s="71"/>
      <c r="L650" s="23">
        <f t="shared" ref="L650:L680" si="133" xml:space="preserve"> ((D650 * G650) + (E650 * H650) + (F650 * I650))/1000</f>
        <v>0</v>
      </c>
      <c r="M650" s="23">
        <f t="shared" ref="M650:M680" si="134" xml:space="preserve"> L650^2</f>
        <v>0</v>
      </c>
      <c r="N650" s="23" t="e">
        <f xml:space="preserve"> B650 * VLOOKUP($A$5, Admin!$A$4:$B$5, 2) + C650 * VLOOKUP($A$5, Admin!$A$4:$C$5, 3) + VLOOKUP($A$5, Admin!$A$4:$D$5, 4)</f>
        <v>#N/A</v>
      </c>
      <c r="O650" s="23"/>
      <c r="P650" s="23" t="e">
        <f t="shared" ref="P650:P680" si="135" xml:space="preserve"> N651</f>
        <v>#N/A</v>
      </c>
      <c r="Q650" s="23" t="e">
        <f t="shared" ref="Q650:Q680" si="136" xml:space="preserve"> N652</f>
        <v>#N/A</v>
      </c>
      <c r="R650" s="23" t="e">
        <f t="shared" ref="R650:R680" si="137" xml:space="preserve"> N653</f>
        <v>#N/A</v>
      </c>
      <c r="S650" s="23" t="e">
        <f t="shared" ref="S650:S680" si="138" xml:space="preserve"> N654</f>
        <v>#N/A</v>
      </c>
      <c r="T650" s="23" t="e">
        <f t="shared" ref="T650:T680" si="139" xml:space="preserve"> N655</f>
        <v>#N/A</v>
      </c>
      <c r="U650" s="23" t="e">
        <f t="shared" ref="U650:U680" si="140" xml:space="preserve"> N656</f>
        <v>#N/A</v>
      </c>
      <c r="V650" s="23" t="e">
        <f t="shared" ref="V650:V680" si="141" xml:space="preserve"> N657</f>
        <v>#N/A</v>
      </c>
      <c r="W650" s="23" t="e">
        <f t="shared" ref="W650:W680" si="142" xml:space="preserve"> N658</f>
        <v>#N/A</v>
      </c>
      <c r="X650" s="19"/>
      <c r="Y650" s="19"/>
      <c r="Z650" s="19"/>
      <c r="AA650" s="19"/>
      <c r="AB650" s="19"/>
      <c r="AC650" s="19"/>
      <c r="AD650" s="19">
        <f t="shared" si="130"/>
        <v>0</v>
      </c>
      <c r="AE650" s="19">
        <f t="shared" si="131"/>
        <v>0</v>
      </c>
      <c r="AF650" s="19"/>
      <c r="AG650" s="19"/>
      <c r="AH650" s="19"/>
      <c r="AI650" s="19"/>
      <c r="AJ650" s="19"/>
    </row>
    <row r="651" spans="1:36" x14ac:dyDescent="0.25">
      <c r="A651" s="80"/>
      <c r="B651" s="81"/>
      <c r="C651" s="81"/>
      <c r="D651" s="81"/>
      <c r="E651" s="81"/>
      <c r="F651" s="81"/>
      <c r="G651" s="81"/>
      <c r="H651" s="81"/>
      <c r="I651" s="81"/>
      <c r="J651" s="70" t="str">
        <f t="shared" si="132"/>
        <v/>
      </c>
      <c r="K651" s="71"/>
      <c r="L651" s="23">
        <f t="shared" si="133"/>
        <v>0</v>
      </c>
      <c r="M651" s="23">
        <f t="shared" si="134"/>
        <v>0</v>
      </c>
      <c r="N651" s="23" t="e">
        <f xml:space="preserve"> B651 * VLOOKUP($A$5, Admin!$A$4:$B$5, 2) + C651 * VLOOKUP($A$5, Admin!$A$4:$C$5, 3) + VLOOKUP($A$5, Admin!$A$4:$D$5, 4)</f>
        <v>#N/A</v>
      </c>
      <c r="O651" s="23"/>
      <c r="P651" s="23" t="e">
        <f t="shared" si="135"/>
        <v>#N/A</v>
      </c>
      <c r="Q651" s="23" t="e">
        <f t="shared" si="136"/>
        <v>#N/A</v>
      </c>
      <c r="R651" s="23" t="e">
        <f t="shared" si="137"/>
        <v>#N/A</v>
      </c>
      <c r="S651" s="23" t="e">
        <f t="shared" si="138"/>
        <v>#N/A</v>
      </c>
      <c r="T651" s="23" t="e">
        <f t="shared" si="139"/>
        <v>#N/A</v>
      </c>
      <c r="U651" s="23" t="e">
        <f t="shared" si="140"/>
        <v>#N/A</v>
      </c>
      <c r="V651" s="23" t="e">
        <f t="shared" si="141"/>
        <v>#N/A</v>
      </c>
      <c r="W651" s="23" t="e">
        <f t="shared" si="142"/>
        <v>#N/A</v>
      </c>
      <c r="X651" s="19"/>
      <c r="Y651" s="19"/>
      <c r="Z651" s="19"/>
      <c r="AA651" s="19"/>
      <c r="AB651" s="19"/>
      <c r="AC651" s="19"/>
      <c r="AD651" s="19">
        <f t="shared" si="130"/>
        <v>0</v>
      </c>
      <c r="AE651" s="19">
        <f t="shared" si="131"/>
        <v>0</v>
      </c>
      <c r="AF651" s="19"/>
      <c r="AG651" s="19"/>
      <c r="AH651" s="19"/>
      <c r="AI651" s="19"/>
      <c r="AJ651" s="19"/>
    </row>
    <row r="652" spans="1:36" x14ac:dyDescent="0.25">
      <c r="A652" s="80"/>
      <c r="B652" s="81"/>
      <c r="C652" s="81"/>
      <c r="D652" s="81"/>
      <c r="E652" s="81"/>
      <c r="F652" s="81"/>
      <c r="G652" s="81"/>
      <c r="H652" s="81"/>
      <c r="I652" s="81"/>
      <c r="J652" s="70" t="str">
        <f t="shared" si="132"/>
        <v/>
      </c>
      <c r="K652" s="71"/>
      <c r="L652" s="23">
        <f t="shared" si="133"/>
        <v>0</v>
      </c>
      <c r="M652" s="23">
        <f t="shared" si="134"/>
        <v>0</v>
      </c>
      <c r="N652" s="23" t="e">
        <f xml:space="preserve"> B652 * VLOOKUP($A$5, Admin!$A$4:$B$5, 2) + C652 * VLOOKUP($A$5, Admin!$A$4:$C$5, 3) + VLOOKUP($A$5, Admin!$A$4:$D$5, 4)</f>
        <v>#N/A</v>
      </c>
      <c r="O652" s="23"/>
      <c r="P652" s="23" t="e">
        <f t="shared" si="135"/>
        <v>#N/A</v>
      </c>
      <c r="Q652" s="23" t="e">
        <f t="shared" si="136"/>
        <v>#N/A</v>
      </c>
      <c r="R652" s="23" t="e">
        <f t="shared" si="137"/>
        <v>#N/A</v>
      </c>
      <c r="S652" s="23" t="e">
        <f t="shared" si="138"/>
        <v>#N/A</v>
      </c>
      <c r="T652" s="23" t="e">
        <f t="shared" si="139"/>
        <v>#N/A</v>
      </c>
      <c r="U652" s="23" t="e">
        <f t="shared" si="140"/>
        <v>#N/A</v>
      </c>
      <c r="V652" s="23" t="e">
        <f t="shared" si="141"/>
        <v>#N/A</v>
      </c>
      <c r="W652" s="23" t="e">
        <f t="shared" si="142"/>
        <v>#N/A</v>
      </c>
      <c r="X652" s="19"/>
      <c r="Y652" s="19"/>
      <c r="Z652" s="19"/>
      <c r="AA652" s="19"/>
      <c r="AB652" s="19"/>
      <c r="AC652" s="19"/>
      <c r="AD652" s="19">
        <f t="shared" si="130"/>
        <v>0</v>
      </c>
      <c r="AE652" s="19">
        <f t="shared" si="131"/>
        <v>0</v>
      </c>
      <c r="AF652" s="19"/>
      <c r="AG652" s="19"/>
      <c r="AH652" s="19"/>
      <c r="AI652" s="19"/>
      <c r="AJ652" s="19"/>
    </row>
    <row r="653" spans="1:36" x14ac:dyDescent="0.25">
      <c r="A653" s="80"/>
      <c r="B653" s="81"/>
      <c r="C653" s="81"/>
      <c r="D653" s="81"/>
      <c r="E653" s="81"/>
      <c r="F653" s="81"/>
      <c r="G653" s="81"/>
      <c r="H653" s="81"/>
      <c r="I653" s="81"/>
      <c r="J653" s="70" t="str">
        <f t="shared" si="132"/>
        <v/>
      </c>
      <c r="K653" s="71"/>
      <c r="L653" s="23">
        <f t="shared" si="133"/>
        <v>0</v>
      </c>
      <c r="M653" s="23">
        <f t="shared" si="134"/>
        <v>0</v>
      </c>
      <c r="N653" s="23" t="e">
        <f xml:space="preserve"> B653 * VLOOKUP($A$5, Admin!$A$4:$B$5, 2) + C653 * VLOOKUP($A$5, Admin!$A$4:$C$5, 3) + VLOOKUP($A$5, Admin!$A$4:$D$5, 4)</f>
        <v>#N/A</v>
      </c>
      <c r="O653" s="23"/>
      <c r="P653" s="23" t="e">
        <f t="shared" si="135"/>
        <v>#N/A</v>
      </c>
      <c r="Q653" s="23" t="e">
        <f t="shared" si="136"/>
        <v>#N/A</v>
      </c>
      <c r="R653" s="23" t="e">
        <f t="shared" si="137"/>
        <v>#N/A</v>
      </c>
      <c r="S653" s="23" t="e">
        <f t="shared" si="138"/>
        <v>#N/A</v>
      </c>
      <c r="T653" s="23" t="e">
        <f t="shared" si="139"/>
        <v>#N/A</v>
      </c>
      <c r="U653" s="23" t="e">
        <f t="shared" si="140"/>
        <v>#N/A</v>
      </c>
      <c r="V653" s="23" t="e">
        <f t="shared" si="141"/>
        <v>#N/A</v>
      </c>
      <c r="W653" s="23" t="e">
        <f t="shared" si="142"/>
        <v>#N/A</v>
      </c>
      <c r="X653" s="19"/>
      <c r="Y653" s="19"/>
      <c r="Z653" s="19"/>
      <c r="AA653" s="19"/>
      <c r="AB653" s="19"/>
      <c r="AC653" s="19"/>
      <c r="AD653" s="19">
        <f t="shared" si="130"/>
        <v>0</v>
      </c>
      <c r="AE653" s="19">
        <f t="shared" si="131"/>
        <v>0</v>
      </c>
      <c r="AF653" s="19"/>
      <c r="AG653" s="19"/>
      <c r="AH653" s="19"/>
      <c r="AI653" s="19"/>
      <c r="AJ653" s="19"/>
    </row>
    <row r="654" spans="1:36" x14ac:dyDescent="0.25">
      <c r="A654" s="80"/>
      <c r="B654" s="81"/>
      <c r="C654" s="81"/>
      <c r="D654" s="81"/>
      <c r="E654" s="81"/>
      <c r="F654" s="81"/>
      <c r="G654" s="81"/>
      <c r="H654" s="81"/>
      <c r="I654" s="81"/>
      <c r="J654" s="70" t="str">
        <f t="shared" si="132"/>
        <v/>
      </c>
      <c r="K654" s="71"/>
      <c r="L654" s="23">
        <f t="shared" si="133"/>
        <v>0</v>
      </c>
      <c r="M654" s="23">
        <f t="shared" si="134"/>
        <v>0</v>
      </c>
      <c r="N654" s="23" t="e">
        <f xml:space="preserve"> B654 * VLOOKUP($A$5, Admin!$A$4:$B$5, 2) + C654 * VLOOKUP($A$5, Admin!$A$4:$C$5, 3) + VLOOKUP($A$5, Admin!$A$4:$D$5, 4)</f>
        <v>#N/A</v>
      </c>
      <c r="O654" s="23"/>
      <c r="P654" s="23" t="e">
        <f t="shared" si="135"/>
        <v>#N/A</v>
      </c>
      <c r="Q654" s="23" t="e">
        <f t="shared" si="136"/>
        <v>#N/A</v>
      </c>
      <c r="R654" s="23" t="e">
        <f t="shared" si="137"/>
        <v>#N/A</v>
      </c>
      <c r="S654" s="23" t="e">
        <f t="shared" si="138"/>
        <v>#N/A</v>
      </c>
      <c r="T654" s="23" t="e">
        <f t="shared" si="139"/>
        <v>#N/A</v>
      </c>
      <c r="U654" s="23" t="e">
        <f t="shared" si="140"/>
        <v>#N/A</v>
      </c>
      <c r="V654" s="23" t="e">
        <f t="shared" si="141"/>
        <v>#N/A</v>
      </c>
      <c r="W654" s="23" t="e">
        <f t="shared" si="142"/>
        <v>#N/A</v>
      </c>
      <c r="X654" s="19"/>
      <c r="Y654" s="19"/>
      <c r="Z654" s="19"/>
      <c r="AA654" s="19"/>
      <c r="AB654" s="19"/>
      <c r="AC654" s="19"/>
      <c r="AD654" s="19">
        <f t="shared" si="130"/>
        <v>0</v>
      </c>
      <c r="AE654" s="19">
        <f t="shared" si="131"/>
        <v>0</v>
      </c>
      <c r="AF654" s="19"/>
      <c r="AG654" s="19"/>
      <c r="AH654" s="19"/>
      <c r="AI654" s="19"/>
      <c r="AJ654" s="19"/>
    </row>
    <row r="655" spans="1:36" x14ac:dyDescent="0.25">
      <c r="A655" s="80"/>
      <c r="B655" s="81"/>
      <c r="C655" s="81"/>
      <c r="D655" s="81"/>
      <c r="E655" s="81"/>
      <c r="F655" s="81"/>
      <c r="G655" s="81"/>
      <c r="H655" s="81"/>
      <c r="I655" s="81"/>
      <c r="J655" s="70" t="str">
        <f t="shared" si="132"/>
        <v/>
      </c>
      <c r="K655" s="71"/>
      <c r="L655" s="23">
        <f t="shared" si="133"/>
        <v>0</v>
      </c>
      <c r="M655" s="23">
        <f t="shared" si="134"/>
        <v>0</v>
      </c>
      <c r="N655" s="23" t="e">
        <f xml:space="preserve"> B655 * VLOOKUP($A$5, Admin!$A$4:$B$5, 2) + C655 * VLOOKUP($A$5, Admin!$A$4:$C$5, 3) + VLOOKUP($A$5, Admin!$A$4:$D$5, 4)</f>
        <v>#N/A</v>
      </c>
      <c r="O655" s="23"/>
      <c r="P655" s="23" t="e">
        <f t="shared" si="135"/>
        <v>#N/A</v>
      </c>
      <c r="Q655" s="23" t="e">
        <f t="shared" si="136"/>
        <v>#N/A</v>
      </c>
      <c r="R655" s="23" t="e">
        <f t="shared" si="137"/>
        <v>#N/A</v>
      </c>
      <c r="S655" s="23" t="e">
        <f t="shared" si="138"/>
        <v>#N/A</v>
      </c>
      <c r="T655" s="23" t="e">
        <f t="shared" si="139"/>
        <v>#N/A</v>
      </c>
      <c r="U655" s="23" t="e">
        <f t="shared" si="140"/>
        <v>#N/A</v>
      </c>
      <c r="V655" s="23" t="e">
        <f t="shared" si="141"/>
        <v>#N/A</v>
      </c>
      <c r="W655" s="23" t="e">
        <f t="shared" si="142"/>
        <v>#N/A</v>
      </c>
      <c r="X655" s="19"/>
      <c r="Y655" s="19"/>
      <c r="Z655" s="19"/>
      <c r="AA655" s="19"/>
      <c r="AB655" s="19"/>
      <c r="AC655" s="19"/>
      <c r="AD655" s="19">
        <f t="shared" si="130"/>
        <v>0</v>
      </c>
      <c r="AE655" s="19">
        <f t="shared" si="131"/>
        <v>0</v>
      </c>
      <c r="AF655" s="19"/>
      <c r="AG655" s="19"/>
      <c r="AH655" s="19"/>
      <c r="AI655" s="19"/>
      <c r="AJ655" s="19"/>
    </row>
    <row r="656" spans="1:36" x14ac:dyDescent="0.25">
      <c r="A656" s="80"/>
      <c r="B656" s="81"/>
      <c r="C656" s="81"/>
      <c r="D656" s="81"/>
      <c r="E656" s="81"/>
      <c r="F656" s="81"/>
      <c r="G656" s="81"/>
      <c r="H656" s="81"/>
      <c r="I656" s="81"/>
      <c r="J656" s="70" t="str">
        <f t="shared" si="132"/>
        <v/>
      </c>
      <c r="K656" s="71"/>
      <c r="L656" s="23">
        <f t="shared" si="133"/>
        <v>0</v>
      </c>
      <c r="M656" s="23">
        <f t="shared" si="134"/>
        <v>0</v>
      </c>
      <c r="N656" s="23" t="e">
        <f xml:space="preserve"> B656 * VLOOKUP($A$5, Admin!$A$4:$B$5, 2) + C656 * VLOOKUP($A$5, Admin!$A$4:$C$5, 3) + VLOOKUP($A$5, Admin!$A$4:$D$5, 4)</f>
        <v>#N/A</v>
      </c>
      <c r="O656" s="23"/>
      <c r="P656" s="23" t="e">
        <f t="shared" si="135"/>
        <v>#N/A</v>
      </c>
      <c r="Q656" s="23" t="e">
        <f t="shared" si="136"/>
        <v>#N/A</v>
      </c>
      <c r="R656" s="23" t="e">
        <f t="shared" si="137"/>
        <v>#N/A</v>
      </c>
      <c r="S656" s="23" t="e">
        <f t="shared" si="138"/>
        <v>#N/A</v>
      </c>
      <c r="T656" s="23" t="e">
        <f t="shared" si="139"/>
        <v>#N/A</v>
      </c>
      <c r="U656" s="23" t="e">
        <f t="shared" si="140"/>
        <v>#N/A</v>
      </c>
      <c r="V656" s="23" t="e">
        <f t="shared" si="141"/>
        <v>#N/A</v>
      </c>
      <c r="W656" s="23" t="e">
        <f t="shared" si="142"/>
        <v>#N/A</v>
      </c>
      <c r="X656" s="19"/>
      <c r="Y656" s="19"/>
      <c r="Z656" s="19"/>
      <c r="AA656" s="19"/>
      <c r="AB656" s="19"/>
      <c r="AC656" s="19"/>
      <c r="AD656" s="19">
        <f t="shared" si="130"/>
        <v>0</v>
      </c>
      <c r="AE656" s="19">
        <f t="shared" si="131"/>
        <v>0</v>
      </c>
      <c r="AF656" s="19"/>
      <c r="AG656" s="19"/>
      <c r="AH656" s="19"/>
      <c r="AI656" s="19"/>
      <c r="AJ656" s="19"/>
    </row>
    <row r="657" spans="1:36" x14ac:dyDescent="0.25">
      <c r="A657" s="80"/>
      <c r="B657" s="81"/>
      <c r="C657" s="81"/>
      <c r="D657" s="81"/>
      <c r="E657" s="81"/>
      <c r="F657" s="81"/>
      <c r="G657" s="81"/>
      <c r="H657" s="81"/>
      <c r="I657" s="81"/>
      <c r="J657" s="70" t="str">
        <f t="shared" si="132"/>
        <v/>
      </c>
      <c r="K657" s="71"/>
      <c r="L657" s="23">
        <f t="shared" si="133"/>
        <v>0</v>
      </c>
      <c r="M657" s="23">
        <f t="shared" si="134"/>
        <v>0</v>
      </c>
      <c r="N657" s="23" t="e">
        <f xml:space="preserve"> B657 * VLOOKUP($A$5, Admin!$A$4:$B$5, 2) + C657 * VLOOKUP($A$5, Admin!$A$4:$C$5, 3) + VLOOKUP($A$5, Admin!$A$4:$D$5, 4)</f>
        <v>#N/A</v>
      </c>
      <c r="O657" s="23"/>
      <c r="P657" s="23" t="e">
        <f t="shared" si="135"/>
        <v>#N/A</v>
      </c>
      <c r="Q657" s="23" t="e">
        <f t="shared" si="136"/>
        <v>#N/A</v>
      </c>
      <c r="R657" s="23" t="e">
        <f t="shared" si="137"/>
        <v>#N/A</v>
      </c>
      <c r="S657" s="23" t="e">
        <f t="shared" si="138"/>
        <v>#N/A</v>
      </c>
      <c r="T657" s="23" t="e">
        <f t="shared" si="139"/>
        <v>#N/A</v>
      </c>
      <c r="U657" s="23" t="e">
        <f t="shared" si="140"/>
        <v>#N/A</v>
      </c>
      <c r="V657" s="23" t="e">
        <f t="shared" si="141"/>
        <v>#N/A</v>
      </c>
      <c r="W657" s="23" t="e">
        <f t="shared" si="142"/>
        <v>#N/A</v>
      </c>
      <c r="X657" s="19"/>
      <c r="Y657" s="19"/>
      <c r="Z657" s="19"/>
      <c r="AA657" s="19"/>
      <c r="AB657" s="19"/>
      <c r="AC657" s="19"/>
      <c r="AD657" s="19">
        <f t="shared" si="130"/>
        <v>0</v>
      </c>
      <c r="AE657" s="19">
        <f t="shared" si="131"/>
        <v>0</v>
      </c>
      <c r="AF657" s="19"/>
      <c r="AG657" s="19"/>
      <c r="AH657" s="19"/>
      <c r="AI657" s="19"/>
      <c r="AJ657" s="19"/>
    </row>
    <row r="658" spans="1:36" x14ac:dyDescent="0.25">
      <c r="A658" s="80"/>
      <c r="B658" s="81"/>
      <c r="C658" s="81"/>
      <c r="D658" s="81"/>
      <c r="E658" s="81"/>
      <c r="F658" s="81"/>
      <c r="G658" s="81"/>
      <c r="H658" s="81"/>
      <c r="I658" s="81"/>
      <c r="J658" s="70" t="str">
        <f t="shared" si="132"/>
        <v/>
      </c>
      <c r="K658" s="71"/>
      <c r="L658" s="23">
        <f t="shared" si="133"/>
        <v>0</v>
      </c>
      <c r="M658" s="23">
        <f t="shared" si="134"/>
        <v>0</v>
      </c>
      <c r="N658" s="23" t="e">
        <f xml:space="preserve"> B658 * VLOOKUP($A$5, Admin!$A$4:$B$5, 2) + C658 * VLOOKUP($A$5, Admin!$A$4:$C$5, 3) + VLOOKUP($A$5, Admin!$A$4:$D$5, 4)</f>
        <v>#N/A</v>
      </c>
      <c r="O658" s="23"/>
      <c r="P658" s="23" t="e">
        <f t="shared" si="135"/>
        <v>#N/A</v>
      </c>
      <c r="Q658" s="23" t="e">
        <f t="shared" si="136"/>
        <v>#N/A</v>
      </c>
      <c r="R658" s="23" t="e">
        <f t="shared" si="137"/>
        <v>#N/A</v>
      </c>
      <c r="S658" s="23" t="e">
        <f t="shared" si="138"/>
        <v>#N/A</v>
      </c>
      <c r="T658" s="23" t="e">
        <f t="shared" si="139"/>
        <v>#N/A</v>
      </c>
      <c r="U658" s="23" t="e">
        <f t="shared" si="140"/>
        <v>#N/A</v>
      </c>
      <c r="V658" s="23" t="e">
        <f t="shared" si="141"/>
        <v>#N/A</v>
      </c>
      <c r="W658" s="23" t="e">
        <f t="shared" si="142"/>
        <v>#N/A</v>
      </c>
      <c r="X658" s="19"/>
      <c r="Y658" s="19"/>
      <c r="Z658" s="19"/>
      <c r="AA658" s="19"/>
      <c r="AB658" s="19"/>
      <c r="AC658" s="19"/>
      <c r="AD658" s="19">
        <f t="shared" si="130"/>
        <v>0</v>
      </c>
      <c r="AE658" s="19">
        <f t="shared" si="131"/>
        <v>0</v>
      </c>
      <c r="AF658" s="19"/>
      <c r="AG658" s="19"/>
      <c r="AH658" s="19"/>
      <c r="AI658" s="19"/>
      <c r="AJ658" s="19"/>
    </row>
    <row r="659" spans="1:36" x14ac:dyDescent="0.25">
      <c r="A659" s="80"/>
      <c r="B659" s="81"/>
      <c r="C659" s="81"/>
      <c r="D659" s="81"/>
      <c r="E659" s="81"/>
      <c r="F659" s="81"/>
      <c r="G659" s="81"/>
      <c r="H659" s="81"/>
      <c r="I659" s="81"/>
      <c r="J659" s="70" t="str">
        <f t="shared" si="132"/>
        <v/>
      </c>
      <c r="K659" s="71"/>
      <c r="L659" s="23">
        <f t="shared" si="133"/>
        <v>0</v>
      </c>
      <c r="M659" s="23">
        <f t="shared" si="134"/>
        <v>0</v>
      </c>
      <c r="N659" s="23" t="e">
        <f xml:space="preserve"> B659 * VLOOKUP($A$5, Admin!$A$4:$B$5, 2) + C659 * VLOOKUP($A$5, Admin!$A$4:$C$5, 3) + VLOOKUP($A$5, Admin!$A$4:$D$5, 4)</f>
        <v>#N/A</v>
      </c>
      <c r="O659" s="23"/>
      <c r="P659" s="23" t="e">
        <f t="shared" si="135"/>
        <v>#N/A</v>
      </c>
      <c r="Q659" s="23" t="e">
        <f t="shared" si="136"/>
        <v>#N/A</v>
      </c>
      <c r="R659" s="23" t="e">
        <f t="shared" si="137"/>
        <v>#N/A</v>
      </c>
      <c r="S659" s="23" t="e">
        <f t="shared" si="138"/>
        <v>#N/A</v>
      </c>
      <c r="T659" s="23" t="e">
        <f t="shared" si="139"/>
        <v>#N/A</v>
      </c>
      <c r="U659" s="23" t="e">
        <f t="shared" si="140"/>
        <v>#N/A</v>
      </c>
      <c r="V659" s="23" t="e">
        <f t="shared" si="141"/>
        <v>#N/A</v>
      </c>
      <c r="W659" s="23" t="e">
        <f t="shared" si="142"/>
        <v>#N/A</v>
      </c>
      <c r="X659" s="19"/>
      <c r="Y659" s="19"/>
      <c r="Z659" s="19"/>
      <c r="AA659" s="19"/>
      <c r="AB659" s="19"/>
      <c r="AC659" s="19"/>
      <c r="AD659" s="19">
        <f t="shared" si="130"/>
        <v>0</v>
      </c>
      <c r="AE659" s="19">
        <f t="shared" si="131"/>
        <v>0</v>
      </c>
      <c r="AF659" s="19"/>
      <c r="AG659" s="19"/>
      <c r="AH659" s="19"/>
      <c r="AI659" s="19"/>
      <c r="AJ659" s="19"/>
    </row>
    <row r="660" spans="1:36" x14ac:dyDescent="0.25">
      <c r="A660" s="80"/>
      <c r="B660" s="81"/>
      <c r="C660" s="81"/>
      <c r="D660" s="81"/>
      <c r="E660" s="81"/>
      <c r="F660" s="81"/>
      <c r="G660" s="81"/>
      <c r="H660" s="81"/>
      <c r="I660" s="81"/>
      <c r="J660" s="70" t="str">
        <f t="shared" si="132"/>
        <v/>
      </c>
      <c r="K660" s="71"/>
      <c r="L660" s="23">
        <f t="shared" si="133"/>
        <v>0</v>
      </c>
      <c r="M660" s="23">
        <f t="shared" si="134"/>
        <v>0</v>
      </c>
      <c r="N660" s="23" t="e">
        <f xml:space="preserve"> B660 * VLOOKUP($A$5, Admin!$A$4:$B$5, 2) + C660 * VLOOKUP($A$5, Admin!$A$4:$C$5, 3) + VLOOKUP($A$5, Admin!$A$4:$D$5, 4)</f>
        <v>#N/A</v>
      </c>
      <c r="O660" s="23"/>
      <c r="P660" s="23" t="e">
        <f t="shared" si="135"/>
        <v>#N/A</v>
      </c>
      <c r="Q660" s="23" t="e">
        <f t="shared" si="136"/>
        <v>#N/A</v>
      </c>
      <c r="R660" s="23" t="e">
        <f t="shared" si="137"/>
        <v>#N/A</v>
      </c>
      <c r="S660" s="23" t="e">
        <f t="shared" si="138"/>
        <v>#N/A</v>
      </c>
      <c r="T660" s="23" t="e">
        <f t="shared" si="139"/>
        <v>#N/A</v>
      </c>
      <c r="U660" s="23" t="e">
        <f t="shared" si="140"/>
        <v>#N/A</v>
      </c>
      <c r="V660" s="23" t="e">
        <f t="shared" si="141"/>
        <v>#N/A</v>
      </c>
      <c r="W660" s="23" t="e">
        <f t="shared" si="142"/>
        <v>#N/A</v>
      </c>
      <c r="X660" s="19"/>
      <c r="Y660" s="19"/>
      <c r="Z660" s="19"/>
      <c r="AA660" s="19"/>
      <c r="AB660" s="19"/>
      <c r="AC660" s="19"/>
      <c r="AD660" s="19">
        <f t="shared" si="130"/>
        <v>0</v>
      </c>
      <c r="AE660" s="19">
        <f t="shared" si="131"/>
        <v>0</v>
      </c>
      <c r="AF660" s="19"/>
      <c r="AG660" s="19"/>
      <c r="AH660" s="19"/>
      <c r="AI660" s="19"/>
      <c r="AJ660" s="19"/>
    </row>
    <row r="661" spans="1:36" x14ac:dyDescent="0.25">
      <c r="A661" s="80"/>
      <c r="B661" s="81"/>
      <c r="C661" s="81"/>
      <c r="D661" s="81"/>
      <c r="E661" s="81"/>
      <c r="F661" s="81"/>
      <c r="G661" s="81"/>
      <c r="H661" s="81"/>
      <c r="I661" s="81"/>
      <c r="J661" s="70" t="str">
        <f t="shared" si="132"/>
        <v/>
      </c>
      <c r="K661" s="71"/>
      <c r="L661" s="23">
        <f t="shared" si="133"/>
        <v>0</v>
      </c>
      <c r="M661" s="23">
        <f t="shared" si="134"/>
        <v>0</v>
      </c>
      <c r="N661" s="23" t="e">
        <f xml:space="preserve"> B661 * VLOOKUP($A$5, Admin!$A$4:$B$5, 2) + C661 * VLOOKUP($A$5, Admin!$A$4:$C$5, 3) + VLOOKUP($A$5, Admin!$A$4:$D$5, 4)</f>
        <v>#N/A</v>
      </c>
      <c r="O661" s="23"/>
      <c r="P661" s="23" t="e">
        <f t="shared" si="135"/>
        <v>#N/A</v>
      </c>
      <c r="Q661" s="23" t="e">
        <f t="shared" si="136"/>
        <v>#N/A</v>
      </c>
      <c r="R661" s="23" t="e">
        <f t="shared" si="137"/>
        <v>#N/A</v>
      </c>
      <c r="S661" s="23" t="e">
        <f t="shared" si="138"/>
        <v>#N/A</v>
      </c>
      <c r="T661" s="23" t="e">
        <f t="shared" si="139"/>
        <v>#N/A</v>
      </c>
      <c r="U661" s="23" t="e">
        <f t="shared" si="140"/>
        <v>#N/A</v>
      </c>
      <c r="V661" s="23" t="e">
        <f t="shared" si="141"/>
        <v>#N/A</v>
      </c>
      <c r="W661" s="23" t="e">
        <f t="shared" si="142"/>
        <v>#N/A</v>
      </c>
      <c r="X661" s="19"/>
      <c r="Y661" s="19"/>
      <c r="Z661" s="19"/>
      <c r="AA661" s="19"/>
      <c r="AB661" s="19"/>
      <c r="AC661" s="19"/>
      <c r="AD661" s="19">
        <f t="shared" si="130"/>
        <v>0</v>
      </c>
      <c r="AE661" s="19">
        <f t="shared" si="131"/>
        <v>0</v>
      </c>
      <c r="AF661" s="19"/>
      <c r="AG661" s="19"/>
      <c r="AH661" s="19"/>
      <c r="AI661" s="19"/>
      <c r="AJ661" s="19"/>
    </row>
    <row r="662" spans="1:36" x14ac:dyDescent="0.25">
      <c r="A662" s="80"/>
      <c r="B662" s="81"/>
      <c r="C662" s="81"/>
      <c r="D662" s="81"/>
      <c r="E662" s="81"/>
      <c r="F662" s="81"/>
      <c r="G662" s="81"/>
      <c r="H662" s="81"/>
      <c r="I662" s="81"/>
      <c r="J662" s="70" t="str">
        <f t="shared" si="132"/>
        <v/>
      </c>
      <c r="K662" s="71"/>
      <c r="L662" s="23">
        <f t="shared" si="133"/>
        <v>0</v>
      </c>
      <c r="M662" s="23">
        <f t="shared" si="134"/>
        <v>0</v>
      </c>
      <c r="N662" s="23" t="e">
        <f xml:space="preserve"> B662 * VLOOKUP($A$5, Admin!$A$4:$B$5, 2) + C662 * VLOOKUP($A$5, Admin!$A$4:$C$5, 3) + VLOOKUP($A$5, Admin!$A$4:$D$5, 4)</f>
        <v>#N/A</v>
      </c>
      <c r="O662" s="23"/>
      <c r="P662" s="23" t="e">
        <f t="shared" si="135"/>
        <v>#N/A</v>
      </c>
      <c r="Q662" s="23" t="e">
        <f t="shared" si="136"/>
        <v>#N/A</v>
      </c>
      <c r="R662" s="23" t="e">
        <f t="shared" si="137"/>
        <v>#N/A</v>
      </c>
      <c r="S662" s="23" t="e">
        <f t="shared" si="138"/>
        <v>#N/A</v>
      </c>
      <c r="T662" s="23" t="e">
        <f t="shared" si="139"/>
        <v>#N/A</v>
      </c>
      <c r="U662" s="23" t="e">
        <f t="shared" si="140"/>
        <v>#N/A</v>
      </c>
      <c r="V662" s="23" t="e">
        <f t="shared" si="141"/>
        <v>#N/A</v>
      </c>
      <c r="W662" s="23" t="e">
        <f t="shared" si="142"/>
        <v>#N/A</v>
      </c>
      <c r="X662" s="19"/>
      <c r="Y662" s="19"/>
      <c r="Z662" s="19"/>
      <c r="AA662" s="19"/>
      <c r="AB662" s="19"/>
      <c r="AC662" s="19"/>
      <c r="AD662" s="19">
        <f t="shared" si="130"/>
        <v>0</v>
      </c>
      <c r="AE662" s="19">
        <f t="shared" si="131"/>
        <v>0</v>
      </c>
      <c r="AF662" s="19"/>
      <c r="AG662" s="19"/>
      <c r="AH662" s="19"/>
      <c r="AI662" s="19"/>
      <c r="AJ662" s="19"/>
    </row>
    <row r="663" spans="1:36" x14ac:dyDescent="0.25">
      <c r="A663" s="80"/>
      <c r="B663" s="81"/>
      <c r="C663" s="81"/>
      <c r="D663" s="81"/>
      <c r="E663" s="81"/>
      <c r="F663" s="81"/>
      <c r="G663" s="81"/>
      <c r="H663" s="81"/>
      <c r="I663" s="81"/>
      <c r="J663" s="70" t="str">
        <f t="shared" si="132"/>
        <v/>
      </c>
      <c r="K663" s="71"/>
      <c r="L663" s="23">
        <f t="shared" si="133"/>
        <v>0</v>
      </c>
      <c r="M663" s="23">
        <f t="shared" si="134"/>
        <v>0</v>
      </c>
      <c r="N663" s="23" t="e">
        <f xml:space="preserve"> B663 * VLOOKUP($A$5, Admin!$A$4:$B$5, 2) + C663 * VLOOKUP($A$5, Admin!$A$4:$C$5, 3) + VLOOKUP($A$5, Admin!$A$4:$D$5, 4)</f>
        <v>#N/A</v>
      </c>
      <c r="O663" s="23"/>
      <c r="P663" s="23" t="e">
        <f t="shared" si="135"/>
        <v>#N/A</v>
      </c>
      <c r="Q663" s="23" t="e">
        <f t="shared" si="136"/>
        <v>#N/A</v>
      </c>
      <c r="R663" s="23" t="e">
        <f t="shared" si="137"/>
        <v>#N/A</v>
      </c>
      <c r="S663" s="23" t="e">
        <f t="shared" si="138"/>
        <v>#N/A</v>
      </c>
      <c r="T663" s="23" t="e">
        <f t="shared" si="139"/>
        <v>#N/A</v>
      </c>
      <c r="U663" s="23" t="e">
        <f t="shared" si="140"/>
        <v>#N/A</v>
      </c>
      <c r="V663" s="23" t="e">
        <f t="shared" si="141"/>
        <v>#N/A</v>
      </c>
      <c r="W663" s="23" t="e">
        <f t="shared" si="142"/>
        <v>#N/A</v>
      </c>
      <c r="X663" s="19"/>
      <c r="Y663" s="19"/>
      <c r="Z663" s="19"/>
      <c r="AA663" s="19"/>
      <c r="AB663" s="19"/>
      <c r="AC663" s="19"/>
      <c r="AD663" s="19">
        <f t="shared" si="130"/>
        <v>0</v>
      </c>
      <c r="AE663" s="19">
        <f t="shared" si="131"/>
        <v>0</v>
      </c>
      <c r="AF663" s="19"/>
      <c r="AG663" s="19"/>
      <c r="AH663" s="19"/>
      <c r="AI663" s="19"/>
      <c r="AJ663" s="19"/>
    </row>
    <row r="664" spans="1:36" x14ac:dyDescent="0.25">
      <c r="A664" s="80"/>
      <c r="B664" s="81"/>
      <c r="C664" s="81"/>
      <c r="D664" s="81"/>
      <c r="E664" s="81"/>
      <c r="F664" s="81"/>
      <c r="G664" s="81"/>
      <c r="H664" s="81"/>
      <c r="I664" s="81"/>
      <c r="J664" s="70" t="str">
        <f t="shared" si="132"/>
        <v/>
      </c>
      <c r="K664" s="71"/>
      <c r="L664" s="23">
        <f t="shared" si="133"/>
        <v>0</v>
      </c>
      <c r="M664" s="23">
        <f t="shared" si="134"/>
        <v>0</v>
      </c>
      <c r="N664" s="23" t="e">
        <f xml:space="preserve"> B664 * VLOOKUP($A$5, Admin!$A$4:$B$5, 2) + C664 * VLOOKUP($A$5, Admin!$A$4:$C$5, 3) + VLOOKUP($A$5, Admin!$A$4:$D$5, 4)</f>
        <v>#N/A</v>
      </c>
      <c r="O664" s="23"/>
      <c r="P664" s="23" t="e">
        <f t="shared" si="135"/>
        <v>#N/A</v>
      </c>
      <c r="Q664" s="23" t="e">
        <f t="shared" si="136"/>
        <v>#N/A</v>
      </c>
      <c r="R664" s="23" t="e">
        <f t="shared" si="137"/>
        <v>#N/A</v>
      </c>
      <c r="S664" s="23" t="e">
        <f t="shared" si="138"/>
        <v>#N/A</v>
      </c>
      <c r="T664" s="23" t="e">
        <f t="shared" si="139"/>
        <v>#N/A</v>
      </c>
      <c r="U664" s="23" t="e">
        <f t="shared" si="140"/>
        <v>#N/A</v>
      </c>
      <c r="V664" s="23" t="e">
        <f t="shared" si="141"/>
        <v>#N/A</v>
      </c>
      <c r="W664" s="23" t="e">
        <f t="shared" si="142"/>
        <v>#N/A</v>
      </c>
      <c r="X664" s="19"/>
      <c r="Y664" s="19"/>
      <c r="Z664" s="19"/>
      <c r="AA664" s="19"/>
      <c r="AB664" s="19"/>
      <c r="AC664" s="19"/>
      <c r="AD664" s="19">
        <f t="shared" si="130"/>
        <v>0</v>
      </c>
      <c r="AE664" s="19">
        <f t="shared" si="131"/>
        <v>0</v>
      </c>
      <c r="AF664" s="19"/>
      <c r="AG664" s="19"/>
      <c r="AH664" s="19"/>
      <c r="AI664" s="19"/>
      <c r="AJ664" s="19"/>
    </row>
    <row r="665" spans="1:36" x14ac:dyDescent="0.25">
      <c r="A665" s="80"/>
      <c r="B665" s="81"/>
      <c r="C665" s="81"/>
      <c r="D665" s="81"/>
      <c r="E665" s="81"/>
      <c r="F665" s="81"/>
      <c r="G665" s="81"/>
      <c r="H665" s="81"/>
      <c r="I665" s="81"/>
      <c r="J665" s="70" t="str">
        <f t="shared" si="132"/>
        <v/>
      </c>
      <c r="K665" s="71"/>
      <c r="L665" s="23">
        <f t="shared" si="133"/>
        <v>0</v>
      </c>
      <c r="M665" s="23">
        <f t="shared" si="134"/>
        <v>0</v>
      </c>
      <c r="N665" s="23" t="e">
        <f xml:space="preserve"> B665 * VLOOKUP($A$5, Admin!$A$4:$B$5, 2) + C665 * VLOOKUP($A$5, Admin!$A$4:$C$5, 3) + VLOOKUP($A$5, Admin!$A$4:$D$5, 4)</f>
        <v>#N/A</v>
      </c>
      <c r="O665" s="23"/>
      <c r="P665" s="23" t="e">
        <f t="shared" si="135"/>
        <v>#N/A</v>
      </c>
      <c r="Q665" s="23" t="e">
        <f t="shared" si="136"/>
        <v>#N/A</v>
      </c>
      <c r="R665" s="23" t="e">
        <f t="shared" si="137"/>
        <v>#N/A</v>
      </c>
      <c r="S665" s="23" t="e">
        <f t="shared" si="138"/>
        <v>#N/A</v>
      </c>
      <c r="T665" s="23" t="e">
        <f t="shared" si="139"/>
        <v>#N/A</v>
      </c>
      <c r="U665" s="23" t="e">
        <f t="shared" si="140"/>
        <v>#N/A</v>
      </c>
      <c r="V665" s="23" t="e">
        <f t="shared" si="141"/>
        <v>#N/A</v>
      </c>
      <c r="W665" s="23" t="e">
        <f t="shared" si="142"/>
        <v>#N/A</v>
      </c>
      <c r="X665" s="19"/>
      <c r="Y665" s="19"/>
      <c r="Z665" s="19"/>
      <c r="AA665" s="19"/>
      <c r="AB665" s="19"/>
      <c r="AC665" s="19"/>
      <c r="AD665" s="19">
        <f t="shared" si="130"/>
        <v>0</v>
      </c>
      <c r="AE665" s="19">
        <f t="shared" si="131"/>
        <v>0</v>
      </c>
      <c r="AF665" s="19"/>
      <c r="AG665" s="19"/>
      <c r="AH665" s="19"/>
      <c r="AI665" s="19"/>
      <c r="AJ665" s="19"/>
    </row>
    <row r="666" spans="1:36" x14ac:dyDescent="0.25">
      <c r="A666" s="80"/>
      <c r="B666" s="81"/>
      <c r="C666" s="81"/>
      <c r="D666" s="81"/>
      <c r="E666" s="81"/>
      <c r="F666" s="81"/>
      <c r="G666" s="81"/>
      <c r="H666" s="81"/>
      <c r="I666" s="81"/>
      <c r="J666" s="70" t="str">
        <f t="shared" si="132"/>
        <v/>
      </c>
      <c r="K666" s="71"/>
      <c r="L666" s="23">
        <f t="shared" si="133"/>
        <v>0</v>
      </c>
      <c r="M666" s="23">
        <f t="shared" si="134"/>
        <v>0</v>
      </c>
      <c r="N666" s="23" t="e">
        <f xml:space="preserve"> B666 * VLOOKUP($A$5, Admin!$A$4:$B$5, 2) + C666 * VLOOKUP($A$5, Admin!$A$4:$C$5, 3) + VLOOKUP($A$5, Admin!$A$4:$D$5, 4)</f>
        <v>#N/A</v>
      </c>
      <c r="O666" s="23"/>
      <c r="P666" s="23" t="e">
        <f t="shared" si="135"/>
        <v>#N/A</v>
      </c>
      <c r="Q666" s="23" t="e">
        <f t="shared" si="136"/>
        <v>#N/A</v>
      </c>
      <c r="R666" s="23" t="e">
        <f t="shared" si="137"/>
        <v>#N/A</v>
      </c>
      <c r="S666" s="23" t="e">
        <f t="shared" si="138"/>
        <v>#N/A</v>
      </c>
      <c r="T666" s="23" t="e">
        <f t="shared" si="139"/>
        <v>#N/A</v>
      </c>
      <c r="U666" s="23" t="e">
        <f t="shared" si="140"/>
        <v>#N/A</v>
      </c>
      <c r="V666" s="23" t="e">
        <f t="shared" si="141"/>
        <v>#N/A</v>
      </c>
      <c r="W666" s="23" t="e">
        <f t="shared" si="142"/>
        <v>#N/A</v>
      </c>
      <c r="X666" s="19"/>
      <c r="Y666" s="19"/>
      <c r="Z666" s="19"/>
      <c r="AA666" s="19"/>
      <c r="AB666" s="19"/>
      <c r="AC666" s="19"/>
      <c r="AD666" s="19">
        <f t="shared" si="130"/>
        <v>0</v>
      </c>
      <c r="AE666" s="19">
        <f t="shared" si="131"/>
        <v>0</v>
      </c>
      <c r="AF666" s="19"/>
      <c r="AG666" s="19"/>
      <c r="AH666" s="19"/>
      <c r="AI666" s="19"/>
      <c r="AJ666" s="19"/>
    </row>
    <row r="667" spans="1:36" x14ac:dyDescent="0.25">
      <c r="A667" s="80"/>
      <c r="B667" s="81"/>
      <c r="C667" s="81"/>
      <c r="D667" s="81"/>
      <c r="E667" s="81"/>
      <c r="F667" s="81"/>
      <c r="G667" s="81"/>
      <c r="H667" s="81"/>
      <c r="I667" s="81"/>
      <c r="J667" s="70" t="str">
        <f t="shared" si="132"/>
        <v/>
      </c>
      <c r="K667" s="71"/>
      <c r="L667" s="23">
        <f t="shared" si="133"/>
        <v>0</v>
      </c>
      <c r="M667" s="23">
        <f t="shared" si="134"/>
        <v>0</v>
      </c>
      <c r="N667" s="23" t="e">
        <f xml:space="preserve"> B667 * VLOOKUP($A$5, Admin!$A$4:$B$5, 2) + C667 * VLOOKUP($A$5, Admin!$A$4:$C$5, 3) + VLOOKUP($A$5, Admin!$A$4:$D$5, 4)</f>
        <v>#N/A</v>
      </c>
      <c r="O667" s="23"/>
      <c r="P667" s="23" t="e">
        <f t="shared" si="135"/>
        <v>#N/A</v>
      </c>
      <c r="Q667" s="23" t="e">
        <f t="shared" si="136"/>
        <v>#N/A</v>
      </c>
      <c r="R667" s="23" t="e">
        <f t="shared" si="137"/>
        <v>#N/A</v>
      </c>
      <c r="S667" s="23" t="e">
        <f t="shared" si="138"/>
        <v>#N/A</v>
      </c>
      <c r="T667" s="23" t="e">
        <f t="shared" si="139"/>
        <v>#N/A</v>
      </c>
      <c r="U667" s="23" t="e">
        <f t="shared" si="140"/>
        <v>#N/A</v>
      </c>
      <c r="V667" s="23" t="e">
        <f t="shared" si="141"/>
        <v>#N/A</v>
      </c>
      <c r="W667" s="23" t="e">
        <f t="shared" si="142"/>
        <v>#N/A</v>
      </c>
      <c r="X667" s="19"/>
      <c r="Y667" s="19"/>
      <c r="Z667" s="19"/>
      <c r="AA667" s="19"/>
      <c r="AB667" s="19"/>
      <c r="AC667" s="19"/>
      <c r="AD667" s="19">
        <f t="shared" si="130"/>
        <v>0</v>
      </c>
      <c r="AE667" s="19">
        <f t="shared" si="131"/>
        <v>0</v>
      </c>
      <c r="AF667" s="19"/>
      <c r="AG667" s="19"/>
      <c r="AH667" s="19"/>
      <c r="AI667" s="19"/>
      <c r="AJ667" s="19"/>
    </row>
    <row r="668" spans="1:36" x14ac:dyDescent="0.25">
      <c r="A668" s="80"/>
      <c r="B668" s="81"/>
      <c r="C668" s="81"/>
      <c r="D668" s="81"/>
      <c r="E668" s="81"/>
      <c r="F668" s="81"/>
      <c r="G668" s="81"/>
      <c r="H668" s="81"/>
      <c r="I668" s="81"/>
      <c r="J668" s="70" t="str">
        <f t="shared" si="132"/>
        <v/>
      </c>
      <c r="K668" s="71"/>
      <c r="L668" s="23">
        <f t="shared" si="133"/>
        <v>0</v>
      </c>
      <c r="M668" s="23">
        <f t="shared" si="134"/>
        <v>0</v>
      </c>
      <c r="N668" s="23" t="e">
        <f xml:space="preserve"> B668 * VLOOKUP($A$5, Admin!$A$4:$B$5, 2) + C668 * VLOOKUP($A$5, Admin!$A$4:$C$5, 3) + VLOOKUP($A$5, Admin!$A$4:$D$5, 4)</f>
        <v>#N/A</v>
      </c>
      <c r="O668" s="23"/>
      <c r="P668" s="23" t="e">
        <f t="shared" si="135"/>
        <v>#N/A</v>
      </c>
      <c r="Q668" s="23" t="e">
        <f t="shared" si="136"/>
        <v>#N/A</v>
      </c>
      <c r="R668" s="23" t="e">
        <f t="shared" si="137"/>
        <v>#N/A</v>
      </c>
      <c r="S668" s="23" t="e">
        <f t="shared" si="138"/>
        <v>#N/A</v>
      </c>
      <c r="T668" s="23" t="e">
        <f t="shared" si="139"/>
        <v>#N/A</v>
      </c>
      <c r="U668" s="23" t="e">
        <f t="shared" si="140"/>
        <v>#N/A</v>
      </c>
      <c r="V668" s="23" t="e">
        <f t="shared" si="141"/>
        <v>#N/A</v>
      </c>
      <c r="W668" s="23" t="e">
        <f t="shared" si="142"/>
        <v>#N/A</v>
      </c>
      <c r="X668" s="19"/>
      <c r="Y668" s="19"/>
      <c r="Z668" s="19"/>
      <c r="AA668" s="19"/>
      <c r="AB668" s="19"/>
      <c r="AC668" s="19"/>
      <c r="AD668" s="19">
        <f t="shared" si="130"/>
        <v>0</v>
      </c>
      <c r="AE668" s="19">
        <f t="shared" si="131"/>
        <v>0</v>
      </c>
      <c r="AF668" s="19"/>
      <c r="AG668" s="19"/>
      <c r="AH668" s="19"/>
      <c r="AI668" s="19"/>
      <c r="AJ668" s="19"/>
    </row>
    <row r="669" spans="1:36" x14ac:dyDescent="0.25">
      <c r="A669" s="80"/>
      <c r="B669" s="81"/>
      <c r="C669" s="81"/>
      <c r="D669" s="81"/>
      <c r="E669" s="81"/>
      <c r="F669" s="81"/>
      <c r="G669" s="81"/>
      <c r="H669" s="81"/>
      <c r="I669" s="81"/>
      <c r="J669" s="70" t="str">
        <f t="shared" si="132"/>
        <v/>
      </c>
      <c r="K669" s="71"/>
      <c r="L669" s="23">
        <f t="shared" si="133"/>
        <v>0</v>
      </c>
      <c r="M669" s="23">
        <f t="shared" si="134"/>
        <v>0</v>
      </c>
      <c r="N669" s="23" t="e">
        <f xml:space="preserve"> B669 * VLOOKUP($A$5, Admin!$A$4:$B$5, 2) + C669 * VLOOKUP($A$5, Admin!$A$4:$C$5, 3) + VLOOKUP($A$5, Admin!$A$4:$D$5, 4)</f>
        <v>#N/A</v>
      </c>
      <c r="O669" s="23"/>
      <c r="P669" s="23" t="e">
        <f t="shared" si="135"/>
        <v>#N/A</v>
      </c>
      <c r="Q669" s="23" t="e">
        <f t="shared" si="136"/>
        <v>#N/A</v>
      </c>
      <c r="R669" s="23" t="e">
        <f t="shared" si="137"/>
        <v>#N/A</v>
      </c>
      <c r="S669" s="23" t="e">
        <f t="shared" si="138"/>
        <v>#N/A</v>
      </c>
      <c r="T669" s="23" t="e">
        <f t="shared" si="139"/>
        <v>#N/A</v>
      </c>
      <c r="U669" s="23" t="e">
        <f t="shared" si="140"/>
        <v>#N/A</v>
      </c>
      <c r="V669" s="23" t="e">
        <f t="shared" si="141"/>
        <v>#N/A</v>
      </c>
      <c r="W669" s="23" t="e">
        <f t="shared" si="142"/>
        <v>#N/A</v>
      </c>
      <c r="X669" s="19"/>
      <c r="Y669" s="19"/>
      <c r="Z669" s="19"/>
      <c r="AA669" s="19"/>
      <c r="AB669" s="19"/>
      <c r="AC669" s="19"/>
      <c r="AD669" s="19">
        <f t="shared" si="130"/>
        <v>0</v>
      </c>
      <c r="AE669" s="19">
        <f t="shared" si="131"/>
        <v>0</v>
      </c>
      <c r="AF669" s="19"/>
      <c r="AG669" s="19"/>
      <c r="AH669" s="19"/>
      <c r="AI669" s="19"/>
      <c r="AJ669" s="19"/>
    </row>
    <row r="670" spans="1:36" x14ac:dyDescent="0.25">
      <c r="A670" s="80"/>
      <c r="B670" s="81"/>
      <c r="C670" s="81"/>
      <c r="D670" s="81"/>
      <c r="E670" s="81"/>
      <c r="F670" s="81"/>
      <c r="G670" s="81"/>
      <c r="H670" s="81"/>
      <c r="I670" s="81"/>
      <c r="J670" s="70" t="str">
        <f t="shared" si="132"/>
        <v/>
      </c>
      <c r="K670" s="71"/>
      <c r="L670" s="23">
        <f t="shared" si="133"/>
        <v>0</v>
      </c>
      <c r="M670" s="23">
        <f t="shared" si="134"/>
        <v>0</v>
      </c>
      <c r="N670" s="23" t="e">
        <f xml:space="preserve"> B670 * VLOOKUP($A$5, Admin!$A$4:$B$5, 2) + C670 * VLOOKUP($A$5, Admin!$A$4:$C$5, 3) + VLOOKUP($A$5, Admin!$A$4:$D$5, 4)</f>
        <v>#N/A</v>
      </c>
      <c r="O670" s="23"/>
      <c r="P670" s="23" t="e">
        <f t="shared" si="135"/>
        <v>#N/A</v>
      </c>
      <c r="Q670" s="23" t="e">
        <f t="shared" si="136"/>
        <v>#N/A</v>
      </c>
      <c r="R670" s="23" t="e">
        <f t="shared" si="137"/>
        <v>#N/A</v>
      </c>
      <c r="S670" s="23" t="e">
        <f t="shared" si="138"/>
        <v>#N/A</v>
      </c>
      <c r="T670" s="23" t="e">
        <f t="shared" si="139"/>
        <v>#N/A</v>
      </c>
      <c r="U670" s="23" t="e">
        <f t="shared" si="140"/>
        <v>#N/A</v>
      </c>
      <c r="V670" s="23" t="e">
        <f t="shared" si="141"/>
        <v>#N/A</v>
      </c>
      <c r="W670" s="23" t="e">
        <f t="shared" si="142"/>
        <v>#N/A</v>
      </c>
      <c r="X670" s="19"/>
      <c r="Y670" s="19"/>
      <c r="Z670" s="19"/>
      <c r="AA670" s="19"/>
      <c r="AB670" s="19"/>
      <c r="AC670" s="19"/>
      <c r="AD670" s="19">
        <f t="shared" si="130"/>
        <v>0</v>
      </c>
      <c r="AE670" s="19">
        <f t="shared" si="131"/>
        <v>0</v>
      </c>
      <c r="AF670" s="19"/>
      <c r="AG670" s="19"/>
      <c r="AH670" s="19"/>
      <c r="AI670" s="19"/>
      <c r="AJ670" s="19"/>
    </row>
    <row r="671" spans="1:36" x14ac:dyDescent="0.25">
      <c r="A671" s="80"/>
      <c r="B671" s="81"/>
      <c r="C671" s="81"/>
      <c r="D671" s="81"/>
      <c r="E671" s="81"/>
      <c r="F671" s="81"/>
      <c r="G671" s="81"/>
      <c r="H671" s="81"/>
      <c r="I671" s="81"/>
      <c r="J671" s="70" t="str">
        <f t="shared" si="132"/>
        <v/>
      </c>
      <c r="K671" s="71"/>
      <c r="L671" s="23">
        <f t="shared" si="133"/>
        <v>0</v>
      </c>
      <c r="M671" s="23">
        <f t="shared" si="134"/>
        <v>0</v>
      </c>
      <c r="N671" s="23" t="e">
        <f xml:space="preserve"> B671 * VLOOKUP($A$5, Admin!$A$4:$B$5, 2) + C671 * VLOOKUP($A$5, Admin!$A$4:$C$5, 3) + VLOOKUP($A$5, Admin!$A$4:$D$5, 4)</f>
        <v>#N/A</v>
      </c>
      <c r="O671" s="23"/>
      <c r="P671" s="23" t="e">
        <f t="shared" si="135"/>
        <v>#N/A</v>
      </c>
      <c r="Q671" s="23" t="e">
        <f t="shared" si="136"/>
        <v>#N/A</v>
      </c>
      <c r="R671" s="23" t="e">
        <f t="shared" si="137"/>
        <v>#N/A</v>
      </c>
      <c r="S671" s="23" t="e">
        <f t="shared" si="138"/>
        <v>#N/A</v>
      </c>
      <c r="T671" s="23" t="e">
        <f t="shared" si="139"/>
        <v>#N/A</v>
      </c>
      <c r="U671" s="23" t="e">
        <f t="shared" si="140"/>
        <v>#N/A</v>
      </c>
      <c r="V671" s="23" t="e">
        <f t="shared" si="141"/>
        <v>#N/A</v>
      </c>
      <c r="W671" s="23" t="e">
        <f t="shared" si="142"/>
        <v>#N/A</v>
      </c>
      <c r="X671" s="19"/>
      <c r="Y671" s="19"/>
      <c r="Z671" s="19"/>
      <c r="AA671" s="19"/>
      <c r="AB671" s="19"/>
      <c r="AC671" s="19"/>
      <c r="AD671" s="19">
        <f t="shared" si="130"/>
        <v>0</v>
      </c>
      <c r="AE671" s="19">
        <f t="shared" si="131"/>
        <v>0</v>
      </c>
      <c r="AF671" s="19"/>
      <c r="AG671" s="19"/>
      <c r="AH671" s="19"/>
      <c r="AI671" s="19"/>
      <c r="AJ671" s="19"/>
    </row>
    <row r="672" spans="1:36" x14ac:dyDescent="0.25">
      <c r="A672" s="80"/>
      <c r="B672" s="81"/>
      <c r="C672" s="81"/>
      <c r="D672" s="81"/>
      <c r="E672" s="81"/>
      <c r="F672" s="81"/>
      <c r="G672" s="81"/>
      <c r="H672" s="81"/>
      <c r="I672" s="81"/>
      <c r="J672" s="70" t="str">
        <f t="shared" si="132"/>
        <v/>
      </c>
      <c r="K672" s="71"/>
      <c r="L672" s="23">
        <f t="shared" si="133"/>
        <v>0</v>
      </c>
      <c r="M672" s="23">
        <f t="shared" si="134"/>
        <v>0</v>
      </c>
      <c r="N672" s="23" t="e">
        <f xml:space="preserve"> B672 * VLOOKUP($A$5, Admin!$A$4:$B$5, 2) + C672 * VLOOKUP($A$5, Admin!$A$4:$C$5, 3) + VLOOKUP($A$5, Admin!$A$4:$D$5, 4)</f>
        <v>#N/A</v>
      </c>
      <c r="O672" s="23"/>
      <c r="P672" s="23" t="e">
        <f t="shared" si="135"/>
        <v>#N/A</v>
      </c>
      <c r="Q672" s="23" t="e">
        <f t="shared" si="136"/>
        <v>#N/A</v>
      </c>
      <c r="R672" s="23" t="e">
        <f t="shared" si="137"/>
        <v>#N/A</v>
      </c>
      <c r="S672" s="23" t="e">
        <f t="shared" si="138"/>
        <v>#N/A</v>
      </c>
      <c r="T672" s="23" t="e">
        <f t="shared" si="139"/>
        <v>#N/A</v>
      </c>
      <c r="U672" s="23" t="e">
        <f t="shared" si="140"/>
        <v>#N/A</v>
      </c>
      <c r="V672" s="23" t="e">
        <f t="shared" si="141"/>
        <v>#N/A</v>
      </c>
      <c r="W672" s="23" t="e">
        <f t="shared" si="142"/>
        <v>#N/A</v>
      </c>
      <c r="X672" s="19"/>
      <c r="Y672" s="19"/>
      <c r="Z672" s="19"/>
      <c r="AA672" s="19"/>
      <c r="AB672" s="19"/>
      <c r="AC672" s="19"/>
      <c r="AD672" s="19">
        <f t="shared" si="130"/>
        <v>0</v>
      </c>
      <c r="AE672" s="19">
        <f t="shared" si="131"/>
        <v>0</v>
      </c>
      <c r="AF672" s="19"/>
      <c r="AG672" s="19"/>
      <c r="AH672" s="19"/>
      <c r="AI672" s="19"/>
      <c r="AJ672" s="19"/>
    </row>
    <row r="673" spans="1:36" x14ac:dyDescent="0.25">
      <c r="A673" s="80"/>
      <c r="B673" s="81"/>
      <c r="C673" s="81"/>
      <c r="D673" s="81"/>
      <c r="E673" s="81"/>
      <c r="F673" s="81"/>
      <c r="G673" s="81"/>
      <c r="H673" s="81"/>
      <c r="I673" s="81"/>
      <c r="J673" s="70" t="str">
        <f t="shared" si="132"/>
        <v/>
      </c>
      <c r="K673" s="71"/>
      <c r="L673" s="23">
        <f t="shared" si="133"/>
        <v>0</v>
      </c>
      <c r="M673" s="23">
        <f t="shared" si="134"/>
        <v>0</v>
      </c>
      <c r="N673" s="23" t="e">
        <f xml:space="preserve"> B673 * VLOOKUP($A$5, Admin!$A$4:$B$5, 2) + C673 * VLOOKUP($A$5, Admin!$A$4:$C$5, 3) + VLOOKUP($A$5, Admin!$A$4:$D$5, 4)</f>
        <v>#N/A</v>
      </c>
      <c r="O673" s="23"/>
      <c r="P673" s="23" t="e">
        <f t="shared" si="135"/>
        <v>#N/A</v>
      </c>
      <c r="Q673" s="23" t="e">
        <f t="shared" si="136"/>
        <v>#N/A</v>
      </c>
      <c r="R673" s="23" t="e">
        <f t="shared" si="137"/>
        <v>#N/A</v>
      </c>
      <c r="S673" s="23" t="e">
        <f t="shared" si="138"/>
        <v>#N/A</v>
      </c>
      <c r="T673" s="23" t="e">
        <f t="shared" si="139"/>
        <v>#N/A</v>
      </c>
      <c r="U673" s="23" t="e">
        <f t="shared" si="140"/>
        <v>#N/A</v>
      </c>
      <c r="V673" s="23" t="e">
        <f t="shared" si="141"/>
        <v>#N/A</v>
      </c>
      <c r="W673" s="23">
        <f t="shared" si="142"/>
        <v>0</v>
      </c>
      <c r="X673" s="19"/>
      <c r="Y673" s="19"/>
      <c r="Z673" s="19"/>
      <c r="AA673" s="19"/>
      <c r="AB673" s="19"/>
      <c r="AC673" s="19"/>
      <c r="AD673" s="19">
        <f t="shared" si="130"/>
        <v>0</v>
      </c>
      <c r="AE673" s="19">
        <f t="shared" si="131"/>
        <v>0</v>
      </c>
      <c r="AF673" s="19"/>
      <c r="AG673" s="19"/>
      <c r="AH673" s="19"/>
      <c r="AI673" s="19"/>
      <c r="AJ673" s="19"/>
    </row>
    <row r="674" spans="1:36" x14ac:dyDescent="0.25">
      <c r="A674" s="80"/>
      <c r="B674" s="81"/>
      <c r="C674" s="81"/>
      <c r="D674" s="81"/>
      <c r="E674" s="81"/>
      <c r="F674" s="81"/>
      <c r="G674" s="81"/>
      <c r="H674" s="81"/>
      <c r="I674" s="81"/>
      <c r="J674" s="70" t="str">
        <f t="shared" si="132"/>
        <v/>
      </c>
      <c r="K674" s="71"/>
      <c r="L674" s="23">
        <f t="shared" si="133"/>
        <v>0</v>
      </c>
      <c r="M674" s="23">
        <f t="shared" si="134"/>
        <v>0</v>
      </c>
      <c r="N674" s="23" t="e">
        <f xml:space="preserve"> B674 * VLOOKUP($A$5, Admin!$A$4:$B$5, 2) + C674 * VLOOKUP($A$5, Admin!$A$4:$C$5, 3) + VLOOKUP($A$5, Admin!$A$4:$D$5, 4)</f>
        <v>#N/A</v>
      </c>
      <c r="O674" s="23"/>
      <c r="P674" s="23" t="e">
        <f t="shared" si="135"/>
        <v>#N/A</v>
      </c>
      <c r="Q674" s="23" t="e">
        <f t="shared" si="136"/>
        <v>#N/A</v>
      </c>
      <c r="R674" s="23" t="e">
        <f t="shared" si="137"/>
        <v>#N/A</v>
      </c>
      <c r="S674" s="23" t="e">
        <f t="shared" si="138"/>
        <v>#N/A</v>
      </c>
      <c r="T674" s="23" t="e">
        <f t="shared" si="139"/>
        <v>#N/A</v>
      </c>
      <c r="U674" s="23" t="e">
        <f t="shared" si="140"/>
        <v>#N/A</v>
      </c>
      <c r="V674" s="23">
        <f t="shared" si="141"/>
        <v>0</v>
      </c>
      <c r="W674" s="23">
        <f t="shared" si="142"/>
        <v>0</v>
      </c>
      <c r="X674" s="19"/>
      <c r="Y674" s="19"/>
      <c r="Z674" s="19"/>
      <c r="AA674" s="19"/>
      <c r="AB674" s="19"/>
      <c r="AC674" s="19"/>
      <c r="AD674" s="19">
        <f t="shared" si="130"/>
        <v>0</v>
      </c>
      <c r="AE674" s="19">
        <f t="shared" si="131"/>
        <v>0</v>
      </c>
      <c r="AF674" s="19"/>
      <c r="AG674" s="19"/>
      <c r="AH674" s="19"/>
      <c r="AI674" s="19"/>
      <c r="AJ674" s="19"/>
    </row>
    <row r="675" spans="1:36" x14ac:dyDescent="0.25">
      <c r="A675" s="80"/>
      <c r="B675" s="81"/>
      <c r="C675" s="81"/>
      <c r="D675" s="81"/>
      <c r="E675" s="81"/>
      <c r="F675" s="81"/>
      <c r="G675" s="81"/>
      <c r="H675" s="81"/>
      <c r="I675" s="81"/>
      <c r="J675" s="70" t="str">
        <f t="shared" si="132"/>
        <v/>
      </c>
      <c r="K675" s="71"/>
      <c r="L675" s="23">
        <f t="shared" si="133"/>
        <v>0</v>
      </c>
      <c r="M675" s="23">
        <f t="shared" si="134"/>
        <v>0</v>
      </c>
      <c r="N675" s="23" t="e">
        <f xml:space="preserve"> B675 * VLOOKUP($A$5, Admin!$A$4:$B$5, 2) + C675 * VLOOKUP($A$5, Admin!$A$4:$C$5, 3) + VLOOKUP($A$5, Admin!$A$4:$D$5, 4)</f>
        <v>#N/A</v>
      </c>
      <c r="O675" s="23"/>
      <c r="P675" s="23" t="e">
        <f t="shared" si="135"/>
        <v>#N/A</v>
      </c>
      <c r="Q675" s="23" t="e">
        <f t="shared" si="136"/>
        <v>#N/A</v>
      </c>
      <c r="R675" s="23" t="e">
        <f t="shared" si="137"/>
        <v>#N/A</v>
      </c>
      <c r="S675" s="23" t="e">
        <f t="shared" si="138"/>
        <v>#N/A</v>
      </c>
      <c r="T675" s="23" t="e">
        <f t="shared" si="139"/>
        <v>#N/A</v>
      </c>
      <c r="U675" s="23">
        <f t="shared" si="140"/>
        <v>0</v>
      </c>
      <c r="V675" s="23">
        <f t="shared" si="141"/>
        <v>0</v>
      </c>
      <c r="W675" s="23">
        <f t="shared" si="142"/>
        <v>0</v>
      </c>
      <c r="X675" s="19"/>
      <c r="Y675" s="19"/>
      <c r="Z675" s="19"/>
      <c r="AA675" s="19"/>
      <c r="AB675" s="19"/>
      <c r="AC675" s="19"/>
      <c r="AD675" s="19">
        <f t="shared" si="130"/>
        <v>0</v>
      </c>
      <c r="AE675" s="19">
        <f t="shared" si="131"/>
        <v>0</v>
      </c>
      <c r="AF675" s="19"/>
      <c r="AG675" s="19"/>
      <c r="AH675" s="19"/>
      <c r="AI675" s="19"/>
      <c r="AJ675" s="19"/>
    </row>
    <row r="676" spans="1:36" x14ac:dyDescent="0.25">
      <c r="A676" s="80"/>
      <c r="B676" s="81"/>
      <c r="C676" s="81"/>
      <c r="D676" s="81"/>
      <c r="E676" s="81"/>
      <c r="F676" s="81"/>
      <c r="G676" s="81"/>
      <c r="H676" s="81"/>
      <c r="I676" s="81"/>
      <c r="J676" s="70" t="str">
        <f t="shared" si="132"/>
        <v/>
      </c>
      <c r="K676" s="71"/>
      <c r="L676" s="23">
        <f t="shared" si="133"/>
        <v>0</v>
      </c>
      <c r="M676" s="23">
        <f t="shared" si="134"/>
        <v>0</v>
      </c>
      <c r="N676" s="23" t="e">
        <f xml:space="preserve"> B676 * VLOOKUP($A$5, Admin!$A$4:$B$5, 2) + C676 * VLOOKUP($A$5, Admin!$A$4:$C$5, 3) + VLOOKUP($A$5, Admin!$A$4:$D$5, 4)</f>
        <v>#N/A</v>
      </c>
      <c r="O676" s="23"/>
      <c r="P676" s="23" t="e">
        <f t="shared" si="135"/>
        <v>#N/A</v>
      </c>
      <c r="Q676" s="23" t="e">
        <f t="shared" si="136"/>
        <v>#N/A</v>
      </c>
      <c r="R676" s="23" t="e">
        <f t="shared" si="137"/>
        <v>#N/A</v>
      </c>
      <c r="S676" s="23" t="e">
        <f t="shared" si="138"/>
        <v>#N/A</v>
      </c>
      <c r="T676" s="23">
        <f t="shared" si="139"/>
        <v>0</v>
      </c>
      <c r="U676" s="23">
        <f t="shared" si="140"/>
        <v>0</v>
      </c>
      <c r="V676" s="23">
        <f t="shared" si="141"/>
        <v>0</v>
      </c>
      <c r="W676" s="23">
        <f t="shared" si="142"/>
        <v>0</v>
      </c>
      <c r="X676" s="19"/>
      <c r="Y676" s="19"/>
      <c r="Z676" s="19"/>
      <c r="AA676" s="19"/>
      <c r="AB676" s="19"/>
      <c r="AC676" s="19"/>
      <c r="AD676" s="19">
        <f t="shared" si="130"/>
        <v>0</v>
      </c>
      <c r="AE676" s="19">
        <f t="shared" si="131"/>
        <v>0</v>
      </c>
      <c r="AF676" s="19"/>
      <c r="AG676" s="19"/>
      <c r="AH676" s="19"/>
      <c r="AI676" s="19"/>
      <c r="AJ676" s="19"/>
    </row>
    <row r="677" spans="1:36" x14ac:dyDescent="0.25">
      <c r="A677" s="80"/>
      <c r="B677" s="81"/>
      <c r="C677" s="81"/>
      <c r="D677" s="81"/>
      <c r="E677" s="81"/>
      <c r="F677" s="81"/>
      <c r="G677" s="81"/>
      <c r="H677" s="81"/>
      <c r="I677" s="81"/>
      <c r="J677" s="70" t="str">
        <f t="shared" si="132"/>
        <v/>
      </c>
      <c r="K677" s="71"/>
      <c r="L677" s="23">
        <f t="shared" si="133"/>
        <v>0</v>
      </c>
      <c r="M677" s="23">
        <f t="shared" si="134"/>
        <v>0</v>
      </c>
      <c r="N677" s="23" t="e">
        <f xml:space="preserve"> B677 * VLOOKUP($A$5, Admin!$A$4:$B$5, 2) + C677 * VLOOKUP($A$5, Admin!$A$4:$C$5, 3) + VLOOKUP($A$5, Admin!$A$4:$D$5, 4)</f>
        <v>#N/A</v>
      </c>
      <c r="O677" s="23"/>
      <c r="P677" s="23" t="e">
        <f t="shared" si="135"/>
        <v>#N/A</v>
      </c>
      <c r="Q677" s="23" t="e">
        <f t="shared" si="136"/>
        <v>#N/A</v>
      </c>
      <c r="R677" s="23" t="e">
        <f t="shared" si="137"/>
        <v>#N/A</v>
      </c>
      <c r="S677" s="23">
        <f t="shared" si="138"/>
        <v>0</v>
      </c>
      <c r="T677" s="23">
        <f t="shared" si="139"/>
        <v>0</v>
      </c>
      <c r="U677" s="23">
        <f t="shared" si="140"/>
        <v>0</v>
      </c>
      <c r="V677" s="23">
        <f t="shared" si="141"/>
        <v>0</v>
      </c>
      <c r="W677" s="23">
        <f t="shared" si="142"/>
        <v>0</v>
      </c>
      <c r="X677" s="19"/>
      <c r="Y677" s="19"/>
      <c r="Z677" s="19"/>
      <c r="AA677" s="19"/>
      <c r="AB677" s="19"/>
      <c r="AC677" s="19"/>
      <c r="AD677" s="19">
        <f t="shared" si="130"/>
        <v>0</v>
      </c>
      <c r="AE677" s="19">
        <f t="shared" si="131"/>
        <v>0</v>
      </c>
      <c r="AF677" s="19"/>
      <c r="AG677" s="19"/>
      <c r="AH677" s="19"/>
      <c r="AI677" s="19"/>
      <c r="AJ677" s="19"/>
    </row>
    <row r="678" spans="1:36" x14ac:dyDescent="0.25">
      <c r="A678" s="80"/>
      <c r="B678" s="81"/>
      <c r="C678" s="81"/>
      <c r="D678" s="81"/>
      <c r="E678" s="81"/>
      <c r="F678" s="81"/>
      <c r="G678" s="81"/>
      <c r="H678" s="81"/>
      <c r="I678" s="81"/>
      <c r="J678" s="70" t="str">
        <f t="shared" si="132"/>
        <v/>
      </c>
      <c r="K678" s="71"/>
      <c r="L678" s="23">
        <f t="shared" si="133"/>
        <v>0</v>
      </c>
      <c r="M678" s="23">
        <f t="shared" si="134"/>
        <v>0</v>
      </c>
      <c r="N678" s="23" t="e">
        <f xml:space="preserve"> B678 * VLOOKUP($A$5, Admin!$A$4:$B$5, 2) + C678 * VLOOKUP($A$5, Admin!$A$4:$C$5, 3) + VLOOKUP($A$5, Admin!$A$4:$D$5, 4)</f>
        <v>#N/A</v>
      </c>
      <c r="O678" s="23"/>
      <c r="P678" s="23" t="e">
        <f t="shared" si="135"/>
        <v>#N/A</v>
      </c>
      <c r="Q678" s="23" t="e">
        <f t="shared" si="136"/>
        <v>#N/A</v>
      </c>
      <c r="R678" s="23">
        <f t="shared" si="137"/>
        <v>0</v>
      </c>
      <c r="S678" s="23">
        <f t="shared" si="138"/>
        <v>0</v>
      </c>
      <c r="T678" s="23">
        <f t="shared" si="139"/>
        <v>0</v>
      </c>
      <c r="U678" s="23">
        <f t="shared" si="140"/>
        <v>0</v>
      </c>
      <c r="V678" s="23">
        <f t="shared" si="141"/>
        <v>0</v>
      </c>
      <c r="W678" s="23">
        <f t="shared" si="142"/>
        <v>0</v>
      </c>
      <c r="X678" s="19"/>
      <c r="Y678" s="19"/>
      <c r="Z678" s="19"/>
      <c r="AA678" s="19"/>
      <c r="AB678" s="19"/>
      <c r="AC678" s="19"/>
      <c r="AD678" s="19">
        <f t="shared" si="130"/>
        <v>0</v>
      </c>
      <c r="AE678" s="19">
        <f t="shared" si="131"/>
        <v>0</v>
      </c>
      <c r="AF678" s="19"/>
      <c r="AG678" s="19"/>
      <c r="AH678" s="19"/>
      <c r="AI678" s="19"/>
      <c r="AJ678" s="19"/>
    </row>
    <row r="679" spans="1:36" x14ac:dyDescent="0.25">
      <c r="A679" s="80"/>
      <c r="B679" s="81"/>
      <c r="C679" s="81"/>
      <c r="D679" s="81"/>
      <c r="E679" s="81"/>
      <c r="F679" s="81"/>
      <c r="G679" s="81"/>
      <c r="H679" s="81"/>
      <c r="I679" s="81"/>
      <c r="J679" s="70" t="str">
        <f t="shared" si="132"/>
        <v/>
      </c>
      <c r="K679" s="71"/>
      <c r="L679" s="23">
        <f t="shared" si="133"/>
        <v>0</v>
      </c>
      <c r="M679" s="23">
        <f t="shared" si="134"/>
        <v>0</v>
      </c>
      <c r="N679" s="23" t="e">
        <f xml:space="preserve"> B679 * VLOOKUP($A$5, Admin!$A$4:$B$5, 2) + C679 * VLOOKUP($A$5, Admin!$A$4:$C$5, 3) + VLOOKUP($A$5, Admin!$A$4:$D$5, 4)</f>
        <v>#N/A</v>
      </c>
      <c r="O679" s="23"/>
      <c r="P679" s="23" t="e">
        <f t="shared" si="135"/>
        <v>#N/A</v>
      </c>
      <c r="Q679" s="23">
        <f t="shared" si="136"/>
        <v>0</v>
      </c>
      <c r="R679" s="23">
        <f t="shared" si="137"/>
        <v>0</v>
      </c>
      <c r="S679" s="23">
        <f t="shared" si="138"/>
        <v>0</v>
      </c>
      <c r="T679" s="23">
        <f t="shared" si="139"/>
        <v>0</v>
      </c>
      <c r="U679" s="23">
        <f t="shared" si="140"/>
        <v>0</v>
      </c>
      <c r="V679" s="23">
        <f t="shared" si="141"/>
        <v>0</v>
      </c>
      <c r="W679" s="23">
        <f t="shared" si="142"/>
        <v>0</v>
      </c>
      <c r="X679" s="19"/>
      <c r="Y679" s="19"/>
      <c r="Z679" s="19"/>
      <c r="AA679" s="19"/>
      <c r="AB679" s="19"/>
      <c r="AC679" s="19"/>
      <c r="AD679" s="19">
        <f t="shared" si="130"/>
        <v>0</v>
      </c>
      <c r="AE679" s="19">
        <f t="shared" si="131"/>
        <v>0</v>
      </c>
      <c r="AF679" s="19"/>
      <c r="AG679" s="19"/>
      <c r="AH679" s="19"/>
      <c r="AI679" s="19"/>
      <c r="AJ679" s="19"/>
    </row>
    <row r="680" spans="1:36" x14ac:dyDescent="0.25">
      <c r="A680" s="80"/>
      <c r="B680" s="81"/>
      <c r="C680" s="81"/>
      <c r="D680" s="81"/>
      <c r="E680" s="81"/>
      <c r="F680" s="81"/>
      <c r="G680" s="81"/>
      <c r="H680" s="81"/>
      <c r="I680" s="81"/>
      <c r="J680" s="70" t="str">
        <f t="shared" si="132"/>
        <v/>
      </c>
      <c r="K680" s="71"/>
      <c r="L680" s="23">
        <f t="shared" si="133"/>
        <v>0</v>
      </c>
      <c r="M680" s="23">
        <f t="shared" si="134"/>
        <v>0</v>
      </c>
      <c r="N680" s="23" t="e">
        <f xml:space="preserve"> B680 * VLOOKUP($A$5, Admin!$A$4:$B$5, 2) + C680 * VLOOKUP($A$5, Admin!$A$4:$C$5, 3) + VLOOKUP($A$5, Admin!$A$4:$D$5, 4)</f>
        <v>#N/A</v>
      </c>
      <c r="O680" s="23"/>
      <c r="P680" s="23">
        <f t="shared" si="135"/>
        <v>0</v>
      </c>
      <c r="Q680" s="23">
        <f t="shared" si="136"/>
        <v>0</v>
      </c>
      <c r="R680" s="23">
        <f t="shared" si="137"/>
        <v>0</v>
      </c>
      <c r="S680" s="23">
        <f t="shared" si="138"/>
        <v>0</v>
      </c>
      <c r="T680" s="23">
        <f t="shared" si="139"/>
        <v>0</v>
      </c>
      <c r="U680" s="23">
        <f t="shared" si="140"/>
        <v>0</v>
      </c>
      <c r="V680" s="23">
        <f t="shared" si="141"/>
        <v>0</v>
      </c>
      <c r="W680" s="23">
        <f t="shared" si="142"/>
        <v>0</v>
      </c>
      <c r="X680" s="19"/>
      <c r="Y680" s="19"/>
      <c r="Z680" s="19"/>
      <c r="AA680" s="19"/>
      <c r="AB680" s="19"/>
      <c r="AC680" s="19"/>
      <c r="AD680" s="19">
        <f t="shared" si="130"/>
        <v>0</v>
      </c>
      <c r="AE680" s="19">
        <f t="shared" si="131"/>
        <v>0</v>
      </c>
      <c r="AF680" s="19"/>
      <c r="AG680" s="19"/>
      <c r="AH680" s="19"/>
      <c r="AI680" s="19"/>
      <c r="AJ680" s="19"/>
    </row>
    <row r="681" spans="1:36" x14ac:dyDescent="0.25">
      <c r="B681" s="10"/>
      <c r="C681" s="10"/>
      <c r="D681" s="10"/>
      <c r="E681" s="10"/>
      <c r="F681" s="10"/>
      <c r="G681" s="10"/>
      <c r="H681" s="10"/>
      <c r="I681" s="10"/>
      <c r="J681" s="14"/>
      <c r="K681" s="14"/>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row>
    <row r="682" spans="1:36" x14ac:dyDescent="0.25">
      <c r="B682" s="10"/>
      <c r="C682" s="10"/>
      <c r="D682" s="10"/>
      <c r="E682" s="10"/>
      <c r="F682" s="10"/>
      <c r="G682" s="10"/>
      <c r="H682" s="10"/>
      <c r="I682" s="10"/>
      <c r="J682" s="14"/>
      <c r="K682" s="14"/>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row>
    <row r="683" spans="1:36" x14ac:dyDescent="0.25">
      <c r="B683" s="10"/>
      <c r="C683" s="10"/>
      <c r="D683" s="10"/>
      <c r="E683" s="10"/>
      <c r="F683" s="10"/>
      <c r="G683" s="10"/>
      <c r="H683" s="10"/>
      <c r="I683" s="10"/>
      <c r="J683" s="14"/>
      <c r="K683" s="14"/>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row>
    <row r="684" spans="1:36" x14ac:dyDescent="0.25">
      <c r="B684" s="10"/>
      <c r="C684" s="10"/>
      <c r="D684" s="10"/>
      <c r="E684" s="10"/>
      <c r="F684" s="10"/>
      <c r="G684" s="10"/>
      <c r="H684" s="10"/>
      <c r="I684" s="10"/>
      <c r="J684" s="14"/>
      <c r="K684" s="14"/>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row>
    <row r="685" spans="1:36" x14ac:dyDescent="0.25">
      <c r="B685" s="10"/>
      <c r="C685" s="10"/>
      <c r="D685" s="10"/>
      <c r="E685" s="10"/>
      <c r="F685" s="10"/>
      <c r="G685" s="10"/>
      <c r="H685" s="10"/>
      <c r="I685" s="10"/>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row>
    <row r="686" spans="1:36" x14ac:dyDescent="0.25">
      <c r="B686" s="10"/>
      <c r="C686" s="10"/>
      <c r="D686" s="10"/>
      <c r="E686" s="10"/>
      <c r="F686" s="10"/>
      <c r="G686" s="10"/>
      <c r="H686" s="10"/>
      <c r="I686" s="10"/>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row>
    <row r="687" spans="1:36" x14ac:dyDescent="0.25">
      <c r="B687" s="10"/>
      <c r="C687" s="10"/>
      <c r="D687" s="10"/>
      <c r="E687" s="10"/>
      <c r="F687" s="10"/>
      <c r="G687" s="10"/>
      <c r="H687" s="10"/>
      <c r="I687" s="10"/>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row>
    <row r="688" spans="1:36" x14ac:dyDescent="0.25">
      <c r="B688" s="10"/>
      <c r="C688" s="10"/>
      <c r="D688" s="10"/>
      <c r="E688" s="10"/>
      <c r="F688" s="10"/>
      <c r="G688" s="10"/>
      <c r="H688" s="10"/>
      <c r="I688" s="10"/>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row>
    <row r="689" spans="2:36" x14ac:dyDescent="0.25">
      <c r="B689" s="10"/>
      <c r="C689" s="10"/>
      <c r="D689" s="10"/>
      <c r="E689" s="10"/>
      <c r="F689" s="10"/>
      <c r="G689" s="10"/>
      <c r="H689" s="10"/>
      <c r="I689" s="10"/>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row>
    <row r="690" spans="2:36" x14ac:dyDescent="0.25">
      <c r="B690" s="10"/>
      <c r="C690" s="10"/>
      <c r="D690" s="10"/>
      <c r="E690" s="10"/>
      <c r="F690" s="10"/>
      <c r="G690" s="10"/>
      <c r="H690" s="10"/>
      <c r="I690" s="10"/>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row>
    <row r="691" spans="2:36" x14ac:dyDescent="0.25">
      <c r="B691" s="10"/>
      <c r="C691" s="10"/>
      <c r="D691" s="10"/>
      <c r="E691" s="10"/>
      <c r="F691" s="10"/>
      <c r="G691" s="10"/>
      <c r="H691" s="10"/>
      <c r="I691" s="10"/>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row>
    <row r="692" spans="2:36" x14ac:dyDescent="0.25">
      <c r="B692" s="10"/>
      <c r="C692" s="10"/>
      <c r="D692" s="10"/>
      <c r="E692" s="10"/>
      <c r="F692" s="10"/>
      <c r="G692" s="10"/>
      <c r="H692" s="10"/>
      <c r="I692" s="10"/>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row>
    <row r="693" spans="2:36" x14ac:dyDescent="0.25">
      <c r="B693" s="10"/>
      <c r="C693" s="10"/>
      <c r="D693" s="10"/>
      <c r="E693" s="10"/>
      <c r="F693" s="10"/>
      <c r="G693" s="10"/>
      <c r="H693" s="10"/>
      <c r="I693" s="10"/>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row>
    <row r="694" spans="2:36" x14ac:dyDescent="0.25">
      <c r="B694" s="10"/>
      <c r="C694" s="10"/>
      <c r="D694" s="10"/>
      <c r="E694" s="10"/>
      <c r="F694" s="10"/>
      <c r="G694" s="10"/>
      <c r="H694" s="10"/>
      <c r="I694" s="10"/>
    </row>
    <row r="695" spans="2:36" x14ac:dyDescent="0.25">
      <c r="B695" s="10"/>
      <c r="C695" s="10"/>
      <c r="D695" s="10"/>
      <c r="E695" s="10"/>
      <c r="F695" s="10"/>
      <c r="G695" s="10"/>
      <c r="H695" s="10"/>
      <c r="I695" s="10"/>
    </row>
    <row r="696" spans="2:36" x14ac:dyDescent="0.25">
      <c r="B696" s="10"/>
      <c r="C696" s="10"/>
      <c r="D696" s="10"/>
      <c r="E696" s="10"/>
      <c r="F696" s="10"/>
      <c r="G696" s="10"/>
      <c r="H696" s="10"/>
      <c r="I696" s="10"/>
    </row>
    <row r="697" spans="2:36" x14ac:dyDescent="0.25">
      <c r="B697" s="10"/>
      <c r="C697" s="10"/>
      <c r="D697" s="10"/>
      <c r="E697" s="10"/>
      <c r="F697" s="10"/>
      <c r="G697" s="10"/>
      <c r="H697" s="10"/>
      <c r="I697" s="10"/>
    </row>
    <row r="698" spans="2:36" x14ac:dyDescent="0.25">
      <c r="B698" s="10"/>
      <c r="C698" s="10"/>
      <c r="D698" s="10"/>
      <c r="E698" s="10"/>
      <c r="F698" s="10"/>
      <c r="G698" s="10"/>
      <c r="H698" s="10"/>
      <c r="I698" s="10"/>
    </row>
    <row r="699" spans="2:36" x14ac:dyDescent="0.25">
      <c r="B699" s="10"/>
      <c r="C699" s="10"/>
      <c r="D699" s="10"/>
      <c r="E699" s="10"/>
      <c r="F699" s="10"/>
      <c r="G699" s="10"/>
      <c r="H699" s="10"/>
      <c r="I699" s="10"/>
    </row>
    <row r="700" spans="2:36" x14ac:dyDescent="0.25">
      <c r="B700" s="10"/>
      <c r="C700" s="10"/>
      <c r="D700" s="10"/>
      <c r="E700" s="10"/>
      <c r="F700" s="10"/>
      <c r="G700" s="10"/>
      <c r="H700" s="10"/>
      <c r="I700" s="10"/>
    </row>
    <row r="701" spans="2:36" x14ac:dyDescent="0.25">
      <c r="B701" s="10"/>
      <c r="C701" s="10"/>
      <c r="D701" s="10"/>
      <c r="E701" s="10"/>
      <c r="F701" s="10"/>
      <c r="G701" s="10"/>
      <c r="H701" s="10"/>
      <c r="I701" s="10"/>
    </row>
    <row r="702" spans="2:36" x14ac:dyDescent="0.25">
      <c r="B702" s="10"/>
      <c r="C702" s="10"/>
      <c r="D702" s="10"/>
      <c r="E702" s="10"/>
      <c r="F702" s="10"/>
      <c r="G702" s="10"/>
      <c r="H702" s="10"/>
      <c r="I702" s="10"/>
    </row>
    <row r="703" spans="2:36" x14ac:dyDescent="0.25">
      <c r="B703" s="10"/>
      <c r="C703" s="10"/>
      <c r="D703" s="10"/>
      <c r="E703" s="10"/>
      <c r="F703" s="10"/>
      <c r="G703" s="10"/>
      <c r="H703" s="10"/>
      <c r="I703" s="10"/>
    </row>
    <row r="704" spans="2:36" x14ac:dyDescent="0.25">
      <c r="B704" s="10"/>
      <c r="C704" s="10"/>
      <c r="D704" s="10"/>
      <c r="E704" s="10"/>
      <c r="F704" s="10"/>
      <c r="G704" s="10"/>
      <c r="H704" s="10"/>
      <c r="I704" s="10"/>
    </row>
    <row r="705" spans="2:9" x14ac:dyDescent="0.25">
      <c r="B705" s="10"/>
      <c r="C705" s="10"/>
      <c r="D705" s="10"/>
      <c r="E705" s="10"/>
      <c r="F705" s="10"/>
      <c r="G705" s="10"/>
      <c r="H705" s="10"/>
      <c r="I705" s="10"/>
    </row>
    <row r="706" spans="2:9" x14ac:dyDescent="0.25">
      <c r="B706" s="10"/>
      <c r="C706" s="10"/>
      <c r="D706" s="10"/>
      <c r="E706" s="10"/>
      <c r="F706" s="10"/>
      <c r="G706" s="10"/>
      <c r="H706" s="10"/>
      <c r="I706" s="10"/>
    </row>
    <row r="707" spans="2:9" x14ac:dyDescent="0.25">
      <c r="B707" s="10"/>
      <c r="C707" s="10"/>
      <c r="D707" s="10"/>
      <c r="E707" s="10"/>
      <c r="F707" s="10"/>
      <c r="G707" s="10"/>
      <c r="H707" s="10"/>
      <c r="I707" s="10"/>
    </row>
    <row r="708" spans="2:9" x14ac:dyDescent="0.25">
      <c r="B708" s="10"/>
      <c r="C708" s="10"/>
      <c r="D708" s="10"/>
      <c r="E708" s="10"/>
      <c r="F708" s="10"/>
      <c r="G708" s="10"/>
      <c r="H708" s="10"/>
      <c r="I708" s="10"/>
    </row>
    <row r="709" spans="2:9" x14ac:dyDescent="0.25">
      <c r="B709" s="10"/>
      <c r="C709" s="10"/>
      <c r="D709" s="10"/>
      <c r="E709" s="10"/>
      <c r="F709" s="10"/>
      <c r="G709" s="10"/>
      <c r="H709" s="10"/>
      <c r="I709" s="10"/>
    </row>
    <row r="710" spans="2:9" x14ac:dyDescent="0.25">
      <c r="B710" s="10"/>
      <c r="C710" s="10"/>
      <c r="D710" s="10"/>
      <c r="E710" s="10"/>
      <c r="F710" s="10"/>
      <c r="G710" s="10"/>
      <c r="H710" s="10"/>
      <c r="I710" s="10"/>
    </row>
    <row r="711" spans="2:9" x14ac:dyDescent="0.25">
      <c r="B711" s="10"/>
      <c r="C711" s="10"/>
      <c r="D711" s="10"/>
      <c r="E711" s="10"/>
      <c r="F711" s="10"/>
      <c r="G711" s="10"/>
      <c r="H711" s="10"/>
      <c r="I711" s="10"/>
    </row>
    <row r="712" spans="2:9" x14ac:dyDescent="0.25">
      <c r="B712" s="10"/>
      <c r="C712" s="10"/>
      <c r="D712" s="10"/>
      <c r="E712" s="10"/>
      <c r="F712" s="10"/>
      <c r="G712" s="10"/>
      <c r="H712" s="10"/>
      <c r="I712" s="10"/>
    </row>
    <row r="713" spans="2:9" x14ac:dyDescent="0.25">
      <c r="B713" s="10"/>
      <c r="C713" s="10"/>
      <c r="D713" s="10"/>
      <c r="E713" s="10"/>
      <c r="F713" s="10"/>
      <c r="G713" s="10"/>
      <c r="H713" s="10"/>
      <c r="I713" s="10"/>
    </row>
    <row r="714" spans="2:9" x14ac:dyDescent="0.25">
      <c r="B714" s="10"/>
      <c r="C714" s="10"/>
      <c r="D714" s="10"/>
      <c r="E714" s="10"/>
      <c r="F714" s="10"/>
      <c r="G714" s="10"/>
      <c r="H714" s="10"/>
      <c r="I714" s="10"/>
    </row>
    <row r="715" spans="2:9" x14ac:dyDescent="0.25">
      <c r="B715" s="10"/>
      <c r="C715" s="10"/>
      <c r="D715" s="10"/>
      <c r="E715" s="10"/>
      <c r="F715" s="10"/>
      <c r="G715" s="10"/>
      <c r="H715" s="10"/>
      <c r="I715" s="10"/>
    </row>
    <row r="716" spans="2:9" x14ac:dyDescent="0.25">
      <c r="B716" s="10"/>
      <c r="C716" s="10"/>
      <c r="D716" s="10"/>
      <c r="E716" s="10"/>
      <c r="F716" s="10"/>
      <c r="G716" s="10"/>
      <c r="H716" s="10"/>
      <c r="I716" s="10"/>
    </row>
    <row r="717" spans="2:9" x14ac:dyDescent="0.25">
      <c r="B717" s="10"/>
      <c r="C717" s="10"/>
      <c r="D717" s="10"/>
      <c r="E717" s="10"/>
      <c r="F717" s="10"/>
      <c r="G717" s="10"/>
      <c r="H717" s="10"/>
      <c r="I717" s="10"/>
    </row>
    <row r="718" spans="2:9" x14ac:dyDescent="0.25">
      <c r="B718" s="10"/>
      <c r="C718" s="10"/>
      <c r="D718" s="10"/>
      <c r="E718" s="10"/>
      <c r="F718" s="10"/>
      <c r="G718" s="10"/>
      <c r="H718" s="10"/>
      <c r="I718" s="10"/>
    </row>
    <row r="719" spans="2:9" x14ac:dyDescent="0.25">
      <c r="B719" s="10"/>
      <c r="C719" s="10"/>
      <c r="D719" s="10"/>
      <c r="E719" s="10"/>
      <c r="F719" s="10"/>
      <c r="G719" s="10"/>
      <c r="H719" s="10"/>
      <c r="I719" s="10"/>
    </row>
    <row r="720" spans="2:9" x14ac:dyDescent="0.25">
      <c r="B720" s="10"/>
      <c r="C720" s="10"/>
      <c r="D720" s="10"/>
      <c r="E720" s="10"/>
      <c r="F720" s="10"/>
      <c r="G720" s="10"/>
      <c r="H720" s="10"/>
      <c r="I720" s="10"/>
    </row>
    <row r="721" spans="2:9" x14ac:dyDescent="0.25">
      <c r="B721" s="10"/>
      <c r="C721" s="10"/>
      <c r="D721" s="10"/>
      <c r="E721" s="10"/>
      <c r="F721" s="10"/>
      <c r="G721" s="10"/>
      <c r="H721" s="10"/>
      <c r="I721" s="10"/>
    </row>
    <row r="722" spans="2:9" x14ac:dyDescent="0.25">
      <c r="B722" s="10"/>
      <c r="C722" s="10"/>
      <c r="D722" s="10"/>
      <c r="E722" s="10"/>
      <c r="F722" s="10"/>
      <c r="G722" s="10"/>
      <c r="H722" s="10"/>
      <c r="I722" s="10"/>
    </row>
    <row r="723" spans="2:9" x14ac:dyDescent="0.25">
      <c r="B723" s="10"/>
      <c r="C723" s="10"/>
      <c r="D723" s="10"/>
      <c r="E723" s="10"/>
      <c r="F723" s="10"/>
      <c r="G723" s="10"/>
      <c r="H723" s="10"/>
      <c r="I723" s="10"/>
    </row>
    <row r="724" spans="2:9" x14ac:dyDescent="0.25">
      <c r="B724" s="10"/>
      <c r="C724" s="10"/>
      <c r="D724" s="10"/>
      <c r="E724" s="10"/>
      <c r="F724" s="10"/>
      <c r="G724" s="10"/>
      <c r="H724" s="10"/>
      <c r="I724" s="10"/>
    </row>
    <row r="725" spans="2:9" x14ac:dyDescent="0.25">
      <c r="B725" s="10"/>
      <c r="C725" s="10"/>
      <c r="D725" s="10"/>
      <c r="E725" s="10"/>
      <c r="F725" s="10"/>
      <c r="G725" s="10"/>
      <c r="H725" s="10"/>
      <c r="I725" s="10"/>
    </row>
    <row r="726" spans="2:9" x14ac:dyDescent="0.25">
      <c r="B726" s="10"/>
      <c r="C726" s="10"/>
      <c r="D726" s="10"/>
      <c r="E726" s="10"/>
      <c r="F726" s="10"/>
      <c r="G726" s="10"/>
      <c r="H726" s="10"/>
      <c r="I726" s="10"/>
    </row>
    <row r="727" spans="2:9" x14ac:dyDescent="0.25">
      <c r="B727" s="10"/>
      <c r="C727" s="10"/>
      <c r="D727" s="10"/>
      <c r="E727" s="10"/>
      <c r="F727" s="10"/>
      <c r="G727" s="10"/>
      <c r="H727" s="10"/>
      <c r="I727" s="10"/>
    </row>
    <row r="728" spans="2:9" x14ac:dyDescent="0.25">
      <c r="B728" s="10"/>
      <c r="C728" s="10"/>
      <c r="D728" s="10"/>
      <c r="E728" s="10"/>
      <c r="F728" s="10"/>
      <c r="G728" s="10"/>
      <c r="H728" s="10"/>
      <c r="I728" s="10"/>
    </row>
  </sheetData>
  <sheetProtection algorithmName="SHA-512" hashValue="+bGdIp+1q4ks/d7hBtkWAiZSg4/D/6BptW3e7gmSwwEq8D95zuAEl1Sl+O7+aoN9exDd86no6R/pQOECKouuEQ==" saltValue="LSBe4sRC/4+jNLF3GQcvJQ==" spinCount="100000" sheet="1" objects="1" scenarios="1"/>
  <mergeCells count="3">
    <mergeCell ref="A2:I2"/>
    <mergeCell ref="D4:E5"/>
    <mergeCell ref="H3:I6"/>
  </mergeCells>
  <dataValidations count="2">
    <dataValidation type="list" allowBlank="1" showInputMessage="1" showErrorMessage="1" sqref="A5">
      <formula1>"T1, ESI"</formula1>
    </dataValidation>
    <dataValidation type="list" allowBlank="1" showInputMessage="1" showErrorMessage="1" sqref="B5">
      <formula1>"Stone/Brick, Part of Larger Building, GRP, Metal Kiosk, Fenced Enclosure"</formula1>
    </dataValidation>
  </dataValidation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Admin!$A$17:$A$26</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Q684"/>
  <sheetViews>
    <sheetView showGridLines="0" zoomScale="85" zoomScaleNormal="85" workbookViewId="0">
      <selection activeCell="A2" sqref="A2:I2"/>
    </sheetView>
  </sheetViews>
  <sheetFormatPr defaultColWidth="9.140625" defaultRowHeight="15" x14ac:dyDescent="0.25"/>
  <cols>
    <col min="1" max="1" width="25.28515625" style="10" customWidth="1"/>
    <col min="2" max="11" width="26.140625" style="10" customWidth="1"/>
    <col min="12" max="12" width="14.85546875" style="10" customWidth="1"/>
    <col min="13" max="13" width="40.42578125" style="10" customWidth="1"/>
    <col min="14" max="14" width="48.28515625" style="10" hidden="1" customWidth="1"/>
    <col min="15" max="15" width="51.5703125" style="10" hidden="1" customWidth="1"/>
    <col min="16" max="16" width="57" style="10" hidden="1" customWidth="1"/>
    <col min="17" max="17" width="46.85546875" style="10" hidden="1" customWidth="1"/>
    <col min="18" max="18" width="47.42578125" style="10" hidden="1" customWidth="1"/>
    <col min="19" max="19" width="35.85546875" style="10" hidden="1" customWidth="1"/>
    <col min="20" max="20" width="36.5703125" style="10" hidden="1" customWidth="1"/>
    <col min="21" max="21" width="25" style="10" hidden="1" customWidth="1"/>
    <col min="22" max="22" width="40.28515625" style="10" hidden="1" customWidth="1"/>
    <col min="23" max="23" width="28.28515625" style="10" hidden="1" customWidth="1"/>
    <col min="24" max="24" width="29.140625" style="10" hidden="1" customWidth="1"/>
    <col min="25" max="25" width="35" style="10" hidden="1" customWidth="1"/>
    <col min="26" max="26" width="19" style="10" hidden="1" customWidth="1"/>
    <col min="27" max="27" width="30.5703125" style="10" hidden="1" customWidth="1"/>
    <col min="28" max="28" width="33" style="10" hidden="1" customWidth="1"/>
    <col min="29" max="29" width="48.5703125" style="10" hidden="1" customWidth="1"/>
    <col min="30" max="30" width="45" style="10" hidden="1" customWidth="1"/>
    <col min="31" max="31" width="50.140625" style="10" hidden="1" customWidth="1"/>
    <col min="32" max="32" width="39.140625" style="10" hidden="1" customWidth="1"/>
    <col min="33" max="33" width="23.140625" style="10" hidden="1" customWidth="1"/>
    <col min="34" max="34" width="23.7109375" style="10" hidden="1" customWidth="1"/>
    <col min="35" max="35" width="18.7109375" style="10" hidden="1" customWidth="1"/>
    <col min="36" max="36" width="28.5703125" style="10" hidden="1" customWidth="1"/>
    <col min="37" max="37" width="37.7109375" style="10" hidden="1" customWidth="1"/>
    <col min="38" max="38" width="18.5703125" style="10" hidden="1" customWidth="1"/>
    <col min="39" max="39" width="21.42578125" style="10" hidden="1" customWidth="1"/>
    <col min="40" max="40" width="14.42578125" style="10" hidden="1" customWidth="1"/>
    <col min="41" max="41" width="16" style="10" hidden="1" customWidth="1"/>
    <col min="42" max="42" width="22.5703125" style="10" hidden="1" customWidth="1"/>
    <col min="43" max="43" width="114.85546875" style="10" hidden="1" customWidth="1"/>
    <col min="44" max="16384" width="9.140625" style="10"/>
  </cols>
  <sheetData>
    <row r="1" spans="1:43" ht="84" customHeight="1" x14ac:dyDescent="0.55000000000000004">
      <c r="C1" s="1" t="s">
        <v>190</v>
      </c>
      <c r="N1" s="18" t="s">
        <v>103</v>
      </c>
    </row>
    <row r="2" spans="1:43" ht="130.9" customHeight="1" thickBot="1" x14ac:dyDescent="0.3">
      <c r="A2" s="98" t="s">
        <v>164</v>
      </c>
      <c r="B2" s="98"/>
      <c r="C2" s="98"/>
      <c r="D2" s="98"/>
      <c r="E2" s="98"/>
      <c r="F2" s="98"/>
      <c r="G2" s="98"/>
      <c r="H2" s="98"/>
      <c r="I2" s="98"/>
      <c r="J2" s="47"/>
      <c r="K2" s="47"/>
      <c r="L2" s="47"/>
      <c r="M2" s="47"/>
      <c r="N2" s="47"/>
      <c r="O2" s="47"/>
    </row>
    <row r="3" spans="1:43" ht="18.75" x14ac:dyDescent="0.3">
      <c r="A3" s="11" t="s">
        <v>139</v>
      </c>
      <c r="F3" s="54" t="s">
        <v>69</v>
      </c>
      <c r="G3" s="55"/>
      <c r="H3" s="101" t="s">
        <v>155</v>
      </c>
      <c r="I3" s="101"/>
      <c r="N3" s="19"/>
      <c r="O3" s="19"/>
      <c r="P3" s="19"/>
      <c r="Q3" s="19"/>
      <c r="R3" s="19"/>
      <c r="S3" s="19"/>
      <c r="T3" s="19"/>
      <c r="U3" s="19"/>
      <c r="V3" s="21" t="s">
        <v>171</v>
      </c>
      <c r="W3" s="20" t="s">
        <v>60</v>
      </c>
      <c r="X3" s="20" t="s">
        <v>56</v>
      </c>
      <c r="Y3" s="21" t="s">
        <v>166</v>
      </c>
      <c r="Z3" s="19"/>
      <c r="AA3" s="19"/>
      <c r="AB3" s="22" t="s">
        <v>77</v>
      </c>
      <c r="AC3" s="19"/>
      <c r="AD3" s="19"/>
      <c r="AE3" s="19"/>
      <c r="AF3" s="19"/>
      <c r="AG3" s="19"/>
      <c r="AH3" s="19"/>
      <c r="AI3" s="19"/>
      <c r="AJ3" s="19"/>
      <c r="AK3" s="19"/>
      <c r="AL3" s="19"/>
      <c r="AM3" s="19"/>
      <c r="AN3" s="19"/>
      <c r="AO3" s="19"/>
      <c r="AP3" s="19"/>
      <c r="AQ3" s="19"/>
    </row>
    <row r="4" spans="1:43" ht="54.6" customHeight="1" x14ac:dyDescent="0.25">
      <c r="A4" s="13" t="s">
        <v>0</v>
      </c>
      <c r="B4" s="13" t="s">
        <v>11</v>
      </c>
      <c r="C4" s="13" t="s">
        <v>25</v>
      </c>
      <c r="D4" s="99" t="s">
        <v>186</v>
      </c>
      <c r="E4" s="100"/>
      <c r="F4" s="61" t="s">
        <v>56</v>
      </c>
      <c r="G4" s="78" t="str">
        <f xml:space="preserve"> IF(OR(A5="",B5="",C5="",B9:K9=""),"PLEASE ENTER SITE DATA",IF(MAX(L9:L680) &lt; 0.6, "Not Heavily Loaded Site", IF(MAX(L9:L680) &gt; 1.2, "Celsius rating not calculated. Please check input data is correct", IF(AA20 &lt; 0.7, "Not valid data", IF(Y4 &gt; 1.5, Y6, X4)))))</f>
        <v>PLEASE ENTER SITE DATA</v>
      </c>
      <c r="H4" s="101"/>
      <c r="I4" s="101"/>
      <c r="N4" s="19"/>
      <c r="O4" s="19"/>
      <c r="P4" s="19"/>
      <c r="Q4" s="19"/>
      <c r="R4" s="19"/>
      <c r="S4" s="19"/>
      <c r="T4" s="19"/>
      <c r="U4" s="19"/>
      <c r="V4" s="19">
        <f xml:space="preserve"> Y6 - C5</f>
        <v>0</v>
      </c>
      <c r="W4" s="23" t="e">
        <f xml:space="preserve"> X4 - C5</f>
        <v>#N/A</v>
      </c>
      <c r="X4" s="23" t="e">
        <f xml:space="preserve"> SQRT((Z6 - (AA6 * VLOOKUP(MAX(AA9:AA17), AA9:AF17, 3, FALSE)) - (AB6 * VLOOKUP(MAX(AA9:AA17), AA9:AF17, 4, FALSE)) - (AC6 * VLOOKUP(MAX(AA9:AA17), AA9:AF17, 5, FALSE)) - VLOOKUP(MAX(AA9:AA17), AA9:AF17, 6, FALSE)) / VLOOKUP(MAX(AA9:AA17), AA9:AF17, 2, FALSE))</f>
        <v>#N/A</v>
      </c>
      <c r="Y4" s="19" t="e">
        <f xml:space="preserve"> X4/C5</f>
        <v>#N/A</v>
      </c>
      <c r="Z4" s="19"/>
      <c r="AA4" s="19"/>
      <c r="AB4" s="19"/>
      <c r="AC4" s="19"/>
      <c r="AD4" s="19"/>
      <c r="AE4" s="19"/>
      <c r="AF4" s="19"/>
      <c r="AG4" s="19"/>
      <c r="AH4" s="19"/>
      <c r="AI4" s="19"/>
      <c r="AJ4" s="19"/>
      <c r="AK4" s="19"/>
      <c r="AL4" s="19"/>
      <c r="AM4" s="19"/>
      <c r="AN4" s="19"/>
      <c r="AO4" s="19"/>
      <c r="AP4" s="19"/>
      <c r="AQ4" s="19"/>
    </row>
    <row r="5" spans="1:43" ht="15.75" thickBot="1" x14ac:dyDescent="0.3">
      <c r="A5" s="79"/>
      <c r="B5" s="79"/>
      <c r="C5" s="79"/>
      <c r="D5" s="99"/>
      <c r="E5" s="100"/>
      <c r="F5" s="62" t="s">
        <v>57</v>
      </c>
      <c r="G5" s="63">
        <f xml:space="preserve"> IF(ISNUMBER(G4), G4-C5, 0)</f>
        <v>0</v>
      </c>
      <c r="H5" s="101"/>
      <c r="I5" s="101"/>
      <c r="N5" s="19"/>
      <c r="O5" s="19"/>
      <c r="P5" s="19"/>
      <c r="Q5" s="19"/>
      <c r="R5" s="19"/>
      <c r="S5" s="19"/>
      <c r="T5" s="19"/>
      <c r="U5" s="19"/>
      <c r="V5" s="19"/>
      <c r="W5" s="19"/>
      <c r="X5" s="19"/>
      <c r="Y5" s="21" t="s">
        <v>169</v>
      </c>
      <c r="Z5" s="21" t="s">
        <v>58</v>
      </c>
      <c r="AA5" s="21" t="s">
        <v>59</v>
      </c>
      <c r="AB5" s="21" t="s">
        <v>73</v>
      </c>
      <c r="AC5" s="21" t="s">
        <v>74</v>
      </c>
      <c r="AD5" s="19"/>
      <c r="AE5" s="19"/>
      <c r="AF5" s="19"/>
      <c r="AG5" s="19"/>
      <c r="AH5" s="19"/>
      <c r="AI5" s="19"/>
      <c r="AJ5" s="19"/>
      <c r="AK5" s="19"/>
      <c r="AL5" s="19"/>
      <c r="AM5" s="19"/>
      <c r="AN5" s="19"/>
      <c r="AO5" s="19"/>
      <c r="AP5" s="19"/>
      <c r="AQ5" s="19"/>
    </row>
    <row r="6" spans="1:43" x14ac:dyDescent="0.25">
      <c r="H6" s="101"/>
      <c r="I6" s="101"/>
      <c r="N6" s="19"/>
      <c r="O6" s="19"/>
      <c r="P6" s="19"/>
      <c r="Q6" s="19"/>
      <c r="R6" s="19"/>
      <c r="S6" s="19"/>
      <c r="T6" s="19"/>
      <c r="U6" s="19"/>
      <c r="V6" s="19"/>
      <c r="W6" s="19"/>
      <c r="X6" s="19"/>
      <c r="Y6" s="19">
        <f xml:space="preserve"> 1.5 * C5</f>
        <v>0</v>
      </c>
      <c r="Z6" s="23">
        <v>98</v>
      </c>
      <c r="AA6" s="23" t="e">
        <f xml:space="preserve"> VLOOKUP($B$5, Admin!$A$9:$B$13, 2, FALSE)</f>
        <v>#N/A</v>
      </c>
      <c r="AB6" s="19">
        <v>32</v>
      </c>
      <c r="AC6" s="19">
        <v>0</v>
      </c>
      <c r="AD6" s="19"/>
      <c r="AE6" s="19"/>
      <c r="AF6" s="19"/>
      <c r="AG6" s="19"/>
      <c r="AH6" s="19"/>
      <c r="AI6" s="19"/>
      <c r="AJ6" s="19"/>
      <c r="AK6" s="19"/>
      <c r="AL6" s="19" t="s">
        <v>78</v>
      </c>
      <c r="AM6" s="19"/>
      <c r="AN6" s="19"/>
      <c r="AO6" s="19"/>
      <c r="AP6" s="19"/>
      <c r="AQ6" s="19"/>
    </row>
    <row r="7" spans="1:43" ht="18.75" x14ac:dyDescent="0.3">
      <c r="A7" s="11" t="s">
        <v>187</v>
      </c>
      <c r="N7" s="19"/>
      <c r="O7" s="19"/>
      <c r="P7" s="19"/>
      <c r="Q7" s="19"/>
      <c r="R7" s="19"/>
      <c r="S7" s="19"/>
      <c r="T7" s="19"/>
      <c r="U7" s="19"/>
      <c r="V7" s="19"/>
      <c r="W7" s="19"/>
      <c r="X7" s="19"/>
      <c r="Y7" s="19"/>
      <c r="Z7" s="19" t="s">
        <v>39</v>
      </c>
      <c r="AA7" s="19"/>
      <c r="AB7" s="19"/>
      <c r="AC7" s="19"/>
      <c r="AD7" s="19"/>
      <c r="AE7" s="19"/>
      <c r="AF7" s="19"/>
      <c r="AG7" s="19"/>
      <c r="AH7" s="19"/>
      <c r="AI7" s="19"/>
      <c r="AJ7" s="19"/>
      <c r="AK7" s="19"/>
      <c r="AL7" s="19" t="s">
        <v>64</v>
      </c>
      <c r="AM7" s="19" t="s">
        <v>43</v>
      </c>
      <c r="AN7" s="19" t="s">
        <v>42</v>
      </c>
      <c r="AO7" s="19" t="s">
        <v>41</v>
      </c>
      <c r="AP7" s="19" t="s">
        <v>65</v>
      </c>
      <c r="AQ7" s="19"/>
    </row>
    <row r="8" spans="1:43" x14ac:dyDescent="0.25">
      <c r="A8" s="13" t="s">
        <v>20</v>
      </c>
      <c r="B8" s="13" t="s">
        <v>2</v>
      </c>
      <c r="C8" s="13" t="s">
        <v>17</v>
      </c>
      <c r="D8" s="13" t="s">
        <v>18</v>
      </c>
      <c r="E8" s="13" t="s">
        <v>19</v>
      </c>
      <c r="F8" s="13" t="s">
        <v>21</v>
      </c>
      <c r="G8" s="13" t="s">
        <v>22</v>
      </c>
      <c r="H8" s="13" t="s">
        <v>23</v>
      </c>
      <c r="I8" s="13" t="s">
        <v>24</v>
      </c>
      <c r="J8" s="13" t="s">
        <v>61</v>
      </c>
      <c r="K8" s="13" t="s">
        <v>72</v>
      </c>
      <c r="L8" s="65" t="s">
        <v>168</v>
      </c>
      <c r="N8" s="24" t="s">
        <v>16</v>
      </c>
      <c r="O8" s="24" t="s">
        <v>26</v>
      </c>
      <c r="P8" s="20" t="s">
        <v>14</v>
      </c>
      <c r="Q8" s="24" t="s">
        <v>29</v>
      </c>
      <c r="R8" s="24" t="s">
        <v>30</v>
      </c>
      <c r="S8" s="24" t="s">
        <v>31</v>
      </c>
      <c r="T8" s="24" t="s">
        <v>32</v>
      </c>
      <c r="U8" s="24" t="s">
        <v>33</v>
      </c>
      <c r="V8" s="24" t="s">
        <v>34</v>
      </c>
      <c r="W8" s="24" t="s">
        <v>35</v>
      </c>
      <c r="X8" s="24" t="s">
        <v>36</v>
      </c>
      <c r="Y8" s="24"/>
      <c r="Z8" s="24" t="s">
        <v>37</v>
      </c>
      <c r="AA8" s="25" t="s">
        <v>70</v>
      </c>
      <c r="AB8" s="25" t="s">
        <v>41</v>
      </c>
      <c r="AC8" s="25" t="s">
        <v>42</v>
      </c>
      <c r="AD8" s="25" t="s">
        <v>43</v>
      </c>
      <c r="AE8" s="25" t="s">
        <v>64</v>
      </c>
      <c r="AF8" s="25" t="s">
        <v>65</v>
      </c>
      <c r="AG8" s="25" t="s">
        <v>46</v>
      </c>
      <c r="AH8" s="25" t="s">
        <v>38</v>
      </c>
      <c r="AI8" s="25" t="s">
        <v>62</v>
      </c>
      <c r="AJ8" s="25" t="s">
        <v>63</v>
      </c>
      <c r="AK8" s="19"/>
      <c r="AL8" s="25" t="s">
        <v>63</v>
      </c>
      <c r="AM8" s="25" t="s">
        <v>79</v>
      </c>
      <c r="AN8" s="25" t="s">
        <v>47</v>
      </c>
      <c r="AO8" s="20" t="s">
        <v>46</v>
      </c>
      <c r="AP8" s="20" t="s">
        <v>45</v>
      </c>
      <c r="AQ8" s="19"/>
    </row>
    <row r="9" spans="1:43" x14ac:dyDescent="0.25">
      <c r="A9" s="80"/>
      <c r="B9" s="81"/>
      <c r="C9" s="81"/>
      <c r="D9" s="81"/>
      <c r="E9" s="81"/>
      <c r="F9" s="81"/>
      <c r="G9" s="81"/>
      <c r="H9" s="81"/>
      <c r="I9" s="81"/>
      <c r="J9" s="79"/>
      <c r="K9" s="79"/>
      <c r="L9" s="70" t="str">
        <f xml:space="preserve"> IFERROR(N9/$C$5,"")</f>
        <v/>
      </c>
      <c r="N9" s="23">
        <f t="shared" ref="N9:N72" si="0" xml:space="preserve"> ((D9 * G9) + (E9 * H9) + (F9 * I9))/1000</f>
        <v>0</v>
      </c>
      <c r="O9" s="23">
        <f xml:space="preserve"> N9^2</f>
        <v>0</v>
      </c>
      <c r="P9" s="23" t="e">
        <f xml:space="preserve"> B9 * VLOOKUP($A$5, Admin!$A$4:$B$5, 2) + C9 * VLOOKUP($A$5, Admin!$A$4:$C$5, 3) + VLOOKUP($A$5, Admin!$A$4:$D$5, 4)</f>
        <v>#N/A</v>
      </c>
      <c r="Q9" s="23" t="e">
        <f t="shared" ref="Q9:Q72" si="1" xml:space="preserve"> P10</f>
        <v>#N/A</v>
      </c>
      <c r="R9" s="23" t="e">
        <f t="shared" ref="R9:R72" si="2" xml:space="preserve"> P11</f>
        <v>#N/A</v>
      </c>
      <c r="S9" s="23" t="e">
        <f t="shared" ref="S9:S72" si="3" xml:space="preserve"> P12</f>
        <v>#N/A</v>
      </c>
      <c r="T9" s="23" t="e">
        <f t="shared" ref="T9:T72" si="4" xml:space="preserve"> P13</f>
        <v>#N/A</v>
      </c>
      <c r="U9" s="23" t="e">
        <f t="shared" ref="U9:U72" si="5" xml:space="preserve"> P14</f>
        <v>#N/A</v>
      </c>
      <c r="V9" s="23" t="e">
        <f t="shared" ref="V9:V72" si="6" xml:space="preserve"> P15</f>
        <v>#N/A</v>
      </c>
      <c r="W9" s="23" t="e">
        <f t="shared" ref="W9:W72" si="7" xml:space="preserve"> P16</f>
        <v>#N/A</v>
      </c>
      <c r="X9" s="23" t="e">
        <f t="shared" ref="X9:X72" si="8" xml:space="preserve"> P17</f>
        <v>#N/A</v>
      </c>
      <c r="Y9" s="23"/>
      <c r="Z9" s="19">
        <v>0</v>
      </c>
      <c r="AA9" s="19" t="e">
        <f xml:space="preserve"> AL11</f>
        <v>#VALUE!</v>
      </c>
      <c r="AB9" s="23" t="e">
        <f xml:space="preserve"> AO9</f>
        <v>#VALUE!</v>
      </c>
      <c r="AC9" s="23" t="e">
        <f xml:space="preserve"> AN9</f>
        <v>#VALUE!</v>
      </c>
      <c r="AD9" s="23" t="e">
        <f xml:space="preserve"> AM9</f>
        <v>#VALUE!</v>
      </c>
      <c r="AE9" s="19" t="e">
        <f xml:space="preserve"> AL9</f>
        <v>#VALUE!</v>
      </c>
      <c r="AF9" s="19" t="e">
        <f xml:space="preserve"> AP9</f>
        <v>#VALUE!</v>
      </c>
      <c r="AG9" s="19">
        <f t="shared" ref="AG9:AG72" si="9" xml:space="preserve"> O9</f>
        <v>0</v>
      </c>
      <c r="AH9" s="19">
        <f t="shared" ref="AH9:AH72" si="10" xml:space="preserve"> C9</f>
        <v>0</v>
      </c>
      <c r="AI9" s="19">
        <f t="shared" ref="AI9:AI72" si="11" xml:space="preserve"> J9</f>
        <v>0</v>
      </c>
      <c r="AJ9" s="19">
        <f t="shared" ref="AJ9:AJ72" si="12" xml:space="preserve"> K9</f>
        <v>0</v>
      </c>
      <c r="AK9" s="19"/>
      <c r="AL9" s="19" t="e">
        <f t="array" ref="AL9:AP14" xml:space="preserve"> LINEST(P9:P680, AG9:AJ680, TRUE, TRUE)</f>
        <v>#VALUE!</v>
      </c>
      <c r="AM9" s="19" t="e">
        <v>#VALUE!</v>
      </c>
      <c r="AN9" s="19" t="e">
        <v>#VALUE!</v>
      </c>
      <c r="AO9" s="19" t="e">
        <v>#VALUE!</v>
      </c>
      <c r="AP9" s="19" t="e">
        <v>#VALUE!</v>
      </c>
      <c r="AQ9" s="19"/>
    </row>
    <row r="10" spans="1:43" x14ac:dyDescent="0.25">
      <c r="A10" s="80"/>
      <c r="B10" s="81"/>
      <c r="C10" s="81"/>
      <c r="D10" s="81"/>
      <c r="E10" s="81"/>
      <c r="F10" s="81"/>
      <c r="G10" s="81"/>
      <c r="H10" s="81"/>
      <c r="I10" s="81"/>
      <c r="J10" s="79"/>
      <c r="K10" s="79"/>
      <c r="L10" s="70" t="str">
        <f t="shared" ref="L10:L73" si="13" xml:space="preserve"> IFERROR(N10/$C$5,"")</f>
        <v/>
      </c>
      <c r="N10" s="23">
        <f t="shared" si="0"/>
        <v>0</v>
      </c>
      <c r="O10" s="23">
        <f t="shared" ref="O10:O73" si="14" xml:space="preserve"> N10^2</f>
        <v>0</v>
      </c>
      <c r="P10" s="23" t="e">
        <f xml:space="preserve"> B10 * VLOOKUP($A$5, Admin!$A$4:$B$5, 2) + C10 * VLOOKUP($A$5, Admin!$A$4:$C$5, 3) + VLOOKUP($A$5, Admin!$A$4:$D$5, 4)</f>
        <v>#N/A</v>
      </c>
      <c r="Q10" s="23" t="e">
        <f t="shared" si="1"/>
        <v>#N/A</v>
      </c>
      <c r="R10" s="23" t="e">
        <f t="shared" si="2"/>
        <v>#N/A</v>
      </c>
      <c r="S10" s="23" t="e">
        <f t="shared" si="3"/>
        <v>#N/A</v>
      </c>
      <c r="T10" s="23" t="e">
        <f t="shared" si="4"/>
        <v>#N/A</v>
      </c>
      <c r="U10" s="23" t="e">
        <f t="shared" si="5"/>
        <v>#N/A</v>
      </c>
      <c r="V10" s="23" t="e">
        <f t="shared" si="6"/>
        <v>#N/A</v>
      </c>
      <c r="W10" s="23" t="e">
        <f t="shared" si="7"/>
        <v>#N/A</v>
      </c>
      <c r="X10" s="23" t="e">
        <f t="shared" si="8"/>
        <v>#N/A</v>
      </c>
      <c r="Y10" s="23"/>
      <c r="Z10" s="19">
        <v>0.5</v>
      </c>
      <c r="AA10" s="19" t="e">
        <f xml:space="preserve"> AL20</f>
        <v>#VALUE!</v>
      </c>
      <c r="AB10" s="23" t="e">
        <f xml:space="preserve"> AO18</f>
        <v>#VALUE!</v>
      </c>
      <c r="AC10" s="23" t="e">
        <f xml:space="preserve"> AN18</f>
        <v>#VALUE!</v>
      </c>
      <c r="AD10" s="23" t="e">
        <f xml:space="preserve"> AM18</f>
        <v>#VALUE!</v>
      </c>
      <c r="AE10" s="19" t="e">
        <f xml:space="preserve"> AL18</f>
        <v>#VALUE!</v>
      </c>
      <c r="AF10" s="19" t="e">
        <f xml:space="preserve"> AP18</f>
        <v>#VALUE!</v>
      </c>
      <c r="AG10" s="19">
        <f t="shared" si="9"/>
        <v>0</v>
      </c>
      <c r="AH10" s="19">
        <f t="shared" si="10"/>
        <v>0</v>
      </c>
      <c r="AI10" s="19">
        <f t="shared" si="11"/>
        <v>0</v>
      </c>
      <c r="AJ10" s="19">
        <f t="shared" si="12"/>
        <v>0</v>
      </c>
      <c r="AK10" s="19"/>
      <c r="AL10" s="19" t="e">
        <v>#VALUE!</v>
      </c>
      <c r="AM10" s="19" t="e">
        <v>#VALUE!</v>
      </c>
      <c r="AN10" s="19" t="e">
        <v>#VALUE!</v>
      </c>
      <c r="AO10" s="19" t="e">
        <v>#VALUE!</v>
      </c>
      <c r="AP10" s="19" t="e">
        <v>#VALUE!</v>
      </c>
      <c r="AQ10" s="19"/>
    </row>
    <row r="11" spans="1:43" x14ac:dyDescent="0.25">
      <c r="A11" s="80"/>
      <c r="B11" s="81"/>
      <c r="C11" s="81"/>
      <c r="D11" s="81"/>
      <c r="E11" s="81"/>
      <c r="F11" s="81"/>
      <c r="G11" s="81"/>
      <c r="H11" s="81"/>
      <c r="I11" s="81"/>
      <c r="J11" s="79"/>
      <c r="K11" s="79"/>
      <c r="L11" s="70" t="str">
        <f t="shared" si="13"/>
        <v/>
      </c>
      <c r="N11" s="23">
        <f t="shared" si="0"/>
        <v>0</v>
      </c>
      <c r="O11" s="23">
        <f t="shared" si="14"/>
        <v>0</v>
      </c>
      <c r="P11" s="23" t="e">
        <f xml:space="preserve"> B11 * VLOOKUP($A$5, Admin!$A$4:$B$5, 2) + C11 * VLOOKUP($A$5, Admin!$A$4:$C$5, 3) + VLOOKUP($A$5, Admin!$A$4:$D$5, 4)</f>
        <v>#N/A</v>
      </c>
      <c r="Q11" s="23" t="e">
        <f t="shared" si="1"/>
        <v>#N/A</v>
      </c>
      <c r="R11" s="23" t="e">
        <f t="shared" si="2"/>
        <v>#N/A</v>
      </c>
      <c r="S11" s="23" t="e">
        <f t="shared" si="3"/>
        <v>#N/A</v>
      </c>
      <c r="T11" s="23" t="e">
        <f t="shared" si="4"/>
        <v>#N/A</v>
      </c>
      <c r="U11" s="23" t="e">
        <f t="shared" si="5"/>
        <v>#N/A</v>
      </c>
      <c r="V11" s="23" t="e">
        <f t="shared" si="6"/>
        <v>#N/A</v>
      </c>
      <c r="W11" s="23" t="e">
        <f t="shared" si="7"/>
        <v>#N/A</v>
      </c>
      <c r="X11" s="23" t="e">
        <f t="shared" si="8"/>
        <v>#N/A</v>
      </c>
      <c r="Y11" s="23"/>
      <c r="Z11" s="19">
        <v>1</v>
      </c>
      <c r="AA11" s="19" t="e">
        <f xml:space="preserve"> AL29</f>
        <v>#VALUE!</v>
      </c>
      <c r="AB11" s="23" t="e">
        <f xml:space="preserve"> AO27</f>
        <v>#VALUE!</v>
      </c>
      <c r="AC11" s="23" t="e">
        <f xml:space="preserve"> AN27</f>
        <v>#VALUE!</v>
      </c>
      <c r="AD11" s="23" t="e">
        <f xml:space="preserve"> AM27</f>
        <v>#VALUE!</v>
      </c>
      <c r="AE11" s="19" t="e">
        <f xml:space="preserve"> AL27</f>
        <v>#VALUE!</v>
      </c>
      <c r="AF11" s="19" t="e">
        <f xml:space="preserve"> AP27</f>
        <v>#VALUE!</v>
      </c>
      <c r="AG11" s="19">
        <f t="shared" si="9"/>
        <v>0</v>
      </c>
      <c r="AH11" s="19">
        <f t="shared" si="10"/>
        <v>0</v>
      </c>
      <c r="AI11" s="19">
        <f t="shared" si="11"/>
        <v>0</v>
      </c>
      <c r="AJ11" s="19">
        <f t="shared" si="12"/>
        <v>0</v>
      </c>
      <c r="AK11" s="19" t="s">
        <v>68</v>
      </c>
      <c r="AL11" s="19" t="e">
        <v>#VALUE!</v>
      </c>
      <c r="AM11" s="19" t="e">
        <v>#VALUE!</v>
      </c>
      <c r="AN11" s="19" t="e">
        <v>#VALUE!</v>
      </c>
      <c r="AO11" s="19" t="e">
        <v>#VALUE!</v>
      </c>
      <c r="AP11" s="19" t="e">
        <v>#VALUE!</v>
      </c>
      <c r="AQ11" s="19"/>
    </row>
    <row r="12" spans="1:43" x14ac:dyDescent="0.25">
      <c r="A12" s="80"/>
      <c r="B12" s="81"/>
      <c r="C12" s="81"/>
      <c r="D12" s="81"/>
      <c r="E12" s="81"/>
      <c r="F12" s="81"/>
      <c r="G12" s="81"/>
      <c r="H12" s="81"/>
      <c r="I12" s="81"/>
      <c r="J12" s="79"/>
      <c r="K12" s="79"/>
      <c r="L12" s="70" t="str">
        <f t="shared" si="13"/>
        <v/>
      </c>
      <c r="N12" s="23">
        <f t="shared" si="0"/>
        <v>0</v>
      </c>
      <c r="O12" s="23">
        <f t="shared" si="14"/>
        <v>0</v>
      </c>
      <c r="P12" s="23" t="e">
        <f xml:space="preserve"> B12 * VLOOKUP($A$5, Admin!$A$4:$B$5, 2) + C12 * VLOOKUP($A$5, Admin!$A$4:$C$5, 3) + VLOOKUP($A$5, Admin!$A$4:$D$5, 4)</f>
        <v>#N/A</v>
      </c>
      <c r="Q12" s="23" t="e">
        <f t="shared" si="1"/>
        <v>#N/A</v>
      </c>
      <c r="R12" s="23" t="e">
        <f t="shared" si="2"/>
        <v>#N/A</v>
      </c>
      <c r="S12" s="23" t="e">
        <f t="shared" si="3"/>
        <v>#N/A</v>
      </c>
      <c r="T12" s="23" t="e">
        <f t="shared" si="4"/>
        <v>#N/A</v>
      </c>
      <c r="U12" s="23" t="e">
        <f t="shared" si="5"/>
        <v>#N/A</v>
      </c>
      <c r="V12" s="23" t="e">
        <f t="shared" si="6"/>
        <v>#N/A</v>
      </c>
      <c r="W12" s="23" t="e">
        <f t="shared" si="7"/>
        <v>#N/A</v>
      </c>
      <c r="X12" s="23" t="e">
        <f t="shared" si="8"/>
        <v>#N/A</v>
      </c>
      <c r="Y12" s="23"/>
      <c r="Z12" s="19">
        <v>1.5</v>
      </c>
      <c r="AA12" s="19" t="e">
        <f xml:space="preserve"> AL38</f>
        <v>#VALUE!</v>
      </c>
      <c r="AB12" s="23" t="e">
        <f xml:space="preserve"> AO36</f>
        <v>#VALUE!</v>
      </c>
      <c r="AC12" s="23" t="e">
        <f xml:space="preserve"> AN36</f>
        <v>#VALUE!</v>
      </c>
      <c r="AD12" s="23" t="e">
        <f xml:space="preserve"> AM36</f>
        <v>#VALUE!</v>
      </c>
      <c r="AE12" s="19" t="e">
        <f xml:space="preserve"> AL36</f>
        <v>#VALUE!</v>
      </c>
      <c r="AF12" s="19" t="e">
        <f xml:space="preserve"> AP36</f>
        <v>#VALUE!</v>
      </c>
      <c r="AG12" s="19">
        <f t="shared" si="9"/>
        <v>0</v>
      </c>
      <c r="AH12" s="19">
        <f t="shared" si="10"/>
        <v>0</v>
      </c>
      <c r="AI12" s="19">
        <f t="shared" si="11"/>
        <v>0</v>
      </c>
      <c r="AJ12" s="19">
        <f t="shared" si="12"/>
        <v>0</v>
      </c>
      <c r="AK12" s="19"/>
      <c r="AL12" s="19" t="e">
        <v>#VALUE!</v>
      </c>
      <c r="AM12" s="19" t="e">
        <v>#VALUE!</v>
      </c>
      <c r="AN12" s="19" t="e">
        <v>#VALUE!</v>
      </c>
      <c r="AO12" s="19" t="e">
        <v>#VALUE!</v>
      </c>
      <c r="AP12" s="19" t="e">
        <v>#VALUE!</v>
      </c>
      <c r="AQ12" s="19"/>
    </row>
    <row r="13" spans="1:43" x14ac:dyDescent="0.25">
      <c r="A13" s="80"/>
      <c r="B13" s="81"/>
      <c r="C13" s="81"/>
      <c r="D13" s="81"/>
      <c r="E13" s="81"/>
      <c r="F13" s="81"/>
      <c r="G13" s="81"/>
      <c r="H13" s="81"/>
      <c r="I13" s="81"/>
      <c r="J13" s="79"/>
      <c r="K13" s="79"/>
      <c r="L13" s="70" t="str">
        <f t="shared" si="13"/>
        <v/>
      </c>
      <c r="N13" s="23">
        <f t="shared" si="0"/>
        <v>0</v>
      </c>
      <c r="O13" s="23">
        <f t="shared" si="14"/>
        <v>0</v>
      </c>
      <c r="P13" s="23" t="e">
        <f xml:space="preserve"> B13 * VLOOKUP($A$5, Admin!$A$4:$B$5, 2) + C13 * VLOOKUP($A$5, Admin!$A$4:$C$5, 3) + VLOOKUP($A$5, Admin!$A$4:$D$5, 4)</f>
        <v>#N/A</v>
      </c>
      <c r="Q13" s="23" t="e">
        <f t="shared" si="1"/>
        <v>#N/A</v>
      </c>
      <c r="R13" s="23" t="e">
        <f t="shared" si="2"/>
        <v>#N/A</v>
      </c>
      <c r="S13" s="23" t="e">
        <f t="shared" si="3"/>
        <v>#N/A</v>
      </c>
      <c r="T13" s="23" t="e">
        <f t="shared" si="4"/>
        <v>#N/A</v>
      </c>
      <c r="U13" s="23" t="e">
        <f t="shared" si="5"/>
        <v>#N/A</v>
      </c>
      <c r="V13" s="23" t="e">
        <f t="shared" si="6"/>
        <v>#N/A</v>
      </c>
      <c r="W13" s="23" t="e">
        <f t="shared" si="7"/>
        <v>#N/A</v>
      </c>
      <c r="X13" s="23" t="e">
        <f t="shared" si="8"/>
        <v>#N/A</v>
      </c>
      <c r="Y13" s="23"/>
      <c r="Z13" s="19">
        <v>2</v>
      </c>
      <c r="AA13" s="19" t="e">
        <f xml:space="preserve"> AL47</f>
        <v>#VALUE!</v>
      </c>
      <c r="AB13" s="23" t="e">
        <f xml:space="preserve"> AO45</f>
        <v>#VALUE!</v>
      </c>
      <c r="AC13" s="23" t="e">
        <f xml:space="preserve"> AN45</f>
        <v>#VALUE!</v>
      </c>
      <c r="AD13" s="23" t="e">
        <f xml:space="preserve"> AM45</f>
        <v>#VALUE!</v>
      </c>
      <c r="AE13" s="19" t="e">
        <f xml:space="preserve"> AL45</f>
        <v>#VALUE!</v>
      </c>
      <c r="AF13" s="19" t="e">
        <f xml:space="preserve"> AP45</f>
        <v>#VALUE!</v>
      </c>
      <c r="AG13" s="19">
        <f t="shared" si="9"/>
        <v>0</v>
      </c>
      <c r="AH13" s="19">
        <f t="shared" si="10"/>
        <v>0</v>
      </c>
      <c r="AI13" s="19">
        <f t="shared" si="11"/>
        <v>0</v>
      </c>
      <c r="AJ13" s="19">
        <f t="shared" si="12"/>
        <v>0</v>
      </c>
      <c r="AK13" s="19"/>
      <c r="AL13" s="19" t="e">
        <v>#VALUE!</v>
      </c>
      <c r="AM13" s="19" t="e">
        <v>#VALUE!</v>
      </c>
      <c r="AN13" s="19" t="e">
        <v>#VALUE!</v>
      </c>
      <c r="AO13" s="19" t="e">
        <v>#VALUE!</v>
      </c>
      <c r="AP13" s="19" t="e">
        <v>#VALUE!</v>
      </c>
      <c r="AQ13" s="19"/>
    </row>
    <row r="14" spans="1:43" x14ac:dyDescent="0.25">
      <c r="A14" s="80"/>
      <c r="B14" s="81"/>
      <c r="C14" s="81"/>
      <c r="D14" s="81"/>
      <c r="E14" s="81"/>
      <c r="F14" s="81"/>
      <c r="G14" s="81"/>
      <c r="H14" s="81"/>
      <c r="I14" s="81"/>
      <c r="J14" s="79"/>
      <c r="K14" s="79"/>
      <c r="L14" s="70" t="str">
        <f t="shared" si="13"/>
        <v/>
      </c>
      <c r="M14" s="71"/>
      <c r="N14" s="23">
        <f t="shared" si="0"/>
        <v>0</v>
      </c>
      <c r="O14" s="23">
        <f t="shared" si="14"/>
        <v>0</v>
      </c>
      <c r="P14" s="23" t="e">
        <f xml:space="preserve"> B14 * VLOOKUP($A$5, Admin!$A$4:$B$5, 2) + C14 * VLOOKUP($A$5, Admin!$A$4:$C$5, 3) + VLOOKUP($A$5, Admin!$A$4:$D$5, 4)</f>
        <v>#N/A</v>
      </c>
      <c r="Q14" s="23" t="e">
        <f t="shared" si="1"/>
        <v>#N/A</v>
      </c>
      <c r="R14" s="23" t="e">
        <f t="shared" si="2"/>
        <v>#N/A</v>
      </c>
      <c r="S14" s="23" t="e">
        <f t="shared" si="3"/>
        <v>#N/A</v>
      </c>
      <c r="T14" s="23" t="e">
        <f t="shared" si="4"/>
        <v>#N/A</v>
      </c>
      <c r="U14" s="23" t="e">
        <f t="shared" si="5"/>
        <v>#N/A</v>
      </c>
      <c r="V14" s="23" t="e">
        <f t="shared" si="6"/>
        <v>#N/A</v>
      </c>
      <c r="W14" s="23" t="e">
        <f t="shared" si="7"/>
        <v>#N/A</v>
      </c>
      <c r="X14" s="23" t="e">
        <f t="shared" si="8"/>
        <v>#N/A</v>
      </c>
      <c r="Y14" s="23"/>
      <c r="Z14" s="19">
        <v>2.5</v>
      </c>
      <c r="AA14" s="19" t="e">
        <f xml:space="preserve"> AL56</f>
        <v>#VALUE!</v>
      </c>
      <c r="AB14" s="23" t="e">
        <f xml:space="preserve"> AO54</f>
        <v>#VALUE!</v>
      </c>
      <c r="AC14" s="23" t="e">
        <f xml:space="preserve"> AN54</f>
        <v>#VALUE!</v>
      </c>
      <c r="AD14" s="23" t="e">
        <f xml:space="preserve"> AM54</f>
        <v>#VALUE!</v>
      </c>
      <c r="AE14" s="19" t="e">
        <f xml:space="preserve"> AL54</f>
        <v>#VALUE!</v>
      </c>
      <c r="AF14" s="19" t="e">
        <f xml:space="preserve"> AP54</f>
        <v>#VALUE!</v>
      </c>
      <c r="AG14" s="19">
        <f t="shared" si="9"/>
        <v>0</v>
      </c>
      <c r="AH14" s="19">
        <f t="shared" si="10"/>
        <v>0</v>
      </c>
      <c r="AI14" s="19">
        <f t="shared" si="11"/>
        <v>0</v>
      </c>
      <c r="AJ14" s="19">
        <f t="shared" si="12"/>
        <v>0</v>
      </c>
      <c r="AK14" s="19"/>
      <c r="AL14" s="19" t="e">
        <v>#VALUE!</v>
      </c>
      <c r="AM14" s="19" t="e">
        <v>#VALUE!</v>
      </c>
      <c r="AN14" s="19" t="e">
        <v>#VALUE!</v>
      </c>
      <c r="AO14" s="19" t="e">
        <v>#VALUE!</v>
      </c>
      <c r="AP14" s="19" t="e">
        <v>#VALUE!</v>
      </c>
      <c r="AQ14" s="19"/>
    </row>
    <row r="15" spans="1:43" x14ac:dyDescent="0.25">
      <c r="A15" s="80"/>
      <c r="B15" s="81"/>
      <c r="C15" s="81"/>
      <c r="D15" s="81"/>
      <c r="E15" s="81"/>
      <c r="F15" s="81"/>
      <c r="G15" s="81"/>
      <c r="H15" s="81"/>
      <c r="I15" s="81"/>
      <c r="J15" s="79"/>
      <c r="K15" s="79"/>
      <c r="L15" s="70" t="str">
        <f t="shared" si="13"/>
        <v/>
      </c>
      <c r="M15" s="71"/>
      <c r="N15" s="23">
        <f t="shared" si="0"/>
        <v>0</v>
      </c>
      <c r="O15" s="23">
        <f t="shared" si="14"/>
        <v>0</v>
      </c>
      <c r="P15" s="23" t="e">
        <f xml:space="preserve"> B15 * VLOOKUP($A$5, Admin!$A$4:$B$5, 2) + C15 * VLOOKUP($A$5, Admin!$A$4:$C$5, 3) + VLOOKUP($A$5, Admin!$A$4:$D$5, 4)</f>
        <v>#N/A</v>
      </c>
      <c r="Q15" s="23" t="e">
        <f t="shared" si="1"/>
        <v>#N/A</v>
      </c>
      <c r="R15" s="23" t="e">
        <f t="shared" si="2"/>
        <v>#N/A</v>
      </c>
      <c r="S15" s="23" t="e">
        <f t="shared" si="3"/>
        <v>#N/A</v>
      </c>
      <c r="T15" s="23" t="e">
        <f t="shared" si="4"/>
        <v>#N/A</v>
      </c>
      <c r="U15" s="23" t="e">
        <f t="shared" si="5"/>
        <v>#N/A</v>
      </c>
      <c r="V15" s="23" t="e">
        <f t="shared" si="6"/>
        <v>#N/A</v>
      </c>
      <c r="W15" s="23" t="e">
        <f t="shared" si="7"/>
        <v>#N/A</v>
      </c>
      <c r="X15" s="23" t="e">
        <f t="shared" si="8"/>
        <v>#N/A</v>
      </c>
      <c r="Y15" s="23"/>
      <c r="Z15" s="19">
        <v>3</v>
      </c>
      <c r="AA15" s="19" t="e">
        <f xml:space="preserve"> AL65</f>
        <v>#VALUE!</v>
      </c>
      <c r="AB15" s="23" t="e">
        <f xml:space="preserve"> AO63</f>
        <v>#VALUE!</v>
      </c>
      <c r="AC15" s="23" t="e">
        <f xml:space="preserve"> AN63</f>
        <v>#VALUE!</v>
      </c>
      <c r="AD15" s="23" t="e">
        <f xml:space="preserve"> AM63</f>
        <v>#VALUE!</v>
      </c>
      <c r="AE15" s="19" t="e">
        <f xml:space="preserve"> AL63</f>
        <v>#VALUE!</v>
      </c>
      <c r="AF15" s="19" t="e">
        <f xml:space="preserve"> AP63</f>
        <v>#VALUE!</v>
      </c>
      <c r="AG15" s="19">
        <f t="shared" si="9"/>
        <v>0</v>
      </c>
      <c r="AH15" s="19">
        <f t="shared" si="10"/>
        <v>0</v>
      </c>
      <c r="AI15" s="19">
        <f t="shared" si="11"/>
        <v>0</v>
      </c>
      <c r="AJ15" s="19">
        <f t="shared" si="12"/>
        <v>0</v>
      </c>
      <c r="AK15" s="19"/>
      <c r="AL15" s="19" t="s">
        <v>80</v>
      </c>
      <c r="AM15" s="19"/>
      <c r="AN15" s="19"/>
      <c r="AO15" s="19"/>
      <c r="AP15" s="19"/>
      <c r="AQ15" s="19"/>
    </row>
    <row r="16" spans="1:43" x14ac:dyDescent="0.25">
      <c r="A16" s="80"/>
      <c r="B16" s="81"/>
      <c r="C16" s="81"/>
      <c r="D16" s="81"/>
      <c r="E16" s="81"/>
      <c r="F16" s="81"/>
      <c r="G16" s="81"/>
      <c r="H16" s="81"/>
      <c r="I16" s="81"/>
      <c r="J16" s="79"/>
      <c r="K16" s="79"/>
      <c r="L16" s="70" t="str">
        <f t="shared" si="13"/>
        <v/>
      </c>
      <c r="M16" s="71"/>
      <c r="N16" s="23">
        <f t="shared" si="0"/>
        <v>0</v>
      </c>
      <c r="O16" s="23">
        <f t="shared" si="14"/>
        <v>0</v>
      </c>
      <c r="P16" s="23" t="e">
        <f xml:space="preserve"> B16 * VLOOKUP($A$5, Admin!$A$4:$B$5, 2) + C16 * VLOOKUP($A$5, Admin!$A$4:$C$5, 3) + VLOOKUP($A$5, Admin!$A$4:$D$5, 4)</f>
        <v>#N/A</v>
      </c>
      <c r="Q16" s="23" t="e">
        <f t="shared" si="1"/>
        <v>#N/A</v>
      </c>
      <c r="R16" s="23" t="e">
        <f t="shared" si="2"/>
        <v>#N/A</v>
      </c>
      <c r="S16" s="23" t="e">
        <f t="shared" si="3"/>
        <v>#N/A</v>
      </c>
      <c r="T16" s="23" t="e">
        <f t="shared" si="4"/>
        <v>#N/A</v>
      </c>
      <c r="U16" s="23" t="e">
        <f t="shared" si="5"/>
        <v>#N/A</v>
      </c>
      <c r="V16" s="23" t="e">
        <f t="shared" si="6"/>
        <v>#N/A</v>
      </c>
      <c r="W16" s="23" t="e">
        <f t="shared" si="7"/>
        <v>#N/A</v>
      </c>
      <c r="X16" s="23" t="e">
        <f t="shared" si="8"/>
        <v>#N/A</v>
      </c>
      <c r="Y16" s="23"/>
      <c r="Z16" s="19">
        <v>3.5</v>
      </c>
      <c r="AA16" s="19" t="e">
        <f xml:space="preserve"> AL74</f>
        <v>#VALUE!</v>
      </c>
      <c r="AB16" s="23" t="e">
        <f xml:space="preserve"> AO72</f>
        <v>#VALUE!</v>
      </c>
      <c r="AC16" s="23" t="e">
        <f xml:space="preserve"> AN72</f>
        <v>#VALUE!</v>
      </c>
      <c r="AD16" s="23" t="e">
        <f xml:space="preserve"> AM72</f>
        <v>#VALUE!</v>
      </c>
      <c r="AE16" s="19" t="e">
        <f xml:space="preserve"> AL72</f>
        <v>#VALUE!</v>
      </c>
      <c r="AF16" s="19" t="e">
        <f xml:space="preserve"> AP72</f>
        <v>#VALUE!</v>
      </c>
      <c r="AG16" s="19">
        <f t="shared" si="9"/>
        <v>0</v>
      </c>
      <c r="AH16" s="19">
        <f t="shared" si="10"/>
        <v>0</v>
      </c>
      <c r="AI16" s="19">
        <f t="shared" si="11"/>
        <v>0</v>
      </c>
      <c r="AJ16" s="19">
        <f t="shared" si="12"/>
        <v>0</v>
      </c>
      <c r="AK16" s="19"/>
      <c r="AL16" s="19" t="s">
        <v>64</v>
      </c>
      <c r="AM16" s="19" t="s">
        <v>43</v>
      </c>
      <c r="AN16" s="19" t="s">
        <v>42</v>
      </c>
      <c r="AO16" s="19" t="s">
        <v>41</v>
      </c>
      <c r="AP16" s="19" t="s">
        <v>65</v>
      </c>
      <c r="AQ16" s="19"/>
    </row>
    <row r="17" spans="1:43" x14ac:dyDescent="0.25">
      <c r="A17" s="80"/>
      <c r="B17" s="81"/>
      <c r="C17" s="81"/>
      <c r="D17" s="81"/>
      <c r="E17" s="81"/>
      <c r="F17" s="81"/>
      <c r="G17" s="81"/>
      <c r="H17" s="81"/>
      <c r="I17" s="81"/>
      <c r="J17" s="79"/>
      <c r="K17" s="79"/>
      <c r="L17" s="70" t="str">
        <f t="shared" si="13"/>
        <v/>
      </c>
      <c r="M17" s="71"/>
      <c r="N17" s="23">
        <f t="shared" si="0"/>
        <v>0</v>
      </c>
      <c r="O17" s="23">
        <f t="shared" si="14"/>
        <v>0</v>
      </c>
      <c r="P17" s="23" t="e">
        <f xml:space="preserve"> B17 * VLOOKUP($A$5, Admin!$A$4:$B$5, 2) + C17 * VLOOKUP($A$5, Admin!$A$4:$C$5, 3) + VLOOKUP($A$5, Admin!$A$4:$D$5, 4)</f>
        <v>#N/A</v>
      </c>
      <c r="Q17" s="23" t="e">
        <f t="shared" si="1"/>
        <v>#N/A</v>
      </c>
      <c r="R17" s="23" t="e">
        <f t="shared" si="2"/>
        <v>#N/A</v>
      </c>
      <c r="S17" s="23" t="e">
        <f t="shared" si="3"/>
        <v>#N/A</v>
      </c>
      <c r="T17" s="23" t="e">
        <f t="shared" si="4"/>
        <v>#N/A</v>
      </c>
      <c r="U17" s="23" t="e">
        <f t="shared" si="5"/>
        <v>#N/A</v>
      </c>
      <c r="V17" s="23" t="e">
        <f t="shared" si="6"/>
        <v>#N/A</v>
      </c>
      <c r="W17" s="23" t="e">
        <f t="shared" si="7"/>
        <v>#N/A</v>
      </c>
      <c r="X17" s="23" t="e">
        <f t="shared" si="8"/>
        <v>#N/A</v>
      </c>
      <c r="Y17" s="23"/>
      <c r="Z17" s="19">
        <v>4</v>
      </c>
      <c r="AA17" s="19" t="e">
        <f xml:space="preserve"> AL83</f>
        <v>#VALUE!</v>
      </c>
      <c r="AB17" s="23" t="e">
        <f xml:space="preserve"> AO81</f>
        <v>#VALUE!</v>
      </c>
      <c r="AC17" s="23" t="e">
        <f xml:space="preserve"> AN81</f>
        <v>#VALUE!</v>
      </c>
      <c r="AD17" s="23" t="e">
        <f xml:space="preserve"> AM81</f>
        <v>#VALUE!</v>
      </c>
      <c r="AE17" s="19" t="e">
        <f xml:space="preserve"> AL81</f>
        <v>#VALUE!</v>
      </c>
      <c r="AF17" s="19" t="e">
        <f xml:space="preserve"> AP81</f>
        <v>#VALUE!</v>
      </c>
      <c r="AG17" s="19">
        <f t="shared" si="9"/>
        <v>0</v>
      </c>
      <c r="AH17" s="19">
        <f t="shared" si="10"/>
        <v>0</v>
      </c>
      <c r="AI17" s="19">
        <f t="shared" si="11"/>
        <v>0</v>
      </c>
      <c r="AJ17" s="19">
        <f t="shared" si="12"/>
        <v>0</v>
      </c>
      <c r="AK17" s="19"/>
      <c r="AL17" s="25" t="s">
        <v>63</v>
      </c>
      <c r="AM17" s="25" t="s">
        <v>79</v>
      </c>
      <c r="AN17" s="25" t="s">
        <v>47</v>
      </c>
      <c r="AO17" s="20" t="s">
        <v>46</v>
      </c>
      <c r="AP17" s="20" t="s">
        <v>45</v>
      </c>
      <c r="AQ17" s="19"/>
    </row>
    <row r="18" spans="1:43" x14ac:dyDescent="0.25">
      <c r="A18" s="80"/>
      <c r="B18" s="81"/>
      <c r="C18" s="81"/>
      <c r="D18" s="81"/>
      <c r="E18" s="81"/>
      <c r="F18" s="81"/>
      <c r="G18" s="81"/>
      <c r="H18" s="81"/>
      <c r="I18" s="81"/>
      <c r="J18" s="79"/>
      <c r="K18" s="79"/>
      <c r="L18" s="70" t="str">
        <f t="shared" si="13"/>
        <v/>
      </c>
      <c r="M18" s="71"/>
      <c r="N18" s="23">
        <f t="shared" si="0"/>
        <v>0</v>
      </c>
      <c r="O18" s="23">
        <f t="shared" si="14"/>
        <v>0</v>
      </c>
      <c r="P18" s="23" t="e">
        <f xml:space="preserve"> B18 * VLOOKUP($A$5, Admin!$A$4:$B$5, 2) + C18 * VLOOKUP($A$5, Admin!$A$4:$C$5, 3) + VLOOKUP($A$5, Admin!$A$4:$D$5, 4)</f>
        <v>#N/A</v>
      </c>
      <c r="Q18" s="23" t="e">
        <f t="shared" si="1"/>
        <v>#N/A</v>
      </c>
      <c r="R18" s="23" t="e">
        <f t="shared" si="2"/>
        <v>#N/A</v>
      </c>
      <c r="S18" s="23" t="e">
        <f t="shared" si="3"/>
        <v>#N/A</v>
      </c>
      <c r="T18" s="23" t="e">
        <f t="shared" si="4"/>
        <v>#N/A</v>
      </c>
      <c r="U18" s="23" t="e">
        <f t="shared" si="5"/>
        <v>#N/A</v>
      </c>
      <c r="V18" s="23" t="e">
        <f t="shared" si="6"/>
        <v>#N/A</v>
      </c>
      <c r="W18" s="23" t="e">
        <f t="shared" si="7"/>
        <v>#N/A</v>
      </c>
      <c r="X18" s="23" t="e">
        <f t="shared" si="8"/>
        <v>#N/A</v>
      </c>
      <c r="Y18" s="23"/>
      <c r="Z18" s="19"/>
      <c r="AA18" s="19"/>
      <c r="AB18" s="19"/>
      <c r="AC18" s="19"/>
      <c r="AD18" s="19"/>
      <c r="AE18" s="19"/>
      <c r="AF18" s="19"/>
      <c r="AG18" s="19">
        <f t="shared" si="9"/>
        <v>0</v>
      </c>
      <c r="AH18" s="19">
        <f t="shared" si="10"/>
        <v>0</v>
      </c>
      <c r="AI18" s="19">
        <f t="shared" si="11"/>
        <v>0</v>
      </c>
      <c r="AJ18" s="19">
        <f t="shared" si="12"/>
        <v>0</v>
      </c>
      <c r="AK18" s="19"/>
      <c r="AL18" s="19" t="e">
        <f t="array" ref="AL18:AP23" xml:space="preserve"> LINEST(Q9:Q679, AG9:AJ679, TRUE, TRUE)</f>
        <v>#VALUE!</v>
      </c>
      <c r="AM18" s="19" t="e">
        <v>#VALUE!</v>
      </c>
      <c r="AN18" s="19" t="e">
        <v>#VALUE!</v>
      </c>
      <c r="AO18" s="19" t="e">
        <v>#VALUE!</v>
      </c>
      <c r="AP18" s="19" t="e">
        <v>#VALUE!</v>
      </c>
      <c r="AQ18" s="19"/>
    </row>
    <row r="19" spans="1:43" x14ac:dyDescent="0.25">
      <c r="A19" s="80"/>
      <c r="B19" s="81"/>
      <c r="C19" s="81"/>
      <c r="D19" s="81"/>
      <c r="E19" s="81"/>
      <c r="F19" s="81"/>
      <c r="G19" s="81"/>
      <c r="H19" s="81"/>
      <c r="I19" s="81"/>
      <c r="J19" s="79"/>
      <c r="K19" s="79"/>
      <c r="L19" s="70" t="str">
        <f t="shared" si="13"/>
        <v/>
      </c>
      <c r="M19" s="71"/>
      <c r="N19" s="23">
        <f t="shared" si="0"/>
        <v>0</v>
      </c>
      <c r="O19" s="23">
        <f t="shared" si="14"/>
        <v>0</v>
      </c>
      <c r="P19" s="23" t="e">
        <f xml:space="preserve"> B19 * VLOOKUP($A$5, Admin!$A$4:$B$5, 2) + C19 * VLOOKUP($A$5, Admin!$A$4:$C$5, 3) + VLOOKUP($A$5, Admin!$A$4:$D$5, 4)</f>
        <v>#N/A</v>
      </c>
      <c r="Q19" s="23" t="e">
        <f t="shared" si="1"/>
        <v>#N/A</v>
      </c>
      <c r="R19" s="23" t="e">
        <f t="shared" si="2"/>
        <v>#N/A</v>
      </c>
      <c r="S19" s="23" t="e">
        <f t="shared" si="3"/>
        <v>#N/A</v>
      </c>
      <c r="T19" s="23" t="e">
        <f t="shared" si="4"/>
        <v>#N/A</v>
      </c>
      <c r="U19" s="23" t="e">
        <f t="shared" si="5"/>
        <v>#N/A</v>
      </c>
      <c r="V19" s="23" t="e">
        <f t="shared" si="6"/>
        <v>#N/A</v>
      </c>
      <c r="W19" s="23" t="e">
        <f t="shared" si="7"/>
        <v>#N/A</v>
      </c>
      <c r="X19" s="23" t="e">
        <f t="shared" si="8"/>
        <v>#N/A</v>
      </c>
      <c r="Y19" s="23"/>
      <c r="Z19" s="19"/>
      <c r="AA19" s="23" t="s">
        <v>71</v>
      </c>
      <c r="AB19" s="19"/>
      <c r="AC19" s="19"/>
      <c r="AD19" s="19"/>
      <c r="AE19" s="19"/>
      <c r="AF19" s="19"/>
      <c r="AG19" s="19">
        <f t="shared" si="9"/>
        <v>0</v>
      </c>
      <c r="AH19" s="19">
        <f t="shared" si="10"/>
        <v>0</v>
      </c>
      <c r="AI19" s="19">
        <f t="shared" si="11"/>
        <v>0</v>
      </c>
      <c r="AJ19" s="19">
        <f t="shared" si="12"/>
        <v>0</v>
      </c>
      <c r="AK19" s="19"/>
      <c r="AL19" s="19" t="e">
        <v>#VALUE!</v>
      </c>
      <c r="AM19" s="19" t="e">
        <v>#VALUE!</v>
      </c>
      <c r="AN19" s="19" t="e">
        <v>#VALUE!</v>
      </c>
      <c r="AO19" s="19" t="e">
        <v>#VALUE!</v>
      </c>
      <c r="AP19" s="19" t="e">
        <v>#VALUE!</v>
      </c>
      <c r="AQ19" s="19"/>
    </row>
    <row r="20" spans="1:43" x14ac:dyDescent="0.25">
      <c r="A20" s="80"/>
      <c r="B20" s="81"/>
      <c r="C20" s="81"/>
      <c r="D20" s="81"/>
      <c r="E20" s="81"/>
      <c r="F20" s="81"/>
      <c r="G20" s="81"/>
      <c r="H20" s="81"/>
      <c r="I20" s="81"/>
      <c r="J20" s="79"/>
      <c r="K20" s="79"/>
      <c r="L20" s="70" t="str">
        <f t="shared" si="13"/>
        <v/>
      </c>
      <c r="M20" s="71"/>
      <c r="N20" s="23">
        <f t="shared" si="0"/>
        <v>0</v>
      </c>
      <c r="O20" s="23">
        <f t="shared" si="14"/>
        <v>0</v>
      </c>
      <c r="P20" s="23" t="e">
        <f xml:space="preserve"> B20 * VLOOKUP($A$5, Admin!$A$4:$B$5, 2) + C20 * VLOOKUP($A$5, Admin!$A$4:$C$5, 3) + VLOOKUP($A$5, Admin!$A$4:$D$5, 4)</f>
        <v>#N/A</v>
      </c>
      <c r="Q20" s="23" t="e">
        <f t="shared" si="1"/>
        <v>#N/A</v>
      </c>
      <c r="R20" s="23" t="e">
        <f t="shared" si="2"/>
        <v>#N/A</v>
      </c>
      <c r="S20" s="23" t="e">
        <f t="shared" si="3"/>
        <v>#N/A</v>
      </c>
      <c r="T20" s="23" t="e">
        <f t="shared" si="4"/>
        <v>#N/A</v>
      </c>
      <c r="U20" s="23" t="e">
        <f t="shared" si="5"/>
        <v>#N/A</v>
      </c>
      <c r="V20" s="23" t="e">
        <f t="shared" si="6"/>
        <v>#N/A</v>
      </c>
      <c r="W20" s="23" t="e">
        <f t="shared" si="7"/>
        <v>#N/A</v>
      </c>
      <c r="X20" s="23" t="e">
        <f t="shared" si="8"/>
        <v>#N/A</v>
      </c>
      <c r="Y20" s="23"/>
      <c r="Z20" s="19"/>
      <c r="AA20" s="19" t="e">
        <f xml:space="preserve"> MAX(AA9:AA17)</f>
        <v>#VALUE!</v>
      </c>
      <c r="AB20" s="19"/>
      <c r="AC20" s="19"/>
      <c r="AD20" s="19"/>
      <c r="AE20" s="19"/>
      <c r="AF20" s="19"/>
      <c r="AG20" s="19">
        <f t="shared" si="9"/>
        <v>0</v>
      </c>
      <c r="AH20" s="19">
        <f t="shared" si="10"/>
        <v>0</v>
      </c>
      <c r="AI20" s="19">
        <f t="shared" si="11"/>
        <v>0</v>
      </c>
      <c r="AJ20" s="19">
        <f t="shared" si="12"/>
        <v>0</v>
      </c>
      <c r="AK20" s="19" t="s">
        <v>68</v>
      </c>
      <c r="AL20" s="19" t="e">
        <v>#VALUE!</v>
      </c>
      <c r="AM20" s="19" t="e">
        <v>#VALUE!</v>
      </c>
      <c r="AN20" s="19" t="e">
        <v>#VALUE!</v>
      </c>
      <c r="AO20" s="19" t="e">
        <v>#VALUE!</v>
      </c>
      <c r="AP20" s="19" t="e">
        <v>#VALUE!</v>
      </c>
      <c r="AQ20" s="19"/>
    </row>
    <row r="21" spans="1:43" x14ac:dyDescent="0.25">
      <c r="A21" s="80"/>
      <c r="B21" s="81"/>
      <c r="C21" s="81"/>
      <c r="D21" s="81"/>
      <c r="E21" s="81"/>
      <c r="F21" s="81"/>
      <c r="G21" s="81"/>
      <c r="H21" s="81"/>
      <c r="I21" s="81"/>
      <c r="J21" s="79"/>
      <c r="K21" s="79"/>
      <c r="L21" s="70" t="str">
        <f t="shared" si="13"/>
        <v/>
      </c>
      <c r="M21" s="71"/>
      <c r="N21" s="23">
        <f t="shared" si="0"/>
        <v>0</v>
      </c>
      <c r="O21" s="23">
        <f t="shared" si="14"/>
        <v>0</v>
      </c>
      <c r="P21" s="23" t="e">
        <f xml:space="preserve"> B21 * VLOOKUP($A$5, Admin!$A$4:$B$5, 2) + C21 * VLOOKUP($A$5, Admin!$A$4:$C$5, 3) + VLOOKUP($A$5, Admin!$A$4:$D$5, 4)</f>
        <v>#N/A</v>
      </c>
      <c r="Q21" s="23" t="e">
        <f t="shared" si="1"/>
        <v>#N/A</v>
      </c>
      <c r="R21" s="23" t="e">
        <f t="shared" si="2"/>
        <v>#N/A</v>
      </c>
      <c r="S21" s="23" t="e">
        <f t="shared" si="3"/>
        <v>#N/A</v>
      </c>
      <c r="T21" s="23" t="e">
        <f t="shared" si="4"/>
        <v>#N/A</v>
      </c>
      <c r="U21" s="23" t="e">
        <f t="shared" si="5"/>
        <v>#N/A</v>
      </c>
      <c r="V21" s="23" t="e">
        <f t="shared" si="6"/>
        <v>#N/A</v>
      </c>
      <c r="W21" s="23" t="e">
        <f t="shared" si="7"/>
        <v>#N/A</v>
      </c>
      <c r="X21" s="23" t="e">
        <f t="shared" si="8"/>
        <v>#N/A</v>
      </c>
      <c r="Y21" s="23"/>
      <c r="Z21" s="19"/>
      <c r="AA21" s="19"/>
      <c r="AB21" s="19"/>
      <c r="AC21" s="19"/>
      <c r="AD21" s="19"/>
      <c r="AE21" s="19"/>
      <c r="AF21" s="19"/>
      <c r="AG21" s="19">
        <f t="shared" si="9"/>
        <v>0</v>
      </c>
      <c r="AH21" s="19">
        <f t="shared" si="10"/>
        <v>0</v>
      </c>
      <c r="AI21" s="19">
        <f t="shared" si="11"/>
        <v>0</v>
      </c>
      <c r="AJ21" s="19">
        <f t="shared" si="12"/>
        <v>0</v>
      </c>
      <c r="AK21" s="19"/>
      <c r="AL21" s="19" t="e">
        <v>#VALUE!</v>
      </c>
      <c r="AM21" s="19" t="e">
        <v>#VALUE!</v>
      </c>
      <c r="AN21" s="19" t="e">
        <v>#VALUE!</v>
      </c>
      <c r="AO21" s="19" t="e">
        <v>#VALUE!</v>
      </c>
      <c r="AP21" s="19" t="e">
        <v>#VALUE!</v>
      </c>
      <c r="AQ21" s="19"/>
    </row>
    <row r="22" spans="1:43" x14ac:dyDescent="0.25">
      <c r="A22" s="80"/>
      <c r="B22" s="81"/>
      <c r="C22" s="81"/>
      <c r="D22" s="81"/>
      <c r="E22" s="81"/>
      <c r="F22" s="81"/>
      <c r="G22" s="81"/>
      <c r="H22" s="81"/>
      <c r="I22" s="81"/>
      <c r="J22" s="79"/>
      <c r="K22" s="79"/>
      <c r="L22" s="70" t="str">
        <f t="shared" si="13"/>
        <v/>
      </c>
      <c r="M22" s="71"/>
      <c r="N22" s="23">
        <f t="shared" si="0"/>
        <v>0</v>
      </c>
      <c r="O22" s="23">
        <f t="shared" si="14"/>
        <v>0</v>
      </c>
      <c r="P22" s="23" t="e">
        <f xml:space="preserve"> B22 * VLOOKUP($A$5, Admin!$A$4:$B$5, 2) + C22 * VLOOKUP($A$5, Admin!$A$4:$C$5, 3) + VLOOKUP($A$5, Admin!$A$4:$D$5, 4)</f>
        <v>#N/A</v>
      </c>
      <c r="Q22" s="23" t="e">
        <f t="shared" si="1"/>
        <v>#N/A</v>
      </c>
      <c r="R22" s="23" t="e">
        <f t="shared" si="2"/>
        <v>#N/A</v>
      </c>
      <c r="S22" s="23" t="e">
        <f t="shared" si="3"/>
        <v>#N/A</v>
      </c>
      <c r="T22" s="23" t="e">
        <f t="shared" si="4"/>
        <v>#N/A</v>
      </c>
      <c r="U22" s="23" t="e">
        <f t="shared" si="5"/>
        <v>#N/A</v>
      </c>
      <c r="V22" s="23" t="e">
        <f t="shared" si="6"/>
        <v>#N/A</v>
      </c>
      <c r="W22" s="23" t="e">
        <f t="shared" si="7"/>
        <v>#N/A</v>
      </c>
      <c r="X22" s="23" t="e">
        <f t="shared" si="8"/>
        <v>#N/A</v>
      </c>
      <c r="Y22" s="23"/>
      <c r="Z22" s="19"/>
      <c r="AA22" s="19"/>
      <c r="AB22" s="19"/>
      <c r="AC22" s="19"/>
      <c r="AD22" s="19"/>
      <c r="AE22" s="19"/>
      <c r="AF22" s="19"/>
      <c r="AG22" s="19">
        <f t="shared" si="9"/>
        <v>0</v>
      </c>
      <c r="AH22" s="19">
        <f t="shared" si="10"/>
        <v>0</v>
      </c>
      <c r="AI22" s="19">
        <f t="shared" si="11"/>
        <v>0</v>
      </c>
      <c r="AJ22" s="19">
        <f t="shared" si="12"/>
        <v>0</v>
      </c>
      <c r="AK22" s="19"/>
      <c r="AL22" s="19" t="e">
        <v>#VALUE!</v>
      </c>
      <c r="AM22" s="19" t="e">
        <v>#VALUE!</v>
      </c>
      <c r="AN22" s="19" t="e">
        <v>#VALUE!</v>
      </c>
      <c r="AO22" s="19" t="e">
        <v>#VALUE!</v>
      </c>
      <c r="AP22" s="19" t="e">
        <v>#VALUE!</v>
      </c>
      <c r="AQ22" s="19"/>
    </row>
    <row r="23" spans="1:43" x14ac:dyDescent="0.25">
      <c r="A23" s="80"/>
      <c r="B23" s="81"/>
      <c r="C23" s="81"/>
      <c r="D23" s="81"/>
      <c r="E23" s="81"/>
      <c r="F23" s="81"/>
      <c r="G23" s="81"/>
      <c r="H23" s="81"/>
      <c r="I23" s="81"/>
      <c r="J23" s="79"/>
      <c r="K23" s="79"/>
      <c r="L23" s="70" t="str">
        <f t="shared" si="13"/>
        <v/>
      </c>
      <c r="M23" s="71"/>
      <c r="N23" s="23">
        <f t="shared" si="0"/>
        <v>0</v>
      </c>
      <c r="O23" s="23">
        <f t="shared" si="14"/>
        <v>0</v>
      </c>
      <c r="P23" s="23" t="e">
        <f xml:space="preserve"> B23 * VLOOKUP($A$5, Admin!$A$4:$B$5, 2) + C23 * VLOOKUP($A$5, Admin!$A$4:$C$5, 3) + VLOOKUP($A$5, Admin!$A$4:$D$5, 4)</f>
        <v>#N/A</v>
      </c>
      <c r="Q23" s="23" t="e">
        <f t="shared" si="1"/>
        <v>#N/A</v>
      </c>
      <c r="R23" s="23" t="e">
        <f t="shared" si="2"/>
        <v>#N/A</v>
      </c>
      <c r="S23" s="23" t="e">
        <f t="shared" si="3"/>
        <v>#N/A</v>
      </c>
      <c r="T23" s="23" t="e">
        <f t="shared" si="4"/>
        <v>#N/A</v>
      </c>
      <c r="U23" s="23" t="e">
        <f t="shared" si="5"/>
        <v>#N/A</v>
      </c>
      <c r="V23" s="23" t="e">
        <f t="shared" si="6"/>
        <v>#N/A</v>
      </c>
      <c r="W23" s="23" t="e">
        <f t="shared" si="7"/>
        <v>#N/A</v>
      </c>
      <c r="X23" s="23" t="e">
        <f t="shared" si="8"/>
        <v>#N/A</v>
      </c>
      <c r="Y23" s="23"/>
      <c r="Z23" s="19"/>
      <c r="AA23" s="19"/>
      <c r="AB23" s="19"/>
      <c r="AC23" s="19"/>
      <c r="AD23" s="19"/>
      <c r="AE23" s="19"/>
      <c r="AF23" s="19"/>
      <c r="AG23" s="19">
        <f t="shared" si="9"/>
        <v>0</v>
      </c>
      <c r="AH23" s="19">
        <f t="shared" si="10"/>
        <v>0</v>
      </c>
      <c r="AI23" s="19">
        <f t="shared" si="11"/>
        <v>0</v>
      </c>
      <c r="AJ23" s="19">
        <f t="shared" si="12"/>
        <v>0</v>
      </c>
      <c r="AK23" s="19"/>
      <c r="AL23" s="19" t="e">
        <v>#VALUE!</v>
      </c>
      <c r="AM23" s="19" t="e">
        <v>#VALUE!</v>
      </c>
      <c r="AN23" s="19" t="e">
        <v>#VALUE!</v>
      </c>
      <c r="AO23" s="19" t="e">
        <v>#VALUE!</v>
      </c>
      <c r="AP23" s="19" t="e">
        <v>#VALUE!</v>
      </c>
      <c r="AQ23" s="19"/>
    </row>
    <row r="24" spans="1:43" x14ac:dyDescent="0.25">
      <c r="A24" s="80"/>
      <c r="B24" s="81"/>
      <c r="C24" s="81"/>
      <c r="D24" s="81"/>
      <c r="E24" s="81"/>
      <c r="F24" s="81"/>
      <c r="G24" s="81"/>
      <c r="H24" s="81"/>
      <c r="I24" s="81"/>
      <c r="J24" s="79"/>
      <c r="K24" s="79"/>
      <c r="L24" s="70" t="str">
        <f t="shared" si="13"/>
        <v/>
      </c>
      <c r="M24" s="71"/>
      <c r="N24" s="23">
        <f t="shared" si="0"/>
        <v>0</v>
      </c>
      <c r="O24" s="23">
        <f t="shared" si="14"/>
        <v>0</v>
      </c>
      <c r="P24" s="23" t="e">
        <f xml:space="preserve"> B24 * VLOOKUP($A$5, Admin!$A$4:$B$5, 2) + C24 * VLOOKUP($A$5, Admin!$A$4:$C$5, 3) + VLOOKUP($A$5, Admin!$A$4:$D$5, 4)</f>
        <v>#N/A</v>
      </c>
      <c r="Q24" s="23" t="e">
        <f t="shared" si="1"/>
        <v>#N/A</v>
      </c>
      <c r="R24" s="23" t="e">
        <f t="shared" si="2"/>
        <v>#N/A</v>
      </c>
      <c r="S24" s="23" t="e">
        <f t="shared" si="3"/>
        <v>#N/A</v>
      </c>
      <c r="T24" s="23" t="e">
        <f t="shared" si="4"/>
        <v>#N/A</v>
      </c>
      <c r="U24" s="23" t="e">
        <f t="shared" si="5"/>
        <v>#N/A</v>
      </c>
      <c r="V24" s="23" t="e">
        <f t="shared" si="6"/>
        <v>#N/A</v>
      </c>
      <c r="W24" s="23" t="e">
        <f t="shared" si="7"/>
        <v>#N/A</v>
      </c>
      <c r="X24" s="23" t="e">
        <f t="shared" si="8"/>
        <v>#N/A</v>
      </c>
      <c r="Y24" s="23"/>
      <c r="Z24" s="19"/>
      <c r="AA24" s="19"/>
      <c r="AB24" s="19"/>
      <c r="AC24" s="19"/>
      <c r="AD24" s="19"/>
      <c r="AE24" s="19"/>
      <c r="AF24" s="19"/>
      <c r="AG24" s="19">
        <f t="shared" si="9"/>
        <v>0</v>
      </c>
      <c r="AH24" s="19">
        <f t="shared" si="10"/>
        <v>0</v>
      </c>
      <c r="AI24" s="19">
        <f t="shared" si="11"/>
        <v>0</v>
      </c>
      <c r="AJ24" s="19">
        <f t="shared" si="12"/>
        <v>0</v>
      </c>
      <c r="AK24" s="19"/>
      <c r="AL24" s="19" t="s">
        <v>81</v>
      </c>
      <c r="AM24" s="19"/>
      <c r="AN24" s="19"/>
      <c r="AO24" s="19"/>
      <c r="AP24" s="19"/>
      <c r="AQ24" s="19"/>
    </row>
    <row r="25" spans="1:43" x14ac:dyDescent="0.25">
      <c r="A25" s="80"/>
      <c r="B25" s="81"/>
      <c r="C25" s="81"/>
      <c r="D25" s="81"/>
      <c r="E25" s="81"/>
      <c r="F25" s="81"/>
      <c r="G25" s="81"/>
      <c r="H25" s="81"/>
      <c r="I25" s="81"/>
      <c r="J25" s="79"/>
      <c r="K25" s="79"/>
      <c r="L25" s="70" t="str">
        <f t="shared" si="13"/>
        <v/>
      </c>
      <c r="M25" s="71"/>
      <c r="N25" s="23">
        <f t="shared" si="0"/>
        <v>0</v>
      </c>
      <c r="O25" s="23">
        <f t="shared" si="14"/>
        <v>0</v>
      </c>
      <c r="P25" s="23" t="e">
        <f xml:space="preserve"> B25 * VLOOKUP($A$5, Admin!$A$4:$B$5, 2) + C25 * VLOOKUP($A$5, Admin!$A$4:$C$5, 3) + VLOOKUP($A$5, Admin!$A$4:$D$5, 4)</f>
        <v>#N/A</v>
      </c>
      <c r="Q25" s="23" t="e">
        <f t="shared" si="1"/>
        <v>#N/A</v>
      </c>
      <c r="R25" s="23" t="e">
        <f t="shared" si="2"/>
        <v>#N/A</v>
      </c>
      <c r="S25" s="23" t="e">
        <f t="shared" si="3"/>
        <v>#N/A</v>
      </c>
      <c r="T25" s="23" t="e">
        <f t="shared" si="4"/>
        <v>#N/A</v>
      </c>
      <c r="U25" s="23" t="e">
        <f t="shared" si="5"/>
        <v>#N/A</v>
      </c>
      <c r="V25" s="23" t="e">
        <f t="shared" si="6"/>
        <v>#N/A</v>
      </c>
      <c r="W25" s="23" t="e">
        <f t="shared" si="7"/>
        <v>#N/A</v>
      </c>
      <c r="X25" s="23" t="e">
        <f t="shared" si="8"/>
        <v>#N/A</v>
      </c>
      <c r="Y25" s="23"/>
      <c r="Z25" s="19"/>
      <c r="AA25" s="19"/>
      <c r="AB25" s="19"/>
      <c r="AC25" s="19"/>
      <c r="AD25" s="19"/>
      <c r="AE25" s="19"/>
      <c r="AF25" s="19"/>
      <c r="AG25" s="19">
        <f t="shared" si="9"/>
        <v>0</v>
      </c>
      <c r="AH25" s="19">
        <f t="shared" si="10"/>
        <v>0</v>
      </c>
      <c r="AI25" s="19">
        <f t="shared" si="11"/>
        <v>0</v>
      </c>
      <c r="AJ25" s="19">
        <f t="shared" si="12"/>
        <v>0</v>
      </c>
      <c r="AK25" s="19"/>
      <c r="AL25" s="19" t="s">
        <v>64</v>
      </c>
      <c r="AM25" s="19" t="s">
        <v>43</v>
      </c>
      <c r="AN25" s="19" t="s">
        <v>42</v>
      </c>
      <c r="AO25" s="19" t="s">
        <v>41</v>
      </c>
      <c r="AP25" s="19" t="s">
        <v>65</v>
      </c>
      <c r="AQ25" s="19"/>
    </row>
    <row r="26" spans="1:43" x14ac:dyDescent="0.25">
      <c r="A26" s="80"/>
      <c r="B26" s="81"/>
      <c r="C26" s="81"/>
      <c r="D26" s="81"/>
      <c r="E26" s="81"/>
      <c r="F26" s="81"/>
      <c r="G26" s="81"/>
      <c r="H26" s="81"/>
      <c r="I26" s="81"/>
      <c r="J26" s="79"/>
      <c r="K26" s="79"/>
      <c r="L26" s="70" t="str">
        <f t="shared" si="13"/>
        <v/>
      </c>
      <c r="M26" s="71"/>
      <c r="N26" s="23">
        <f t="shared" si="0"/>
        <v>0</v>
      </c>
      <c r="O26" s="23">
        <f t="shared" si="14"/>
        <v>0</v>
      </c>
      <c r="P26" s="23" t="e">
        <f xml:space="preserve"> B26 * VLOOKUP($A$5, Admin!$A$4:$B$5, 2) + C26 * VLOOKUP($A$5, Admin!$A$4:$C$5, 3) + VLOOKUP($A$5, Admin!$A$4:$D$5, 4)</f>
        <v>#N/A</v>
      </c>
      <c r="Q26" s="23" t="e">
        <f t="shared" si="1"/>
        <v>#N/A</v>
      </c>
      <c r="R26" s="23" t="e">
        <f t="shared" si="2"/>
        <v>#N/A</v>
      </c>
      <c r="S26" s="23" t="e">
        <f t="shared" si="3"/>
        <v>#N/A</v>
      </c>
      <c r="T26" s="23" t="e">
        <f t="shared" si="4"/>
        <v>#N/A</v>
      </c>
      <c r="U26" s="23" t="e">
        <f t="shared" si="5"/>
        <v>#N/A</v>
      </c>
      <c r="V26" s="23" t="e">
        <f t="shared" si="6"/>
        <v>#N/A</v>
      </c>
      <c r="W26" s="23" t="e">
        <f t="shared" si="7"/>
        <v>#N/A</v>
      </c>
      <c r="X26" s="23" t="e">
        <f t="shared" si="8"/>
        <v>#N/A</v>
      </c>
      <c r="Y26" s="23"/>
      <c r="Z26" s="19"/>
      <c r="AA26" s="19"/>
      <c r="AB26" s="19"/>
      <c r="AC26" s="19"/>
      <c r="AD26" s="19"/>
      <c r="AE26" s="19"/>
      <c r="AF26" s="19"/>
      <c r="AG26" s="19">
        <f t="shared" si="9"/>
        <v>0</v>
      </c>
      <c r="AH26" s="19">
        <f t="shared" si="10"/>
        <v>0</v>
      </c>
      <c r="AI26" s="19">
        <f t="shared" si="11"/>
        <v>0</v>
      </c>
      <c r="AJ26" s="19">
        <f t="shared" si="12"/>
        <v>0</v>
      </c>
      <c r="AK26" s="19"/>
      <c r="AL26" s="25" t="s">
        <v>63</v>
      </c>
      <c r="AM26" s="25" t="s">
        <v>79</v>
      </c>
      <c r="AN26" s="25" t="s">
        <v>47</v>
      </c>
      <c r="AO26" s="20" t="s">
        <v>46</v>
      </c>
      <c r="AP26" s="20" t="s">
        <v>45</v>
      </c>
      <c r="AQ26" s="19"/>
    </row>
    <row r="27" spans="1:43" x14ac:dyDescent="0.25">
      <c r="A27" s="80"/>
      <c r="B27" s="81"/>
      <c r="C27" s="81"/>
      <c r="D27" s="81"/>
      <c r="E27" s="81"/>
      <c r="F27" s="81"/>
      <c r="G27" s="81"/>
      <c r="H27" s="81"/>
      <c r="I27" s="81"/>
      <c r="J27" s="79"/>
      <c r="K27" s="79"/>
      <c r="L27" s="70" t="str">
        <f t="shared" si="13"/>
        <v/>
      </c>
      <c r="M27" s="71"/>
      <c r="N27" s="23">
        <f t="shared" si="0"/>
        <v>0</v>
      </c>
      <c r="O27" s="23">
        <f t="shared" si="14"/>
        <v>0</v>
      </c>
      <c r="P27" s="23" t="e">
        <f xml:space="preserve"> B27 * VLOOKUP($A$5, Admin!$A$4:$B$5, 2) + C27 * VLOOKUP($A$5, Admin!$A$4:$C$5, 3) + VLOOKUP($A$5, Admin!$A$4:$D$5, 4)</f>
        <v>#N/A</v>
      </c>
      <c r="Q27" s="23" t="e">
        <f t="shared" si="1"/>
        <v>#N/A</v>
      </c>
      <c r="R27" s="23" t="e">
        <f t="shared" si="2"/>
        <v>#N/A</v>
      </c>
      <c r="S27" s="23" t="e">
        <f t="shared" si="3"/>
        <v>#N/A</v>
      </c>
      <c r="T27" s="23" t="e">
        <f t="shared" si="4"/>
        <v>#N/A</v>
      </c>
      <c r="U27" s="23" t="e">
        <f t="shared" si="5"/>
        <v>#N/A</v>
      </c>
      <c r="V27" s="23" t="e">
        <f t="shared" si="6"/>
        <v>#N/A</v>
      </c>
      <c r="W27" s="23" t="e">
        <f t="shared" si="7"/>
        <v>#N/A</v>
      </c>
      <c r="X27" s="23" t="e">
        <f t="shared" si="8"/>
        <v>#N/A</v>
      </c>
      <c r="Y27" s="23"/>
      <c r="Z27" s="19"/>
      <c r="AA27" s="19"/>
      <c r="AB27" s="19"/>
      <c r="AC27" s="19"/>
      <c r="AD27" s="19"/>
      <c r="AE27" s="19"/>
      <c r="AF27" s="19"/>
      <c r="AG27" s="19">
        <f t="shared" si="9"/>
        <v>0</v>
      </c>
      <c r="AH27" s="19">
        <f t="shared" si="10"/>
        <v>0</v>
      </c>
      <c r="AI27" s="19">
        <f t="shared" si="11"/>
        <v>0</v>
      </c>
      <c r="AJ27" s="19">
        <f t="shared" si="12"/>
        <v>0</v>
      </c>
      <c r="AK27" s="19"/>
      <c r="AL27" s="19" t="e">
        <f t="array" ref="AL27:AP32" xml:space="preserve"> LINEST(R9:R678, AG9:AJ678, TRUE, TRUE)</f>
        <v>#VALUE!</v>
      </c>
      <c r="AM27" s="19" t="e">
        <v>#VALUE!</v>
      </c>
      <c r="AN27" s="19" t="e">
        <v>#VALUE!</v>
      </c>
      <c r="AO27" s="19" t="e">
        <v>#VALUE!</v>
      </c>
      <c r="AP27" s="19" t="e">
        <v>#VALUE!</v>
      </c>
      <c r="AQ27" s="19"/>
    </row>
    <row r="28" spans="1:43" x14ac:dyDescent="0.25">
      <c r="A28" s="80"/>
      <c r="B28" s="81"/>
      <c r="C28" s="81"/>
      <c r="D28" s="81"/>
      <c r="E28" s="81"/>
      <c r="F28" s="81"/>
      <c r="G28" s="81"/>
      <c r="H28" s="81"/>
      <c r="I28" s="81"/>
      <c r="J28" s="79"/>
      <c r="K28" s="79"/>
      <c r="L28" s="70" t="str">
        <f t="shared" si="13"/>
        <v/>
      </c>
      <c r="M28" s="71"/>
      <c r="N28" s="23">
        <f t="shared" si="0"/>
        <v>0</v>
      </c>
      <c r="O28" s="23">
        <f t="shared" si="14"/>
        <v>0</v>
      </c>
      <c r="P28" s="23" t="e">
        <f xml:space="preserve"> B28 * VLOOKUP($A$5, Admin!$A$4:$B$5, 2) + C28 * VLOOKUP($A$5, Admin!$A$4:$C$5, 3) + VLOOKUP($A$5, Admin!$A$4:$D$5, 4)</f>
        <v>#N/A</v>
      </c>
      <c r="Q28" s="23" t="e">
        <f t="shared" si="1"/>
        <v>#N/A</v>
      </c>
      <c r="R28" s="23" t="e">
        <f t="shared" si="2"/>
        <v>#N/A</v>
      </c>
      <c r="S28" s="23" t="e">
        <f t="shared" si="3"/>
        <v>#N/A</v>
      </c>
      <c r="T28" s="23" t="e">
        <f t="shared" si="4"/>
        <v>#N/A</v>
      </c>
      <c r="U28" s="23" t="e">
        <f t="shared" si="5"/>
        <v>#N/A</v>
      </c>
      <c r="V28" s="23" t="e">
        <f t="shared" si="6"/>
        <v>#N/A</v>
      </c>
      <c r="W28" s="23" t="e">
        <f t="shared" si="7"/>
        <v>#N/A</v>
      </c>
      <c r="X28" s="23" t="e">
        <f t="shared" si="8"/>
        <v>#N/A</v>
      </c>
      <c r="Y28" s="23"/>
      <c r="Z28" s="19"/>
      <c r="AA28" s="19"/>
      <c r="AB28" s="19"/>
      <c r="AC28" s="19"/>
      <c r="AD28" s="19"/>
      <c r="AE28" s="19"/>
      <c r="AF28" s="19"/>
      <c r="AG28" s="19">
        <f t="shared" si="9"/>
        <v>0</v>
      </c>
      <c r="AH28" s="19">
        <f t="shared" si="10"/>
        <v>0</v>
      </c>
      <c r="AI28" s="19">
        <f t="shared" si="11"/>
        <v>0</v>
      </c>
      <c r="AJ28" s="19">
        <f t="shared" si="12"/>
        <v>0</v>
      </c>
      <c r="AK28" s="19"/>
      <c r="AL28" s="19" t="e">
        <v>#VALUE!</v>
      </c>
      <c r="AM28" s="19" t="e">
        <v>#VALUE!</v>
      </c>
      <c r="AN28" s="19" t="e">
        <v>#VALUE!</v>
      </c>
      <c r="AO28" s="19" t="e">
        <v>#VALUE!</v>
      </c>
      <c r="AP28" s="19" t="e">
        <v>#VALUE!</v>
      </c>
      <c r="AQ28" s="19"/>
    </row>
    <row r="29" spans="1:43" x14ac:dyDescent="0.25">
      <c r="A29" s="80"/>
      <c r="B29" s="81"/>
      <c r="C29" s="81"/>
      <c r="D29" s="81"/>
      <c r="E29" s="81"/>
      <c r="F29" s="81"/>
      <c r="G29" s="81"/>
      <c r="H29" s="81"/>
      <c r="I29" s="81"/>
      <c r="J29" s="79"/>
      <c r="K29" s="79"/>
      <c r="L29" s="70" t="str">
        <f t="shared" si="13"/>
        <v/>
      </c>
      <c r="M29" s="71"/>
      <c r="N29" s="23">
        <f t="shared" si="0"/>
        <v>0</v>
      </c>
      <c r="O29" s="23">
        <f t="shared" si="14"/>
        <v>0</v>
      </c>
      <c r="P29" s="23" t="e">
        <f xml:space="preserve"> B29 * VLOOKUP($A$5, Admin!$A$4:$B$5, 2) + C29 * VLOOKUP($A$5, Admin!$A$4:$C$5, 3) + VLOOKUP($A$5, Admin!$A$4:$D$5, 4)</f>
        <v>#N/A</v>
      </c>
      <c r="Q29" s="23" t="e">
        <f t="shared" si="1"/>
        <v>#N/A</v>
      </c>
      <c r="R29" s="23" t="e">
        <f t="shared" si="2"/>
        <v>#N/A</v>
      </c>
      <c r="S29" s="23" t="e">
        <f t="shared" si="3"/>
        <v>#N/A</v>
      </c>
      <c r="T29" s="23" t="e">
        <f t="shared" si="4"/>
        <v>#N/A</v>
      </c>
      <c r="U29" s="23" t="e">
        <f t="shared" si="5"/>
        <v>#N/A</v>
      </c>
      <c r="V29" s="23" t="e">
        <f t="shared" si="6"/>
        <v>#N/A</v>
      </c>
      <c r="W29" s="23" t="e">
        <f t="shared" si="7"/>
        <v>#N/A</v>
      </c>
      <c r="X29" s="23" t="e">
        <f t="shared" si="8"/>
        <v>#N/A</v>
      </c>
      <c r="Y29" s="23"/>
      <c r="Z29" s="19"/>
      <c r="AA29" s="19"/>
      <c r="AB29" s="19"/>
      <c r="AC29" s="19"/>
      <c r="AD29" s="19"/>
      <c r="AE29" s="19"/>
      <c r="AF29" s="19"/>
      <c r="AG29" s="19">
        <f t="shared" si="9"/>
        <v>0</v>
      </c>
      <c r="AH29" s="19">
        <f t="shared" si="10"/>
        <v>0</v>
      </c>
      <c r="AI29" s="19">
        <f t="shared" si="11"/>
        <v>0</v>
      </c>
      <c r="AJ29" s="19">
        <f t="shared" si="12"/>
        <v>0</v>
      </c>
      <c r="AK29" s="19" t="s">
        <v>68</v>
      </c>
      <c r="AL29" s="19" t="e">
        <v>#VALUE!</v>
      </c>
      <c r="AM29" s="19" t="e">
        <v>#VALUE!</v>
      </c>
      <c r="AN29" s="19" t="e">
        <v>#VALUE!</v>
      </c>
      <c r="AO29" s="19" t="e">
        <v>#VALUE!</v>
      </c>
      <c r="AP29" s="19" t="e">
        <v>#VALUE!</v>
      </c>
      <c r="AQ29" s="19"/>
    </row>
    <row r="30" spans="1:43" x14ac:dyDescent="0.25">
      <c r="A30" s="80"/>
      <c r="B30" s="81"/>
      <c r="C30" s="81"/>
      <c r="D30" s="81"/>
      <c r="E30" s="81"/>
      <c r="F30" s="81"/>
      <c r="G30" s="81"/>
      <c r="H30" s="81"/>
      <c r="I30" s="81"/>
      <c r="J30" s="79"/>
      <c r="K30" s="79"/>
      <c r="L30" s="70" t="str">
        <f t="shared" si="13"/>
        <v/>
      </c>
      <c r="M30" s="71"/>
      <c r="N30" s="23">
        <f t="shared" si="0"/>
        <v>0</v>
      </c>
      <c r="O30" s="23">
        <f t="shared" si="14"/>
        <v>0</v>
      </c>
      <c r="P30" s="23" t="e">
        <f xml:space="preserve"> B30 * VLOOKUP($A$5, Admin!$A$4:$B$5, 2) + C30 * VLOOKUP($A$5, Admin!$A$4:$C$5, 3) + VLOOKUP($A$5, Admin!$A$4:$D$5, 4)</f>
        <v>#N/A</v>
      </c>
      <c r="Q30" s="23" t="e">
        <f t="shared" si="1"/>
        <v>#N/A</v>
      </c>
      <c r="R30" s="23" t="e">
        <f t="shared" si="2"/>
        <v>#N/A</v>
      </c>
      <c r="S30" s="23" t="e">
        <f t="shared" si="3"/>
        <v>#N/A</v>
      </c>
      <c r="T30" s="23" t="e">
        <f t="shared" si="4"/>
        <v>#N/A</v>
      </c>
      <c r="U30" s="23" t="e">
        <f t="shared" si="5"/>
        <v>#N/A</v>
      </c>
      <c r="V30" s="23" t="e">
        <f t="shared" si="6"/>
        <v>#N/A</v>
      </c>
      <c r="W30" s="23" t="e">
        <f t="shared" si="7"/>
        <v>#N/A</v>
      </c>
      <c r="X30" s="23" t="e">
        <f t="shared" si="8"/>
        <v>#N/A</v>
      </c>
      <c r="Y30" s="23"/>
      <c r="Z30" s="19"/>
      <c r="AA30" s="19"/>
      <c r="AB30" s="19"/>
      <c r="AC30" s="19"/>
      <c r="AD30" s="19"/>
      <c r="AE30" s="19"/>
      <c r="AF30" s="19"/>
      <c r="AG30" s="19">
        <f t="shared" si="9"/>
        <v>0</v>
      </c>
      <c r="AH30" s="19">
        <f t="shared" si="10"/>
        <v>0</v>
      </c>
      <c r="AI30" s="19">
        <f t="shared" si="11"/>
        <v>0</v>
      </c>
      <c r="AJ30" s="19">
        <f t="shared" si="12"/>
        <v>0</v>
      </c>
      <c r="AK30" s="19"/>
      <c r="AL30" s="19" t="e">
        <v>#VALUE!</v>
      </c>
      <c r="AM30" s="19" t="e">
        <v>#VALUE!</v>
      </c>
      <c r="AN30" s="19" t="e">
        <v>#VALUE!</v>
      </c>
      <c r="AO30" s="19" t="e">
        <v>#VALUE!</v>
      </c>
      <c r="AP30" s="19" t="e">
        <v>#VALUE!</v>
      </c>
      <c r="AQ30" s="19"/>
    </row>
    <row r="31" spans="1:43" x14ac:dyDescent="0.25">
      <c r="A31" s="80"/>
      <c r="B31" s="81"/>
      <c r="C31" s="81"/>
      <c r="D31" s="81"/>
      <c r="E31" s="81"/>
      <c r="F31" s="81"/>
      <c r="G31" s="81"/>
      <c r="H31" s="81"/>
      <c r="I31" s="81"/>
      <c r="J31" s="79"/>
      <c r="K31" s="79"/>
      <c r="L31" s="70" t="str">
        <f t="shared" si="13"/>
        <v/>
      </c>
      <c r="M31" s="71"/>
      <c r="N31" s="23">
        <f t="shared" si="0"/>
        <v>0</v>
      </c>
      <c r="O31" s="23">
        <f t="shared" si="14"/>
        <v>0</v>
      </c>
      <c r="P31" s="23" t="e">
        <f xml:space="preserve"> B31 * VLOOKUP($A$5, Admin!$A$4:$B$5, 2) + C31 * VLOOKUP($A$5, Admin!$A$4:$C$5, 3) + VLOOKUP($A$5, Admin!$A$4:$D$5, 4)</f>
        <v>#N/A</v>
      </c>
      <c r="Q31" s="23" t="e">
        <f t="shared" si="1"/>
        <v>#N/A</v>
      </c>
      <c r="R31" s="23" t="e">
        <f t="shared" si="2"/>
        <v>#N/A</v>
      </c>
      <c r="S31" s="23" t="e">
        <f t="shared" si="3"/>
        <v>#N/A</v>
      </c>
      <c r="T31" s="23" t="e">
        <f t="shared" si="4"/>
        <v>#N/A</v>
      </c>
      <c r="U31" s="23" t="e">
        <f t="shared" si="5"/>
        <v>#N/A</v>
      </c>
      <c r="V31" s="23" t="e">
        <f t="shared" si="6"/>
        <v>#N/A</v>
      </c>
      <c r="W31" s="23" t="e">
        <f t="shared" si="7"/>
        <v>#N/A</v>
      </c>
      <c r="X31" s="23" t="e">
        <f t="shared" si="8"/>
        <v>#N/A</v>
      </c>
      <c r="Y31" s="23"/>
      <c r="Z31" s="19"/>
      <c r="AA31" s="19"/>
      <c r="AB31" s="19"/>
      <c r="AC31" s="19"/>
      <c r="AD31" s="19"/>
      <c r="AE31" s="19"/>
      <c r="AF31" s="19"/>
      <c r="AG31" s="19">
        <f t="shared" si="9"/>
        <v>0</v>
      </c>
      <c r="AH31" s="19">
        <f t="shared" si="10"/>
        <v>0</v>
      </c>
      <c r="AI31" s="19">
        <f t="shared" si="11"/>
        <v>0</v>
      </c>
      <c r="AJ31" s="19">
        <f t="shared" si="12"/>
        <v>0</v>
      </c>
      <c r="AK31" s="19"/>
      <c r="AL31" s="19" t="e">
        <v>#VALUE!</v>
      </c>
      <c r="AM31" s="19" t="e">
        <v>#VALUE!</v>
      </c>
      <c r="AN31" s="19" t="e">
        <v>#VALUE!</v>
      </c>
      <c r="AO31" s="19" t="e">
        <v>#VALUE!</v>
      </c>
      <c r="AP31" s="19" t="e">
        <v>#VALUE!</v>
      </c>
      <c r="AQ31" s="19"/>
    </row>
    <row r="32" spans="1:43" x14ac:dyDescent="0.25">
      <c r="A32" s="80"/>
      <c r="B32" s="81"/>
      <c r="C32" s="81"/>
      <c r="D32" s="81"/>
      <c r="E32" s="81"/>
      <c r="F32" s="81"/>
      <c r="G32" s="81"/>
      <c r="H32" s="81"/>
      <c r="I32" s="81"/>
      <c r="J32" s="79"/>
      <c r="K32" s="79"/>
      <c r="L32" s="70" t="str">
        <f t="shared" si="13"/>
        <v/>
      </c>
      <c r="M32" s="71"/>
      <c r="N32" s="23">
        <f t="shared" si="0"/>
        <v>0</v>
      </c>
      <c r="O32" s="23">
        <f t="shared" si="14"/>
        <v>0</v>
      </c>
      <c r="P32" s="23" t="e">
        <f xml:space="preserve"> B32 * VLOOKUP($A$5, Admin!$A$4:$B$5, 2) + C32 * VLOOKUP($A$5, Admin!$A$4:$C$5, 3) + VLOOKUP($A$5, Admin!$A$4:$D$5, 4)</f>
        <v>#N/A</v>
      </c>
      <c r="Q32" s="23" t="e">
        <f t="shared" si="1"/>
        <v>#N/A</v>
      </c>
      <c r="R32" s="23" t="e">
        <f t="shared" si="2"/>
        <v>#N/A</v>
      </c>
      <c r="S32" s="23" t="e">
        <f t="shared" si="3"/>
        <v>#N/A</v>
      </c>
      <c r="T32" s="23" t="e">
        <f t="shared" si="4"/>
        <v>#N/A</v>
      </c>
      <c r="U32" s="23" t="e">
        <f t="shared" si="5"/>
        <v>#N/A</v>
      </c>
      <c r="V32" s="23" t="e">
        <f t="shared" si="6"/>
        <v>#N/A</v>
      </c>
      <c r="W32" s="23" t="e">
        <f t="shared" si="7"/>
        <v>#N/A</v>
      </c>
      <c r="X32" s="23" t="e">
        <f t="shared" si="8"/>
        <v>#N/A</v>
      </c>
      <c r="Y32" s="23"/>
      <c r="Z32" s="19"/>
      <c r="AA32" s="19"/>
      <c r="AB32" s="19"/>
      <c r="AC32" s="19"/>
      <c r="AD32" s="19"/>
      <c r="AE32" s="19"/>
      <c r="AF32" s="19"/>
      <c r="AG32" s="19">
        <f t="shared" si="9"/>
        <v>0</v>
      </c>
      <c r="AH32" s="19">
        <f t="shared" si="10"/>
        <v>0</v>
      </c>
      <c r="AI32" s="19">
        <f t="shared" si="11"/>
        <v>0</v>
      </c>
      <c r="AJ32" s="19">
        <f t="shared" si="12"/>
        <v>0</v>
      </c>
      <c r="AK32" s="19"/>
      <c r="AL32" s="19" t="e">
        <v>#VALUE!</v>
      </c>
      <c r="AM32" s="19" t="e">
        <v>#VALUE!</v>
      </c>
      <c r="AN32" s="19" t="e">
        <v>#VALUE!</v>
      </c>
      <c r="AO32" s="19" t="e">
        <v>#VALUE!</v>
      </c>
      <c r="AP32" s="19" t="e">
        <v>#VALUE!</v>
      </c>
      <c r="AQ32" s="19"/>
    </row>
    <row r="33" spans="1:43" x14ac:dyDescent="0.25">
      <c r="A33" s="80"/>
      <c r="B33" s="81"/>
      <c r="C33" s="81"/>
      <c r="D33" s="81"/>
      <c r="E33" s="81"/>
      <c r="F33" s="81"/>
      <c r="G33" s="81"/>
      <c r="H33" s="81"/>
      <c r="I33" s="81"/>
      <c r="J33" s="79"/>
      <c r="K33" s="79"/>
      <c r="L33" s="70" t="str">
        <f t="shared" si="13"/>
        <v/>
      </c>
      <c r="M33" s="71"/>
      <c r="N33" s="23">
        <f t="shared" si="0"/>
        <v>0</v>
      </c>
      <c r="O33" s="23">
        <f t="shared" si="14"/>
        <v>0</v>
      </c>
      <c r="P33" s="23" t="e">
        <f xml:space="preserve"> B33 * VLOOKUP($A$5, Admin!$A$4:$B$5, 2) + C33 * VLOOKUP($A$5, Admin!$A$4:$C$5, 3) + VLOOKUP($A$5, Admin!$A$4:$D$5, 4)</f>
        <v>#N/A</v>
      </c>
      <c r="Q33" s="23" t="e">
        <f t="shared" si="1"/>
        <v>#N/A</v>
      </c>
      <c r="R33" s="23" t="e">
        <f t="shared" si="2"/>
        <v>#N/A</v>
      </c>
      <c r="S33" s="23" t="e">
        <f t="shared" si="3"/>
        <v>#N/A</v>
      </c>
      <c r="T33" s="23" t="e">
        <f t="shared" si="4"/>
        <v>#N/A</v>
      </c>
      <c r="U33" s="23" t="e">
        <f t="shared" si="5"/>
        <v>#N/A</v>
      </c>
      <c r="V33" s="23" t="e">
        <f t="shared" si="6"/>
        <v>#N/A</v>
      </c>
      <c r="W33" s="23" t="e">
        <f t="shared" si="7"/>
        <v>#N/A</v>
      </c>
      <c r="X33" s="23" t="e">
        <f t="shared" si="8"/>
        <v>#N/A</v>
      </c>
      <c r="Y33" s="23"/>
      <c r="Z33" s="19"/>
      <c r="AA33" s="19"/>
      <c r="AB33" s="19"/>
      <c r="AC33" s="19"/>
      <c r="AD33" s="19"/>
      <c r="AE33" s="19"/>
      <c r="AF33" s="19"/>
      <c r="AG33" s="19">
        <f t="shared" si="9"/>
        <v>0</v>
      </c>
      <c r="AH33" s="19">
        <f t="shared" si="10"/>
        <v>0</v>
      </c>
      <c r="AI33" s="19">
        <f t="shared" si="11"/>
        <v>0</v>
      </c>
      <c r="AJ33" s="19">
        <f t="shared" si="12"/>
        <v>0</v>
      </c>
      <c r="AK33" s="19"/>
      <c r="AL33" s="19" t="s">
        <v>82</v>
      </c>
      <c r="AM33" s="19"/>
      <c r="AN33" s="19"/>
      <c r="AO33" s="19"/>
      <c r="AP33" s="19"/>
      <c r="AQ33" s="19"/>
    </row>
    <row r="34" spans="1:43" x14ac:dyDescent="0.25">
      <c r="A34" s="80"/>
      <c r="B34" s="81"/>
      <c r="C34" s="81"/>
      <c r="D34" s="81"/>
      <c r="E34" s="81"/>
      <c r="F34" s="81"/>
      <c r="G34" s="81"/>
      <c r="H34" s="81"/>
      <c r="I34" s="81"/>
      <c r="J34" s="79"/>
      <c r="K34" s="79"/>
      <c r="L34" s="70" t="str">
        <f t="shared" si="13"/>
        <v/>
      </c>
      <c r="M34" s="71"/>
      <c r="N34" s="23">
        <f t="shared" si="0"/>
        <v>0</v>
      </c>
      <c r="O34" s="23">
        <f t="shared" si="14"/>
        <v>0</v>
      </c>
      <c r="P34" s="23" t="e">
        <f xml:space="preserve"> B34 * VLOOKUP($A$5, Admin!$A$4:$B$5, 2) + C34 * VLOOKUP($A$5, Admin!$A$4:$C$5, 3) + VLOOKUP($A$5, Admin!$A$4:$D$5, 4)</f>
        <v>#N/A</v>
      </c>
      <c r="Q34" s="23" t="e">
        <f t="shared" si="1"/>
        <v>#N/A</v>
      </c>
      <c r="R34" s="23" t="e">
        <f t="shared" si="2"/>
        <v>#N/A</v>
      </c>
      <c r="S34" s="23" t="e">
        <f t="shared" si="3"/>
        <v>#N/A</v>
      </c>
      <c r="T34" s="23" t="e">
        <f t="shared" si="4"/>
        <v>#N/A</v>
      </c>
      <c r="U34" s="23" t="e">
        <f t="shared" si="5"/>
        <v>#N/A</v>
      </c>
      <c r="V34" s="23" t="e">
        <f t="shared" si="6"/>
        <v>#N/A</v>
      </c>
      <c r="W34" s="23" t="e">
        <f t="shared" si="7"/>
        <v>#N/A</v>
      </c>
      <c r="X34" s="23" t="e">
        <f t="shared" si="8"/>
        <v>#N/A</v>
      </c>
      <c r="Y34" s="23"/>
      <c r="Z34" s="19"/>
      <c r="AA34" s="19"/>
      <c r="AB34" s="19"/>
      <c r="AC34" s="19"/>
      <c r="AD34" s="19"/>
      <c r="AE34" s="19"/>
      <c r="AF34" s="19"/>
      <c r="AG34" s="19">
        <f t="shared" si="9"/>
        <v>0</v>
      </c>
      <c r="AH34" s="19">
        <f t="shared" si="10"/>
        <v>0</v>
      </c>
      <c r="AI34" s="19">
        <f t="shared" si="11"/>
        <v>0</v>
      </c>
      <c r="AJ34" s="19">
        <f t="shared" si="12"/>
        <v>0</v>
      </c>
      <c r="AK34" s="19"/>
      <c r="AL34" s="19" t="s">
        <v>64</v>
      </c>
      <c r="AM34" s="19" t="s">
        <v>43</v>
      </c>
      <c r="AN34" s="19" t="s">
        <v>42</v>
      </c>
      <c r="AO34" s="19" t="s">
        <v>41</v>
      </c>
      <c r="AP34" s="19" t="s">
        <v>65</v>
      </c>
      <c r="AQ34" s="19"/>
    </row>
    <row r="35" spans="1:43" x14ac:dyDescent="0.25">
      <c r="A35" s="80"/>
      <c r="B35" s="81"/>
      <c r="C35" s="81"/>
      <c r="D35" s="81"/>
      <c r="E35" s="81"/>
      <c r="F35" s="81"/>
      <c r="G35" s="81"/>
      <c r="H35" s="81"/>
      <c r="I35" s="81"/>
      <c r="J35" s="79"/>
      <c r="K35" s="79"/>
      <c r="L35" s="70" t="str">
        <f t="shared" si="13"/>
        <v/>
      </c>
      <c r="M35" s="71"/>
      <c r="N35" s="23">
        <f t="shared" si="0"/>
        <v>0</v>
      </c>
      <c r="O35" s="23">
        <f t="shared" si="14"/>
        <v>0</v>
      </c>
      <c r="P35" s="23" t="e">
        <f xml:space="preserve"> B35 * VLOOKUP($A$5, Admin!$A$4:$B$5, 2) + C35 * VLOOKUP($A$5, Admin!$A$4:$C$5, 3) + VLOOKUP($A$5, Admin!$A$4:$D$5, 4)</f>
        <v>#N/A</v>
      </c>
      <c r="Q35" s="23" t="e">
        <f t="shared" si="1"/>
        <v>#N/A</v>
      </c>
      <c r="R35" s="23" t="e">
        <f t="shared" si="2"/>
        <v>#N/A</v>
      </c>
      <c r="S35" s="23" t="e">
        <f t="shared" si="3"/>
        <v>#N/A</v>
      </c>
      <c r="T35" s="23" t="e">
        <f t="shared" si="4"/>
        <v>#N/A</v>
      </c>
      <c r="U35" s="23" t="e">
        <f t="shared" si="5"/>
        <v>#N/A</v>
      </c>
      <c r="V35" s="23" t="e">
        <f t="shared" si="6"/>
        <v>#N/A</v>
      </c>
      <c r="W35" s="23" t="e">
        <f t="shared" si="7"/>
        <v>#N/A</v>
      </c>
      <c r="X35" s="23" t="e">
        <f t="shared" si="8"/>
        <v>#N/A</v>
      </c>
      <c r="Y35" s="23"/>
      <c r="Z35" s="19"/>
      <c r="AA35" s="19"/>
      <c r="AB35" s="19"/>
      <c r="AC35" s="19"/>
      <c r="AD35" s="19"/>
      <c r="AE35" s="19"/>
      <c r="AF35" s="19"/>
      <c r="AG35" s="19">
        <f t="shared" si="9"/>
        <v>0</v>
      </c>
      <c r="AH35" s="19">
        <f t="shared" si="10"/>
        <v>0</v>
      </c>
      <c r="AI35" s="19">
        <f t="shared" si="11"/>
        <v>0</v>
      </c>
      <c r="AJ35" s="19">
        <f t="shared" si="12"/>
        <v>0</v>
      </c>
      <c r="AK35" s="19"/>
      <c r="AL35" s="25" t="s">
        <v>63</v>
      </c>
      <c r="AM35" s="25" t="s">
        <v>79</v>
      </c>
      <c r="AN35" s="25" t="s">
        <v>47</v>
      </c>
      <c r="AO35" s="20" t="s">
        <v>46</v>
      </c>
      <c r="AP35" s="20" t="s">
        <v>45</v>
      </c>
      <c r="AQ35" s="19"/>
    </row>
    <row r="36" spans="1:43" x14ac:dyDescent="0.25">
      <c r="A36" s="80"/>
      <c r="B36" s="81"/>
      <c r="C36" s="81"/>
      <c r="D36" s="81"/>
      <c r="E36" s="81"/>
      <c r="F36" s="81"/>
      <c r="G36" s="81"/>
      <c r="H36" s="81"/>
      <c r="I36" s="81"/>
      <c r="J36" s="79"/>
      <c r="K36" s="79"/>
      <c r="L36" s="70" t="str">
        <f t="shared" si="13"/>
        <v/>
      </c>
      <c r="M36" s="71"/>
      <c r="N36" s="23">
        <f t="shared" si="0"/>
        <v>0</v>
      </c>
      <c r="O36" s="23">
        <f t="shared" si="14"/>
        <v>0</v>
      </c>
      <c r="P36" s="23" t="e">
        <f xml:space="preserve"> B36 * VLOOKUP($A$5, Admin!$A$4:$B$5, 2) + C36 * VLOOKUP($A$5, Admin!$A$4:$C$5, 3) + VLOOKUP($A$5, Admin!$A$4:$D$5, 4)</f>
        <v>#N/A</v>
      </c>
      <c r="Q36" s="23" t="e">
        <f t="shared" si="1"/>
        <v>#N/A</v>
      </c>
      <c r="R36" s="23" t="e">
        <f t="shared" si="2"/>
        <v>#N/A</v>
      </c>
      <c r="S36" s="23" t="e">
        <f t="shared" si="3"/>
        <v>#N/A</v>
      </c>
      <c r="T36" s="23" t="e">
        <f t="shared" si="4"/>
        <v>#N/A</v>
      </c>
      <c r="U36" s="23" t="e">
        <f t="shared" si="5"/>
        <v>#N/A</v>
      </c>
      <c r="V36" s="23" t="e">
        <f t="shared" si="6"/>
        <v>#N/A</v>
      </c>
      <c r="W36" s="23" t="e">
        <f t="shared" si="7"/>
        <v>#N/A</v>
      </c>
      <c r="X36" s="23" t="e">
        <f t="shared" si="8"/>
        <v>#N/A</v>
      </c>
      <c r="Y36" s="23"/>
      <c r="Z36" s="19"/>
      <c r="AA36" s="19"/>
      <c r="AB36" s="19"/>
      <c r="AC36" s="19"/>
      <c r="AD36" s="19"/>
      <c r="AE36" s="19"/>
      <c r="AF36" s="19"/>
      <c r="AG36" s="19">
        <f t="shared" si="9"/>
        <v>0</v>
      </c>
      <c r="AH36" s="19">
        <f t="shared" si="10"/>
        <v>0</v>
      </c>
      <c r="AI36" s="19">
        <f t="shared" si="11"/>
        <v>0</v>
      </c>
      <c r="AJ36" s="19">
        <f t="shared" si="12"/>
        <v>0</v>
      </c>
      <c r="AK36" s="19"/>
      <c r="AL36" s="19" t="e">
        <f t="array" ref="AL36:AP41" xml:space="preserve"> LINEST(S9:S677, AG9:AJ677, TRUE, TRUE)</f>
        <v>#VALUE!</v>
      </c>
      <c r="AM36" s="19" t="e">
        <v>#VALUE!</v>
      </c>
      <c r="AN36" s="19" t="e">
        <v>#VALUE!</v>
      </c>
      <c r="AO36" s="19" t="e">
        <v>#VALUE!</v>
      </c>
      <c r="AP36" s="19" t="e">
        <v>#VALUE!</v>
      </c>
      <c r="AQ36" s="19"/>
    </row>
    <row r="37" spans="1:43" x14ac:dyDescent="0.25">
      <c r="A37" s="80"/>
      <c r="B37" s="81"/>
      <c r="C37" s="81"/>
      <c r="D37" s="81"/>
      <c r="E37" s="81"/>
      <c r="F37" s="81"/>
      <c r="G37" s="81"/>
      <c r="H37" s="81"/>
      <c r="I37" s="81"/>
      <c r="J37" s="79"/>
      <c r="K37" s="79"/>
      <c r="L37" s="70" t="str">
        <f t="shared" si="13"/>
        <v/>
      </c>
      <c r="M37" s="71"/>
      <c r="N37" s="23">
        <f t="shared" si="0"/>
        <v>0</v>
      </c>
      <c r="O37" s="23">
        <f t="shared" si="14"/>
        <v>0</v>
      </c>
      <c r="P37" s="23" t="e">
        <f xml:space="preserve"> B37 * VLOOKUP($A$5, Admin!$A$4:$B$5, 2) + C37 * VLOOKUP($A$5, Admin!$A$4:$C$5, 3) + VLOOKUP($A$5, Admin!$A$4:$D$5, 4)</f>
        <v>#N/A</v>
      </c>
      <c r="Q37" s="23" t="e">
        <f t="shared" si="1"/>
        <v>#N/A</v>
      </c>
      <c r="R37" s="23" t="e">
        <f t="shared" si="2"/>
        <v>#N/A</v>
      </c>
      <c r="S37" s="23" t="e">
        <f t="shared" si="3"/>
        <v>#N/A</v>
      </c>
      <c r="T37" s="23" t="e">
        <f t="shared" si="4"/>
        <v>#N/A</v>
      </c>
      <c r="U37" s="23" t="e">
        <f t="shared" si="5"/>
        <v>#N/A</v>
      </c>
      <c r="V37" s="23" t="e">
        <f t="shared" si="6"/>
        <v>#N/A</v>
      </c>
      <c r="W37" s="23" t="e">
        <f t="shared" si="7"/>
        <v>#N/A</v>
      </c>
      <c r="X37" s="23" t="e">
        <f t="shared" si="8"/>
        <v>#N/A</v>
      </c>
      <c r="Y37" s="23"/>
      <c r="Z37" s="19"/>
      <c r="AA37" s="19"/>
      <c r="AB37" s="19"/>
      <c r="AC37" s="19"/>
      <c r="AD37" s="19"/>
      <c r="AE37" s="19"/>
      <c r="AF37" s="19"/>
      <c r="AG37" s="19">
        <f t="shared" si="9"/>
        <v>0</v>
      </c>
      <c r="AH37" s="19">
        <f t="shared" si="10"/>
        <v>0</v>
      </c>
      <c r="AI37" s="19">
        <f t="shared" si="11"/>
        <v>0</v>
      </c>
      <c r="AJ37" s="19">
        <f t="shared" si="12"/>
        <v>0</v>
      </c>
      <c r="AK37" s="19"/>
      <c r="AL37" s="19" t="e">
        <v>#VALUE!</v>
      </c>
      <c r="AM37" s="19" t="e">
        <v>#VALUE!</v>
      </c>
      <c r="AN37" s="19" t="e">
        <v>#VALUE!</v>
      </c>
      <c r="AO37" s="19" t="e">
        <v>#VALUE!</v>
      </c>
      <c r="AP37" s="19" t="e">
        <v>#VALUE!</v>
      </c>
      <c r="AQ37" s="19"/>
    </row>
    <row r="38" spans="1:43" x14ac:dyDescent="0.25">
      <c r="A38" s="80"/>
      <c r="B38" s="81"/>
      <c r="C38" s="81"/>
      <c r="D38" s="81"/>
      <c r="E38" s="81"/>
      <c r="F38" s="81"/>
      <c r="G38" s="81"/>
      <c r="H38" s="81"/>
      <c r="I38" s="81"/>
      <c r="J38" s="79"/>
      <c r="K38" s="79"/>
      <c r="L38" s="70" t="str">
        <f t="shared" si="13"/>
        <v/>
      </c>
      <c r="M38" s="71"/>
      <c r="N38" s="23">
        <f t="shared" si="0"/>
        <v>0</v>
      </c>
      <c r="O38" s="23">
        <f t="shared" si="14"/>
        <v>0</v>
      </c>
      <c r="P38" s="23" t="e">
        <f xml:space="preserve"> B38 * VLOOKUP($A$5, Admin!$A$4:$B$5, 2) + C38 * VLOOKUP($A$5, Admin!$A$4:$C$5, 3) + VLOOKUP($A$5, Admin!$A$4:$D$5, 4)</f>
        <v>#N/A</v>
      </c>
      <c r="Q38" s="23" t="e">
        <f t="shared" si="1"/>
        <v>#N/A</v>
      </c>
      <c r="R38" s="23" t="e">
        <f t="shared" si="2"/>
        <v>#N/A</v>
      </c>
      <c r="S38" s="23" t="e">
        <f t="shared" si="3"/>
        <v>#N/A</v>
      </c>
      <c r="T38" s="23" t="e">
        <f t="shared" si="4"/>
        <v>#N/A</v>
      </c>
      <c r="U38" s="23" t="e">
        <f t="shared" si="5"/>
        <v>#N/A</v>
      </c>
      <c r="V38" s="23" t="e">
        <f t="shared" si="6"/>
        <v>#N/A</v>
      </c>
      <c r="W38" s="23" t="e">
        <f t="shared" si="7"/>
        <v>#N/A</v>
      </c>
      <c r="X38" s="23" t="e">
        <f t="shared" si="8"/>
        <v>#N/A</v>
      </c>
      <c r="Y38" s="23"/>
      <c r="Z38" s="19"/>
      <c r="AA38" s="19"/>
      <c r="AB38" s="19"/>
      <c r="AC38" s="19"/>
      <c r="AD38" s="19"/>
      <c r="AE38" s="19"/>
      <c r="AF38" s="19"/>
      <c r="AG38" s="19">
        <f t="shared" si="9"/>
        <v>0</v>
      </c>
      <c r="AH38" s="19">
        <f t="shared" si="10"/>
        <v>0</v>
      </c>
      <c r="AI38" s="19">
        <f t="shared" si="11"/>
        <v>0</v>
      </c>
      <c r="AJ38" s="19">
        <f t="shared" si="12"/>
        <v>0</v>
      </c>
      <c r="AK38" s="19" t="s">
        <v>68</v>
      </c>
      <c r="AL38" s="19" t="e">
        <v>#VALUE!</v>
      </c>
      <c r="AM38" s="19" t="e">
        <v>#VALUE!</v>
      </c>
      <c r="AN38" s="19" t="e">
        <v>#VALUE!</v>
      </c>
      <c r="AO38" s="19" t="e">
        <v>#VALUE!</v>
      </c>
      <c r="AP38" s="19" t="e">
        <v>#VALUE!</v>
      </c>
      <c r="AQ38" s="19"/>
    </row>
    <row r="39" spans="1:43" x14ac:dyDescent="0.25">
      <c r="A39" s="80"/>
      <c r="B39" s="81"/>
      <c r="C39" s="81"/>
      <c r="D39" s="81"/>
      <c r="E39" s="81"/>
      <c r="F39" s="81"/>
      <c r="G39" s="81"/>
      <c r="H39" s="81"/>
      <c r="I39" s="81"/>
      <c r="J39" s="79"/>
      <c r="K39" s="79"/>
      <c r="L39" s="70" t="str">
        <f t="shared" si="13"/>
        <v/>
      </c>
      <c r="M39" s="71"/>
      <c r="N39" s="23">
        <f t="shared" si="0"/>
        <v>0</v>
      </c>
      <c r="O39" s="23">
        <f t="shared" si="14"/>
        <v>0</v>
      </c>
      <c r="P39" s="23" t="e">
        <f xml:space="preserve"> B39 * VLOOKUP($A$5, Admin!$A$4:$B$5, 2) + C39 * VLOOKUP($A$5, Admin!$A$4:$C$5, 3) + VLOOKUP($A$5, Admin!$A$4:$D$5, 4)</f>
        <v>#N/A</v>
      </c>
      <c r="Q39" s="23" t="e">
        <f t="shared" si="1"/>
        <v>#N/A</v>
      </c>
      <c r="R39" s="23" t="e">
        <f t="shared" si="2"/>
        <v>#N/A</v>
      </c>
      <c r="S39" s="23" t="e">
        <f t="shared" si="3"/>
        <v>#N/A</v>
      </c>
      <c r="T39" s="23" t="e">
        <f t="shared" si="4"/>
        <v>#N/A</v>
      </c>
      <c r="U39" s="23" t="e">
        <f t="shared" si="5"/>
        <v>#N/A</v>
      </c>
      <c r="V39" s="23" t="e">
        <f t="shared" si="6"/>
        <v>#N/A</v>
      </c>
      <c r="W39" s="23" t="e">
        <f t="shared" si="7"/>
        <v>#N/A</v>
      </c>
      <c r="X39" s="23" t="e">
        <f t="shared" si="8"/>
        <v>#N/A</v>
      </c>
      <c r="Y39" s="23"/>
      <c r="Z39" s="19"/>
      <c r="AA39" s="19"/>
      <c r="AB39" s="19"/>
      <c r="AC39" s="19"/>
      <c r="AD39" s="19"/>
      <c r="AE39" s="19"/>
      <c r="AF39" s="19"/>
      <c r="AG39" s="19">
        <f t="shared" si="9"/>
        <v>0</v>
      </c>
      <c r="AH39" s="19">
        <f t="shared" si="10"/>
        <v>0</v>
      </c>
      <c r="AI39" s="19">
        <f t="shared" si="11"/>
        <v>0</v>
      </c>
      <c r="AJ39" s="19">
        <f t="shared" si="12"/>
        <v>0</v>
      </c>
      <c r="AK39" s="19"/>
      <c r="AL39" s="19" t="e">
        <v>#VALUE!</v>
      </c>
      <c r="AM39" s="19" t="e">
        <v>#VALUE!</v>
      </c>
      <c r="AN39" s="19" t="e">
        <v>#VALUE!</v>
      </c>
      <c r="AO39" s="19" t="e">
        <v>#VALUE!</v>
      </c>
      <c r="AP39" s="19" t="e">
        <v>#VALUE!</v>
      </c>
      <c r="AQ39" s="19"/>
    </row>
    <row r="40" spans="1:43" x14ac:dyDescent="0.25">
      <c r="A40" s="80"/>
      <c r="B40" s="81"/>
      <c r="C40" s="81"/>
      <c r="D40" s="81"/>
      <c r="E40" s="81"/>
      <c r="F40" s="81"/>
      <c r="G40" s="81"/>
      <c r="H40" s="81"/>
      <c r="I40" s="81"/>
      <c r="J40" s="79"/>
      <c r="K40" s="79"/>
      <c r="L40" s="70" t="str">
        <f t="shared" si="13"/>
        <v/>
      </c>
      <c r="M40" s="71"/>
      <c r="N40" s="23">
        <f t="shared" si="0"/>
        <v>0</v>
      </c>
      <c r="O40" s="23">
        <f t="shared" si="14"/>
        <v>0</v>
      </c>
      <c r="P40" s="23" t="e">
        <f xml:space="preserve"> B40 * VLOOKUP($A$5, Admin!$A$4:$B$5, 2) + C40 * VLOOKUP($A$5, Admin!$A$4:$C$5, 3) + VLOOKUP($A$5, Admin!$A$4:$D$5, 4)</f>
        <v>#N/A</v>
      </c>
      <c r="Q40" s="23" t="e">
        <f t="shared" si="1"/>
        <v>#N/A</v>
      </c>
      <c r="R40" s="23" t="e">
        <f t="shared" si="2"/>
        <v>#N/A</v>
      </c>
      <c r="S40" s="23" t="e">
        <f t="shared" si="3"/>
        <v>#N/A</v>
      </c>
      <c r="T40" s="23" t="e">
        <f t="shared" si="4"/>
        <v>#N/A</v>
      </c>
      <c r="U40" s="23" t="e">
        <f t="shared" si="5"/>
        <v>#N/A</v>
      </c>
      <c r="V40" s="23" t="e">
        <f t="shared" si="6"/>
        <v>#N/A</v>
      </c>
      <c r="W40" s="23" t="e">
        <f t="shared" si="7"/>
        <v>#N/A</v>
      </c>
      <c r="X40" s="23" t="e">
        <f t="shared" si="8"/>
        <v>#N/A</v>
      </c>
      <c r="Y40" s="23"/>
      <c r="Z40" s="19"/>
      <c r="AA40" s="19"/>
      <c r="AB40" s="19"/>
      <c r="AC40" s="19"/>
      <c r="AD40" s="19"/>
      <c r="AE40" s="19"/>
      <c r="AF40" s="19"/>
      <c r="AG40" s="19">
        <f t="shared" si="9"/>
        <v>0</v>
      </c>
      <c r="AH40" s="19">
        <f t="shared" si="10"/>
        <v>0</v>
      </c>
      <c r="AI40" s="19">
        <f t="shared" si="11"/>
        <v>0</v>
      </c>
      <c r="AJ40" s="19">
        <f t="shared" si="12"/>
        <v>0</v>
      </c>
      <c r="AK40" s="19"/>
      <c r="AL40" s="19" t="e">
        <v>#VALUE!</v>
      </c>
      <c r="AM40" s="19" t="e">
        <v>#VALUE!</v>
      </c>
      <c r="AN40" s="19" t="e">
        <v>#VALUE!</v>
      </c>
      <c r="AO40" s="19" t="e">
        <v>#VALUE!</v>
      </c>
      <c r="AP40" s="19" t="e">
        <v>#VALUE!</v>
      </c>
      <c r="AQ40" s="19"/>
    </row>
    <row r="41" spans="1:43" x14ac:dyDescent="0.25">
      <c r="A41" s="80"/>
      <c r="B41" s="81"/>
      <c r="C41" s="81"/>
      <c r="D41" s="81"/>
      <c r="E41" s="81"/>
      <c r="F41" s="81"/>
      <c r="G41" s="81"/>
      <c r="H41" s="81"/>
      <c r="I41" s="81"/>
      <c r="J41" s="79"/>
      <c r="K41" s="79"/>
      <c r="L41" s="70" t="str">
        <f t="shared" si="13"/>
        <v/>
      </c>
      <c r="M41" s="71"/>
      <c r="N41" s="23">
        <f t="shared" si="0"/>
        <v>0</v>
      </c>
      <c r="O41" s="23">
        <f t="shared" si="14"/>
        <v>0</v>
      </c>
      <c r="P41" s="23" t="e">
        <f xml:space="preserve"> B41 * VLOOKUP($A$5, Admin!$A$4:$B$5, 2) + C41 * VLOOKUP($A$5, Admin!$A$4:$C$5, 3) + VLOOKUP($A$5, Admin!$A$4:$D$5, 4)</f>
        <v>#N/A</v>
      </c>
      <c r="Q41" s="23" t="e">
        <f t="shared" si="1"/>
        <v>#N/A</v>
      </c>
      <c r="R41" s="23" t="e">
        <f t="shared" si="2"/>
        <v>#N/A</v>
      </c>
      <c r="S41" s="23" t="e">
        <f t="shared" si="3"/>
        <v>#N/A</v>
      </c>
      <c r="T41" s="23" t="e">
        <f t="shared" si="4"/>
        <v>#N/A</v>
      </c>
      <c r="U41" s="23" t="e">
        <f t="shared" si="5"/>
        <v>#N/A</v>
      </c>
      <c r="V41" s="23" t="e">
        <f t="shared" si="6"/>
        <v>#N/A</v>
      </c>
      <c r="W41" s="23" t="e">
        <f t="shared" si="7"/>
        <v>#N/A</v>
      </c>
      <c r="X41" s="23" t="e">
        <f t="shared" si="8"/>
        <v>#N/A</v>
      </c>
      <c r="Y41" s="23"/>
      <c r="Z41" s="19"/>
      <c r="AA41" s="19"/>
      <c r="AB41" s="19"/>
      <c r="AC41" s="19"/>
      <c r="AD41" s="19"/>
      <c r="AE41" s="19"/>
      <c r="AF41" s="19"/>
      <c r="AG41" s="19">
        <f t="shared" si="9"/>
        <v>0</v>
      </c>
      <c r="AH41" s="19">
        <f t="shared" si="10"/>
        <v>0</v>
      </c>
      <c r="AI41" s="19">
        <f t="shared" si="11"/>
        <v>0</v>
      </c>
      <c r="AJ41" s="19">
        <f t="shared" si="12"/>
        <v>0</v>
      </c>
      <c r="AK41" s="19"/>
      <c r="AL41" s="19" t="e">
        <v>#VALUE!</v>
      </c>
      <c r="AM41" s="19" t="e">
        <v>#VALUE!</v>
      </c>
      <c r="AN41" s="19" t="e">
        <v>#VALUE!</v>
      </c>
      <c r="AO41" s="19" t="e">
        <v>#VALUE!</v>
      </c>
      <c r="AP41" s="19" t="e">
        <v>#VALUE!</v>
      </c>
      <c r="AQ41" s="19"/>
    </row>
    <row r="42" spans="1:43" x14ac:dyDescent="0.25">
      <c r="A42" s="80"/>
      <c r="B42" s="81"/>
      <c r="C42" s="81"/>
      <c r="D42" s="81"/>
      <c r="E42" s="81"/>
      <c r="F42" s="81"/>
      <c r="G42" s="81"/>
      <c r="H42" s="81"/>
      <c r="I42" s="81"/>
      <c r="J42" s="79"/>
      <c r="K42" s="79"/>
      <c r="L42" s="70" t="str">
        <f t="shared" si="13"/>
        <v/>
      </c>
      <c r="M42" s="71"/>
      <c r="N42" s="23">
        <f t="shared" si="0"/>
        <v>0</v>
      </c>
      <c r="O42" s="23">
        <f t="shared" si="14"/>
        <v>0</v>
      </c>
      <c r="P42" s="23" t="e">
        <f xml:space="preserve"> B42 * VLOOKUP($A$5, Admin!$A$4:$B$5, 2) + C42 * VLOOKUP($A$5, Admin!$A$4:$C$5, 3) + VLOOKUP($A$5, Admin!$A$4:$D$5, 4)</f>
        <v>#N/A</v>
      </c>
      <c r="Q42" s="23" t="e">
        <f t="shared" si="1"/>
        <v>#N/A</v>
      </c>
      <c r="R42" s="23" t="e">
        <f t="shared" si="2"/>
        <v>#N/A</v>
      </c>
      <c r="S42" s="23" t="e">
        <f t="shared" si="3"/>
        <v>#N/A</v>
      </c>
      <c r="T42" s="23" t="e">
        <f t="shared" si="4"/>
        <v>#N/A</v>
      </c>
      <c r="U42" s="23" t="e">
        <f t="shared" si="5"/>
        <v>#N/A</v>
      </c>
      <c r="V42" s="23" t="e">
        <f t="shared" si="6"/>
        <v>#N/A</v>
      </c>
      <c r="W42" s="23" t="e">
        <f t="shared" si="7"/>
        <v>#N/A</v>
      </c>
      <c r="X42" s="23" t="e">
        <f t="shared" si="8"/>
        <v>#N/A</v>
      </c>
      <c r="Y42" s="23"/>
      <c r="Z42" s="19"/>
      <c r="AA42" s="19"/>
      <c r="AB42" s="19"/>
      <c r="AC42" s="19"/>
      <c r="AD42" s="19"/>
      <c r="AE42" s="19"/>
      <c r="AF42" s="19"/>
      <c r="AG42" s="19">
        <f t="shared" si="9"/>
        <v>0</v>
      </c>
      <c r="AH42" s="19">
        <f t="shared" si="10"/>
        <v>0</v>
      </c>
      <c r="AI42" s="19">
        <f t="shared" si="11"/>
        <v>0</v>
      </c>
      <c r="AJ42" s="19">
        <f t="shared" si="12"/>
        <v>0</v>
      </c>
      <c r="AK42" s="19"/>
      <c r="AL42" s="19" t="s">
        <v>83</v>
      </c>
      <c r="AM42" s="19"/>
      <c r="AN42" s="19"/>
      <c r="AO42" s="19"/>
      <c r="AP42" s="19"/>
      <c r="AQ42" s="19"/>
    </row>
    <row r="43" spans="1:43" x14ac:dyDescent="0.25">
      <c r="A43" s="80"/>
      <c r="B43" s="81"/>
      <c r="C43" s="81"/>
      <c r="D43" s="81"/>
      <c r="E43" s="81"/>
      <c r="F43" s="81"/>
      <c r="G43" s="81"/>
      <c r="H43" s="81"/>
      <c r="I43" s="81"/>
      <c r="J43" s="79"/>
      <c r="K43" s="79"/>
      <c r="L43" s="70" t="str">
        <f t="shared" si="13"/>
        <v/>
      </c>
      <c r="M43" s="71"/>
      <c r="N43" s="23">
        <f t="shared" si="0"/>
        <v>0</v>
      </c>
      <c r="O43" s="23">
        <f t="shared" si="14"/>
        <v>0</v>
      </c>
      <c r="P43" s="23" t="e">
        <f xml:space="preserve"> B43 * VLOOKUP($A$5, Admin!$A$4:$B$5, 2) + C43 * VLOOKUP($A$5, Admin!$A$4:$C$5, 3) + VLOOKUP($A$5, Admin!$A$4:$D$5, 4)</f>
        <v>#N/A</v>
      </c>
      <c r="Q43" s="23" t="e">
        <f t="shared" si="1"/>
        <v>#N/A</v>
      </c>
      <c r="R43" s="23" t="e">
        <f t="shared" si="2"/>
        <v>#N/A</v>
      </c>
      <c r="S43" s="23" t="e">
        <f t="shared" si="3"/>
        <v>#N/A</v>
      </c>
      <c r="T43" s="23" t="e">
        <f t="shared" si="4"/>
        <v>#N/A</v>
      </c>
      <c r="U43" s="23" t="e">
        <f t="shared" si="5"/>
        <v>#N/A</v>
      </c>
      <c r="V43" s="23" t="e">
        <f t="shared" si="6"/>
        <v>#N/A</v>
      </c>
      <c r="W43" s="23" t="e">
        <f t="shared" si="7"/>
        <v>#N/A</v>
      </c>
      <c r="X43" s="23" t="e">
        <f t="shared" si="8"/>
        <v>#N/A</v>
      </c>
      <c r="Y43" s="23"/>
      <c r="Z43" s="19"/>
      <c r="AA43" s="19"/>
      <c r="AB43" s="19"/>
      <c r="AC43" s="19"/>
      <c r="AD43" s="19"/>
      <c r="AE43" s="19"/>
      <c r="AF43" s="19"/>
      <c r="AG43" s="19">
        <f t="shared" si="9"/>
        <v>0</v>
      </c>
      <c r="AH43" s="19">
        <f t="shared" si="10"/>
        <v>0</v>
      </c>
      <c r="AI43" s="19">
        <f t="shared" si="11"/>
        <v>0</v>
      </c>
      <c r="AJ43" s="19">
        <f t="shared" si="12"/>
        <v>0</v>
      </c>
      <c r="AK43" s="19"/>
      <c r="AL43" s="19" t="s">
        <v>64</v>
      </c>
      <c r="AM43" s="19" t="s">
        <v>43</v>
      </c>
      <c r="AN43" s="19" t="s">
        <v>42</v>
      </c>
      <c r="AO43" s="19" t="s">
        <v>41</v>
      </c>
      <c r="AP43" s="19" t="s">
        <v>65</v>
      </c>
      <c r="AQ43" s="19"/>
    </row>
    <row r="44" spans="1:43" x14ac:dyDescent="0.25">
      <c r="A44" s="80"/>
      <c r="B44" s="81"/>
      <c r="C44" s="81"/>
      <c r="D44" s="81"/>
      <c r="E44" s="81"/>
      <c r="F44" s="81"/>
      <c r="G44" s="81"/>
      <c r="H44" s="81"/>
      <c r="I44" s="81"/>
      <c r="J44" s="79"/>
      <c r="K44" s="79"/>
      <c r="L44" s="70" t="str">
        <f t="shared" si="13"/>
        <v/>
      </c>
      <c r="M44" s="71"/>
      <c r="N44" s="23">
        <f t="shared" si="0"/>
        <v>0</v>
      </c>
      <c r="O44" s="23">
        <f t="shared" si="14"/>
        <v>0</v>
      </c>
      <c r="P44" s="23" t="e">
        <f xml:space="preserve"> B44 * VLOOKUP($A$5, Admin!$A$4:$B$5, 2) + C44 * VLOOKUP($A$5, Admin!$A$4:$C$5, 3) + VLOOKUP($A$5, Admin!$A$4:$D$5, 4)</f>
        <v>#N/A</v>
      </c>
      <c r="Q44" s="23" t="e">
        <f t="shared" si="1"/>
        <v>#N/A</v>
      </c>
      <c r="R44" s="23" t="e">
        <f t="shared" si="2"/>
        <v>#N/A</v>
      </c>
      <c r="S44" s="23" t="e">
        <f t="shared" si="3"/>
        <v>#N/A</v>
      </c>
      <c r="T44" s="23" t="e">
        <f t="shared" si="4"/>
        <v>#N/A</v>
      </c>
      <c r="U44" s="23" t="e">
        <f t="shared" si="5"/>
        <v>#N/A</v>
      </c>
      <c r="V44" s="23" t="e">
        <f t="shared" si="6"/>
        <v>#N/A</v>
      </c>
      <c r="W44" s="23" t="e">
        <f t="shared" si="7"/>
        <v>#N/A</v>
      </c>
      <c r="X44" s="23" t="e">
        <f t="shared" si="8"/>
        <v>#N/A</v>
      </c>
      <c r="Y44" s="23"/>
      <c r="Z44" s="19"/>
      <c r="AA44" s="19"/>
      <c r="AB44" s="19"/>
      <c r="AC44" s="19"/>
      <c r="AD44" s="19"/>
      <c r="AE44" s="19"/>
      <c r="AF44" s="19"/>
      <c r="AG44" s="19">
        <f t="shared" si="9"/>
        <v>0</v>
      </c>
      <c r="AH44" s="19">
        <f t="shared" si="10"/>
        <v>0</v>
      </c>
      <c r="AI44" s="19">
        <f t="shared" si="11"/>
        <v>0</v>
      </c>
      <c r="AJ44" s="19">
        <f t="shared" si="12"/>
        <v>0</v>
      </c>
      <c r="AK44" s="19"/>
      <c r="AL44" s="25" t="s">
        <v>63</v>
      </c>
      <c r="AM44" s="25" t="s">
        <v>79</v>
      </c>
      <c r="AN44" s="25" t="s">
        <v>47</v>
      </c>
      <c r="AO44" s="20" t="s">
        <v>46</v>
      </c>
      <c r="AP44" s="20" t="s">
        <v>45</v>
      </c>
      <c r="AQ44" s="19"/>
    </row>
    <row r="45" spans="1:43" x14ac:dyDescent="0.25">
      <c r="A45" s="80"/>
      <c r="B45" s="81"/>
      <c r="C45" s="81"/>
      <c r="D45" s="81"/>
      <c r="E45" s="81"/>
      <c r="F45" s="81"/>
      <c r="G45" s="81"/>
      <c r="H45" s="81"/>
      <c r="I45" s="81"/>
      <c r="J45" s="79"/>
      <c r="K45" s="79"/>
      <c r="L45" s="70" t="str">
        <f t="shared" si="13"/>
        <v/>
      </c>
      <c r="M45" s="71"/>
      <c r="N45" s="23">
        <f t="shared" si="0"/>
        <v>0</v>
      </c>
      <c r="O45" s="23">
        <f t="shared" si="14"/>
        <v>0</v>
      </c>
      <c r="P45" s="23" t="e">
        <f xml:space="preserve"> B45 * VLOOKUP($A$5, Admin!$A$4:$B$5, 2) + C45 * VLOOKUP($A$5, Admin!$A$4:$C$5, 3) + VLOOKUP($A$5, Admin!$A$4:$D$5, 4)</f>
        <v>#N/A</v>
      </c>
      <c r="Q45" s="23" t="e">
        <f t="shared" si="1"/>
        <v>#N/A</v>
      </c>
      <c r="R45" s="23" t="e">
        <f t="shared" si="2"/>
        <v>#N/A</v>
      </c>
      <c r="S45" s="23" t="e">
        <f t="shared" si="3"/>
        <v>#N/A</v>
      </c>
      <c r="T45" s="23" t="e">
        <f t="shared" si="4"/>
        <v>#N/A</v>
      </c>
      <c r="U45" s="23" t="e">
        <f t="shared" si="5"/>
        <v>#N/A</v>
      </c>
      <c r="V45" s="23" t="e">
        <f t="shared" si="6"/>
        <v>#N/A</v>
      </c>
      <c r="W45" s="23" t="e">
        <f t="shared" si="7"/>
        <v>#N/A</v>
      </c>
      <c r="X45" s="23" t="e">
        <f t="shared" si="8"/>
        <v>#N/A</v>
      </c>
      <c r="Y45" s="23"/>
      <c r="Z45" s="19"/>
      <c r="AA45" s="19"/>
      <c r="AB45" s="19"/>
      <c r="AC45" s="19"/>
      <c r="AD45" s="19"/>
      <c r="AE45" s="19"/>
      <c r="AF45" s="19"/>
      <c r="AG45" s="19">
        <f t="shared" si="9"/>
        <v>0</v>
      </c>
      <c r="AH45" s="19">
        <f t="shared" si="10"/>
        <v>0</v>
      </c>
      <c r="AI45" s="19">
        <f t="shared" si="11"/>
        <v>0</v>
      </c>
      <c r="AJ45" s="19">
        <f t="shared" si="12"/>
        <v>0</v>
      </c>
      <c r="AK45" s="19"/>
      <c r="AL45" s="19" t="e">
        <f t="array" ref="AL45:AP50" xml:space="preserve"> LINEST(T9:T676, AG9:AJ676, TRUE, TRUE)</f>
        <v>#VALUE!</v>
      </c>
      <c r="AM45" s="19" t="e">
        <v>#VALUE!</v>
      </c>
      <c r="AN45" s="19" t="e">
        <v>#VALUE!</v>
      </c>
      <c r="AO45" s="19" t="e">
        <v>#VALUE!</v>
      </c>
      <c r="AP45" s="19" t="e">
        <v>#VALUE!</v>
      </c>
      <c r="AQ45" s="19"/>
    </row>
    <row r="46" spans="1:43" x14ac:dyDescent="0.25">
      <c r="A46" s="80"/>
      <c r="B46" s="81"/>
      <c r="C46" s="81"/>
      <c r="D46" s="81"/>
      <c r="E46" s="81"/>
      <c r="F46" s="81"/>
      <c r="G46" s="81"/>
      <c r="H46" s="81"/>
      <c r="I46" s="81"/>
      <c r="J46" s="79"/>
      <c r="K46" s="79"/>
      <c r="L46" s="70" t="str">
        <f t="shared" si="13"/>
        <v/>
      </c>
      <c r="M46" s="71"/>
      <c r="N46" s="23">
        <f t="shared" si="0"/>
        <v>0</v>
      </c>
      <c r="O46" s="23">
        <f t="shared" si="14"/>
        <v>0</v>
      </c>
      <c r="P46" s="23" t="e">
        <f xml:space="preserve"> B46 * VLOOKUP($A$5, Admin!$A$4:$B$5, 2) + C46 * VLOOKUP($A$5, Admin!$A$4:$C$5, 3) + VLOOKUP($A$5, Admin!$A$4:$D$5, 4)</f>
        <v>#N/A</v>
      </c>
      <c r="Q46" s="23" t="e">
        <f t="shared" si="1"/>
        <v>#N/A</v>
      </c>
      <c r="R46" s="23" t="e">
        <f t="shared" si="2"/>
        <v>#N/A</v>
      </c>
      <c r="S46" s="23" t="e">
        <f t="shared" si="3"/>
        <v>#N/A</v>
      </c>
      <c r="T46" s="23" t="e">
        <f t="shared" si="4"/>
        <v>#N/A</v>
      </c>
      <c r="U46" s="23" t="e">
        <f t="shared" si="5"/>
        <v>#N/A</v>
      </c>
      <c r="V46" s="23" t="e">
        <f t="shared" si="6"/>
        <v>#N/A</v>
      </c>
      <c r="W46" s="23" t="e">
        <f t="shared" si="7"/>
        <v>#N/A</v>
      </c>
      <c r="X46" s="23" t="e">
        <f t="shared" si="8"/>
        <v>#N/A</v>
      </c>
      <c r="Y46" s="23"/>
      <c r="Z46" s="19"/>
      <c r="AA46" s="19"/>
      <c r="AB46" s="19"/>
      <c r="AC46" s="19"/>
      <c r="AD46" s="19"/>
      <c r="AE46" s="19"/>
      <c r="AF46" s="19"/>
      <c r="AG46" s="19">
        <f t="shared" si="9"/>
        <v>0</v>
      </c>
      <c r="AH46" s="19">
        <f t="shared" si="10"/>
        <v>0</v>
      </c>
      <c r="AI46" s="19">
        <f t="shared" si="11"/>
        <v>0</v>
      </c>
      <c r="AJ46" s="19">
        <f t="shared" si="12"/>
        <v>0</v>
      </c>
      <c r="AK46" s="19"/>
      <c r="AL46" s="19" t="e">
        <v>#VALUE!</v>
      </c>
      <c r="AM46" s="19" t="e">
        <v>#VALUE!</v>
      </c>
      <c r="AN46" s="19" t="e">
        <v>#VALUE!</v>
      </c>
      <c r="AO46" s="19" t="e">
        <v>#VALUE!</v>
      </c>
      <c r="AP46" s="19" t="e">
        <v>#VALUE!</v>
      </c>
      <c r="AQ46" s="19"/>
    </row>
    <row r="47" spans="1:43" x14ac:dyDescent="0.25">
      <c r="A47" s="80"/>
      <c r="B47" s="81"/>
      <c r="C47" s="81"/>
      <c r="D47" s="81"/>
      <c r="E47" s="81"/>
      <c r="F47" s="81"/>
      <c r="G47" s="81"/>
      <c r="H47" s="81"/>
      <c r="I47" s="81"/>
      <c r="J47" s="79"/>
      <c r="K47" s="79"/>
      <c r="L47" s="70" t="str">
        <f t="shared" si="13"/>
        <v/>
      </c>
      <c r="M47" s="71"/>
      <c r="N47" s="23">
        <f t="shared" si="0"/>
        <v>0</v>
      </c>
      <c r="O47" s="23">
        <f t="shared" si="14"/>
        <v>0</v>
      </c>
      <c r="P47" s="23" t="e">
        <f xml:space="preserve"> B47 * VLOOKUP($A$5, Admin!$A$4:$B$5, 2) + C47 * VLOOKUP($A$5, Admin!$A$4:$C$5, 3) + VLOOKUP($A$5, Admin!$A$4:$D$5, 4)</f>
        <v>#N/A</v>
      </c>
      <c r="Q47" s="23" t="e">
        <f t="shared" si="1"/>
        <v>#N/A</v>
      </c>
      <c r="R47" s="23" t="e">
        <f t="shared" si="2"/>
        <v>#N/A</v>
      </c>
      <c r="S47" s="23" t="e">
        <f t="shared" si="3"/>
        <v>#N/A</v>
      </c>
      <c r="T47" s="23" t="e">
        <f t="shared" si="4"/>
        <v>#N/A</v>
      </c>
      <c r="U47" s="23" t="e">
        <f t="shared" si="5"/>
        <v>#N/A</v>
      </c>
      <c r="V47" s="23" t="e">
        <f t="shared" si="6"/>
        <v>#N/A</v>
      </c>
      <c r="W47" s="23" t="e">
        <f t="shared" si="7"/>
        <v>#N/A</v>
      </c>
      <c r="X47" s="23" t="e">
        <f t="shared" si="8"/>
        <v>#N/A</v>
      </c>
      <c r="Y47" s="23"/>
      <c r="Z47" s="19"/>
      <c r="AA47" s="19"/>
      <c r="AB47" s="19"/>
      <c r="AC47" s="19"/>
      <c r="AD47" s="19"/>
      <c r="AE47" s="19"/>
      <c r="AF47" s="19"/>
      <c r="AG47" s="19">
        <f t="shared" si="9"/>
        <v>0</v>
      </c>
      <c r="AH47" s="19">
        <f t="shared" si="10"/>
        <v>0</v>
      </c>
      <c r="AI47" s="19">
        <f t="shared" si="11"/>
        <v>0</v>
      </c>
      <c r="AJ47" s="19">
        <f t="shared" si="12"/>
        <v>0</v>
      </c>
      <c r="AK47" s="19" t="s">
        <v>68</v>
      </c>
      <c r="AL47" s="19" t="e">
        <v>#VALUE!</v>
      </c>
      <c r="AM47" s="19" t="e">
        <v>#VALUE!</v>
      </c>
      <c r="AN47" s="19" t="e">
        <v>#VALUE!</v>
      </c>
      <c r="AO47" s="19" t="e">
        <v>#VALUE!</v>
      </c>
      <c r="AP47" s="19" t="e">
        <v>#VALUE!</v>
      </c>
      <c r="AQ47" s="19"/>
    </row>
    <row r="48" spans="1:43" x14ac:dyDescent="0.25">
      <c r="A48" s="80"/>
      <c r="B48" s="81"/>
      <c r="C48" s="81"/>
      <c r="D48" s="81"/>
      <c r="E48" s="81"/>
      <c r="F48" s="81"/>
      <c r="G48" s="81"/>
      <c r="H48" s="81"/>
      <c r="I48" s="81"/>
      <c r="J48" s="79"/>
      <c r="K48" s="79"/>
      <c r="L48" s="70" t="str">
        <f t="shared" si="13"/>
        <v/>
      </c>
      <c r="M48" s="71"/>
      <c r="N48" s="23">
        <f t="shared" si="0"/>
        <v>0</v>
      </c>
      <c r="O48" s="23">
        <f t="shared" si="14"/>
        <v>0</v>
      </c>
      <c r="P48" s="23" t="e">
        <f xml:space="preserve"> B48 * VLOOKUP($A$5, Admin!$A$4:$B$5, 2) + C48 * VLOOKUP($A$5, Admin!$A$4:$C$5, 3) + VLOOKUP($A$5, Admin!$A$4:$D$5, 4)</f>
        <v>#N/A</v>
      </c>
      <c r="Q48" s="23" t="e">
        <f t="shared" si="1"/>
        <v>#N/A</v>
      </c>
      <c r="R48" s="23" t="e">
        <f t="shared" si="2"/>
        <v>#N/A</v>
      </c>
      <c r="S48" s="23" t="e">
        <f t="shared" si="3"/>
        <v>#N/A</v>
      </c>
      <c r="T48" s="23" t="e">
        <f t="shared" si="4"/>
        <v>#N/A</v>
      </c>
      <c r="U48" s="23" t="e">
        <f t="shared" si="5"/>
        <v>#N/A</v>
      </c>
      <c r="V48" s="23" t="e">
        <f t="shared" si="6"/>
        <v>#N/A</v>
      </c>
      <c r="W48" s="23" t="e">
        <f t="shared" si="7"/>
        <v>#N/A</v>
      </c>
      <c r="X48" s="23" t="e">
        <f t="shared" si="8"/>
        <v>#N/A</v>
      </c>
      <c r="Y48" s="23"/>
      <c r="Z48" s="19"/>
      <c r="AA48" s="19"/>
      <c r="AB48" s="19"/>
      <c r="AC48" s="19"/>
      <c r="AD48" s="19"/>
      <c r="AE48" s="19"/>
      <c r="AF48" s="19"/>
      <c r="AG48" s="19">
        <f t="shared" si="9"/>
        <v>0</v>
      </c>
      <c r="AH48" s="19">
        <f t="shared" si="10"/>
        <v>0</v>
      </c>
      <c r="AI48" s="19">
        <f t="shared" si="11"/>
        <v>0</v>
      </c>
      <c r="AJ48" s="19">
        <f t="shared" si="12"/>
        <v>0</v>
      </c>
      <c r="AK48" s="19"/>
      <c r="AL48" s="19" t="e">
        <v>#VALUE!</v>
      </c>
      <c r="AM48" s="19" t="e">
        <v>#VALUE!</v>
      </c>
      <c r="AN48" s="19" t="e">
        <v>#VALUE!</v>
      </c>
      <c r="AO48" s="19" t="e">
        <v>#VALUE!</v>
      </c>
      <c r="AP48" s="19" t="e">
        <v>#VALUE!</v>
      </c>
      <c r="AQ48" s="19"/>
    </row>
    <row r="49" spans="1:43" x14ac:dyDescent="0.25">
      <c r="A49" s="80"/>
      <c r="B49" s="81"/>
      <c r="C49" s="81"/>
      <c r="D49" s="81"/>
      <c r="E49" s="81"/>
      <c r="F49" s="81"/>
      <c r="G49" s="81"/>
      <c r="H49" s="81"/>
      <c r="I49" s="81"/>
      <c r="J49" s="79"/>
      <c r="K49" s="79"/>
      <c r="L49" s="70" t="str">
        <f t="shared" si="13"/>
        <v/>
      </c>
      <c r="M49" s="71"/>
      <c r="N49" s="23">
        <f t="shared" si="0"/>
        <v>0</v>
      </c>
      <c r="O49" s="23">
        <f t="shared" si="14"/>
        <v>0</v>
      </c>
      <c r="P49" s="23" t="e">
        <f xml:space="preserve"> B49 * VLOOKUP($A$5, Admin!$A$4:$B$5, 2) + C49 * VLOOKUP($A$5, Admin!$A$4:$C$5, 3) + VLOOKUP($A$5, Admin!$A$4:$D$5, 4)</f>
        <v>#N/A</v>
      </c>
      <c r="Q49" s="23" t="e">
        <f t="shared" si="1"/>
        <v>#N/A</v>
      </c>
      <c r="R49" s="23" t="e">
        <f t="shared" si="2"/>
        <v>#N/A</v>
      </c>
      <c r="S49" s="23" t="e">
        <f t="shared" si="3"/>
        <v>#N/A</v>
      </c>
      <c r="T49" s="23" t="e">
        <f t="shared" si="4"/>
        <v>#N/A</v>
      </c>
      <c r="U49" s="23" t="e">
        <f t="shared" si="5"/>
        <v>#N/A</v>
      </c>
      <c r="V49" s="23" t="e">
        <f t="shared" si="6"/>
        <v>#N/A</v>
      </c>
      <c r="W49" s="23" t="e">
        <f t="shared" si="7"/>
        <v>#N/A</v>
      </c>
      <c r="X49" s="23" t="e">
        <f t="shared" si="8"/>
        <v>#N/A</v>
      </c>
      <c r="Y49" s="23"/>
      <c r="Z49" s="19"/>
      <c r="AA49" s="19"/>
      <c r="AB49" s="19"/>
      <c r="AC49" s="19"/>
      <c r="AD49" s="19"/>
      <c r="AE49" s="19"/>
      <c r="AF49" s="19"/>
      <c r="AG49" s="19">
        <f t="shared" si="9"/>
        <v>0</v>
      </c>
      <c r="AH49" s="19">
        <f t="shared" si="10"/>
        <v>0</v>
      </c>
      <c r="AI49" s="19">
        <f t="shared" si="11"/>
        <v>0</v>
      </c>
      <c r="AJ49" s="19">
        <f t="shared" si="12"/>
        <v>0</v>
      </c>
      <c r="AK49" s="19"/>
      <c r="AL49" s="19" t="e">
        <v>#VALUE!</v>
      </c>
      <c r="AM49" s="19" t="e">
        <v>#VALUE!</v>
      </c>
      <c r="AN49" s="19" t="e">
        <v>#VALUE!</v>
      </c>
      <c r="AO49" s="19" t="e">
        <v>#VALUE!</v>
      </c>
      <c r="AP49" s="19" t="e">
        <v>#VALUE!</v>
      </c>
      <c r="AQ49" s="19"/>
    </row>
    <row r="50" spans="1:43" x14ac:dyDescent="0.25">
      <c r="A50" s="80"/>
      <c r="B50" s="81"/>
      <c r="C50" s="81"/>
      <c r="D50" s="81"/>
      <c r="E50" s="81"/>
      <c r="F50" s="81"/>
      <c r="G50" s="81"/>
      <c r="H50" s="81"/>
      <c r="I50" s="81"/>
      <c r="J50" s="79"/>
      <c r="K50" s="79"/>
      <c r="L50" s="70" t="str">
        <f t="shared" si="13"/>
        <v/>
      </c>
      <c r="M50" s="71"/>
      <c r="N50" s="23">
        <f t="shared" si="0"/>
        <v>0</v>
      </c>
      <c r="O50" s="23">
        <f t="shared" si="14"/>
        <v>0</v>
      </c>
      <c r="P50" s="23" t="e">
        <f xml:space="preserve"> B50 * VLOOKUP($A$5, Admin!$A$4:$B$5, 2) + C50 * VLOOKUP($A$5, Admin!$A$4:$C$5, 3) + VLOOKUP($A$5, Admin!$A$4:$D$5, 4)</f>
        <v>#N/A</v>
      </c>
      <c r="Q50" s="23" t="e">
        <f t="shared" si="1"/>
        <v>#N/A</v>
      </c>
      <c r="R50" s="23" t="e">
        <f t="shared" si="2"/>
        <v>#N/A</v>
      </c>
      <c r="S50" s="23" t="e">
        <f t="shared" si="3"/>
        <v>#N/A</v>
      </c>
      <c r="T50" s="23" t="e">
        <f t="shared" si="4"/>
        <v>#N/A</v>
      </c>
      <c r="U50" s="23" t="e">
        <f t="shared" si="5"/>
        <v>#N/A</v>
      </c>
      <c r="V50" s="23" t="e">
        <f t="shared" si="6"/>
        <v>#N/A</v>
      </c>
      <c r="W50" s="23" t="e">
        <f t="shared" si="7"/>
        <v>#N/A</v>
      </c>
      <c r="X50" s="23" t="e">
        <f t="shared" si="8"/>
        <v>#N/A</v>
      </c>
      <c r="Y50" s="23"/>
      <c r="Z50" s="19"/>
      <c r="AA50" s="19"/>
      <c r="AB50" s="19"/>
      <c r="AC50" s="19"/>
      <c r="AD50" s="19"/>
      <c r="AE50" s="19"/>
      <c r="AF50" s="19"/>
      <c r="AG50" s="19">
        <f t="shared" si="9"/>
        <v>0</v>
      </c>
      <c r="AH50" s="19">
        <f t="shared" si="10"/>
        <v>0</v>
      </c>
      <c r="AI50" s="19">
        <f t="shared" si="11"/>
        <v>0</v>
      </c>
      <c r="AJ50" s="19">
        <f t="shared" si="12"/>
        <v>0</v>
      </c>
      <c r="AK50" s="19"/>
      <c r="AL50" s="19" t="e">
        <v>#VALUE!</v>
      </c>
      <c r="AM50" s="19" t="e">
        <v>#VALUE!</v>
      </c>
      <c r="AN50" s="19" t="e">
        <v>#VALUE!</v>
      </c>
      <c r="AO50" s="19" t="e">
        <v>#VALUE!</v>
      </c>
      <c r="AP50" s="19" t="e">
        <v>#VALUE!</v>
      </c>
      <c r="AQ50" s="19"/>
    </row>
    <row r="51" spans="1:43" x14ac:dyDescent="0.25">
      <c r="A51" s="80"/>
      <c r="B51" s="81"/>
      <c r="C51" s="81"/>
      <c r="D51" s="81"/>
      <c r="E51" s="81"/>
      <c r="F51" s="81"/>
      <c r="G51" s="81"/>
      <c r="H51" s="81"/>
      <c r="I51" s="81"/>
      <c r="J51" s="79"/>
      <c r="K51" s="79"/>
      <c r="L51" s="70" t="str">
        <f t="shared" si="13"/>
        <v/>
      </c>
      <c r="M51" s="71"/>
      <c r="N51" s="23">
        <f t="shared" si="0"/>
        <v>0</v>
      </c>
      <c r="O51" s="23">
        <f t="shared" si="14"/>
        <v>0</v>
      </c>
      <c r="P51" s="23" t="e">
        <f xml:space="preserve"> B51 * VLOOKUP($A$5, Admin!$A$4:$B$5, 2) + C51 * VLOOKUP($A$5, Admin!$A$4:$C$5, 3) + VLOOKUP($A$5, Admin!$A$4:$D$5, 4)</f>
        <v>#N/A</v>
      </c>
      <c r="Q51" s="23" t="e">
        <f t="shared" si="1"/>
        <v>#N/A</v>
      </c>
      <c r="R51" s="23" t="e">
        <f t="shared" si="2"/>
        <v>#N/A</v>
      </c>
      <c r="S51" s="23" t="e">
        <f t="shared" si="3"/>
        <v>#N/A</v>
      </c>
      <c r="T51" s="23" t="e">
        <f t="shared" si="4"/>
        <v>#N/A</v>
      </c>
      <c r="U51" s="23" t="e">
        <f t="shared" si="5"/>
        <v>#N/A</v>
      </c>
      <c r="V51" s="23" t="e">
        <f t="shared" si="6"/>
        <v>#N/A</v>
      </c>
      <c r="W51" s="23" t="e">
        <f t="shared" si="7"/>
        <v>#N/A</v>
      </c>
      <c r="X51" s="23" t="e">
        <f t="shared" si="8"/>
        <v>#N/A</v>
      </c>
      <c r="Y51" s="23"/>
      <c r="Z51" s="19"/>
      <c r="AA51" s="19"/>
      <c r="AB51" s="19"/>
      <c r="AC51" s="19"/>
      <c r="AD51" s="19"/>
      <c r="AE51" s="19"/>
      <c r="AF51" s="19"/>
      <c r="AG51" s="19">
        <f t="shared" si="9"/>
        <v>0</v>
      </c>
      <c r="AH51" s="19">
        <f t="shared" si="10"/>
        <v>0</v>
      </c>
      <c r="AI51" s="19">
        <f t="shared" si="11"/>
        <v>0</v>
      </c>
      <c r="AJ51" s="19">
        <f t="shared" si="12"/>
        <v>0</v>
      </c>
      <c r="AK51" s="19"/>
      <c r="AL51" s="19" t="s">
        <v>84</v>
      </c>
      <c r="AM51" s="19"/>
      <c r="AN51" s="19"/>
      <c r="AO51" s="19"/>
      <c r="AP51" s="19"/>
      <c r="AQ51" s="19"/>
    </row>
    <row r="52" spans="1:43" x14ac:dyDescent="0.25">
      <c r="A52" s="80"/>
      <c r="B52" s="81"/>
      <c r="C52" s="81"/>
      <c r="D52" s="81"/>
      <c r="E52" s="81"/>
      <c r="F52" s="81"/>
      <c r="G52" s="81"/>
      <c r="H52" s="81"/>
      <c r="I52" s="81"/>
      <c r="J52" s="79"/>
      <c r="K52" s="79"/>
      <c r="L52" s="70" t="str">
        <f t="shared" si="13"/>
        <v/>
      </c>
      <c r="M52" s="71"/>
      <c r="N52" s="23">
        <f t="shared" si="0"/>
        <v>0</v>
      </c>
      <c r="O52" s="23">
        <f t="shared" si="14"/>
        <v>0</v>
      </c>
      <c r="P52" s="23" t="e">
        <f xml:space="preserve"> B52 * VLOOKUP($A$5, Admin!$A$4:$B$5, 2) + C52 * VLOOKUP($A$5, Admin!$A$4:$C$5, 3) + VLOOKUP($A$5, Admin!$A$4:$D$5, 4)</f>
        <v>#N/A</v>
      </c>
      <c r="Q52" s="23" t="e">
        <f t="shared" si="1"/>
        <v>#N/A</v>
      </c>
      <c r="R52" s="23" t="e">
        <f t="shared" si="2"/>
        <v>#N/A</v>
      </c>
      <c r="S52" s="23" t="e">
        <f t="shared" si="3"/>
        <v>#N/A</v>
      </c>
      <c r="T52" s="23" t="e">
        <f t="shared" si="4"/>
        <v>#N/A</v>
      </c>
      <c r="U52" s="23" t="e">
        <f t="shared" si="5"/>
        <v>#N/A</v>
      </c>
      <c r="V52" s="23" t="e">
        <f t="shared" si="6"/>
        <v>#N/A</v>
      </c>
      <c r="W52" s="23" t="e">
        <f t="shared" si="7"/>
        <v>#N/A</v>
      </c>
      <c r="X52" s="23" t="e">
        <f t="shared" si="8"/>
        <v>#N/A</v>
      </c>
      <c r="Y52" s="23"/>
      <c r="Z52" s="19"/>
      <c r="AA52" s="19"/>
      <c r="AB52" s="19"/>
      <c r="AC52" s="19"/>
      <c r="AD52" s="19"/>
      <c r="AE52" s="19"/>
      <c r="AF52" s="19"/>
      <c r="AG52" s="19">
        <f t="shared" si="9"/>
        <v>0</v>
      </c>
      <c r="AH52" s="19">
        <f t="shared" si="10"/>
        <v>0</v>
      </c>
      <c r="AI52" s="19">
        <f t="shared" si="11"/>
        <v>0</v>
      </c>
      <c r="AJ52" s="19">
        <f t="shared" si="12"/>
        <v>0</v>
      </c>
      <c r="AK52" s="19"/>
      <c r="AL52" s="19" t="s">
        <v>64</v>
      </c>
      <c r="AM52" s="19" t="s">
        <v>43</v>
      </c>
      <c r="AN52" s="19" t="s">
        <v>42</v>
      </c>
      <c r="AO52" s="19" t="s">
        <v>41</v>
      </c>
      <c r="AP52" s="19" t="s">
        <v>65</v>
      </c>
      <c r="AQ52" s="19"/>
    </row>
    <row r="53" spans="1:43" x14ac:dyDescent="0.25">
      <c r="A53" s="80"/>
      <c r="B53" s="81"/>
      <c r="C53" s="81"/>
      <c r="D53" s="81"/>
      <c r="E53" s="81"/>
      <c r="F53" s="81"/>
      <c r="G53" s="81"/>
      <c r="H53" s="81"/>
      <c r="I53" s="81"/>
      <c r="J53" s="79"/>
      <c r="K53" s="79"/>
      <c r="L53" s="70" t="str">
        <f t="shared" si="13"/>
        <v/>
      </c>
      <c r="M53" s="71"/>
      <c r="N53" s="23">
        <f t="shared" si="0"/>
        <v>0</v>
      </c>
      <c r="O53" s="23">
        <f t="shared" si="14"/>
        <v>0</v>
      </c>
      <c r="P53" s="23" t="e">
        <f xml:space="preserve"> B53 * VLOOKUP($A$5, Admin!$A$4:$B$5, 2) + C53 * VLOOKUP($A$5, Admin!$A$4:$C$5, 3) + VLOOKUP($A$5, Admin!$A$4:$D$5, 4)</f>
        <v>#N/A</v>
      </c>
      <c r="Q53" s="23" t="e">
        <f t="shared" si="1"/>
        <v>#N/A</v>
      </c>
      <c r="R53" s="23" t="e">
        <f t="shared" si="2"/>
        <v>#N/A</v>
      </c>
      <c r="S53" s="23" t="e">
        <f t="shared" si="3"/>
        <v>#N/A</v>
      </c>
      <c r="T53" s="23" t="e">
        <f t="shared" si="4"/>
        <v>#N/A</v>
      </c>
      <c r="U53" s="23" t="e">
        <f t="shared" si="5"/>
        <v>#N/A</v>
      </c>
      <c r="V53" s="23" t="e">
        <f t="shared" si="6"/>
        <v>#N/A</v>
      </c>
      <c r="W53" s="23" t="e">
        <f t="shared" si="7"/>
        <v>#N/A</v>
      </c>
      <c r="X53" s="23" t="e">
        <f t="shared" si="8"/>
        <v>#N/A</v>
      </c>
      <c r="Y53" s="23"/>
      <c r="Z53" s="19"/>
      <c r="AA53" s="19"/>
      <c r="AB53" s="19"/>
      <c r="AC53" s="19"/>
      <c r="AD53" s="19"/>
      <c r="AE53" s="19"/>
      <c r="AF53" s="19"/>
      <c r="AG53" s="19">
        <f t="shared" si="9"/>
        <v>0</v>
      </c>
      <c r="AH53" s="19">
        <f t="shared" si="10"/>
        <v>0</v>
      </c>
      <c r="AI53" s="19">
        <f t="shared" si="11"/>
        <v>0</v>
      </c>
      <c r="AJ53" s="19">
        <f t="shared" si="12"/>
        <v>0</v>
      </c>
      <c r="AK53" s="19"/>
      <c r="AL53" s="25" t="s">
        <v>63</v>
      </c>
      <c r="AM53" s="25" t="s">
        <v>79</v>
      </c>
      <c r="AN53" s="25" t="s">
        <v>47</v>
      </c>
      <c r="AO53" s="20" t="s">
        <v>46</v>
      </c>
      <c r="AP53" s="20" t="s">
        <v>45</v>
      </c>
      <c r="AQ53" s="19"/>
    </row>
    <row r="54" spans="1:43" x14ac:dyDescent="0.25">
      <c r="A54" s="80"/>
      <c r="B54" s="81"/>
      <c r="C54" s="81"/>
      <c r="D54" s="81"/>
      <c r="E54" s="81"/>
      <c r="F54" s="81"/>
      <c r="G54" s="81"/>
      <c r="H54" s="81"/>
      <c r="I54" s="81"/>
      <c r="J54" s="79"/>
      <c r="K54" s="79"/>
      <c r="L54" s="70" t="str">
        <f t="shared" si="13"/>
        <v/>
      </c>
      <c r="M54" s="71"/>
      <c r="N54" s="23">
        <f t="shared" si="0"/>
        <v>0</v>
      </c>
      <c r="O54" s="23">
        <f t="shared" si="14"/>
        <v>0</v>
      </c>
      <c r="P54" s="23" t="e">
        <f xml:space="preserve"> B54 * VLOOKUP($A$5, Admin!$A$4:$B$5, 2) + C54 * VLOOKUP($A$5, Admin!$A$4:$C$5, 3) + VLOOKUP($A$5, Admin!$A$4:$D$5, 4)</f>
        <v>#N/A</v>
      </c>
      <c r="Q54" s="23" t="e">
        <f t="shared" si="1"/>
        <v>#N/A</v>
      </c>
      <c r="R54" s="23" t="e">
        <f t="shared" si="2"/>
        <v>#N/A</v>
      </c>
      <c r="S54" s="23" t="e">
        <f t="shared" si="3"/>
        <v>#N/A</v>
      </c>
      <c r="T54" s="23" t="e">
        <f t="shared" si="4"/>
        <v>#N/A</v>
      </c>
      <c r="U54" s="23" t="e">
        <f t="shared" si="5"/>
        <v>#N/A</v>
      </c>
      <c r="V54" s="23" t="e">
        <f t="shared" si="6"/>
        <v>#N/A</v>
      </c>
      <c r="W54" s="23" t="e">
        <f t="shared" si="7"/>
        <v>#N/A</v>
      </c>
      <c r="X54" s="23" t="e">
        <f t="shared" si="8"/>
        <v>#N/A</v>
      </c>
      <c r="Y54" s="23"/>
      <c r="Z54" s="19"/>
      <c r="AA54" s="19"/>
      <c r="AB54" s="19"/>
      <c r="AC54" s="19"/>
      <c r="AD54" s="19"/>
      <c r="AE54" s="19"/>
      <c r="AF54" s="19"/>
      <c r="AG54" s="19">
        <f t="shared" si="9"/>
        <v>0</v>
      </c>
      <c r="AH54" s="19">
        <f t="shared" si="10"/>
        <v>0</v>
      </c>
      <c r="AI54" s="19">
        <f t="shared" si="11"/>
        <v>0</v>
      </c>
      <c r="AJ54" s="19">
        <f t="shared" si="12"/>
        <v>0</v>
      </c>
      <c r="AK54" s="19"/>
      <c r="AL54" s="19" t="e">
        <f t="array" ref="AL54:AP59" xml:space="preserve"> LINEST(U9:U675, AG9:AJ675, TRUE, TRUE)</f>
        <v>#VALUE!</v>
      </c>
      <c r="AM54" s="19" t="e">
        <v>#VALUE!</v>
      </c>
      <c r="AN54" s="19" t="e">
        <v>#VALUE!</v>
      </c>
      <c r="AO54" s="19" t="e">
        <v>#VALUE!</v>
      </c>
      <c r="AP54" s="19" t="e">
        <v>#VALUE!</v>
      </c>
      <c r="AQ54" s="19"/>
    </row>
    <row r="55" spans="1:43" x14ac:dyDescent="0.25">
      <c r="A55" s="80"/>
      <c r="B55" s="81"/>
      <c r="C55" s="81"/>
      <c r="D55" s="81"/>
      <c r="E55" s="81"/>
      <c r="F55" s="81"/>
      <c r="G55" s="81"/>
      <c r="H55" s="81"/>
      <c r="I55" s="81"/>
      <c r="J55" s="79"/>
      <c r="K55" s="79"/>
      <c r="L55" s="70" t="str">
        <f t="shared" si="13"/>
        <v/>
      </c>
      <c r="M55" s="71"/>
      <c r="N55" s="23">
        <f t="shared" si="0"/>
        <v>0</v>
      </c>
      <c r="O55" s="23">
        <f t="shared" si="14"/>
        <v>0</v>
      </c>
      <c r="P55" s="23" t="e">
        <f xml:space="preserve"> B55 * VLOOKUP($A$5, Admin!$A$4:$B$5, 2) + C55 * VLOOKUP($A$5, Admin!$A$4:$C$5, 3) + VLOOKUP($A$5, Admin!$A$4:$D$5, 4)</f>
        <v>#N/A</v>
      </c>
      <c r="Q55" s="23" t="e">
        <f t="shared" si="1"/>
        <v>#N/A</v>
      </c>
      <c r="R55" s="23" t="e">
        <f t="shared" si="2"/>
        <v>#N/A</v>
      </c>
      <c r="S55" s="23" t="e">
        <f t="shared" si="3"/>
        <v>#N/A</v>
      </c>
      <c r="T55" s="23" t="e">
        <f t="shared" si="4"/>
        <v>#N/A</v>
      </c>
      <c r="U55" s="23" t="e">
        <f t="shared" si="5"/>
        <v>#N/A</v>
      </c>
      <c r="V55" s="23" t="e">
        <f t="shared" si="6"/>
        <v>#N/A</v>
      </c>
      <c r="W55" s="23" t="e">
        <f t="shared" si="7"/>
        <v>#N/A</v>
      </c>
      <c r="X55" s="23" t="e">
        <f t="shared" si="8"/>
        <v>#N/A</v>
      </c>
      <c r="Y55" s="23"/>
      <c r="Z55" s="19"/>
      <c r="AA55" s="19"/>
      <c r="AB55" s="19"/>
      <c r="AC55" s="19"/>
      <c r="AD55" s="19"/>
      <c r="AE55" s="19"/>
      <c r="AF55" s="19"/>
      <c r="AG55" s="19">
        <f t="shared" si="9"/>
        <v>0</v>
      </c>
      <c r="AH55" s="19">
        <f t="shared" si="10"/>
        <v>0</v>
      </c>
      <c r="AI55" s="19">
        <f t="shared" si="11"/>
        <v>0</v>
      </c>
      <c r="AJ55" s="19">
        <f t="shared" si="12"/>
        <v>0</v>
      </c>
      <c r="AK55" s="19"/>
      <c r="AL55" s="19" t="e">
        <v>#VALUE!</v>
      </c>
      <c r="AM55" s="19" t="e">
        <v>#VALUE!</v>
      </c>
      <c r="AN55" s="19" t="e">
        <v>#VALUE!</v>
      </c>
      <c r="AO55" s="19" t="e">
        <v>#VALUE!</v>
      </c>
      <c r="AP55" s="19" t="e">
        <v>#VALUE!</v>
      </c>
      <c r="AQ55" s="19"/>
    </row>
    <row r="56" spans="1:43" x14ac:dyDescent="0.25">
      <c r="A56" s="80"/>
      <c r="B56" s="81"/>
      <c r="C56" s="81"/>
      <c r="D56" s="81"/>
      <c r="E56" s="81"/>
      <c r="F56" s="81"/>
      <c r="G56" s="81"/>
      <c r="H56" s="81"/>
      <c r="I56" s="81"/>
      <c r="J56" s="79"/>
      <c r="K56" s="79"/>
      <c r="L56" s="70" t="str">
        <f t="shared" si="13"/>
        <v/>
      </c>
      <c r="M56" s="71"/>
      <c r="N56" s="23">
        <f t="shared" si="0"/>
        <v>0</v>
      </c>
      <c r="O56" s="23">
        <f t="shared" si="14"/>
        <v>0</v>
      </c>
      <c r="P56" s="23" t="e">
        <f xml:space="preserve"> B56 * VLOOKUP($A$5, Admin!$A$4:$B$5, 2) + C56 * VLOOKUP($A$5, Admin!$A$4:$C$5, 3) + VLOOKUP($A$5, Admin!$A$4:$D$5, 4)</f>
        <v>#N/A</v>
      </c>
      <c r="Q56" s="23" t="e">
        <f t="shared" si="1"/>
        <v>#N/A</v>
      </c>
      <c r="R56" s="23" t="e">
        <f t="shared" si="2"/>
        <v>#N/A</v>
      </c>
      <c r="S56" s="23" t="e">
        <f t="shared" si="3"/>
        <v>#N/A</v>
      </c>
      <c r="T56" s="23" t="e">
        <f t="shared" si="4"/>
        <v>#N/A</v>
      </c>
      <c r="U56" s="23" t="e">
        <f t="shared" si="5"/>
        <v>#N/A</v>
      </c>
      <c r="V56" s="23" t="e">
        <f t="shared" si="6"/>
        <v>#N/A</v>
      </c>
      <c r="W56" s="23" t="e">
        <f t="shared" si="7"/>
        <v>#N/A</v>
      </c>
      <c r="X56" s="23" t="e">
        <f t="shared" si="8"/>
        <v>#N/A</v>
      </c>
      <c r="Y56" s="23"/>
      <c r="Z56" s="19"/>
      <c r="AA56" s="19"/>
      <c r="AB56" s="19"/>
      <c r="AC56" s="19"/>
      <c r="AD56" s="19"/>
      <c r="AE56" s="19"/>
      <c r="AF56" s="19"/>
      <c r="AG56" s="19">
        <f t="shared" si="9"/>
        <v>0</v>
      </c>
      <c r="AH56" s="19">
        <f t="shared" si="10"/>
        <v>0</v>
      </c>
      <c r="AI56" s="19">
        <f t="shared" si="11"/>
        <v>0</v>
      </c>
      <c r="AJ56" s="19">
        <f t="shared" si="12"/>
        <v>0</v>
      </c>
      <c r="AK56" s="19" t="s">
        <v>68</v>
      </c>
      <c r="AL56" s="19" t="e">
        <v>#VALUE!</v>
      </c>
      <c r="AM56" s="19" t="e">
        <v>#VALUE!</v>
      </c>
      <c r="AN56" s="19" t="e">
        <v>#VALUE!</v>
      </c>
      <c r="AO56" s="19" t="e">
        <v>#VALUE!</v>
      </c>
      <c r="AP56" s="19" t="e">
        <v>#VALUE!</v>
      </c>
      <c r="AQ56" s="19"/>
    </row>
    <row r="57" spans="1:43" x14ac:dyDescent="0.25">
      <c r="A57" s="80"/>
      <c r="B57" s="81"/>
      <c r="C57" s="81"/>
      <c r="D57" s="81"/>
      <c r="E57" s="81"/>
      <c r="F57" s="81"/>
      <c r="G57" s="81"/>
      <c r="H57" s="81"/>
      <c r="I57" s="81"/>
      <c r="J57" s="79"/>
      <c r="K57" s="79"/>
      <c r="L57" s="70" t="str">
        <f t="shared" si="13"/>
        <v/>
      </c>
      <c r="M57" s="71"/>
      <c r="N57" s="23">
        <f t="shared" si="0"/>
        <v>0</v>
      </c>
      <c r="O57" s="23">
        <f t="shared" si="14"/>
        <v>0</v>
      </c>
      <c r="P57" s="23" t="e">
        <f xml:space="preserve"> B57 * VLOOKUP($A$5, Admin!$A$4:$B$5, 2) + C57 * VLOOKUP($A$5, Admin!$A$4:$C$5, 3) + VLOOKUP($A$5, Admin!$A$4:$D$5, 4)</f>
        <v>#N/A</v>
      </c>
      <c r="Q57" s="23" t="e">
        <f t="shared" si="1"/>
        <v>#N/A</v>
      </c>
      <c r="R57" s="23" t="e">
        <f t="shared" si="2"/>
        <v>#N/A</v>
      </c>
      <c r="S57" s="23" t="e">
        <f t="shared" si="3"/>
        <v>#N/A</v>
      </c>
      <c r="T57" s="23" t="e">
        <f t="shared" si="4"/>
        <v>#N/A</v>
      </c>
      <c r="U57" s="23" t="e">
        <f t="shared" si="5"/>
        <v>#N/A</v>
      </c>
      <c r="V57" s="23" t="e">
        <f t="shared" si="6"/>
        <v>#N/A</v>
      </c>
      <c r="W57" s="23" t="e">
        <f t="shared" si="7"/>
        <v>#N/A</v>
      </c>
      <c r="X57" s="23" t="e">
        <f t="shared" si="8"/>
        <v>#N/A</v>
      </c>
      <c r="Y57" s="23"/>
      <c r="Z57" s="19"/>
      <c r="AA57" s="19"/>
      <c r="AB57" s="19"/>
      <c r="AC57" s="19"/>
      <c r="AD57" s="19"/>
      <c r="AE57" s="19"/>
      <c r="AF57" s="19"/>
      <c r="AG57" s="19">
        <f t="shared" si="9"/>
        <v>0</v>
      </c>
      <c r="AH57" s="19">
        <f t="shared" si="10"/>
        <v>0</v>
      </c>
      <c r="AI57" s="19">
        <f t="shared" si="11"/>
        <v>0</v>
      </c>
      <c r="AJ57" s="19">
        <f t="shared" si="12"/>
        <v>0</v>
      </c>
      <c r="AK57" s="19"/>
      <c r="AL57" s="19" t="e">
        <v>#VALUE!</v>
      </c>
      <c r="AM57" s="19" t="e">
        <v>#VALUE!</v>
      </c>
      <c r="AN57" s="19" t="e">
        <v>#VALUE!</v>
      </c>
      <c r="AO57" s="19" t="e">
        <v>#VALUE!</v>
      </c>
      <c r="AP57" s="19" t="e">
        <v>#VALUE!</v>
      </c>
      <c r="AQ57" s="19"/>
    </row>
    <row r="58" spans="1:43" x14ac:dyDescent="0.25">
      <c r="A58" s="80"/>
      <c r="B58" s="81"/>
      <c r="C58" s="81"/>
      <c r="D58" s="81"/>
      <c r="E58" s="81"/>
      <c r="F58" s="81"/>
      <c r="G58" s="81"/>
      <c r="H58" s="81"/>
      <c r="I58" s="81"/>
      <c r="J58" s="79"/>
      <c r="K58" s="79"/>
      <c r="L58" s="70" t="str">
        <f t="shared" si="13"/>
        <v/>
      </c>
      <c r="M58" s="71"/>
      <c r="N58" s="23">
        <f t="shared" si="0"/>
        <v>0</v>
      </c>
      <c r="O58" s="23">
        <f t="shared" si="14"/>
        <v>0</v>
      </c>
      <c r="P58" s="23" t="e">
        <f xml:space="preserve"> B58 * VLOOKUP($A$5, Admin!$A$4:$B$5, 2) + C58 * VLOOKUP($A$5, Admin!$A$4:$C$5, 3) + VLOOKUP($A$5, Admin!$A$4:$D$5, 4)</f>
        <v>#N/A</v>
      </c>
      <c r="Q58" s="23" t="e">
        <f t="shared" si="1"/>
        <v>#N/A</v>
      </c>
      <c r="R58" s="23" t="e">
        <f t="shared" si="2"/>
        <v>#N/A</v>
      </c>
      <c r="S58" s="23" t="e">
        <f t="shared" si="3"/>
        <v>#N/A</v>
      </c>
      <c r="T58" s="23" t="e">
        <f t="shared" si="4"/>
        <v>#N/A</v>
      </c>
      <c r="U58" s="23" t="e">
        <f t="shared" si="5"/>
        <v>#N/A</v>
      </c>
      <c r="V58" s="23" t="e">
        <f t="shared" si="6"/>
        <v>#N/A</v>
      </c>
      <c r="W58" s="23" t="e">
        <f t="shared" si="7"/>
        <v>#N/A</v>
      </c>
      <c r="X58" s="23" t="e">
        <f t="shared" si="8"/>
        <v>#N/A</v>
      </c>
      <c r="Y58" s="23"/>
      <c r="Z58" s="19"/>
      <c r="AA58" s="19"/>
      <c r="AB58" s="19"/>
      <c r="AC58" s="19"/>
      <c r="AD58" s="19"/>
      <c r="AE58" s="19"/>
      <c r="AF58" s="19"/>
      <c r="AG58" s="19">
        <f t="shared" si="9"/>
        <v>0</v>
      </c>
      <c r="AH58" s="19">
        <f t="shared" si="10"/>
        <v>0</v>
      </c>
      <c r="AI58" s="19">
        <f t="shared" si="11"/>
        <v>0</v>
      </c>
      <c r="AJ58" s="19">
        <f t="shared" si="12"/>
        <v>0</v>
      </c>
      <c r="AK58" s="19"/>
      <c r="AL58" s="19" t="e">
        <v>#VALUE!</v>
      </c>
      <c r="AM58" s="19" t="e">
        <v>#VALUE!</v>
      </c>
      <c r="AN58" s="19" t="e">
        <v>#VALUE!</v>
      </c>
      <c r="AO58" s="19" t="e">
        <v>#VALUE!</v>
      </c>
      <c r="AP58" s="19" t="e">
        <v>#VALUE!</v>
      </c>
      <c r="AQ58" s="19"/>
    </row>
    <row r="59" spans="1:43" x14ac:dyDescent="0.25">
      <c r="A59" s="80"/>
      <c r="B59" s="81"/>
      <c r="C59" s="81"/>
      <c r="D59" s="81"/>
      <c r="E59" s="81"/>
      <c r="F59" s="81"/>
      <c r="G59" s="81"/>
      <c r="H59" s="81"/>
      <c r="I59" s="81"/>
      <c r="J59" s="79"/>
      <c r="K59" s="79"/>
      <c r="L59" s="70" t="str">
        <f t="shared" si="13"/>
        <v/>
      </c>
      <c r="M59" s="71"/>
      <c r="N59" s="23">
        <f t="shared" si="0"/>
        <v>0</v>
      </c>
      <c r="O59" s="23">
        <f t="shared" si="14"/>
        <v>0</v>
      </c>
      <c r="P59" s="23" t="e">
        <f xml:space="preserve"> B59 * VLOOKUP($A$5, Admin!$A$4:$B$5, 2) + C59 * VLOOKUP($A$5, Admin!$A$4:$C$5, 3) + VLOOKUP($A$5, Admin!$A$4:$D$5, 4)</f>
        <v>#N/A</v>
      </c>
      <c r="Q59" s="23" t="e">
        <f t="shared" si="1"/>
        <v>#N/A</v>
      </c>
      <c r="R59" s="23" t="e">
        <f t="shared" si="2"/>
        <v>#N/A</v>
      </c>
      <c r="S59" s="23" t="e">
        <f t="shared" si="3"/>
        <v>#N/A</v>
      </c>
      <c r="T59" s="23" t="e">
        <f t="shared" si="4"/>
        <v>#N/A</v>
      </c>
      <c r="U59" s="23" t="e">
        <f t="shared" si="5"/>
        <v>#N/A</v>
      </c>
      <c r="V59" s="23" t="e">
        <f t="shared" si="6"/>
        <v>#N/A</v>
      </c>
      <c r="W59" s="23" t="e">
        <f t="shared" si="7"/>
        <v>#N/A</v>
      </c>
      <c r="X59" s="23" t="e">
        <f t="shared" si="8"/>
        <v>#N/A</v>
      </c>
      <c r="Y59" s="23"/>
      <c r="Z59" s="19"/>
      <c r="AA59" s="19"/>
      <c r="AB59" s="19"/>
      <c r="AC59" s="19"/>
      <c r="AD59" s="19"/>
      <c r="AE59" s="19"/>
      <c r="AF59" s="19"/>
      <c r="AG59" s="19">
        <f t="shared" si="9"/>
        <v>0</v>
      </c>
      <c r="AH59" s="19">
        <f t="shared" si="10"/>
        <v>0</v>
      </c>
      <c r="AI59" s="19">
        <f t="shared" si="11"/>
        <v>0</v>
      </c>
      <c r="AJ59" s="19">
        <f t="shared" si="12"/>
        <v>0</v>
      </c>
      <c r="AK59" s="19"/>
      <c r="AL59" s="19" t="e">
        <v>#VALUE!</v>
      </c>
      <c r="AM59" s="19" t="e">
        <v>#VALUE!</v>
      </c>
      <c r="AN59" s="19" t="e">
        <v>#VALUE!</v>
      </c>
      <c r="AO59" s="19" t="e">
        <v>#VALUE!</v>
      </c>
      <c r="AP59" s="19" t="e">
        <v>#VALUE!</v>
      </c>
      <c r="AQ59" s="19"/>
    </row>
    <row r="60" spans="1:43" x14ac:dyDescent="0.25">
      <c r="A60" s="80"/>
      <c r="B60" s="81"/>
      <c r="C60" s="81"/>
      <c r="D60" s="81"/>
      <c r="E60" s="81"/>
      <c r="F60" s="81"/>
      <c r="G60" s="81"/>
      <c r="H60" s="81"/>
      <c r="I60" s="81"/>
      <c r="J60" s="79"/>
      <c r="K60" s="79"/>
      <c r="L60" s="70" t="str">
        <f t="shared" si="13"/>
        <v/>
      </c>
      <c r="M60" s="71"/>
      <c r="N60" s="23">
        <f t="shared" si="0"/>
        <v>0</v>
      </c>
      <c r="O60" s="23">
        <f t="shared" si="14"/>
        <v>0</v>
      </c>
      <c r="P60" s="23" t="e">
        <f xml:space="preserve"> B60 * VLOOKUP($A$5, Admin!$A$4:$B$5, 2) + C60 * VLOOKUP($A$5, Admin!$A$4:$C$5, 3) + VLOOKUP($A$5, Admin!$A$4:$D$5, 4)</f>
        <v>#N/A</v>
      </c>
      <c r="Q60" s="23" t="e">
        <f t="shared" si="1"/>
        <v>#N/A</v>
      </c>
      <c r="R60" s="23" t="e">
        <f t="shared" si="2"/>
        <v>#N/A</v>
      </c>
      <c r="S60" s="23" t="e">
        <f t="shared" si="3"/>
        <v>#N/A</v>
      </c>
      <c r="T60" s="23" t="e">
        <f t="shared" si="4"/>
        <v>#N/A</v>
      </c>
      <c r="U60" s="23" t="e">
        <f t="shared" si="5"/>
        <v>#N/A</v>
      </c>
      <c r="V60" s="23" t="e">
        <f t="shared" si="6"/>
        <v>#N/A</v>
      </c>
      <c r="W60" s="23" t="e">
        <f t="shared" si="7"/>
        <v>#N/A</v>
      </c>
      <c r="X60" s="23" t="e">
        <f t="shared" si="8"/>
        <v>#N/A</v>
      </c>
      <c r="Y60" s="23"/>
      <c r="Z60" s="19"/>
      <c r="AA60" s="19"/>
      <c r="AB60" s="19"/>
      <c r="AC60" s="19"/>
      <c r="AD60" s="19"/>
      <c r="AE60" s="19"/>
      <c r="AF60" s="19"/>
      <c r="AG60" s="19">
        <f t="shared" si="9"/>
        <v>0</v>
      </c>
      <c r="AH60" s="19">
        <f t="shared" si="10"/>
        <v>0</v>
      </c>
      <c r="AI60" s="19">
        <f t="shared" si="11"/>
        <v>0</v>
      </c>
      <c r="AJ60" s="19">
        <f t="shared" si="12"/>
        <v>0</v>
      </c>
      <c r="AK60" s="19"/>
      <c r="AL60" s="19" t="s">
        <v>85</v>
      </c>
      <c r="AM60" s="19"/>
      <c r="AN60" s="19"/>
      <c r="AO60" s="19"/>
      <c r="AP60" s="19"/>
      <c r="AQ60" s="19"/>
    </row>
    <row r="61" spans="1:43" x14ac:dyDescent="0.25">
      <c r="A61" s="80"/>
      <c r="B61" s="81"/>
      <c r="C61" s="81"/>
      <c r="D61" s="81"/>
      <c r="E61" s="81"/>
      <c r="F61" s="81"/>
      <c r="G61" s="81"/>
      <c r="H61" s="81"/>
      <c r="I61" s="81"/>
      <c r="J61" s="79"/>
      <c r="K61" s="79"/>
      <c r="L61" s="70" t="str">
        <f t="shared" si="13"/>
        <v/>
      </c>
      <c r="M61" s="71"/>
      <c r="N61" s="23">
        <f t="shared" si="0"/>
        <v>0</v>
      </c>
      <c r="O61" s="23">
        <f t="shared" si="14"/>
        <v>0</v>
      </c>
      <c r="P61" s="23" t="e">
        <f xml:space="preserve"> B61 * VLOOKUP($A$5, Admin!$A$4:$B$5, 2) + C61 * VLOOKUP($A$5, Admin!$A$4:$C$5, 3) + VLOOKUP($A$5, Admin!$A$4:$D$5, 4)</f>
        <v>#N/A</v>
      </c>
      <c r="Q61" s="23" t="e">
        <f t="shared" si="1"/>
        <v>#N/A</v>
      </c>
      <c r="R61" s="23" t="e">
        <f t="shared" si="2"/>
        <v>#N/A</v>
      </c>
      <c r="S61" s="23" t="e">
        <f t="shared" si="3"/>
        <v>#N/A</v>
      </c>
      <c r="T61" s="23" t="e">
        <f t="shared" si="4"/>
        <v>#N/A</v>
      </c>
      <c r="U61" s="23" t="e">
        <f t="shared" si="5"/>
        <v>#N/A</v>
      </c>
      <c r="V61" s="23" t="e">
        <f t="shared" si="6"/>
        <v>#N/A</v>
      </c>
      <c r="W61" s="23" t="e">
        <f t="shared" si="7"/>
        <v>#N/A</v>
      </c>
      <c r="X61" s="23" t="e">
        <f t="shared" si="8"/>
        <v>#N/A</v>
      </c>
      <c r="Y61" s="23"/>
      <c r="Z61" s="19"/>
      <c r="AA61" s="19"/>
      <c r="AB61" s="19"/>
      <c r="AC61" s="19"/>
      <c r="AD61" s="19"/>
      <c r="AE61" s="19"/>
      <c r="AF61" s="19"/>
      <c r="AG61" s="19">
        <f t="shared" si="9"/>
        <v>0</v>
      </c>
      <c r="AH61" s="19">
        <f t="shared" si="10"/>
        <v>0</v>
      </c>
      <c r="AI61" s="19">
        <f t="shared" si="11"/>
        <v>0</v>
      </c>
      <c r="AJ61" s="19">
        <f t="shared" si="12"/>
        <v>0</v>
      </c>
      <c r="AK61" s="19"/>
      <c r="AL61" s="19" t="s">
        <v>64</v>
      </c>
      <c r="AM61" s="19" t="s">
        <v>43</v>
      </c>
      <c r="AN61" s="19" t="s">
        <v>42</v>
      </c>
      <c r="AO61" s="19" t="s">
        <v>41</v>
      </c>
      <c r="AP61" s="19" t="s">
        <v>65</v>
      </c>
      <c r="AQ61" s="19"/>
    </row>
    <row r="62" spans="1:43" x14ac:dyDescent="0.25">
      <c r="A62" s="80"/>
      <c r="B62" s="81"/>
      <c r="C62" s="81"/>
      <c r="D62" s="81"/>
      <c r="E62" s="81"/>
      <c r="F62" s="81"/>
      <c r="G62" s="81"/>
      <c r="H62" s="81"/>
      <c r="I62" s="81"/>
      <c r="J62" s="79"/>
      <c r="K62" s="79"/>
      <c r="L62" s="70" t="str">
        <f t="shared" si="13"/>
        <v/>
      </c>
      <c r="M62" s="71"/>
      <c r="N62" s="23">
        <f t="shared" si="0"/>
        <v>0</v>
      </c>
      <c r="O62" s="23">
        <f t="shared" si="14"/>
        <v>0</v>
      </c>
      <c r="P62" s="23" t="e">
        <f xml:space="preserve"> B62 * VLOOKUP($A$5, Admin!$A$4:$B$5, 2) + C62 * VLOOKUP($A$5, Admin!$A$4:$C$5, 3) + VLOOKUP($A$5, Admin!$A$4:$D$5, 4)</f>
        <v>#N/A</v>
      </c>
      <c r="Q62" s="23" t="e">
        <f t="shared" si="1"/>
        <v>#N/A</v>
      </c>
      <c r="R62" s="23" t="e">
        <f t="shared" si="2"/>
        <v>#N/A</v>
      </c>
      <c r="S62" s="23" t="e">
        <f t="shared" si="3"/>
        <v>#N/A</v>
      </c>
      <c r="T62" s="23" t="e">
        <f t="shared" si="4"/>
        <v>#N/A</v>
      </c>
      <c r="U62" s="23" t="e">
        <f t="shared" si="5"/>
        <v>#N/A</v>
      </c>
      <c r="V62" s="23" t="e">
        <f t="shared" si="6"/>
        <v>#N/A</v>
      </c>
      <c r="W62" s="23" t="e">
        <f t="shared" si="7"/>
        <v>#N/A</v>
      </c>
      <c r="X62" s="23" t="e">
        <f t="shared" si="8"/>
        <v>#N/A</v>
      </c>
      <c r="Y62" s="23"/>
      <c r="Z62" s="19"/>
      <c r="AA62" s="19"/>
      <c r="AB62" s="19"/>
      <c r="AC62" s="19"/>
      <c r="AD62" s="19"/>
      <c r="AE62" s="19"/>
      <c r="AF62" s="19"/>
      <c r="AG62" s="19">
        <f t="shared" si="9"/>
        <v>0</v>
      </c>
      <c r="AH62" s="19">
        <f t="shared" si="10"/>
        <v>0</v>
      </c>
      <c r="AI62" s="19">
        <f t="shared" si="11"/>
        <v>0</v>
      </c>
      <c r="AJ62" s="19">
        <f t="shared" si="12"/>
        <v>0</v>
      </c>
      <c r="AK62" s="19"/>
      <c r="AL62" s="25" t="s">
        <v>63</v>
      </c>
      <c r="AM62" s="25" t="s">
        <v>79</v>
      </c>
      <c r="AN62" s="25" t="s">
        <v>47</v>
      </c>
      <c r="AO62" s="20" t="s">
        <v>46</v>
      </c>
      <c r="AP62" s="20" t="s">
        <v>45</v>
      </c>
      <c r="AQ62" s="19"/>
    </row>
    <row r="63" spans="1:43" x14ac:dyDescent="0.25">
      <c r="A63" s="80"/>
      <c r="B63" s="81"/>
      <c r="C63" s="81"/>
      <c r="D63" s="81"/>
      <c r="E63" s="81"/>
      <c r="F63" s="81"/>
      <c r="G63" s="81"/>
      <c r="H63" s="81"/>
      <c r="I63" s="81"/>
      <c r="J63" s="79"/>
      <c r="K63" s="79"/>
      <c r="L63" s="70" t="str">
        <f t="shared" si="13"/>
        <v/>
      </c>
      <c r="M63" s="71"/>
      <c r="N63" s="23">
        <f t="shared" si="0"/>
        <v>0</v>
      </c>
      <c r="O63" s="23">
        <f t="shared" si="14"/>
        <v>0</v>
      </c>
      <c r="P63" s="23" t="e">
        <f xml:space="preserve"> B63 * VLOOKUP($A$5, Admin!$A$4:$B$5, 2) + C63 * VLOOKUP($A$5, Admin!$A$4:$C$5, 3) + VLOOKUP($A$5, Admin!$A$4:$D$5, 4)</f>
        <v>#N/A</v>
      </c>
      <c r="Q63" s="23" t="e">
        <f t="shared" si="1"/>
        <v>#N/A</v>
      </c>
      <c r="R63" s="23" t="e">
        <f t="shared" si="2"/>
        <v>#N/A</v>
      </c>
      <c r="S63" s="23" t="e">
        <f t="shared" si="3"/>
        <v>#N/A</v>
      </c>
      <c r="T63" s="23" t="e">
        <f t="shared" si="4"/>
        <v>#N/A</v>
      </c>
      <c r="U63" s="23" t="e">
        <f t="shared" si="5"/>
        <v>#N/A</v>
      </c>
      <c r="V63" s="23" t="e">
        <f t="shared" si="6"/>
        <v>#N/A</v>
      </c>
      <c r="W63" s="23" t="e">
        <f t="shared" si="7"/>
        <v>#N/A</v>
      </c>
      <c r="X63" s="23" t="e">
        <f t="shared" si="8"/>
        <v>#N/A</v>
      </c>
      <c r="Y63" s="23"/>
      <c r="Z63" s="19"/>
      <c r="AA63" s="19"/>
      <c r="AB63" s="19"/>
      <c r="AC63" s="19"/>
      <c r="AD63" s="19"/>
      <c r="AE63" s="19"/>
      <c r="AF63" s="19"/>
      <c r="AG63" s="19">
        <f t="shared" si="9"/>
        <v>0</v>
      </c>
      <c r="AH63" s="19">
        <f t="shared" si="10"/>
        <v>0</v>
      </c>
      <c r="AI63" s="19">
        <f t="shared" si="11"/>
        <v>0</v>
      </c>
      <c r="AJ63" s="19">
        <f t="shared" si="12"/>
        <v>0</v>
      </c>
      <c r="AK63" s="19"/>
      <c r="AL63" s="19" t="e">
        <f t="array" ref="AL63:AP68" xml:space="preserve"> LINEST(V9:V674, AG9:AJ674, TRUE, TRUE)</f>
        <v>#VALUE!</v>
      </c>
      <c r="AM63" s="19" t="e">
        <v>#VALUE!</v>
      </c>
      <c r="AN63" s="19" t="e">
        <v>#VALUE!</v>
      </c>
      <c r="AO63" s="19" t="e">
        <v>#VALUE!</v>
      </c>
      <c r="AP63" s="19" t="e">
        <v>#VALUE!</v>
      </c>
      <c r="AQ63" s="19"/>
    </row>
    <row r="64" spans="1:43" x14ac:dyDescent="0.25">
      <c r="A64" s="80"/>
      <c r="B64" s="81"/>
      <c r="C64" s="81"/>
      <c r="D64" s="81"/>
      <c r="E64" s="81"/>
      <c r="F64" s="81"/>
      <c r="G64" s="81"/>
      <c r="H64" s="81"/>
      <c r="I64" s="81"/>
      <c r="J64" s="79"/>
      <c r="K64" s="79"/>
      <c r="L64" s="70" t="str">
        <f t="shared" si="13"/>
        <v/>
      </c>
      <c r="M64" s="71"/>
      <c r="N64" s="23">
        <f t="shared" si="0"/>
        <v>0</v>
      </c>
      <c r="O64" s="23">
        <f t="shared" si="14"/>
        <v>0</v>
      </c>
      <c r="P64" s="23" t="e">
        <f xml:space="preserve"> B64 * VLOOKUP($A$5, Admin!$A$4:$B$5, 2) + C64 * VLOOKUP($A$5, Admin!$A$4:$C$5, 3) + VLOOKUP($A$5, Admin!$A$4:$D$5, 4)</f>
        <v>#N/A</v>
      </c>
      <c r="Q64" s="23" t="e">
        <f t="shared" si="1"/>
        <v>#N/A</v>
      </c>
      <c r="R64" s="23" t="e">
        <f t="shared" si="2"/>
        <v>#N/A</v>
      </c>
      <c r="S64" s="23" t="e">
        <f t="shared" si="3"/>
        <v>#N/A</v>
      </c>
      <c r="T64" s="23" t="e">
        <f t="shared" si="4"/>
        <v>#N/A</v>
      </c>
      <c r="U64" s="23" t="e">
        <f t="shared" si="5"/>
        <v>#N/A</v>
      </c>
      <c r="V64" s="23" t="e">
        <f t="shared" si="6"/>
        <v>#N/A</v>
      </c>
      <c r="W64" s="23" t="e">
        <f t="shared" si="7"/>
        <v>#N/A</v>
      </c>
      <c r="X64" s="23" t="e">
        <f t="shared" si="8"/>
        <v>#N/A</v>
      </c>
      <c r="Y64" s="23"/>
      <c r="Z64" s="19"/>
      <c r="AA64" s="19"/>
      <c r="AB64" s="19"/>
      <c r="AC64" s="19"/>
      <c r="AD64" s="19"/>
      <c r="AE64" s="19"/>
      <c r="AF64" s="19"/>
      <c r="AG64" s="19">
        <f t="shared" si="9"/>
        <v>0</v>
      </c>
      <c r="AH64" s="19">
        <f t="shared" si="10"/>
        <v>0</v>
      </c>
      <c r="AI64" s="19">
        <f t="shared" si="11"/>
        <v>0</v>
      </c>
      <c r="AJ64" s="19">
        <f t="shared" si="12"/>
        <v>0</v>
      </c>
      <c r="AK64" s="19"/>
      <c r="AL64" s="19" t="e">
        <v>#VALUE!</v>
      </c>
      <c r="AM64" s="19" t="e">
        <v>#VALUE!</v>
      </c>
      <c r="AN64" s="19" t="e">
        <v>#VALUE!</v>
      </c>
      <c r="AO64" s="19" t="e">
        <v>#VALUE!</v>
      </c>
      <c r="AP64" s="19" t="e">
        <v>#VALUE!</v>
      </c>
      <c r="AQ64" s="19"/>
    </row>
    <row r="65" spans="1:43" x14ac:dyDescent="0.25">
      <c r="A65" s="80"/>
      <c r="B65" s="81"/>
      <c r="C65" s="81"/>
      <c r="D65" s="81"/>
      <c r="E65" s="81"/>
      <c r="F65" s="81"/>
      <c r="G65" s="81"/>
      <c r="H65" s="81"/>
      <c r="I65" s="81"/>
      <c r="J65" s="79"/>
      <c r="K65" s="79"/>
      <c r="L65" s="70" t="str">
        <f t="shared" si="13"/>
        <v/>
      </c>
      <c r="M65" s="71"/>
      <c r="N65" s="23">
        <f t="shared" si="0"/>
        <v>0</v>
      </c>
      <c r="O65" s="23">
        <f t="shared" si="14"/>
        <v>0</v>
      </c>
      <c r="P65" s="23" t="e">
        <f xml:space="preserve"> B65 * VLOOKUP($A$5, Admin!$A$4:$B$5, 2) + C65 * VLOOKUP($A$5, Admin!$A$4:$C$5, 3) + VLOOKUP($A$5, Admin!$A$4:$D$5, 4)</f>
        <v>#N/A</v>
      </c>
      <c r="Q65" s="23" t="e">
        <f t="shared" si="1"/>
        <v>#N/A</v>
      </c>
      <c r="R65" s="23" t="e">
        <f t="shared" si="2"/>
        <v>#N/A</v>
      </c>
      <c r="S65" s="23" t="e">
        <f t="shared" si="3"/>
        <v>#N/A</v>
      </c>
      <c r="T65" s="23" t="e">
        <f t="shared" si="4"/>
        <v>#N/A</v>
      </c>
      <c r="U65" s="23" t="e">
        <f t="shared" si="5"/>
        <v>#N/A</v>
      </c>
      <c r="V65" s="23" t="e">
        <f t="shared" si="6"/>
        <v>#N/A</v>
      </c>
      <c r="W65" s="23" t="e">
        <f t="shared" si="7"/>
        <v>#N/A</v>
      </c>
      <c r="X65" s="23" t="e">
        <f t="shared" si="8"/>
        <v>#N/A</v>
      </c>
      <c r="Y65" s="23"/>
      <c r="Z65" s="19"/>
      <c r="AA65" s="19"/>
      <c r="AB65" s="19"/>
      <c r="AC65" s="19"/>
      <c r="AD65" s="19"/>
      <c r="AE65" s="19"/>
      <c r="AF65" s="19"/>
      <c r="AG65" s="19">
        <f t="shared" si="9"/>
        <v>0</v>
      </c>
      <c r="AH65" s="19">
        <f t="shared" si="10"/>
        <v>0</v>
      </c>
      <c r="AI65" s="19">
        <f t="shared" si="11"/>
        <v>0</v>
      </c>
      <c r="AJ65" s="19">
        <f t="shared" si="12"/>
        <v>0</v>
      </c>
      <c r="AK65" s="19" t="s">
        <v>68</v>
      </c>
      <c r="AL65" s="19" t="e">
        <v>#VALUE!</v>
      </c>
      <c r="AM65" s="19" t="e">
        <v>#VALUE!</v>
      </c>
      <c r="AN65" s="19" t="e">
        <v>#VALUE!</v>
      </c>
      <c r="AO65" s="19" t="e">
        <v>#VALUE!</v>
      </c>
      <c r="AP65" s="19" t="e">
        <v>#VALUE!</v>
      </c>
      <c r="AQ65" s="19"/>
    </row>
    <row r="66" spans="1:43" x14ac:dyDescent="0.25">
      <c r="A66" s="80"/>
      <c r="B66" s="81"/>
      <c r="C66" s="81"/>
      <c r="D66" s="81"/>
      <c r="E66" s="81"/>
      <c r="F66" s="81"/>
      <c r="G66" s="81"/>
      <c r="H66" s="81"/>
      <c r="I66" s="81"/>
      <c r="J66" s="79"/>
      <c r="K66" s="79"/>
      <c r="L66" s="70" t="str">
        <f t="shared" si="13"/>
        <v/>
      </c>
      <c r="M66" s="71"/>
      <c r="N66" s="23">
        <f t="shared" si="0"/>
        <v>0</v>
      </c>
      <c r="O66" s="23">
        <f t="shared" si="14"/>
        <v>0</v>
      </c>
      <c r="P66" s="23" t="e">
        <f xml:space="preserve"> B66 * VLOOKUP($A$5, Admin!$A$4:$B$5, 2) + C66 * VLOOKUP($A$5, Admin!$A$4:$C$5, 3) + VLOOKUP($A$5, Admin!$A$4:$D$5, 4)</f>
        <v>#N/A</v>
      </c>
      <c r="Q66" s="23" t="e">
        <f t="shared" si="1"/>
        <v>#N/A</v>
      </c>
      <c r="R66" s="23" t="e">
        <f t="shared" si="2"/>
        <v>#N/A</v>
      </c>
      <c r="S66" s="23" t="e">
        <f t="shared" si="3"/>
        <v>#N/A</v>
      </c>
      <c r="T66" s="23" t="e">
        <f t="shared" si="4"/>
        <v>#N/A</v>
      </c>
      <c r="U66" s="23" t="e">
        <f t="shared" si="5"/>
        <v>#N/A</v>
      </c>
      <c r="V66" s="23" t="e">
        <f t="shared" si="6"/>
        <v>#N/A</v>
      </c>
      <c r="W66" s="23" t="e">
        <f t="shared" si="7"/>
        <v>#N/A</v>
      </c>
      <c r="X66" s="23" t="e">
        <f t="shared" si="8"/>
        <v>#N/A</v>
      </c>
      <c r="Y66" s="23"/>
      <c r="Z66" s="19"/>
      <c r="AA66" s="19"/>
      <c r="AB66" s="19"/>
      <c r="AC66" s="19"/>
      <c r="AD66" s="19"/>
      <c r="AE66" s="19"/>
      <c r="AF66" s="19"/>
      <c r="AG66" s="19">
        <f t="shared" si="9"/>
        <v>0</v>
      </c>
      <c r="AH66" s="19">
        <f t="shared" si="10"/>
        <v>0</v>
      </c>
      <c r="AI66" s="19">
        <f t="shared" si="11"/>
        <v>0</v>
      </c>
      <c r="AJ66" s="19">
        <f t="shared" si="12"/>
        <v>0</v>
      </c>
      <c r="AK66" s="19"/>
      <c r="AL66" s="19" t="e">
        <v>#VALUE!</v>
      </c>
      <c r="AM66" s="19" t="e">
        <v>#VALUE!</v>
      </c>
      <c r="AN66" s="19" t="e">
        <v>#VALUE!</v>
      </c>
      <c r="AO66" s="19" t="e">
        <v>#VALUE!</v>
      </c>
      <c r="AP66" s="19" t="e">
        <v>#VALUE!</v>
      </c>
      <c r="AQ66" s="19"/>
    </row>
    <row r="67" spans="1:43" x14ac:dyDescent="0.25">
      <c r="A67" s="80"/>
      <c r="B67" s="81"/>
      <c r="C67" s="81"/>
      <c r="D67" s="81"/>
      <c r="E67" s="81"/>
      <c r="F67" s="81"/>
      <c r="G67" s="81"/>
      <c r="H67" s="81"/>
      <c r="I67" s="81"/>
      <c r="J67" s="79"/>
      <c r="K67" s="79"/>
      <c r="L67" s="70" t="str">
        <f t="shared" si="13"/>
        <v/>
      </c>
      <c r="M67" s="71"/>
      <c r="N67" s="23">
        <f t="shared" si="0"/>
        <v>0</v>
      </c>
      <c r="O67" s="23">
        <f t="shared" si="14"/>
        <v>0</v>
      </c>
      <c r="P67" s="23" t="e">
        <f xml:space="preserve"> B67 * VLOOKUP($A$5, Admin!$A$4:$B$5, 2) + C67 * VLOOKUP($A$5, Admin!$A$4:$C$5, 3) + VLOOKUP($A$5, Admin!$A$4:$D$5, 4)</f>
        <v>#N/A</v>
      </c>
      <c r="Q67" s="23" t="e">
        <f t="shared" si="1"/>
        <v>#N/A</v>
      </c>
      <c r="R67" s="23" t="e">
        <f t="shared" si="2"/>
        <v>#N/A</v>
      </c>
      <c r="S67" s="23" t="e">
        <f t="shared" si="3"/>
        <v>#N/A</v>
      </c>
      <c r="T67" s="23" t="e">
        <f t="shared" si="4"/>
        <v>#N/A</v>
      </c>
      <c r="U67" s="23" t="e">
        <f t="shared" si="5"/>
        <v>#N/A</v>
      </c>
      <c r="V67" s="23" t="e">
        <f t="shared" si="6"/>
        <v>#N/A</v>
      </c>
      <c r="W67" s="23" t="e">
        <f t="shared" si="7"/>
        <v>#N/A</v>
      </c>
      <c r="X67" s="23" t="e">
        <f t="shared" si="8"/>
        <v>#N/A</v>
      </c>
      <c r="Y67" s="23"/>
      <c r="Z67" s="19"/>
      <c r="AA67" s="19"/>
      <c r="AB67" s="19"/>
      <c r="AC67" s="19"/>
      <c r="AD67" s="19"/>
      <c r="AE67" s="19"/>
      <c r="AF67" s="19"/>
      <c r="AG67" s="19">
        <f t="shared" si="9"/>
        <v>0</v>
      </c>
      <c r="AH67" s="19">
        <f t="shared" si="10"/>
        <v>0</v>
      </c>
      <c r="AI67" s="19">
        <f t="shared" si="11"/>
        <v>0</v>
      </c>
      <c r="AJ67" s="19">
        <f t="shared" si="12"/>
        <v>0</v>
      </c>
      <c r="AK67" s="19"/>
      <c r="AL67" s="19" t="e">
        <v>#VALUE!</v>
      </c>
      <c r="AM67" s="19" t="e">
        <v>#VALUE!</v>
      </c>
      <c r="AN67" s="19" t="e">
        <v>#VALUE!</v>
      </c>
      <c r="AO67" s="19" t="e">
        <v>#VALUE!</v>
      </c>
      <c r="AP67" s="19" t="e">
        <v>#VALUE!</v>
      </c>
      <c r="AQ67" s="19"/>
    </row>
    <row r="68" spans="1:43" x14ac:dyDescent="0.25">
      <c r="A68" s="80"/>
      <c r="B68" s="81"/>
      <c r="C68" s="81"/>
      <c r="D68" s="81"/>
      <c r="E68" s="81"/>
      <c r="F68" s="81"/>
      <c r="G68" s="81"/>
      <c r="H68" s="81"/>
      <c r="I68" s="81"/>
      <c r="J68" s="79"/>
      <c r="K68" s="79"/>
      <c r="L68" s="70" t="str">
        <f t="shared" si="13"/>
        <v/>
      </c>
      <c r="M68" s="71"/>
      <c r="N68" s="23">
        <f t="shared" si="0"/>
        <v>0</v>
      </c>
      <c r="O68" s="23">
        <f t="shared" si="14"/>
        <v>0</v>
      </c>
      <c r="P68" s="23" t="e">
        <f xml:space="preserve"> B68 * VLOOKUP($A$5, Admin!$A$4:$B$5, 2) + C68 * VLOOKUP($A$5, Admin!$A$4:$C$5, 3) + VLOOKUP($A$5, Admin!$A$4:$D$5, 4)</f>
        <v>#N/A</v>
      </c>
      <c r="Q68" s="23" t="e">
        <f t="shared" si="1"/>
        <v>#N/A</v>
      </c>
      <c r="R68" s="23" t="e">
        <f t="shared" si="2"/>
        <v>#N/A</v>
      </c>
      <c r="S68" s="23" t="e">
        <f t="shared" si="3"/>
        <v>#N/A</v>
      </c>
      <c r="T68" s="23" t="e">
        <f t="shared" si="4"/>
        <v>#N/A</v>
      </c>
      <c r="U68" s="23" t="e">
        <f t="shared" si="5"/>
        <v>#N/A</v>
      </c>
      <c r="V68" s="23" t="e">
        <f t="shared" si="6"/>
        <v>#N/A</v>
      </c>
      <c r="W68" s="23" t="e">
        <f t="shared" si="7"/>
        <v>#N/A</v>
      </c>
      <c r="X68" s="23" t="e">
        <f t="shared" si="8"/>
        <v>#N/A</v>
      </c>
      <c r="Y68" s="23"/>
      <c r="Z68" s="19"/>
      <c r="AA68" s="19"/>
      <c r="AB68" s="19"/>
      <c r="AC68" s="19"/>
      <c r="AD68" s="19"/>
      <c r="AE68" s="19"/>
      <c r="AF68" s="19"/>
      <c r="AG68" s="19">
        <f t="shared" si="9"/>
        <v>0</v>
      </c>
      <c r="AH68" s="19">
        <f t="shared" si="10"/>
        <v>0</v>
      </c>
      <c r="AI68" s="19">
        <f t="shared" si="11"/>
        <v>0</v>
      </c>
      <c r="AJ68" s="19">
        <f t="shared" si="12"/>
        <v>0</v>
      </c>
      <c r="AK68" s="19"/>
      <c r="AL68" s="19" t="e">
        <v>#VALUE!</v>
      </c>
      <c r="AM68" s="19" t="e">
        <v>#VALUE!</v>
      </c>
      <c r="AN68" s="19" t="e">
        <v>#VALUE!</v>
      </c>
      <c r="AO68" s="19" t="e">
        <v>#VALUE!</v>
      </c>
      <c r="AP68" s="19" t="e">
        <v>#VALUE!</v>
      </c>
      <c r="AQ68" s="19"/>
    </row>
    <row r="69" spans="1:43" x14ac:dyDescent="0.25">
      <c r="A69" s="80"/>
      <c r="B69" s="81"/>
      <c r="C69" s="81"/>
      <c r="D69" s="81"/>
      <c r="E69" s="81"/>
      <c r="F69" s="81"/>
      <c r="G69" s="81"/>
      <c r="H69" s="81"/>
      <c r="I69" s="81"/>
      <c r="J69" s="79"/>
      <c r="K69" s="79"/>
      <c r="L69" s="70" t="str">
        <f t="shared" si="13"/>
        <v/>
      </c>
      <c r="M69" s="71"/>
      <c r="N69" s="23">
        <f t="shared" si="0"/>
        <v>0</v>
      </c>
      <c r="O69" s="23">
        <f t="shared" si="14"/>
        <v>0</v>
      </c>
      <c r="P69" s="23" t="e">
        <f xml:space="preserve"> B69 * VLOOKUP($A$5, Admin!$A$4:$B$5, 2) + C69 * VLOOKUP($A$5, Admin!$A$4:$C$5, 3) + VLOOKUP($A$5, Admin!$A$4:$D$5, 4)</f>
        <v>#N/A</v>
      </c>
      <c r="Q69" s="23" t="e">
        <f t="shared" si="1"/>
        <v>#N/A</v>
      </c>
      <c r="R69" s="23" t="e">
        <f t="shared" si="2"/>
        <v>#N/A</v>
      </c>
      <c r="S69" s="23" t="e">
        <f t="shared" si="3"/>
        <v>#N/A</v>
      </c>
      <c r="T69" s="23" t="e">
        <f t="shared" si="4"/>
        <v>#N/A</v>
      </c>
      <c r="U69" s="23" t="e">
        <f t="shared" si="5"/>
        <v>#N/A</v>
      </c>
      <c r="V69" s="23" t="e">
        <f t="shared" si="6"/>
        <v>#N/A</v>
      </c>
      <c r="W69" s="23" t="e">
        <f t="shared" si="7"/>
        <v>#N/A</v>
      </c>
      <c r="X69" s="23" t="e">
        <f t="shared" si="8"/>
        <v>#N/A</v>
      </c>
      <c r="Y69" s="23"/>
      <c r="Z69" s="19"/>
      <c r="AA69" s="19"/>
      <c r="AB69" s="19"/>
      <c r="AC69" s="19"/>
      <c r="AD69" s="19"/>
      <c r="AE69" s="19"/>
      <c r="AF69" s="19"/>
      <c r="AG69" s="19">
        <f t="shared" si="9"/>
        <v>0</v>
      </c>
      <c r="AH69" s="19">
        <f t="shared" si="10"/>
        <v>0</v>
      </c>
      <c r="AI69" s="19">
        <f t="shared" si="11"/>
        <v>0</v>
      </c>
      <c r="AJ69" s="19">
        <f t="shared" si="12"/>
        <v>0</v>
      </c>
      <c r="AK69" s="19"/>
      <c r="AL69" s="19" t="s">
        <v>86</v>
      </c>
      <c r="AM69" s="19"/>
      <c r="AN69" s="19"/>
      <c r="AO69" s="19"/>
      <c r="AP69" s="19"/>
      <c r="AQ69" s="19"/>
    </row>
    <row r="70" spans="1:43" x14ac:dyDescent="0.25">
      <c r="A70" s="80"/>
      <c r="B70" s="81"/>
      <c r="C70" s="81"/>
      <c r="D70" s="81"/>
      <c r="E70" s="81"/>
      <c r="F70" s="81"/>
      <c r="G70" s="81"/>
      <c r="H70" s="81"/>
      <c r="I70" s="81"/>
      <c r="J70" s="79"/>
      <c r="K70" s="79"/>
      <c r="L70" s="70" t="str">
        <f t="shared" si="13"/>
        <v/>
      </c>
      <c r="M70" s="71"/>
      <c r="N70" s="23">
        <f t="shared" si="0"/>
        <v>0</v>
      </c>
      <c r="O70" s="23">
        <f t="shared" si="14"/>
        <v>0</v>
      </c>
      <c r="P70" s="23" t="e">
        <f xml:space="preserve"> B70 * VLOOKUP($A$5, Admin!$A$4:$B$5, 2) + C70 * VLOOKUP($A$5, Admin!$A$4:$C$5, 3) + VLOOKUP($A$5, Admin!$A$4:$D$5, 4)</f>
        <v>#N/A</v>
      </c>
      <c r="Q70" s="23" t="e">
        <f t="shared" si="1"/>
        <v>#N/A</v>
      </c>
      <c r="R70" s="23" t="e">
        <f t="shared" si="2"/>
        <v>#N/A</v>
      </c>
      <c r="S70" s="23" t="e">
        <f t="shared" si="3"/>
        <v>#N/A</v>
      </c>
      <c r="T70" s="23" t="e">
        <f t="shared" si="4"/>
        <v>#N/A</v>
      </c>
      <c r="U70" s="23" t="e">
        <f t="shared" si="5"/>
        <v>#N/A</v>
      </c>
      <c r="V70" s="23" t="e">
        <f t="shared" si="6"/>
        <v>#N/A</v>
      </c>
      <c r="W70" s="23" t="e">
        <f t="shared" si="7"/>
        <v>#N/A</v>
      </c>
      <c r="X70" s="23" t="e">
        <f t="shared" si="8"/>
        <v>#N/A</v>
      </c>
      <c r="Y70" s="23"/>
      <c r="Z70" s="19"/>
      <c r="AA70" s="19"/>
      <c r="AB70" s="19"/>
      <c r="AC70" s="19"/>
      <c r="AD70" s="19"/>
      <c r="AE70" s="19"/>
      <c r="AF70" s="19"/>
      <c r="AG70" s="19">
        <f t="shared" si="9"/>
        <v>0</v>
      </c>
      <c r="AH70" s="19">
        <f t="shared" si="10"/>
        <v>0</v>
      </c>
      <c r="AI70" s="19">
        <f t="shared" si="11"/>
        <v>0</v>
      </c>
      <c r="AJ70" s="19">
        <f t="shared" si="12"/>
        <v>0</v>
      </c>
      <c r="AK70" s="19"/>
      <c r="AL70" s="19" t="s">
        <v>64</v>
      </c>
      <c r="AM70" s="19" t="s">
        <v>43</v>
      </c>
      <c r="AN70" s="19" t="s">
        <v>42</v>
      </c>
      <c r="AO70" s="19" t="s">
        <v>41</v>
      </c>
      <c r="AP70" s="19" t="s">
        <v>65</v>
      </c>
      <c r="AQ70" s="19"/>
    </row>
    <row r="71" spans="1:43" x14ac:dyDescent="0.25">
      <c r="A71" s="80"/>
      <c r="B71" s="81"/>
      <c r="C71" s="81"/>
      <c r="D71" s="81"/>
      <c r="E71" s="81"/>
      <c r="F71" s="81"/>
      <c r="G71" s="81"/>
      <c r="H71" s="81"/>
      <c r="I71" s="81"/>
      <c r="J71" s="79"/>
      <c r="K71" s="79"/>
      <c r="L71" s="70" t="str">
        <f t="shared" si="13"/>
        <v/>
      </c>
      <c r="M71" s="71"/>
      <c r="N71" s="23">
        <f t="shared" si="0"/>
        <v>0</v>
      </c>
      <c r="O71" s="23">
        <f t="shared" si="14"/>
        <v>0</v>
      </c>
      <c r="P71" s="23" t="e">
        <f xml:space="preserve"> B71 * VLOOKUP($A$5, Admin!$A$4:$B$5, 2) + C71 * VLOOKUP($A$5, Admin!$A$4:$C$5, 3) + VLOOKUP($A$5, Admin!$A$4:$D$5, 4)</f>
        <v>#N/A</v>
      </c>
      <c r="Q71" s="23" t="e">
        <f t="shared" si="1"/>
        <v>#N/A</v>
      </c>
      <c r="R71" s="23" t="e">
        <f t="shared" si="2"/>
        <v>#N/A</v>
      </c>
      <c r="S71" s="23" t="e">
        <f t="shared" si="3"/>
        <v>#N/A</v>
      </c>
      <c r="T71" s="23" t="e">
        <f t="shared" si="4"/>
        <v>#N/A</v>
      </c>
      <c r="U71" s="23" t="e">
        <f t="shared" si="5"/>
        <v>#N/A</v>
      </c>
      <c r="V71" s="23" t="e">
        <f t="shared" si="6"/>
        <v>#N/A</v>
      </c>
      <c r="W71" s="23" t="e">
        <f t="shared" si="7"/>
        <v>#N/A</v>
      </c>
      <c r="X71" s="23" t="e">
        <f t="shared" si="8"/>
        <v>#N/A</v>
      </c>
      <c r="Y71" s="23"/>
      <c r="Z71" s="19"/>
      <c r="AA71" s="19"/>
      <c r="AB71" s="19"/>
      <c r="AC71" s="19"/>
      <c r="AD71" s="19"/>
      <c r="AE71" s="19"/>
      <c r="AF71" s="19"/>
      <c r="AG71" s="19">
        <f t="shared" si="9"/>
        <v>0</v>
      </c>
      <c r="AH71" s="19">
        <f t="shared" si="10"/>
        <v>0</v>
      </c>
      <c r="AI71" s="19">
        <f t="shared" si="11"/>
        <v>0</v>
      </c>
      <c r="AJ71" s="19">
        <f t="shared" si="12"/>
        <v>0</v>
      </c>
      <c r="AK71" s="19"/>
      <c r="AL71" s="25" t="s">
        <v>63</v>
      </c>
      <c r="AM71" s="25" t="s">
        <v>79</v>
      </c>
      <c r="AN71" s="25" t="s">
        <v>47</v>
      </c>
      <c r="AO71" s="20" t="s">
        <v>46</v>
      </c>
      <c r="AP71" s="20" t="s">
        <v>45</v>
      </c>
      <c r="AQ71" s="19"/>
    </row>
    <row r="72" spans="1:43" x14ac:dyDescent="0.25">
      <c r="A72" s="80"/>
      <c r="B72" s="81"/>
      <c r="C72" s="81"/>
      <c r="D72" s="81"/>
      <c r="E72" s="81"/>
      <c r="F72" s="81"/>
      <c r="G72" s="81"/>
      <c r="H72" s="81"/>
      <c r="I72" s="81"/>
      <c r="J72" s="79"/>
      <c r="K72" s="79"/>
      <c r="L72" s="70" t="str">
        <f t="shared" si="13"/>
        <v/>
      </c>
      <c r="M72" s="71"/>
      <c r="N72" s="23">
        <f t="shared" si="0"/>
        <v>0</v>
      </c>
      <c r="O72" s="23">
        <f t="shared" si="14"/>
        <v>0</v>
      </c>
      <c r="P72" s="23" t="e">
        <f xml:space="preserve"> B72 * VLOOKUP($A$5, Admin!$A$4:$B$5, 2) + C72 * VLOOKUP($A$5, Admin!$A$4:$C$5, 3) + VLOOKUP($A$5, Admin!$A$4:$D$5, 4)</f>
        <v>#N/A</v>
      </c>
      <c r="Q72" s="23" t="e">
        <f t="shared" si="1"/>
        <v>#N/A</v>
      </c>
      <c r="R72" s="23" t="e">
        <f t="shared" si="2"/>
        <v>#N/A</v>
      </c>
      <c r="S72" s="23" t="e">
        <f t="shared" si="3"/>
        <v>#N/A</v>
      </c>
      <c r="T72" s="23" t="e">
        <f t="shared" si="4"/>
        <v>#N/A</v>
      </c>
      <c r="U72" s="23" t="e">
        <f t="shared" si="5"/>
        <v>#N/A</v>
      </c>
      <c r="V72" s="23" t="e">
        <f t="shared" si="6"/>
        <v>#N/A</v>
      </c>
      <c r="W72" s="23" t="e">
        <f t="shared" si="7"/>
        <v>#N/A</v>
      </c>
      <c r="X72" s="23" t="e">
        <f t="shared" si="8"/>
        <v>#N/A</v>
      </c>
      <c r="Y72" s="23"/>
      <c r="Z72" s="19"/>
      <c r="AA72" s="19"/>
      <c r="AB72" s="19"/>
      <c r="AC72" s="19"/>
      <c r="AD72" s="19"/>
      <c r="AE72" s="19"/>
      <c r="AF72" s="19"/>
      <c r="AG72" s="19">
        <f t="shared" si="9"/>
        <v>0</v>
      </c>
      <c r="AH72" s="19">
        <f t="shared" si="10"/>
        <v>0</v>
      </c>
      <c r="AI72" s="19">
        <f t="shared" si="11"/>
        <v>0</v>
      </c>
      <c r="AJ72" s="19">
        <f t="shared" si="12"/>
        <v>0</v>
      </c>
      <c r="AK72" s="19"/>
      <c r="AL72" s="19" t="e">
        <f t="array" ref="AL72:AP77" xml:space="preserve"> LINEST(W9:W673, AG9:AJ673, TRUE, TRUE)</f>
        <v>#VALUE!</v>
      </c>
      <c r="AM72" s="19" t="e">
        <v>#VALUE!</v>
      </c>
      <c r="AN72" s="19" t="e">
        <v>#VALUE!</v>
      </c>
      <c r="AO72" s="19" t="e">
        <v>#VALUE!</v>
      </c>
      <c r="AP72" s="19" t="e">
        <v>#VALUE!</v>
      </c>
      <c r="AQ72" s="19"/>
    </row>
    <row r="73" spans="1:43" x14ac:dyDescent="0.25">
      <c r="A73" s="80"/>
      <c r="B73" s="81"/>
      <c r="C73" s="81"/>
      <c r="D73" s="81"/>
      <c r="E73" s="81"/>
      <c r="F73" s="81"/>
      <c r="G73" s="81"/>
      <c r="H73" s="81"/>
      <c r="I73" s="81"/>
      <c r="J73" s="79"/>
      <c r="K73" s="79"/>
      <c r="L73" s="70" t="str">
        <f t="shared" si="13"/>
        <v/>
      </c>
      <c r="M73" s="71"/>
      <c r="N73" s="23">
        <f t="shared" ref="N73:N136" si="15" xml:space="preserve"> ((D73 * G73) + (E73 * H73) + (F73 * I73))/1000</f>
        <v>0</v>
      </c>
      <c r="O73" s="23">
        <f t="shared" si="14"/>
        <v>0</v>
      </c>
      <c r="P73" s="23" t="e">
        <f xml:space="preserve"> B73 * VLOOKUP($A$5, Admin!$A$4:$B$5, 2) + C73 * VLOOKUP($A$5, Admin!$A$4:$C$5, 3) + VLOOKUP($A$5, Admin!$A$4:$D$5, 4)</f>
        <v>#N/A</v>
      </c>
      <c r="Q73" s="23" t="e">
        <f t="shared" ref="Q73:Q136" si="16" xml:space="preserve"> P74</f>
        <v>#N/A</v>
      </c>
      <c r="R73" s="23" t="e">
        <f t="shared" ref="R73:R136" si="17" xml:space="preserve"> P75</f>
        <v>#N/A</v>
      </c>
      <c r="S73" s="23" t="e">
        <f t="shared" ref="S73:S136" si="18" xml:space="preserve"> P76</f>
        <v>#N/A</v>
      </c>
      <c r="T73" s="23" t="e">
        <f t="shared" ref="T73:T136" si="19" xml:space="preserve"> P77</f>
        <v>#N/A</v>
      </c>
      <c r="U73" s="23" t="e">
        <f t="shared" ref="U73:U136" si="20" xml:space="preserve"> P78</f>
        <v>#N/A</v>
      </c>
      <c r="V73" s="23" t="e">
        <f t="shared" ref="V73:V136" si="21" xml:space="preserve"> P79</f>
        <v>#N/A</v>
      </c>
      <c r="W73" s="23" t="e">
        <f t="shared" ref="W73:W136" si="22" xml:space="preserve"> P80</f>
        <v>#N/A</v>
      </c>
      <c r="X73" s="23" t="e">
        <f t="shared" ref="X73:X136" si="23" xml:space="preserve"> P81</f>
        <v>#N/A</v>
      </c>
      <c r="Y73" s="23"/>
      <c r="Z73" s="19"/>
      <c r="AA73" s="19"/>
      <c r="AB73" s="19"/>
      <c r="AC73" s="19"/>
      <c r="AD73" s="19"/>
      <c r="AE73" s="19"/>
      <c r="AF73" s="19"/>
      <c r="AG73" s="19">
        <f t="shared" ref="AG73:AG136" si="24" xml:space="preserve"> O73</f>
        <v>0</v>
      </c>
      <c r="AH73" s="19">
        <f t="shared" ref="AH73:AH136" si="25" xml:space="preserve"> C73</f>
        <v>0</v>
      </c>
      <c r="AI73" s="19">
        <f t="shared" ref="AI73:AI136" si="26" xml:space="preserve"> J73</f>
        <v>0</v>
      </c>
      <c r="AJ73" s="19">
        <f t="shared" ref="AJ73:AJ136" si="27" xml:space="preserve"> K73</f>
        <v>0</v>
      </c>
      <c r="AK73" s="19"/>
      <c r="AL73" s="19" t="e">
        <v>#VALUE!</v>
      </c>
      <c r="AM73" s="19" t="e">
        <v>#VALUE!</v>
      </c>
      <c r="AN73" s="19" t="e">
        <v>#VALUE!</v>
      </c>
      <c r="AO73" s="19" t="e">
        <v>#VALUE!</v>
      </c>
      <c r="AP73" s="19" t="e">
        <v>#VALUE!</v>
      </c>
      <c r="AQ73" s="19"/>
    </row>
    <row r="74" spans="1:43" x14ac:dyDescent="0.25">
      <c r="A74" s="80"/>
      <c r="B74" s="81"/>
      <c r="C74" s="81"/>
      <c r="D74" s="81"/>
      <c r="E74" s="81"/>
      <c r="F74" s="81"/>
      <c r="G74" s="81"/>
      <c r="H74" s="81"/>
      <c r="I74" s="81"/>
      <c r="J74" s="79"/>
      <c r="K74" s="79"/>
      <c r="L74" s="70" t="str">
        <f t="shared" ref="L74:L137" si="28" xml:space="preserve"> IFERROR(N74/$C$5,"")</f>
        <v/>
      </c>
      <c r="M74" s="71"/>
      <c r="N74" s="23">
        <f t="shared" si="15"/>
        <v>0</v>
      </c>
      <c r="O74" s="23">
        <f t="shared" ref="O74:O137" si="29" xml:space="preserve"> N74^2</f>
        <v>0</v>
      </c>
      <c r="P74" s="23" t="e">
        <f xml:space="preserve"> B74 * VLOOKUP($A$5, Admin!$A$4:$B$5, 2) + C74 * VLOOKUP($A$5, Admin!$A$4:$C$5, 3) + VLOOKUP($A$5, Admin!$A$4:$D$5, 4)</f>
        <v>#N/A</v>
      </c>
      <c r="Q74" s="23" t="e">
        <f t="shared" si="16"/>
        <v>#N/A</v>
      </c>
      <c r="R74" s="23" t="e">
        <f t="shared" si="17"/>
        <v>#N/A</v>
      </c>
      <c r="S74" s="23" t="e">
        <f t="shared" si="18"/>
        <v>#N/A</v>
      </c>
      <c r="T74" s="23" t="e">
        <f t="shared" si="19"/>
        <v>#N/A</v>
      </c>
      <c r="U74" s="23" t="e">
        <f t="shared" si="20"/>
        <v>#N/A</v>
      </c>
      <c r="V74" s="23" t="e">
        <f t="shared" si="21"/>
        <v>#N/A</v>
      </c>
      <c r="W74" s="23" t="e">
        <f t="shared" si="22"/>
        <v>#N/A</v>
      </c>
      <c r="X74" s="23" t="e">
        <f t="shared" si="23"/>
        <v>#N/A</v>
      </c>
      <c r="Y74" s="23"/>
      <c r="Z74" s="19"/>
      <c r="AA74" s="19"/>
      <c r="AB74" s="19"/>
      <c r="AC74" s="19"/>
      <c r="AD74" s="19"/>
      <c r="AE74" s="19"/>
      <c r="AF74" s="19"/>
      <c r="AG74" s="19">
        <f t="shared" si="24"/>
        <v>0</v>
      </c>
      <c r="AH74" s="19">
        <f t="shared" si="25"/>
        <v>0</v>
      </c>
      <c r="AI74" s="19">
        <f t="shared" si="26"/>
        <v>0</v>
      </c>
      <c r="AJ74" s="19">
        <f t="shared" si="27"/>
        <v>0</v>
      </c>
      <c r="AK74" s="19" t="s">
        <v>68</v>
      </c>
      <c r="AL74" s="19" t="e">
        <v>#VALUE!</v>
      </c>
      <c r="AM74" s="19" t="e">
        <v>#VALUE!</v>
      </c>
      <c r="AN74" s="19" t="e">
        <v>#VALUE!</v>
      </c>
      <c r="AO74" s="19" t="e">
        <v>#VALUE!</v>
      </c>
      <c r="AP74" s="19" t="e">
        <v>#VALUE!</v>
      </c>
      <c r="AQ74" s="19"/>
    </row>
    <row r="75" spans="1:43" x14ac:dyDescent="0.25">
      <c r="A75" s="80"/>
      <c r="B75" s="81"/>
      <c r="C75" s="81"/>
      <c r="D75" s="81"/>
      <c r="E75" s="81"/>
      <c r="F75" s="81"/>
      <c r="G75" s="81"/>
      <c r="H75" s="81"/>
      <c r="I75" s="81"/>
      <c r="J75" s="79"/>
      <c r="K75" s="79"/>
      <c r="L75" s="70" t="str">
        <f t="shared" si="28"/>
        <v/>
      </c>
      <c r="M75" s="71"/>
      <c r="N75" s="23">
        <f t="shared" si="15"/>
        <v>0</v>
      </c>
      <c r="O75" s="23">
        <f t="shared" si="29"/>
        <v>0</v>
      </c>
      <c r="P75" s="23" t="e">
        <f xml:space="preserve"> B75 * VLOOKUP($A$5, Admin!$A$4:$B$5, 2) + C75 * VLOOKUP($A$5, Admin!$A$4:$C$5, 3) + VLOOKUP($A$5, Admin!$A$4:$D$5, 4)</f>
        <v>#N/A</v>
      </c>
      <c r="Q75" s="23" t="e">
        <f t="shared" si="16"/>
        <v>#N/A</v>
      </c>
      <c r="R75" s="23" t="e">
        <f t="shared" si="17"/>
        <v>#N/A</v>
      </c>
      <c r="S75" s="23" t="e">
        <f t="shared" si="18"/>
        <v>#N/A</v>
      </c>
      <c r="T75" s="23" t="e">
        <f t="shared" si="19"/>
        <v>#N/A</v>
      </c>
      <c r="U75" s="23" t="e">
        <f t="shared" si="20"/>
        <v>#N/A</v>
      </c>
      <c r="V75" s="23" t="e">
        <f t="shared" si="21"/>
        <v>#N/A</v>
      </c>
      <c r="W75" s="23" t="e">
        <f t="shared" si="22"/>
        <v>#N/A</v>
      </c>
      <c r="X75" s="23" t="e">
        <f t="shared" si="23"/>
        <v>#N/A</v>
      </c>
      <c r="Y75" s="23"/>
      <c r="Z75" s="19"/>
      <c r="AA75" s="19"/>
      <c r="AB75" s="19"/>
      <c r="AC75" s="19"/>
      <c r="AD75" s="19"/>
      <c r="AE75" s="19"/>
      <c r="AF75" s="19"/>
      <c r="AG75" s="19">
        <f t="shared" si="24"/>
        <v>0</v>
      </c>
      <c r="AH75" s="19">
        <f t="shared" si="25"/>
        <v>0</v>
      </c>
      <c r="AI75" s="19">
        <f t="shared" si="26"/>
        <v>0</v>
      </c>
      <c r="AJ75" s="19">
        <f t="shared" si="27"/>
        <v>0</v>
      </c>
      <c r="AK75" s="19"/>
      <c r="AL75" s="19" t="e">
        <v>#VALUE!</v>
      </c>
      <c r="AM75" s="19" t="e">
        <v>#VALUE!</v>
      </c>
      <c r="AN75" s="19" t="e">
        <v>#VALUE!</v>
      </c>
      <c r="AO75" s="19" t="e">
        <v>#VALUE!</v>
      </c>
      <c r="AP75" s="19" t="e">
        <v>#VALUE!</v>
      </c>
      <c r="AQ75" s="19"/>
    </row>
    <row r="76" spans="1:43" x14ac:dyDescent="0.25">
      <c r="A76" s="80"/>
      <c r="B76" s="81"/>
      <c r="C76" s="81"/>
      <c r="D76" s="81"/>
      <c r="E76" s="81"/>
      <c r="F76" s="81"/>
      <c r="G76" s="81"/>
      <c r="H76" s="81"/>
      <c r="I76" s="81"/>
      <c r="J76" s="79"/>
      <c r="K76" s="79"/>
      <c r="L76" s="70" t="str">
        <f t="shared" si="28"/>
        <v/>
      </c>
      <c r="M76" s="71"/>
      <c r="N76" s="23">
        <f t="shared" si="15"/>
        <v>0</v>
      </c>
      <c r="O76" s="23">
        <f t="shared" si="29"/>
        <v>0</v>
      </c>
      <c r="P76" s="23" t="e">
        <f xml:space="preserve"> B76 * VLOOKUP($A$5, Admin!$A$4:$B$5, 2) + C76 * VLOOKUP($A$5, Admin!$A$4:$C$5, 3) + VLOOKUP($A$5, Admin!$A$4:$D$5, 4)</f>
        <v>#N/A</v>
      </c>
      <c r="Q76" s="23" t="e">
        <f t="shared" si="16"/>
        <v>#N/A</v>
      </c>
      <c r="R76" s="23" t="e">
        <f t="shared" si="17"/>
        <v>#N/A</v>
      </c>
      <c r="S76" s="23" t="e">
        <f t="shared" si="18"/>
        <v>#N/A</v>
      </c>
      <c r="T76" s="23" t="e">
        <f t="shared" si="19"/>
        <v>#N/A</v>
      </c>
      <c r="U76" s="23" t="e">
        <f t="shared" si="20"/>
        <v>#N/A</v>
      </c>
      <c r="V76" s="23" t="e">
        <f t="shared" si="21"/>
        <v>#N/A</v>
      </c>
      <c r="W76" s="23" t="e">
        <f t="shared" si="22"/>
        <v>#N/A</v>
      </c>
      <c r="X76" s="23" t="e">
        <f t="shared" si="23"/>
        <v>#N/A</v>
      </c>
      <c r="Y76" s="23"/>
      <c r="Z76" s="19"/>
      <c r="AA76" s="19"/>
      <c r="AB76" s="19"/>
      <c r="AC76" s="19"/>
      <c r="AD76" s="19"/>
      <c r="AE76" s="19"/>
      <c r="AF76" s="19"/>
      <c r="AG76" s="19">
        <f t="shared" si="24"/>
        <v>0</v>
      </c>
      <c r="AH76" s="19">
        <f t="shared" si="25"/>
        <v>0</v>
      </c>
      <c r="AI76" s="19">
        <f t="shared" si="26"/>
        <v>0</v>
      </c>
      <c r="AJ76" s="19">
        <f t="shared" si="27"/>
        <v>0</v>
      </c>
      <c r="AK76" s="19"/>
      <c r="AL76" s="19" t="e">
        <v>#VALUE!</v>
      </c>
      <c r="AM76" s="19" t="e">
        <v>#VALUE!</v>
      </c>
      <c r="AN76" s="19" t="e">
        <v>#VALUE!</v>
      </c>
      <c r="AO76" s="19" t="e">
        <v>#VALUE!</v>
      </c>
      <c r="AP76" s="19" t="e">
        <v>#VALUE!</v>
      </c>
      <c r="AQ76" s="19"/>
    </row>
    <row r="77" spans="1:43" x14ac:dyDescent="0.25">
      <c r="A77" s="80"/>
      <c r="B77" s="81"/>
      <c r="C77" s="81"/>
      <c r="D77" s="81"/>
      <c r="E77" s="81"/>
      <c r="F77" s="81"/>
      <c r="G77" s="81"/>
      <c r="H77" s="81"/>
      <c r="I77" s="81"/>
      <c r="J77" s="79"/>
      <c r="K77" s="79"/>
      <c r="L77" s="70" t="str">
        <f t="shared" si="28"/>
        <v/>
      </c>
      <c r="M77" s="71"/>
      <c r="N77" s="23">
        <f t="shared" si="15"/>
        <v>0</v>
      </c>
      <c r="O77" s="23">
        <f t="shared" si="29"/>
        <v>0</v>
      </c>
      <c r="P77" s="23" t="e">
        <f xml:space="preserve"> B77 * VLOOKUP($A$5, Admin!$A$4:$B$5, 2) + C77 * VLOOKUP($A$5, Admin!$A$4:$C$5, 3) + VLOOKUP($A$5, Admin!$A$4:$D$5, 4)</f>
        <v>#N/A</v>
      </c>
      <c r="Q77" s="23" t="e">
        <f t="shared" si="16"/>
        <v>#N/A</v>
      </c>
      <c r="R77" s="23" t="e">
        <f t="shared" si="17"/>
        <v>#N/A</v>
      </c>
      <c r="S77" s="23" t="e">
        <f t="shared" si="18"/>
        <v>#N/A</v>
      </c>
      <c r="T77" s="23" t="e">
        <f t="shared" si="19"/>
        <v>#N/A</v>
      </c>
      <c r="U77" s="23" t="e">
        <f t="shared" si="20"/>
        <v>#N/A</v>
      </c>
      <c r="V77" s="23" t="e">
        <f t="shared" si="21"/>
        <v>#N/A</v>
      </c>
      <c r="W77" s="23" t="e">
        <f t="shared" si="22"/>
        <v>#N/A</v>
      </c>
      <c r="X77" s="23" t="e">
        <f t="shared" si="23"/>
        <v>#N/A</v>
      </c>
      <c r="Y77" s="23"/>
      <c r="Z77" s="19"/>
      <c r="AA77" s="19"/>
      <c r="AB77" s="19"/>
      <c r="AC77" s="19"/>
      <c r="AD77" s="19"/>
      <c r="AE77" s="19"/>
      <c r="AF77" s="19"/>
      <c r="AG77" s="19">
        <f t="shared" si="24"/>
        <v>0</v>
      </c>
      <c r="AH77" s="19">
        <f t="shared" si="25"/>
        <v>0</v>
      </c>
      <c r="AI77" s="19">
        <f t="shared" si="26"/>
        <v>0</v>
      </c>
      <c r="AJ77" s="19">
        <f t="shared" si="27"/>
        <v>0</v>
      </c>
      <c r="AK77" s="19"/>
      <c r="AL77" s="19" t="e">
        <v>#VALUE!</v>
      </c>
      <c r="AM77" s="19" t="e">
        <v>#VALUE!</v>
      </c>
      <c r="AN77" s="19" t="e">
        <v>#VALUE!</v>
      </c>
      <c r="AO77" s="19" t="e">
        <v>#VALUE!</v>
      </c>
      <c r="AP77" s="19" t="e">
        <v>#VALUE!</v>
      </c>
      <c r="AQ77" s="19"/>
    </row>
    <row r="78" spans="1:43" x14ac:dyDescent="0.25">
      <c r="A78" s="80"/>
      <c r="B78" s="81"/>
      <c r="C78" s="81"/>
      <c r="D78" s="81"/>
      <c r="E78" s="81"/>
      <c r="F78" s="81"/>
      <c r="G78" s="81"/>
      <c r="H78" s="81"/>
      <c r="I78" s="81"/>
      <c r="J78" s="79"/>
      <c r="K78" s="79"/>
      <c r="L78" s="70" t="str">
        <f t="shared" si="28"/>
        <v/>
      </c>
      <c r="M78" s="71"/>
      <c r="N78" s="23">
        <f t="shared" si="15"/>
        <v>0</v>
      </c>
      <c r="O78" s="23">
        <f t="shared" si="29"/>
        <v>0</v>
      </c>
      <c r="P78" s="23" t="e">
        <f xml:space="preserve"> B78 * VLOOKUP($A$5, Admin!$A$4:$B$5, 2) + C78 * VLOOKUP($A$5, Admin!$A$4:$C$5, 3) + VLOOKUP($A$5, Admin!$A$4:$D$5, 4)</f>
        <v>#N/A</v>
      </c>
      <c r="Q78" s="23" t="e">
        <f t="shared" si="16"/>
        <v>#N/A</v>
      </c>
      <c r="R78" s="23" t="e">
        <f t="shared" si="17"/>
        <v>#N/A</v>
      </c>
      <c r="S78" s="23" t="e">
        <f t="shared" si="18"/>
        <v>#N/A</v>
      </c>
      <c r="T78" s="23" t="e">
        <f t="shared" si="19"/>
        <v>#N/A</v>
      </c>
      <c r="U78" s="23" t="e">
        <f t="shared" si="20"/>
        <v>#N/A</v>
      </c>
      <c r="V78" s="23" t="e">
        <f t="shared" si="21"/>
        <v>#N/A</v>
      </c>
      <c r="W78" s="23" t="e">
        <f t="shared" si="22"/>
        <v>#N/A</v>
      </c>
      <c r="X78" s="23" t="e">
        <f t="shared" si="23"/>
        <v>#N/A</v>
      </c>
      <c r="Y78" s="23"/>
      <c r="Z78" s="19"/>
      <c r="AA78" s="19"/>
      <c r="AB78" s="19"/>
      <c r="AC78" s="19"/>
      <c r="AD78" s="19"/>
      <c r="AE78" s="19"/>
      <c r="AF78" s="19"/>
      <c r="AG78" s="19">
        <f t="shared" si="24"/>
        <v>0</v>
      </c>
      <c r="AH78" s="19">
        <f t="shared" si="25"/>
        <v>0</v>
      </c>
      <c r="AI78" s="19">
        <f t="shared" si="26"/>
        <v>0</v>
      </c>
      <c r="AJ78" s="19">
        <f t="shared" si="27"/>
        <v>0</v>
      </c>
      <c r="AK78" s="19"/>
      <c r="AL78" s="19" t="s">
        <v>87</v>
      </c>
      <c r="AM78" s="19"/>
      <c r="AN78" s="19"/>
      <c r="AO78" s="19"/>
      <c r="AP78" s="19"/>
      <c r="AQ78" s="19"/>
    </row>
    <row r="79" spans="1:43" x14ac:dyDescent="0.25">
      <c r="A79" s="80"/>
      <c r="B79" s="81"/>
      <c r="C79" s="81"/>
      <c r="D79" s="81"/>
      <c r="E79" s="81"/>
      <c r="F79" s="81"/>
      <c r="G79" s="81"/>
      <c r="H79" s="81"/>
      <c r="I79" s="81"/>
      <c r="J79" s="79"/>
      <c r="K79" s="79"/>
      <c r="L79" s="70" t="str">
        <f t="shared" si="28"/>
        <v/>
      </c>
      <c r="M79" s="71"/>
      <c r="N79" s="23">
        <f t="shared" si="15"/>
        <v>0</v>
      </c>
      <c r="O79" s="23">
        <f t="shared" si="29"/>
        <v>0</v>
      </c>
      <c r="P79" s="23" t="e">
        <f xml:space="preserve"> B79 * VLOOKUP($A$5, Admin!$A$4:$B$5, 2) + C79 * VLOOKUP($A$5, Admin!$A$4:$C$5, 3) + VLOOKUP($A$5, Admin!$A$4:$D$5, 4)</f>
        <v>#N/A</v>
      </c>
      <c r="Q79" s="23" t="e">
        <f t="shared" si="16"/>
        <v>#N/A</v>
      </c>
      <c r="R79" s="23" t="e">
        <f t="shared" si="17"/>
        <v>#N/A</v>
      </c>
      <c r="S79" s="23" t="e">
        <f t="shared" si="18"/>
        <v>#N/A</v>
      </c>
      <c r="T79" s="23" t="e">
        <f t="shared" si="19"/>
        <v>#N/A</v>
      </c>
      <c r="U79" s="23" t="e">
        <f t="shared" si="20"/>
        <v>#N/A</v>
      </c>
      <c r="V79" s="23" t="e">
        <f t="shared" si="21"/>
        <v>#N/A</v>
      </c>
      <c r="W79" s="23" t="e">
        <f t="shared" si="22"/>
        <v>#N/A</v>
      </c>
      <c r="X79" s="23" t="e">
        <f t="shared" si="23"/>
        <v>#N/A</v>
      </c>
      <c r="Y79" s="23"/>
      <c r="Z79" s="19"/>
      <c r="AA79" s="19"/>
      <c r="AB79" s="19"/>
      <c r="AC79" s="19"/>
      <c r="AD79" s="19"/>
      <c r="AE79" s="19"/>
      <c r="AF79" s="19"/>
      <c r="AG79" s="19">
        <f t="shared" si="24"/>
        <v>0</v>
      </c>
      <c r="AH79" s="19">
        <f t="shared" si="25"/>
        <v>0</v>
      </c>
      <c r="AI79" s="19">
        <f t="shared" si="26"/>
        <v>0</v>
      </c>
      <c r="AJ79" s="19">
        <f t="shared" si="27"/>
        <v>0</v>
      </c>
      <c r="AK79" s="19"/>
      <c r="AL79" s="19" t="s">
        <v>64</v>
      </c>
      <c r="AM79" s="19" t="s">
        <v>43</v>
      </c>
      <c r="AN79" s="19" t="s">
        <v>42</v>
      </c>
      <c r="AO79" s="19" t="s">
        <v>41</v>
      </c>
      <c r="AP79" s="19" t="s">
        <v>65</v>
      </c>
      <c r="AQ79" s="19"/>
    </row>
    <row r="80" spans="1:43" x14ac:dyDescent="0.25">
      <c r="A80" s="80"/>
      <c r="B80" s="81"/>
      <c r="C80" s="81"/>
      <c r="D80" s="81"/>
      <c r="E80" s="81"/>
      <c r="F80" s="81"/>
      <c r="G80" s="81"/>
      <c r="H80" s="81"/>
      <c r="I80" s="81"/>
      <c r="J80" s="79"/>
      <c r="K80" s="79"/>
      <c r="L80" s="70" t="str">
        <f t="shared" si="28"/>
        <v/>
      </c>
      <c r="M80" s="71"/>
      <c r="N80" s="23">
        <f t="shared" si="15"/>
        <v>0</v>
      </c>
      <c r="O80" s="23">
        <f t="shared" si="29"/>
        <v>0</v>
      </c>
      <c r="P80" s="23" t="e">
        <f xml:space="preserve"> B80 * VLOOKUP($A$5, Admin!$A$4:$B$5, 2) + C80 * VLOOKUP($A$5, Admin!$A$4:$C$5, 3) + VLOOKUP($A$5, Admin!$A$4:$D$5, 4)</f>
        <v>#N/A</v>
      </c>
      <c r="Q80" s="23" t="e">
        <f t="shared" si="16"/>
        <v>#N/A</v>
      </c>
      <c r="R80" s="23" t="e">
        <f t="shared" si="17"/>
        <v>#N/A</v>
      </c>
      <c r="S80" s="23" t="e">
        <f t="shared" si="18"/>
        <v>#N/A</v>
      </c>
      <c r="T80" s="23" t="e">
        <f t="shared" si="19"/>
        <v>#N/A</v>
      </c>
      <c r="U80" s="23" t="e">
        <f t="shared" si="20"/>
        <v>#N/A</v>
      </c>
      <c r="V80" s="23" t="e">
        <f t="shared" si="21"/>
        <v>#N/A</v>
      </c>
      <c r="W80" s="23" t="e">
        <f t="shared" si="22"/>
        <v>#N/A</v>
      </c>
      <c r="X80" s="23" t="e">
        <f t="shared" si="23"/>
        <v>#N/A</v>
      </c>
      <c r="Y80" s="23"/>
      <c r="Z80" s="19"/>
      <c r="AA80" s="19"/>
      <c r="AB80" s="19"/>
      <c r="AC80" s="19"/>
      <c r="AD80" s="19"/>
      <c r="AE80" s="19"/>
      <c r="AF80" s="19"/>
      <c r="AG80" s="19">
        <f t="shared" si="24"/>
        <v>0</v>
      </c>
      <c r="AH80" s="19">
        <f t="shared" si="25"/>
        <v>0</v>
      </c>
      <c r="AI80" s="19">
        <f t="shared" si="26"/>
        <v>0</v>
      </c>
      <c r="AJ80" s="19">
        <f t="shared" si="27"/>
        <v>0</v>
      </c>
      <c r="AK80" s="19"/>
      <c r="AL80" s="25" t="s">
        <v>63</v>
      </c>
      <c r="AM80" s="25" t="s">
        <v>79</v>
      </c>
      <c r="AN80" s="25" t="s">
        <v>47</v>
      </c>
      <c r="AO80" s="20" t="s">
        <v>46</v>
      </c>
      <c r="AP80" s="20" t="s">
        <v>45</v>
      </c>
      <c r="AQ80" s="19"/>
    </row>
    <row r="81" spans="1:43" x14ac:dyDescent="0.25">
      <c r="A81" s="80"/>
      <c r="B81" s="81"/>
      <c r="C81" s="81"/>
      <c r="D81" s="81"/>
      <c r="E81" s="81"/>
      <c r="F81" s="81"/>
      <c r="G81" s="81"/>
      <c r="H81" s="81"/>
      <c r="I81" s="81"/>
      <c r="J81" s="79"/>
      <c r="K81" s="79"/>
      <c r="L81" s="70" t="str">
        <f t="shared" si="28"/>
        <v/>
      </c>
      <c r="M81" s="71"/>
      <c r="N81" s="23">
        <f t="shared" si="15"/>
        <v>0</v>
      </c>
      <c r="O81" s="23">
        <f t="shared" si="29"/>
        <v>0</v>
      </c>
      <c r="P81" s="23" t="e">
        <f xml:space="preserve"> B81 * VLOOKUP($A$5, Admin!$A$4:$B$5, 2) + C81 * VLOOKUP($A$5, Admin!$A$4:$C$5, 3) + VLOOKUP($A$5, Admin!$A$4:$D$5, 4)</f>
        <v>#N/A</v>
      </c>
      <c r="Q81" s="23" t="e">
        <f t="shared" si="16"/>
        <v>#N/A</v>
      </c>
      <c r="R81" s="23" t="e">
        <f t="shared" si="17"/>
        <v>#N/A</v>
      </c>
      <c r="S81" s="23" t="e">
        <f t="shared" si="18"/>
        <v>#N/A</v>
      </c>
      <c r="T81" s="23" t="e">
        <f t="shared" si="19"/>
        <v>#N/A</v>
      </c>
      <c r="U81" s="23" t="e">
        <f t="shared" si="20"/>
        <v>#N/A</v>
      </c>
      <c r="V81" s="23" t="e">
        <f t="shared" si="21"/>
        <v>#N/A</v>
      </c>
      <c r="W81" s="23" t="e">
        <f t="shared" si="22"/>
        <v>#N/A</v>
      </c>
      <c r="X81" s="23" t="e">
        <f t="shared" si="23"/>
        <v>#N/A</v>
      </c>
      <c r="Y81" s="23"/>
      <c r="Z81" s="19"/>
      <c r="AA81" s="19"/>
      <c r="AB81" s="19"/>
      <c r="AC81" s="19"/>
      <c r="AD81" s="19"/>
      <c r="AE81" s="19"/>
      <c r="AF81" s="19"/>
      <c r="AG81" s="19">
        <f t="shared" si="24"/>
        <v>0</v>
      </c>
      <c r="AH81" s="19">
        <f t="shared" si="25"/>
        <v>0</v>
      </c>
      <c r="AI81" s="19">
        <f t="shared" si="26"/>
        <v>0</v>
      </c>
      <c r="AJ81" s="19">
        <f t="shared" si="27"/>
        <v>0</v>
      </c>
      <c r="AK81" s="19"/>
      <c r="AL81" s="19" t="e">
        <f t="array" ref="AL81:AP86" xml:space="preserve"> LINEST(X9:X672, AG9:AJ672, TRUE, TRUE)</f>
        <v>#VALUE!</v>
      </c>
      <c r="AM81" s="19" t="e">
        <v>#VALUE!</v>
      </c>
      <c r="AN81" s="19" t="e">
        <v>#VALUE!</v>
      </c>
      <c r="AO81" s="19" t="e">
        <v>#VALUE!</v>
      </c>
      <c r="AP81" s="19" t="e">
        <v>#VALUE!</v>
      </c>
      <c r="AQ81" s="19"/>
    </row>
    <row r="82" spans="1:43" x14ac:dyDescent="0.25">
      <c r="A82" s="80"/>
      <c r="B82" s="81"/>
      <c r="C82" s="81"/>
      <c r="D82" s="81"/>
      <c r="E82" s="81"/>
      <c r="F82" s="81"/>
      <c r="G82" s="81"/>
      <c r="H82" s="81"/>
      <c r="I82" s="81"/>
      <c r="J82" s="79"/>
      <c r="K82" s="79"/>
      <c r="L82" s="70" t="str">
        <f t="shared" si="28"/>
        <v/>
      </c>
      <c r="M82" s="71"/>
      <c r="N82" s="23">
        <f t="shared" si="15"/>
        <v>0</v>
      </c>
      <c r="O82" s="23">
        <f t="shared" si="29"/>
        <v>0</v>
      </c>
      <c r="P82" s="23" t="e">
        <f xml:space="preserve"> B82 * VLOOKUP($A$5, Admin!$A$4:$B$5, 2) + C82 * VLOOKUP($A$5, Admin!$A$4:$C$5, 3) + VLOOKUP($A$5, Admin!$A$4:$D$5, 4)</f>
        <v>#N/A</v>
      </c>
      <c r="Q82" s="23" t="e">
        <f t="shared" si="16"/>
        <v>#N/A</v>
      </c>
      <c r="R82" s="23" t="e">
        <f t="shared" si="17"/>
        <v>#N/A</v>
      </c>
      <c r="S82" s="23" t="e">
        <f t="shared" si="18"/>
        <v>#N/A</v>
      </c>
      <c r="T82" s="23" t="e">
        <f t="shared" si="19"/>
        <v>#N/A</v>
      </c>
      <c r="U82" s="23" t="e">
        <f t="shared" si="20"/>
        <v>#N/A</v>
      </c>
      <c r="V82" s="23" t="e">
        <f t="shared" si="21"/>
        <v>#N/A</v>
      </c>
      <c r="W82" s="23" t="e">
        <f t="shared" si="22"/>
        <v>#N/A</v>
      </c>
      <c r="X82" s="23" t="e">
        <f t="shared" si="23"/>
        <v>#N/A</v>
      </c>
      <c r="Y82" s="23"/>
      <c r="Z82" s="19"/>
      <c r="AA82" s="19"/>
      <c r="AB82" s="19"/>
      <c r="AC82" s="19"/>
      <c r="AD82" s="19"/>
      <c r="AE82" s="19"/>
      <c r="AF82" s="19"/>
      <c r="AG82" s="19">
        <f t="shared" si="24"/>
        <v>0</v>
      </c>
      <c r="AH82" s="19">
        <f t="shared" si="25"/>
        <v>0</v>
      </c>
      <c r="AI82" s="19">
        <f t="shared" si="26"/>
        <v>0</v>
      </c>
      <c r="AJ82" s="19">
        <f t="shared" si="27"/>
        <v>0</v>
      </c>
      <c r="AK82" s="19"/>
      <c r="AL82" s="19" t="e">
        <v>#VALUE!</v>
      </c>
      <c r="AM82" s="19" t="e">
        <v>#VALUE!</v>
      </c>
      <c r="AN82" s="19" t="e">
        <v>#VALUE!</v>
      </c>
      <c r="AO82" s="19" t="e">
        <v>#VALUE!</v>
      </c>
      <c r="AP82" s="19" t="e">
        <v>#VALUE!</v>
      </c>
      <c r="AQ82" s="19"/>
    </row>
    <row r="83" spans="1:43" x14ac:dyDescent="0.25">
      <c r="A83" s="80"/>
      <c r="B83" s="81"/>
      <c r="C83" s="81"/>
      <c r="D83" s="81"/>
      <c r="E83" s="81"/>
      <c r="F83" s="81"/>
      <c r="G83" s="81"/>
      <c r="H83" s="81"/>
      <c r="I83" s="81"/>
      <c r="J83" s="79"/>
      <c r="K83" s="79"/>
      <c r="L83" s="70" t="str">
        <f t="shared" si="28"/>
        <v/>
      </c>
      <c r="M83" s="71"/>
      <c r="N83" s="23">
        <f t="shared" si="15"/>
        <v>0</v>
      </c>
      <c r="O83" s="23">
        <f t="shared" si="29"/>
        <v>0</v>
      </c>
      <c r="P83" s="23" t="e">
        <f xml:space="preserve"> B83 * VLOOKUP($A$5, Admin!$A$4:$B$5, 2) + C83 * VLOOKUP($A$5, Admin!$A$4:$C$5, 3) + VLOOKUP($A$5, Admin!$A$4:$D$5, 4)</f>
        <v>#N/A</v>
      </c>
      <c r="Q83" s="23" t="e">
        <f t="shared" si="16"/>
        <v>#N/A</v>
      </c>
      <c r="R83" s="23" t="e">
        <f t="shared" si="17"/>
        <v>#N/A</v>
      </c>
      <c r="S83" s="23" t="e">
        <f t="shared" si="18"/>
        <v>#N/A</v>
      </c>
      <c r="T83" s="23" t="e">
        <f t="shared" si="19"/>
        <v>#N/A</v>
      </c>
      <c r="U83" s="23" t="e">
        <f t="shared" si="20"/>
        <v>#N/A</v>
      </c>
      <c r="V83" s="23" t="e">
        <f t="shared" si="21"/>
        <v>#N/A</v>
      </c>
      <c r="W83" s="23" t="e">
        <f t="shared" si="22"/>
        <v>#N/A</v>
      </c>
      <c r="X83" s="23" t="e">
        <f t="shared" si="23"/>
        <v>#N/A</v>
      </c>
      <c r="Y83" s="23"/>
      <c r="Z83" s="19"/>
      <c r="AA83" s="19"/>
      <c r="AB83" s="19"/>
      <c r="AC83" s="19"/>
      <c r="AD83" s="19"/>
      <c r="AE83" s="19"/>
      <c r="AF83" s="19"/>
      <c r="AG83" s="19">
        <f t="shared" si="24"/>
        <v>0</v>
      </c>
      <c r="AH83" s="19">
        <f t="shared" si="25"/>
        <v>0</v>
      </c>
      <c r="AI83" s="19">
        <f t="shared" si="26"/>
        <v>0</v>
      </c>
      <c r="AJ83" s="19">
        <f t="shared" si="27"/>
        <v>0</v>
      </c>
      <c r="AK83" s="19" t="s">
        <v>68</v>
      </c>
      <c r="AL83" s="19" t="e">
        <v>#VALUE!</v>
      </c>
      <c r="AM83" s="19" t="e">
        <v>#VALUE!</v>
      </c>
      <c r="AN83" s="19" t="e">
        <v>#VALUE!</v>
      </c>
      <c r="AO83" s="19" t="e">
        <v>#VALUE!</v>
      </c>
      <c r="AP83" s="19" t="e">
        <v>#VALUE!</v>
      </c>
      <c r="AQ83" s="19"/>
    </row>
    <row r="84" spans="1:43" x14ac:dyDescent="0.25">
      <c r="A84" s="80"/>
      <c r="B84" s="81"/>
      <c r="C84" s="81"/>
      <c r="D84" s="81"/>
      <c r="E84" s="81"/>
      <c r="F84" s="81"/>
      <c r="G84" s="81"/>
      <c r="H84" s="81"/>
      <c r="I84" s="81"/>
      <c r="J84" s="79"/>
      <c r="K84" s="79"/>
      <c r="L84" s="70" t="str">
        <f t="shared" si="28"/>
        <v/>
      </c>
      <c r="M84" s="71"/>
      <c r="N84" s="23">
        <f t="shared" si="15"/>
        <v>0</v>
      </c>
      <c r="O84" s="23">
        <f t="shared" si="29"/>
        <v>0</v>
      </c>
      <c r="P84" s="23" t="e">
        <f xml:space="preserve"> B84 * VLOOKUP($A$5, Admin!$A$4:$B$5, 2) + C84 * VLOOKUP($A$5, Admin!$A$4:$C$5, 3) + VLOOKUP($A$5, Admin!$A$4:$D$5, 4)</f>
        <v>#N/A</v>
      </c>
      <c r="Q84" s="23" t="e">
        <f t="shared" si="16"/>
        <v>#N/A</v>
      </c>
      <c r="R84" s="23" t="e">
        <f t="shared" si="17"/>
        <v>#N/A</v>
      </c>
      <c r="S84" s="23" t="e">
        <f t="shared" si="18"/>
        <v>#N/A</v>
      </c>
      <c r="T84" s="23" t="e">
        <f t="shared" si="19"/>
        <v>#N/A</v>
      </c>
      <c r="U84" s="23" t="e">
        <f t="shared" si="20"/>
        <v>#N/A</v>
      </c>
      <c r="V84" s="23" t="e">
        <f t="shared" si="21"/>
        <v>#N/A</v>
      </c>
      <c r="W84" s="23" t="e">
        <f t="shared" si="22"/>
        <v>#N/A</v>
      </c>
      <c r="X84" s="23" t="e">
        <f t="shared" si="23"/>
        <v>#N/A</v>
      </c>
      <c r="Y84" s="23"/>
      <c r="Z84" s="19"/>
      <c r="AA84" s="19"/>
      <c r="AB84" s="19"/>
      <c r="AC84" s="19"/>
      <c r="AD84" s="19"/>
      <c r="AE84" s="19"/>
      <c r="AF84" s="19"/>
      <c r="AG84" s="19">
        <f t="shared" si="24"/>
        <v>0</v>
      </c>
      <c r="AH84" s="19">
        <f t="shared" si="25"/>
        <v>0</v>
      </c>
      <c r="AI84" s="19">
        <f t="shared" si="26"/>
        <v>0</v>
      </c>
      <c r="AJ84" s="19">
        <f t="shared" si="27"/>
        <v>0</v>
      </c>
      <c r="AK84" s="19"/>
      <c r="AL84" s="19" t="e">
        <v>#VALUE!</v>
      </c>
      <c r="AM84" s="19" t="e">
        <v>#VALUE!</v>
      </c>
      <c r="AN84" s="19" t="e">
        <v>#VALUE!</v>
      </c>
      <c r="AO84" s="19" t="e">
        <v>#VALUE!</v>
      </c>
      <c r="AP84" s="19" t="e">
        <v>#VALUE!</v>
      </c>
      <c r="AQ84" s="19"/>
    </row>
    <row r="85" spans="1:43" x14ac:dyDescent="0.25">
      <c r="A85" s="80"/>
      <c r="B85" s="81"/>
      <c r="C85" s="81"/>
      <c r="D85" s="81"/>
      <c r="E85" s="81"/>
      <c r="F85" s="81"/>
      <c r="G85" s="81"/>
      <c r="H85" s="81"/>
      <c r="I85" s="81"/>
      <c r="J85" s="79"/>
      <c r="K85" s="79"/>
      <c r="L85" s="70" t="str">
        <f t="shared" si="28"/>
        <v/>
      </c>
      <c r="M85" s="71"/>
      <c r="N85" s="23">
        <f t="shared" si="15"/>
        <v>0</v>
      </c>
      <c r="O85" s="23">
        <f t="shared" si="29"/>
        <v>0</v>
      </c>
      <c r="P85" s="23" t="e">
        <f xml:space="preserve"> B85 * VLOOKUP($A$5, Admin!$A$4:$B$5, 2) + C85 * VLOOKUP($A$5, Admin!$A$4:$C$5, 3) + VLOOKUP($A$5, Admin!$A$4:$D$5, 4)</f>
        <v>#N/A</v>
      </c>
      <c r="Q85" s="23" t="e">
        <f t="shared" si="16"/>
        <v>#N/A</v>
      </c>
      <c r="R85" s="23" t="e">
        <f t="shared" si="17"/>
        <v>#N/A</v>
      </c>
      <c r="S85" s="23" t="e">
        <f t="shared" si="18"/>
        <v>#N/A</v>
      </c>
      <c r="T85" s="23" t="e">
        <f t="shared" si="19"/>
        <v>#N/A</v>
      </c>
      <c r="U85" s="23" t="e">
        <f t="shared" si="20"/>
        <v>#N/A</v>
      </c>
      <c r="V85" s="23" t="e">
        <f t="shared" si="21"/>
        <v>#N/A</v>
      </c>
      <c r="W85" s="23" t="e">
        <f t="shared" si="22"/>
        <v>#N/A</v>
      </c>
      <c r="X85" s="23" t="e">
        <f t="shared" si="23"/>
        <v>#N/A</v>
      </c>
      <c r="Y85" s="23"/>
      <c r="Z85" s="19"/>
      <c r="AA85" s="19"/>
      <c r="AB85" s="19"/>
      <c r="AC85" s="19"/>
      <c r="AD85" s="19"/>
      <c r="AE85" s="19"/>
      <c r="AF85" s="19"/>
      <c r="AG85" s="19">
        <f t="shared" si="24"/>
        <v>0</v>
      </c>
      <c r="AH85" s="19">
        <f t="shared" si="25"/>
        <v>0</v>
      </c>
      <c r="AI85" s="19">
        <f t="shared" si="26"/>
        <v>0</v>
      </c>
      <c r="AJ85" s="19">
        <f t="shared" si="27"/>
        <v>0</v>
      </c>
      <c r="AK85" s="19"/>
      <c r="AL85" s="19" t="e">
        <v>#VALUE!</v>
      </c>
      <c r="AM85" s="19" t="e">
        <v>#VALUE!</v>
      </c>
      <c r="AN85" s="19" t="e">
        <v>#VALUE!</v>
      </c>
      <c r="AO85" s="19" t="e">
        <v>#VALUE!</v>
      </c>
      <c r="AP85" s="19" t="e">
        <v>#VALUE!</v>
      </c>
      <c r="AQ85" s="19"/>
    </row>
    <row r="86" spans="1:43" x14ac:dyDescent="0.25">
      <c r="A86" s="80"/>
      <c r="B86" s="81"/>
      <c r="C86" s="81"/>
      <c r="D86" s="81"/>
      <c r="E86" s="81"/>
      <c r="F86" s="81"/>
      <c r="G86" s="81"/>
      <c r="H86" s="81"/>
      <c r="I86" s="81"/>
      <c r="J86" s="79"/>
      <c r="K86" s="79"/>
      <c r="L86" s="70" t="str">
        <f t="shared" si="28"/>
        <v/>
      </c>
      <c r="M86" s="71"/>
      <c r="N86" s="23">
        <f t="shared" si="15"/>
        <v>0</v>
      </c>
      <c r="O86" s="23">
        <f t="shared" si="29"/>
        <v>0</v>
      </c>
      <c r="P86" s="23" t="e">
        <f xml:space="preserve"> B86 * VLOOKUP($A$5, Admin!$A$4:$B$5, 2) + C86 * VLOOKUP($A$5, Admin!$A$4:$C$5, 3) + VLOOKUP($A$5, Admin!$A$4:$D$5, 4)</f>
        <v>#N/A</v>
      </c>
      <c r="Q86" s="23" t="e">
        <f t="shared" si="16"/>
        <v>#N/A</v>
      </c>
      <c r="R86" s="23" t="e">
        <f t="shared" si="17"/>
        <v>#N/A</v>
      </c>
      <c r="S86" s="23" t="e">
        <f t="shared" si="18"/>
        <v>#N/A</v>
      </c>
      <c r="T86" s="23" t="e">
        <f t="shared" si="19"/>
        <v>#N/A</v>
      </c>
      <c r="U86" s="23" t="e">
        <f t="shared" si="20"/>
        <v>#N/A</v>
      </c>
      <c r="V86" s="23" t="e">
        <f t="shared" si="21"/>
        <v>#N/A</v>
      </c>
      <c r="W86" s="23" t="e">
        <f t="shared" si="22"/>
        <v>#N/A</v>
      </c>
      <c r="X86" s="23" t="e">
        <f t="shared" si="23"/>
        <v>#N/A</v>
      </c>
      <c r="Y86" s="23"/>
      <c r="Z86" s="19"/>
      <c r="AA86" s="19"/>
      <c r="AB86" s="19"/>
      <c r="AC86" s="19"/>
      <c r="AD86" s="19"/>
      <c r="AE86" s="19"/>
      <c r="AF86" s="19"/>
      <c r="AG86" s="19">
        <f t="shared" si="24"/>
        <v>0</v>
      </c>
      <c r="AH86" s="19">
        <f t="shared" si="25"/>
        <v>0</v>
      </c>
      <c r="AI86" s="19">
        <f t="shared" si="26"/>
        <v>0</v>
      </c>
      <c r="AJ86" s="19">
        <f t="shared" si="27"/>
        <v>0</v>
      </c>
      <c r="AK86" s="19"/>
      <c r="AL86" s="19" t="e">
        <v>#VALUE!</v>
      </c>
      <c r="AM86" s="19" t="e">
        <v>#VALUE!</v>
      </c>
      <c r="AN86" s="19" t="e">
        <v>#VALUE!</v>
      </c>
      <c r="AO86" s="19" t="e">
        <v>#VALUE!</v>
      </c>
      <c r="AP86" s="19" t="e">
        <v>#VALUE!</v>
      </c>
      <c r="AQ86" s="19"/>
    </row>
    <row r="87" spans="1:43" x14ac:dyDescent="0.25">
      <c r="A87" s="80"/>
      <c r="B87" s="81"/>
      <c r="C87" s="81"/>
      <c r="D87" s="81"/>
      <c r="E87" s="81"/>
      <c r="F87" s="81"/>
      <c r="G87" s="81"/>
      <c r="H87" s="81"/>
      <c r="I87" s="81"/>
      <c r="J87" s="79"/>
      <c r="K87" s="79"/>
      <c r="L87" s="70" t="str">
        <f t="shared" si="28"/>
        <v/>
      </c>
      <c r="M87" s="71"/>
      <c r="N87" s="23">
        <f t="shared" si="15"/>
        <v>0</v>
      </c>
      <c r="O87" s="23">
        <f t="shared" si="29"/>
        <v>0</v>
      </c>
      <c r="P87" s="23" t="e">
        <f xml:space="preserve"> B87 * VLOOKUP($A$5, Admin!$A$4:$B$5, 2) + C87 * VLOOKUP($A$5, Admin!$A$4:$C$5, 3) + VLOOKUP($A$5, Admin!$A$4:$D$5, 4)</f>
        <v>#N/A</v>
      </c>
      <c r="Q87" s="23" t="e">
        <f t="shared" si="16"/>
        <v>#N/A</v>
      </c>
      <c r="R87" s="23" t="e">
        <f t="shared" si="17"/>
        <v>#N/A</v>
      </c>
      <c r="S87" s="23" t="e">
        <f t="shared" si="18"/>
        <v>#N/A</v>
      </c>
      <c r="T87" s="23" t="e">
        <f t="shared" si="19"/>
        <v>#N/A</v>
      </c>
      <c r="U87" s="23" t="e">
        <f t="shared" si="20"/>
        <v>#N/A</v>
      </c>
      <c r="V87" s="23" t="e">
        <f t="shared" si="21"/>
        <v>#N/A</v>
      </c>
      <c r="W87" s="23" t="e">
        <f t="shared" si="22"/>
        <v>#N/A</v>
      </c>
      <c r="X87" s="23" t="e">
        <f t="shared" si="23"/>
        <v>#N/A</v>
      </c>
      <c r="Y87" s="23"/>
      <c r="Z87" s="19"/>
      <c r="AA87" s="19"/>
      <c r="AB87" s="19"/>
      <c r="AC87" s="19"/>
      <c r="AD87" s="19"/>
      <c r="AE87" s="19"/>
      <c r="AF87" s="19"/>
      <c r="AG87" s="19">
        <f t="shared" si="24"/>
        <v>0</v>
      </c>
      <c r="AH87" s="19">
        <f t="shared" si="25"/>
        <v>0</v>
      </c>
      <c r="AI87" s="19">
        <f t="shared" si="26"/>
        <v>0</v>
      </c>
      <c r="AJ87" s="19">
        <f t="shared" si="27"/>
        <v>0</v>
      </c>
      <c r="AK87" s="19"/>
      <c r="AL87" s="19"/>
      <c r="AM87" s="19"/>
      <c r="AN87" s="19"/>
      <c r="AO87" s="19"/>
      <c r="AP87" s="19"/>
      <c r="AQ87" s="19"/>
    </row>
    <row r="88" spans="1:43" x14ac:dyDescent="0.25">
      <c r="A88" s="80"/>
      <c r="B88" s="81"/>
      <c r="C88" s="81"/>
      <c r="D88" s="81"/>
      <c r="E88" s="81"/>
      <c r="F88" s="81"/>
      <c r="G88" s="81"/>
      <c r="H88" s="81"/>
      <c r="I88" s="81"/>
      <c r="J88" s="79"/>
      <c r="K88" s="79"/>
      <c r="L88" s="70" t="str">
        <f t="shared" si="28"/>
        <v/>
      </c>
      <c r="M88" s="71"/>
      <c r="N88" s="23">
        <f t="shared" si="15"/>
        <v>0</v>
      </c>
      <c r="O88" s="23">
        <f t="shared" si="29"/>
        <v>0</v>
      </c>
      <c r="P88" s="23" t="e">
        <f xml:space="preserve"> B88 * VLOOKUP($A$5, Admin!$A$4:$B$5, 2) + C88 * VLOOKUP($A$5, Admin!$A$4:$C$5, 3) + VLOOKUP($A$5, Admin!$A$4:$D$5, 4)</f>
        <v>#N/A</v>
      </c>
      <c r="Q88" s="23" t="e">
        <f t="shared" si="16"/>
        <v>#N/A</v>
      </c>
      <c r="R88" s="23" t="e">
        <f t="shared" si="17"/>
        <v>#N/A</v>
      </c>
      <c r="S88" s="23" t="e">
        <f t="shared" si="18"/>
        <v>#N/A</v>
      </c>
      <c r="T88" s="23" t="e">
        <f t="shared" si="19"/>
        <v>#N/A</v>
      </c>
      <c r="U88" s="23" t="e">
        <f t="shared" si="20"/>
        <v>#N/A</v>
      </c>
      <c r="V88" s="23" t="e">
        <f t="shared" si="21"/>
        <v>#N/A</v>
      </c>
      <c r="W88" s="23" t="e">
        <f t="shared" si="22"/>
        <v>#N/A</v>
      </c>
      <c r="X88" s="23" t="e">
        <f t="shared" si="23"/>
        <v>#N/A</v>
      </c>
      <c r="Y88" s="23"/>
      <c r="Z88" s="19"/>
      <c r="AA88" s="19"/>
      <c r="AB88" s="19"/>
      <c r="AC88" s="19"/>
      <c r="AD88" s="19"/>
      <c r="AE88" s="19"/>
      <c r="AF88" s="19"/>
      <c r="AG88" s="19">
        <f t="shared" si="24"/>
        <v>0</v>
      </c>
      <c r="AH88" s="19">
        <f t="shared" si="25"/>
        <v>0</v>
      </c>
      <c r="AI88" s="19">
        <f t="shared" si="26"/>
        <v>0</v>
      </c>
      <c r="AJ88" s="19">
        <f t="shared" si="27"/>
        <v>0</v>
      </c>
      <c r="AK88" s="19"/>
      <c r="AL88" s="19"/>
      <c r="AM88" s="19"/>
      <c r="AN88" s="19"/>
      <c r="AO88" s="19"/>
      <c r="AP88" s="19"/>
      <c r="AQ88" s="19"/>
    </row>
    <row r="89" spans="1:43" x14ac:dyDescent="0.25">
      <c r="A89" s="80"/>
      <c r="B89" s="81"/>
      <c r="C89" s="81"/>
      <c r="D89" s="81"/>
      <c r="E89" s="81"/>
      <c r="F89" s="81"/>
      <c r="G89" s="81"/>
      <c r="H89" s="81"/>
      <c r="I89" s="81"/>
      <c r="J89" s="79"/>
      <c r="K89" s="79"/>
      <c r="L89" s="70" t="str">
        <f t="shared" si="28"/>
        <v/>
      </c>
      <c r="M89" s="71"/>
      <c r="N89" s="23">
        <f t="shared" si="15"/>
        <v>0</v>
      </c>
      <c r="O89" s="23">
        <f t="shared" si="29"/>
        <v>0</v>
      </c>
      <c r="P89" s="23" t="e">
        <f xml:space="preserve"> B89 * VLOOKUP($A$5, Admin!$A$4:$B$5, 2) + C89 * VLOOKUP($A$5, Admin!$A$4:$C$5, 3) + VLOOKUP($A$5, Admin!$A$4:$D$5, 4)</f>
        <v>#N/A</v>
      </c>
      <c r="Q89" s="23" t="e">
        <f t="shared" si="16"/>
        <v>#N/A</v>
      </c>
      <c r="R89" s="23" t="e">
        <f t="shared" si="17"/>
        <v>#N/A</v>
      </c>
      <c r="S89" s="23" t="e">
        <f t="shared" si="18"/>
        <v>#N/A</v>
      </c>
      <c r="T89" s="23" t="e">
        <f t="shared" si="19"/>
        <v>#N/A</v>
      </c>
      <c r="U89" s="23" t="e">
        <f t="shared" si="20"/>
        <v>#N/A</v>
      </c>
      <c r="V89" s="23" t="e">
        <f t="shared" si="21"/>
        <v>#N/A</v>
      </c>
      <c r="W89" s="23" t="e">
        <f t="shared" si="22"/>
        <v>#N/A</v>
      </c>
      <c r="X89" s="23" t="e">
        <f t="shared" si="23"/>
        <v>#N/A</v>
      </c>
      <c r="Y89" s="23"/>
      <c r="Z89" s="19"/>
      <c r="AA89" s="19"/>
      <c r="AB89" s="19"/>
      <c r="AC89" s="19"/>
      <c r="AD89" s="19"/>
      <c r="AE89" s="19"/>
      <c r="AF89" s="19"/>
      <c r="AG89" s="19">
        <f t="shared" si="24"/>
        <v>0</v>
      </c>
      <c r="AH89" s="19">
        <f t="shared" si="25"/>
        <v>0</v>
      </c>
      <c r="AI89" s="19">
        <f t="shared" si="26"/>
        <v>0</v>
      </c>
      <c r="AJ89" s="19">
        <f t="shared" si="27"/>
        <v>0</v>
      </c>
      <c r="AK89" s="19"/>
      <c r="AL89" s="19"/>
      <c r="AM89" s="19"/>
      <c r="AN89" s="19"/>
      <c r="AO89" s="19"/>
      <c r="AP89" s="19"/>
      <c r="AQ89" s="19"/>
    </row>
    <row r="90" spans="1:43" x14ac:dyDescent="0.25">
      <c r="A90" s="80"/>
      <c r="B90" s="81"/>
      <c r="C90" s="81"/>
      <c r="D90" s="81"/>
      <c r="E90" s="81"/>
      <c r="F90" s="81"/>
      <c r="G90" s="81"/>
      <c r="H90" s="81"/>
      <c r="I90" s="81"/>
      <c r="J90" s="79"/>
      <c r="K90" s="79"/>
      <c r="L90" s="70" t="str">
        <f t="shared" si="28"/>
        <v/>
      </c>
      <c r="M90" s="71"/>
      <c r="N90" s="23">
        <f t="shared" si="15"/>
        <v>0</v>
      </c>
      <c r="O90" s="23">
        <f t="shared" si="29"/>
        <v>0</v>
      </c>
      <c r="P90" s="23" t="e">
        <f xml:space="preserve"> B90 * VLOOKUP($A$5, Admin!$A$4:$B$5, 2) + C90 * VLOOKUP($A$5, Admin!$A$4:$C$5, 3) + VLOOKUP($A$5, Admin!$A$4:$D$5, 4)</f>
        <v>#N/A</v>
      </c>
      <c r="Q90" s="23" t="e">
        <f t="shared" si="16"/>
        <v>#N/A</v>
      </c>
      <c r="R90" s="23" t="e">
        <f t="shared" si="17"/>
        <v>#N/A</v>
      </c>
      <c r="S90" s="23" t="e">
        <f t="shared" si="18"/>
        <v>#N/A</v>
      </c>
      <c r="T90" s="23" t="e">
        <f t="shared" si="19"/>
        <v>#N/A</v>
      </c>
      <c r="U90" s="23" t="e">
        <f t="shared" si="20"/>
        <v>#N/A</v>
      </c>
      <c r="V90" s="23" t="e">
        <f t="shared" si="21"/>
        <v>#N/A</v>
      </c>
      <c r="W90" s="23" t="e">
        <f t="shared" si="22"/>
        <v>#N/A</v>
      </c>
      <c r="X90" s="23" t="e">
        <f t="shared" si="23"/>
        <v>#N/A</v>
      </c>
      <c r="Y90" s="23"/>
      <c r="Z90" s="19"/>
      <c r="AA90" s="19"/>
      <c r="AB90" s="19"/>
      <c r="AC90" s="19"/>
      <c r="AD90" s="19"/>
      <c r="AE90" s="19"/>
      <c r="AF90" s="19"/>
      <c r="AG90" s="19">
        <f t="shared" si="24"/>
        <v>0</v>
      </c>
      <c r="AH90" s="19">
        <f t="shared" si="25"/>
        <v>0</v>
      </c>
      <c r="AI90" s="19">
        <f t="shared" si="26"/>
        <v>0</v>
      </c>
      <c r="AJ90" s="19">
        <f t="shared" si="27"/>
        <v>0</v>
      </c>
      <c r="AK90" s="19"/>
      <c r="AL90" s="19"/>
      <c r="AM90" s="19"/>
      <c r="AN90" s="19"/>
      <c r="AO90" s="19"/>
      <c r="AP90" s="19"/>
      <c r="AQ90" s="19"/>
    </row>
    <row r="91" spans="1:43" x14ac:dyDescent="0.25">
      <c r="A91" s="80"/>
      <c r="B91" s="81"/>
      <c r="C91" s="81"/>
      <c r="D91" s="81"/>
      <c r="E91" s="81"/>
      <c r="F91" s="81"/>
      <c r="G91" s="81"/>
      <c r="H91" s="81"/>
      <c r="I91" s="81"/>
      <c r="J91" s="79"/>
      <c r="K91" s="79"/>
      <c r="L91" s="70" t="str">
        <f t="shared" si="28"/>
        <v/>
      </c>
      <c r="M91" s="71"/>
      <c r="N91" s="23">
        <f t="shared" si="15"/>
        <v>0</v>
      </c>
      <c r="O91" s="23">
        <f t="shared" si="29"/>
        <v>0</v>
      </c>
      <c r="P91" s="23" t="e">
        <f xml:space="preserve"> B91 * VLOOKUP($A$5, Admin!$A$4:$B$5, 2) + C91 * VLOOKUP($A$5, Admin!$A$4:$C$5, 3) + VLOOKUP($A$5, Admin!$A$4:$D$5, 4)</f>
        <v>#N/A</v>
      </c>
      <c r="Q91" s="23" t="e">
        <f t="shared" si="16"/>
        <v>#N/A</v>
      </c>
      <c r="R91" s="23" t="e">
        <f t="shared" si="17"/>
        <v>#N/A</v>
      </c>
      <c r="S91" s="23" t="e">
        <f t="shared" si="18"/>
        <v>#N/A</v>
      </c>
      <c r="T91" s="23" t="e">
        <f t="shared" si="19"/>
        <v>#N/A</v>
      </c>
      <c r="U91" s="23" t="e">
        <f t="shared" si="20"/>
        <v>#N/A</v>
      </c>
      <c r="V91" s="23" t="e">
        <f t="shared" si="21"/>
        <v>#N/A</v>
      </c>
      <c r="W91" s="23" t="e">
        <f t="shared" si="22"/>
        <v>#N/A</v>
      </c>
      <c r="X91" s="23" t="e">
        <f t="shared" si="23"/>
        <v>#N/A</v>
      </c>
      <c r="Y91" s="23"/>
      <c r="Z91" s="19"/>
      <c r="AA91" s="19"/>
      <c r="AB91" s="19"/>
      <c r="AC91" s="19"/>
      <c r="AD91" s="19"/>
      <c r="AE91" s="19"/>
      <c r="AF91" s="19"/>
      <c r="AG91" s="19">
        <f t="shared" si="24"/>
        <v>0</v>
      </c>
      <c r="AH91" s="19">
        <f t="shared" si="25"/>
        <v>0</v>
      </c>
      <c r="AI91" s="19">
        <f t="shared" si="26"/>
        <v>0</v>
      </c>
      <c r="AJ91" s="19">
        <f t="shared" si="27"/>
        <v>0</v>
      </c>
      <c r="AK91" s="19"/>
      <c r="AL91" s="19"/>
      <c r="AM91" s="19"/>
      <c r="AN91" s="19"/>
      <c r="AO91" s="19"/>
      <c r="AP91" s="19"/>
      <c r="AQ91" s="19"/>
    </row>
    <row r="92" spans="1:43" x14ac:dyDescent="0.25">
      <c r="A92" s="80"/>
      <c r="B92" s="81"/>
      <c r="C92" s="81"/>
      <c r="D92" s="81"/>
      <c r="E92" s="81"/>
      <c r="F92" s="81"/>
      <c r="G92" s="81"/>
      <c r="H92" s="81"/>
      <c r="I92" s="81"/>
      <c r="J92" s="79"/>
      <c r="K92" s="79"/>
      <c r="L92" s="70" t="str">
        <f t="shared" si="28"/>
        <v/>
      </c>
      <c r="M92" s="71"/>
      <c r="N92" s="23">
        <f t="shared" si="15"/>
        <v>0</v>
      </c>
      <c r="O92" s="23">
        <f t="shared" si="29"/>
        <v>0</v>
      </c>
      <c r="P92" s="23" t="e">
        <f xml:space="preserve"> B92 * VLOOKUP($A$5, Admin!$A$4:$B$5, 2) + C92 * VLOOKUP($A$5, Admin!$A$4:$C$5, 3) + VLOOKUP($A$5, Admin!$A$4:$D$5, 4)</f>
        <v>#N/A</v>
      </c>
      <c r="Q92" s="23" t="e">
        <f t="shared" si="16"/>
        <v>#N/A</v>
      </c>
      <c r="R92" s="23" t="e">
        <f t="shared" si="17"/>
        <v>#N/A</v>
      </c>
      <c r="S92" s="23" t="e">
        <f t="shared" si="18"/>
        <v>#N/A</v>
      </c>
      <c r="T92" s="23" t="e">
        <f t="shared" si="19"/>
        <v>#N/A</v>
      </c>
      <c r="U92" s="23" t="e">
        <f t="shared" si="20"/>
        <v>#N/A</v>
      </c>
      <c r="V92" s="23" t="e">
        <f t="shared" si="21"/>
        <v>#N/A</v>
      </c>
      <c r="W92" s="23" t="e">
        <f t="shared" si="22"/>
        <v>#N/A</v>
      </c>
      <c r="X92" s="23" t="e">
        <f t="shared" si="23"/>
        <v>#N/A</v>
      </c>
      <c r="Y92" s="23"/>
      <c r="Z92" s="19"/>
      <c r="AA92" s="19"/>
      <c r="AB92" s="19"/>
      <c r="AC92" s="19"/>
      <c r="AD92" s="19"/>
      <c r="AE92" s="19"/>
      <c r="AF92" s="19"/>
      <c r="AG92" s="19">
        <f t="shared" si="24"/>
        <v>0</v>
      </c>
      <c r="AH92" s="19">
        <f t="shared" si="25"/>
        <v>0</v>
      </c>
      <c r="AI92" s="19">
        <f t="shared" si="26"/>
        <v>0</v>
      </c>
      <c r="AJ92" s="19">
        <f t="shared" si="27"/>
        <v>0</v>
      </c>
      <c r="AK92" s="19"/>
      <c r="AL92" s="19"/>
      <c r="AM92" s="19"/>
      <c r="AN92" s="19"/>
      <c r="AO92" s="19"/>
      <c r="AP92" s="19"/>
      <c r="AQ92" s="19"/>
    </row>
    <row r="93" spans="1:43" x14ac:dyDescent="0.25">
      <c r="A93" s="80"/>
      <c r="B93" s="81"/>
      <c r="C93" s="81"/>
      <c r="D93" s="81"/>
      <c r="E93" s="81"/>
      <c r="F93" s="81"/>
      <c r="G93" s="81"/>
      <c r="H93" s="81"/>
      <c r="I93" s="81"/>
      <c r="J93" s="79"/>
      <c r="K93" s="79"/>
      <c r="L93" s="70" t="str">
        <f t="shared" si="28"/>
        <v/>
      </c>
      <c r="M93" s="71"/>
      <c r="N93" s="23">
        <f t="shared" si="15"/>
        <v>0</v>
      </c>
      <c r="O93" s="23">
        <f t="shared" si="29"/>
        <v>0</v>
      </c>
      <c r="P93" s="23" t="e">
        <f xml:space="preserve"> B93 * VLOOKUP($A$5, Admin!$A$4:$B$5, 2) + C93 * VLOOKUP($A$5, Admin!$A$4:$C$5, 3) + VLOOKUP($A$5, Admin!$A$4:$D$5, 4)</f>
        <v>#N/A</v>
      </c>
      <c r="Q93" s="23" t="e">
        <f t="shared" si="16"/>
        <v>#N/A</v>
      </c>
      <c r="R93" s="23" t="e">
        <f t="shared" si="17"/>
        <v>#N/A</v>
      </c>
      <c r="S93" s="23" t="e">
        <f t="shared" si="18"/>
        <v>#N/A</v>
      </c>
      <c r="T93" s="23" t="e">
        <f t="shared" si="19"/>
        <v>#N/A</v>
      </c>
      <c r="U93" s="23" t="e">
        <f t="shared" si="20"/>
        <v>#N/A</v>
      </c>
      <c r="V93" s="23" t="e">
        <f t="shared" si="21"/>
        <v>#N/A</v>
      </c>
      <c r="W93" s="23" t="e">
        <f t="shared" si="22"/>
        <v>#N/A</v>
      </c>
      <c r="X93" s="23" t="e">
        <f t="shared" si="23"/>
        <v>#N/A</v>
      </c>
      <c r="Y93" s="23"/>
      <c r="Z93" s="19"/>
      <c r="AA93" s="19"/>
      <c r="AB93" s="19"/>
      <c r="AC93" s="19"/>
      <c r="AD93" s="19"/>
      <c r="AE93" s="19"/>
      <c r="AF93" s="19"/>
      <c r="AG93" s="19">
        <f t="shared" si="24"/>
        <v>0</v>
      </c>
      <c r="AH93" s="19">
        <f t="shared" si="25"/>
        <v>0</v>
      </c>
      <c r="AI93" s="19">
        <f t="shared" si="26"/>
        <v>0</v>
      </c>
      <c r="AJ93" s="19">
        <f t="shared" si="27"/>
        <v>0</v>
      </c>
      <c r="AK93" s="19"/>
      <c r="AL93" s="19"/>
      <c r="AM93" s="19"/>
      <c r="AN93" s="19"/>
      <c r="AO93" s="19"/>
      <c r="AP93" s="19"/>
      <c r="AQ93" s="19"/>
    </row>
    <row r="94" spans="1:43" x14ac:dyDescent="0.25">
      <c r="A94" s="80"/>
      <c r="B94" s="81"/>
      <c r="C94" s="81"/>
      <c r="D94" s="81"/>
      <c r="E94" s="81"/>
      <c r="F94" s="81"/>
      <c r="G94" s="81"/>
      <c r="H94" s="81"/>
      <c r="I94" s="81"/>
      <c r="J94" s="79"/>
      <c r="K94" s="79"/>
      <c r="L94" s="70" t="str">
        <f t="shared" si="28"/>
        <v/>
      </c>
      <c r="M94" s="71"/>
      <c r="N94" s="23">
        <f t="shared" si="15"/>
        <v>0</v>
      </c>
      <c r="O94" s="23">
        <f t="shared" si="29"/>
        <v>0</v>
      </c>
      <c r="P94" s="23" t="e">
        <f xml:space="preserve"> B94 * VLOOKUP($A$5, Admin!$A$4:$B$5, 2) + C94 * VLOOKUP($A$5, Admin!$A$4:$C$5, 3) + VLOOKUP($A$5, Admin!$A$4:$D$5, 4)</f>
        <v>#N/A</v>
      </c>
      <c r="Q94" s="23" t="e">
        <f t="shared" si="16"/>
        <v>#N/A</v>
      </c>
      <c r="R94" s="23" t="e">
        <f t="shared" si="17"/>
        <v>#N/A</v>
      </c>
      <c r="S94" s="23" t="e">
        <f t="shared" si="18"/>
        <v>#N/A</v>
      </c>
      <c r="T94" s="23" t="e">
        <f t="shared" si="19"/>
        <v>#N/A</v>
      </c>
      <c r="U94" s="23" t="e">
        <f t="shared" si="20"/>
        <v>#N/A</v>
      </c>
      <c r="V94" s="23" t="e">
        <f t="shared" si="21"/>
        <v>#N/A</v>
      </c>
      <c r="W94" s="23" t="e">
        <f t="shared" si="22"/>
        <v>#N/A</v>
      </c>
      <c r="X94" s="23" t="e">
        <f t="shared" si="23"/>
        <v>#N/A</v>
      </c>
      <c r="Y94" s="23"/>
      <c r="Z94" s="19"/>
      <c r="AA94" s="19"/>
      <c r="AB94" s="19"/>
      <c r="AC94" s="19"/>
      <c r="AD94" s="19"/>
      <c r="AE94" s="19"/>
      <c r="AF94" s="19"/>
      <c r="AG94" s="19">
        <f t="shared" si="24"/>
        <v>0</v>
      </c>
      <c r="AH94" s="19">
        <f t="shared" si="25"/>
        <v>0</v>
      </c>
      <c r="AI94" s="19">
        <f t="shared" si="26"/>
        <v>0</v>
      </c>
      <c r="AJ94" s="19">
        <f t="shared" si="27"/>
        <v>0</v>
      </c>
      <c r="AK94" s="19"/>
      <c r="AL94" s="19"/>
      <c r="AM94" s="19"/>
      <c r="AN94" s="19"/>
      <c r="AO94" s="19"/>
      <c r="AP94" s="19"/>
      <c r="AQ94" s="19"/>
    </row>
    <row r="95" spans="1:43" x14ac:dyDescent="0.25">
      <c r="A95" s="80"/>
      <c r="B95" s="81"/>
      <c r="C95" s="81"/>
      <c r="D95" s="81"/>
      <c r="E95" s="81"/>
      <c r="F95" s="81"/>
      <c r="G95" s="81"/>
      <c r="H95" s="81"/>
      <c r="I95" s="81"/>
      <c r="J95" s="79"/>
      <c r="K95" s="79"/>
      <c r="L95" s="70" t="str">
        <f t="shared" si="28"/>
        <v/>
      </c>
      <c r="M95" s="71"/>
      <c r="N95" s="23">
        <f t="shared" si="15"/>
        <v>0</v>
      </c>
      <c r="O95" s="23">
        <f t="shared" si="29"/>
        <v>0</v>
      </c>
      <c r="P95" s="23" t="e">
        <f xml:space="preserve"> B95 * VLOOKUP($A$5, Admin!$A$4:$B$5, 2) + C95 * VLOOKUP($A$5, Admin!$A$4:$C$5, 3) + VLOOKUP($A$5, Admin!$A$4:$D$5, 4)</f>
        <v>#N/A</v>
      </c>
      <c r="Q95" s="23" t="e">
        <f t="shared" si="16"/>
        <v>#N/A</v>
      </c>
      <c r="R95" s="23" t="e">
        <f t="shared" si="17"/>
        <v>#N/A</v>
      </c>
      <c r="S95" s="23" t="e">
        <f t="shared" si="18"/>
        <v>#N/A</v>
      </c>
      <c r="T95" s="23" t="e">
        <f t="shared" si="19"/>
        <v>#N/A</v>
      </c>
      <c r="U95" s="23" t="e">
        <f t="shared" si="20"/>
        <v>#N/A</v>
      </c>
      <c r="V95" s="23" t="e">
        <f t="shared" si="21"/>
        <v>#N/A</v>
      </c>
      <c r="W95" s="23" t="e">
        <f t="shared" si="22"/>
        <v>#N/A</v>
      </c>
      <c r="X95" s="23" t="e">
        <f t="shared" si="23"/>
        <v>#N/A</v>
      </c>
      <c r="Y95" s="23"/>
      <c r="Z95" s="19"/>
      <c r="AA95" s="19"/>
      <c r="AB95" s="19"/>
      <c r="AC95" s="19"/>
      <c r="AD95" s="19"/>
      <c r="AE95" s="19"/>
      <c r="AF95" s="19"/>
      <c r="AG95" s="19">
        <f t="shared" si="24"/>
        <v>0</v>
      </c>
      <c r="AH95" s="19">
        <f t="shared" si="25"/>
        <v>0</v>
      </c>
      <c r="AI95" s="19">
        <f t="shared" si="26"/>
        <v>0</v>
      </c>
      <c r="AJ95" s="19">
        <f t="shared" si="27"/>
        <v>0</v>
      </c>
      <c r="AK95" s="19"/>
      <c r="AL95" s="19"/>
      <c r="AM95" s="19"/>
      <c r="AN95" s="19"/>
      <c r="AO95" s="19"/>
      <c r="AP95" s="19"/>
      <c r="AQ95" s="19"/>
    </row>
    <row r="96" spans="1:43" x14ac:dyDescent="0.25">
      <c r="A96" s="80"/>
      <c r="B96" s="81"/>
      <c r="C96" s="81"/>
      <c r="D96" s="81"/>
      <c r="E96" s="81"/>
      <c r="F96" s="81"/>
      <c r="G96" s="81"/>
      <c r="H96" s="81"/>
      <c r="I96" s="81"/>
      <c r="J96" s="79"/>
      <c r="K96" s="79"/>
      <c r="L96" s="70" t="str">
        <f t="shared" si="28"/>
        <v/>
      </c>
      <c r="M96" s="71"/>
      <c r="N96" s="23">
        <f t="shared" si="15"/>
        <v>0</v>
      </c>
      <c r="O96" s="23">
        <f t="shared" si="29"/>
        <v>0</v>
      </c>
      <c r="P96" s="23" t="e">
        <f xml:space="preserve"> B96 * VLOOKUP($A$5, Admin!$A$4:$B$5, 2) + C96 * VLOOKUP($A$5, Admin!$A$4:$C$5, 3) + VLOOKUP($A$5, Admin!$A$4:$D$5, 4)</f>
        <v>#N/A</v>
      </c>
      <c r="Q96" s="23" t="e">
        <f t="shared" si="16"/>
        <v>#N/A</v>
      </c>
      <c r="R96" s="23" t="e">
        <f t="shared" si="17"/>
        <v>#N/A</v>
      </c>
      <c r="S96" s="23" t="e">
        <f t="shared" si="18"/>
        <v>#N/A</v>
      </c>
      <c r="T96" s="23" t="e">
        <f t="shared" si="19"/>
        <v>#N/A</v>
      </c>
      <c r="U96" s="23" t="e">
        <f t="shared" si="20"/>
        <v>#N/A</v>
      </c>
      <c r="V96" s="23" t="e">
        <f t="shared" si="21"/>
        <v>#N/A</v>
      </c>
      <c r="W96" s="23" t="e">
        <f t="shared" si="22"/>
        <v>#N/A</v>
      </c>
      <c r="X96" s="23" t="e">
        <f t="shared" si="23"/>
        <v>#N/A</v>
      </c>
      <c r="Y96" s="23"/>
      <c r="Z96" s="19"/>
      <c r="AA96" s="19"/>
      <c r="AB96" s="19"/>
      <c r="AC96" s="19"/>
      <c r="AD96" s="19"/>
      <c r="AE96" s="19"/>
      <c r="AF96" s="19"/>
      <c r="AG96" s="19">
        <f t="shared" si="24"/>
        <v>0</v>
      </c>
      <c r="AH96" s="19">
        <f t="shared" si="25"/>
        <v>0</v>
      </c>
      <c r="AI96" s="19">
        <f t="shared" si="26"/>
        <v>0</v>
      </c>
      <c r="AJ96" s="19">
        <f t="shared" si="27"/>
        <v>0</v>
      </c>
      <c r="AK96" s="19"/>
      <c r="AL96" s="19"/>
      <c r="AM96" s="19"/>
      <c r="AN96" s="19"/>
      <c r="AO96" s="19"/>
      <c r="AP96" s="19"/>
      <c r="AQ96" s="19"/>
    </row>
    <row r="97" spans="1:43" x14ac:dyDescent="0.25">
      <c r="A97" s="80"/>
      <c r="B97" s="81"/>
      <c r="C97" s="81"/>
      <c r="D97" s="81"/>
      <c r="E97" s="81"/>
      <c r="F97" s="81"/>
      <c r="G97" s="81"/>
      <c r="H97" s="81"/>
      <c r="I97" s="81"/>
      <c r="J97" s="79"/>
      <c r="K97" s="79"/>
      <c r="L97" s="70" t="str">
        <f t="shared" si="28"/>
        <v/>
      </c>
      <c r="M97" s="71"/>
      <c r="N97" s="23">
        <f t="shared" si="15"/>
        <v>0</v>
      </c>
      <c r="O97" s="23">
        <f t="shared" si="29"/>
        <v>0</v>
      </c>
      <c r="P97" s="23" t="e">
        <f xml:space="preserve"> B97 * VLOOKUP($A$5, Admin!$A$4:$B$5, 2) + C97 * VLOOKUP($A$5, Admin!$A$4:$C$5, 3) + VLOOKUP($A$5, Admin!$A$4:$D$5, 4)</f>
        <v>#N/A</v>
      </c>
      <c r="Q97" s="23" t="e">
        <f t="shared" si="16"/>
        <v>#N/A</v>
      </c>
      <c r="R97" s="23" t="e">
        <f t="shared" si="17"/>
        <v>#N/A</v>
      </c>
      <c r="S97" s="23" t="e">
        <f t="shared" si="18"/>
        <v>#N/A</v>
      </c>
      <c r="T97" s="23" t="e">
        <f t="shared" si="19"/>
        <v>#N/A</v>
      </c>
      <c r="U97" s="23" t="e">
        <f t="shared" si="20"/>
        <v>#N/A</v>
      </c>
      <c r="V97" s="23" t="e">
        <f t="shared" si="21"/>
        <v>#N/A</v>
      </c>
      <c r="W97" s="23" t="e">
        <f t="shared" si="22"/>
        <v>#N/A</v>
      </c>
      <c r="X97" s="23" t="e">
        <f t="shared" si="23"/>
        <v>#N/A</v>
      </c>
      <c r="Y97" s="23"/>
      <c r="Z97" s="19"/>
      <c r="AA97" s="19"/>
      <c r="AB97" s="19"/>
      <c r="AC97" s="19"/>
      <c r="AD97" s="19"/>
      <c r="AE97" s="19"/>
      <c r="AF97" s="19"/>
      <c r="AG97" s="19">
        <f t="shared" si="24"/>
        <v>0</v>
      </c>
      <c r="AH97" s="19">
        <f t="shared" si="25"/>
        <v>0</v>
      </c>
      <c r="AI97" s="19">
        <f t="shared" si="26"/>
        <v>0</v>
      </c>
      <c r="AJ97" s="19">
        <f t="shared" si="27"/>
        <v>0</v>
      </c>
      <c r="AK97" s="19"/>
      <c r="AL97" s="19"/>
      <c r="AM97" s="19"/>
      <c r="AN97" s="19"/>
      <c r="AO97" s="19"/>
      <c r="AP97" s="19"/>
      <c r="AQ97" s="19"/>
    </row>
    <row r="98" spans="1:43" x14ac:dyDescent="0.25">
      <c r="A98" s="80"/>
      <c r="B98" s="81"/>
      <c r="C98" s="81"/>
      <c r="D98" s="81"/>
      <c r="E98" s="81"/>
      <c r="F98" s="81"/>
      <c r="G98" s="81"/>
      <c r="H98" s="81"/>
      <c r="I98" s="81"/>
      <c r="J98" s="79"/>
      <c r="K98" s="79"/>
      <c r="L98" s="70" t="str">
        <f t="shared" si="28"/>
        <v/>
      </c>
      <c r="M98" s="71"/>
      <c r="N98" s="23">
        <f t="shared" si="15"/>
        <v>0</v>
      </c>
      <c r="O98" s="23">
        <f t="shared" si="29"/>
        <v>0</v>
      </c>
      <c r="P98" s="23" t="e">
        <f xml:space="preserve"> B98 * VLOOKUP($A$5, Admin!$A$4:$B$5, 2) + C98 * VLOOKUP($A$5, Admin!$A$4:$C$5, 3) + VLOOKUP($A$5, Admin!$A$4:$D$5, 4)</f>
        <v>#N/A</v>
      </c>
      <c r="Q98" s="23" t="e">
        <f t="shared" si="16"/>
        <v>#N/A</v>
      </c>
      <c r="R98" s="23" t="e">
        <f t="shared" si="17"/>
        <v>#N/A</v>
      </c>
      <c r="S98" s="23" t="e">
        <f t="shared" si="18"/>
        <v>#N/A</v>
      </c>
      <c r="T98" s="23" t="e">
        <f t="shared" si="19"/>
        <v>#N/A</v>
      </c>
      <c r="U98" s="23" t="e">
        <f t="shared" si="20"/>
        <v>#N/A</v>
      </c>
      <c r="V98" s="23" t="e">
        <f t="shared" si="21"/>
        <v>#N/A</v>
      </c>
      <c r="W98" s="23" t="e">
        <f t="shared" si="22"/>
        <v>#N/A</v>
      </c>
      <c r="X98" s="23" t="e">
        <f t="shared" si="23"/>
        <v>#N/A</v>
      </c>
      <c r="Y98" s="23"/>
      <c r="Z98" s="19"/>
      <c r="AA98" s="19"/>
      <c r="AB98" s="19"/>
      <c r="AC98" s="19"/>
      <c r="AD98" s="19"/>
      <c r="AE98" s="19"/>
      <c r="AF98" s="19"/>
      <c r="AG98" s="19">
        <f t="shared" si="24"/>
        <v>0</v>
      </c>
      <c r="AH98" s="19">
        <f t="shared" si="25"/>
        <v>0</v>
      </c>
      <c r="AI98" s="19">
        <f t="shared" si="26"/>
        <v>0</v>
      </c>
      <c r="AJ98" s="19">
        <f t="shared" si="27"/>
        <v>0</v>
      </c>
      <c r="AK98" s="19"/>
      <c r="AL98" s="19"/>
      <c r="AM98" s="19"/>
      <c r="AN98" s="19"/>
      <c r="AO98" s="19"/>
      <c r="AP98" s="19"/>
      <c r="AQ98" s="19"/>
    </row>
    <row r="99" spans="1:43" x14ac:dyDescent="0.25">
      <c r="A99" s="80"/>
      <c r="B99" s="81"/>
      <c r="C99" s="81"/>
      <c r="D99" s="81"/>
      <c r="E99" s="81"/>
      <c r="F99" s="81"/>
      <c r="G99" s="81"/>
      <c r="H99" s="81"/>
      <c r="I99" s="81"/>
      <c r="J99" s="79"/>
      <c r="K99" s="79"/>
      <c r="L99" s="70" t="str">
        <f t="shared" si="28"/>
        <v/>
      </c>
      <c r="M99" s="71"/>
      <c r="N99" s="23">
        <f t="shared" si="15"/>
        <v>0</v>
      </c>
      <c r="O99" s="23">
        <f t="shared" si="29"/>
        <v>0</v>
      </c>
      <c r="P99" s="23" t="e">
        <f xml:space="preserve"> B99 * VLOOKUP($A$5, Admin!$A$4:$B$5, 2) + C99 * VLOOKUP($A$5, Admin!$A$4:$C$5, 3) + VLOOKUP($A$5, Admin!$A$4:$D$5, 4)</f>
        <v>#N/A</v>
      </c>
      <c r="Q99" s="23" t="e">
        <f t="shared" si="16"/>
        <v>#N/A</v>
      </c>
      <c r="R99" s="23" t="e">
        <f t="shared" si="17"/>
        <v>#N/A</v>
      </c>
      <c r="S99" s="23" t="e">
        <f t="shared" si="18"/>
        <v>#N/A</v>
      </c>
      <c r="T99" s="23" t="e">
        <f t="shared" si="19"/>
        <v>#N/A</v>
      </c>
      <c r="U99" s="23" t="e">
        <f t="shared" si="20"/>
        <v>#N/A</v>
      </c>
      <c r="V99" s="23" t="e">
        <f t="shared" si="21"/>
        <v>#N/A</v>
      </c>
      <c r="W99" s="23" t="e">
        <f t="shared" si="22"/>
        <v>#N/A</v>
      </c>
      <c r="X99" s="23" t="e">
        <f t="shared" si="23"/>
        <v>#N/A</v>
      </c>
      <c r="Y99" s="23"/>
      <c r="Z99" s="19"/>
      <c r="AA99" s="19"/>
      <c r="AB99" s="19"/>
      <c r="AC99" s="19"/>
      <c r="AD99" s="19"/>
      <c r="AE99" s="19"/>
      <c r="AF99" s="19"/>
      <c r="AG99" s="19">
        <f t="shared" si="24"/>
        <v>0</v>
      </c>
      <c r="AH99" s="19">
        <f t="shared" si="25"/>
        <v>0</v>
      </c>
      <c r="AI99" s="19">
        <f t="shared" si="26"/>
        <v>0</v>
      </c>
      <c r="AJ99" s="19">
        <f t="shared" si="27"/>
        <v>0</v>
      </c>
      <c r="AK99" s="19"/>
      <c r="AL99" s="19"/>
      <c r="AM99" s="19"/>
      <c r="AN99" s="19"/>
      <c r="AO99" s="19"/>
      <c r="AP99" s="19"/>
      <c r="AQ99" s="19"/>
    </row>
    <row r="100" spans="1:43" x14ac:dyDescent="0.25">
      <c r="A100" s="80"/>
      <c r="B100" s="81"/>
      <c r="C100" s="81"/>
      <c r="D100" s="81"/>
      <c r="E100" s="81"/>
      <c r="F100" s="81"/>
      <c r="G100" s="81"/>
      <c r="H100" s="81"/>
      <c r="I100" s="81"/>
      <c r="J100" s="79"/>
      <c r="K100" s="79"/>
      <c r="L100" s="70" t="str">
        <f t="shared" si="28"/>
        <v/>
      </c>
      <c r="M100" s="71"/>
      <c r="N100" s="23">
        <f t="shared" si="15"/>
        <v>0</v>
      </c>
      <c r="O100" s="23">
        <f t="shared" si="29"/>
        <v>0</v>
      </c>
      <c r="P100" s="23" t="e">
        <f xml:space="preserve"> B100 * VLOOKUP($A$5, Admin!$A$4:$B$5, 2) + C100 * VLOOKUP($A$5, Admin!$A$4:$C$5, 3) + VLOOKUP($A$5, Admin!$A$4:$D$5, 4)</f>
        <v>#N/A</v>
      </c>
      <c r="Q100" s="23" t="e">
        <f t="shared" si="16"/>
        <v>#N/A</v>
      </c>
      <c r="R100" s="23" t="e">
        <f t="shared" si="17"/>
        <v>#N/A</v>
      </c>
      <c r="S100" s="23" t="e">
        <f t="shared" si="18"/>
        <v>#N/A</v>
      </c>
      <c r="T100" s="23" t="e">
        <f t="shared" si="19"/>
        <v>#N/A</v>
      </c>
      <c r="U100" s="23" t="e">
        <f t="shared" si="20"/>
        <v>#N/A</v>
      </c>
      <c r="V100" s="23" t="e">
        <f t="shared" si="21"/>
        <v>#N/A</v>
      </c>
      <c r="W100" s="23" t="e">
        <f t="shared" si="22"/>
        <v>#N/A</v>
      </c>
      <c r="X100" s="23" t="e">
        <f t="shared" si="23"/>
        <v>#N/A</v>
      </c>
      <c r="Y100" s="23"/>
      <c r="Z100" s="19"/>
      <c r="AA100" s="19"/>
      <c r="AB100" s="19"/>
      <c r="AC100" s="19"/>
      <c r="AD100" s="19"/>
      <c r="AE100" s="19"/>
      <c r="AF100" s="19"/>
      <c r="AG100" s="19">
        <f t="shared" si="24"/>
        <v>0</v>
      </c>
      <c r="AH100" s="19">
        <f t="shared" si="25"/>
        <v>0</v>
      </c>
      <c r="AI100" s="19">
        <f t="shared" si="26"/>
        <v>0</v>
      </c>
      <c r="AJ100" s="19">
        <f t="shared" si="27"/>
        <v>0</v>
      </c>
      <c r="AK100" s="19"/>
      <c r="AL100" s="19"/>
      <c r="AM100" s="19"/>
      <c r="AN100" s="19"/>
      <c r="AO100" s="19"/>
      <c r="AP100" s="19"/>
      <c r="AQ100" s="19"/>
    </row>
    <row r="101" spans="1:43" x14ac:dyDescent="0.25">
      <c r="A101" s="80"/>
      <c r="B101" s="81"/>
      <c r="C101" s="81"/>
      <c r="D101" s="81"/>
      <c r="E101" s="81"/>
      <c r="F101" s="81"/>
      <c r="G101" s="81"/>
      <c r="H101" s="81"/>
      <c r="I101" s="81"/>
      <c r="J101" s="79"/>
      <c r="K101" s="79"/>
      <c r="L101" s="70" t="str">
        <f t="shared" si="28"/>
        <v/>
      </c>
      <c r="M101" s="71"/>
      <c r="N101" s="23">
        <f t="shared" si="15"/>
        <v>0</v>
      </c>
      <c r="O101" s="23">
        <f t="shared" si="29"/>
        <v>0</v>
      </c>
      <c r="P101" s="23" t="e">
        <f xml:space="preserve"> B101 * VLOOKUP($A$5, Admin!$A$4:$B$5, 2) + C101 * VLOOKUP($A$5, Admin!$A$4:$C$5, 3) + VLOOKUP($A$5, Admin!$A$4:$D$5, 4)</f>
        <v>#N/A</v>
      </c>
      <c r="Q101" s="23" t="e">
        <f t="shared" si="16"/>
        <v>#N/A</v>
      </c>
      <c r="R101" s="23" t="e">
        <f t="shared" si="17"/>
        <v>#N/A</v>
      </c>
      <c r="S101" s="23" t="e">
        <f t="shared" si="18"/>
        <v>#N/A</v>
      </c>
      <c r="T101" s="23" t="e">
        <f t="shared" si="19"/>
        <v>#N/A</v>
      </c>
      <c r="U101" s="23" t="e">
        <f t="shared" si="20"/>
        <v>#N/A</v>
      </c>
      <c r="V101" s="23" t="e">
        <f t="shared" si="21"/>
        <v>#N/A</v>
      </c>
      <c r="W101" s="23" t="e">
        <f t="shared" si="22"/>
        <v>#N/A</v>
      </c>
      <c r="X101" s="23" t="e">
        <f t="shared" si="23"/>
        <v>#N/A</v>
      </c>
      <c r="Y101" s="23"/>
      <c r="Z101" s="19"/>
      <c r="AA101" s="19"/>
      <c r="AB101" s="19"/>
      <c r="AC101" s="19"/>
      <c r="AD101" s="19"/>
      <c r="AE101" s="19"/>
      <c r="AF101" s="19"/>
      <c r="AG101" s="19">
        <f t="shared" si="24"/>
        <v>0</v>
      </c>
      <c r="AH101" s="19">
        <f t="shared" si="25"/>
        <v>0</v>
      </c>
      <c r="AI101" s="19">
        <f t="shared" si="26"/>
        <v>0</v>
      </c>
      <c r="AJ101" s="19">
        <f t="shared" si="27"/>
        <v>0</v>
      </c>
      <c r="AK101" s="19"/>
      <c r="AL101" s="19"/>
      <c r="AM101" s="19"/>
      <c r="AN101" s="19"/>
      <c r="AO101" s="19"/>
      <c r="AP101" s="19"/>
      <c r="AQ101" s="19"/>
    </row>
    <row r="102" spans="1:43" x14ac:dyDescent="0.25">
      <c r="A102" s="80"/>
      <c r="B102" s="81"/>
      <c r="C102" s="81"/>
      <c r="D102" s="81"/>
      <c r="E102" s="81"/>
      <c r="F102" s="81"/>
      <c r="G102" s="81"/>
      <c r="H102" s="81"/>
      <c r="I102" s="81"/>
      <c r="J102" s="79"/>
      <c r="K102" s="79"/>
      <c r="L102" s="70" t="str">
        <f t="shared" si="28"/>
        <v/>
      </c>
      <c r="M102" s="71"/>
      <c r="N102" s="23">
        <f t="shared" si="15"/>
        <v>0</v>
      </c>
      <c r="O102" s="23">
        <f t="shared" si="29"/>
        <v>0</v>
      </c>
      <c r="P102" s="23" t="e">
        <f xml:space="preserve"> B102 * VLOOKUP($A$5, Admin!$A$4:$B$5, 2) + C102 * VLOOKUP($A$5, Admin!$A$4:$C$5, 3) + VLOOKUP($A$5, Admin!$A$4:$D$5, 4)</f>
        <v>#N/A</v>
      </c>
      <c r="Q102" s="23" t="e">
        <f t="shared" si="16"/>
        <v>#N/A</v>
      </c>
      <c r="R102" s="23" t="e">
        <f t="shared" si="17"/>
        <v>#N/A</v>
      </c>
      <c r="S102" s="23" t="e">
        <f t="shared" si="18"/>
        <v>#N/A</v>
      </c>
      <c r="T102" s="23" t="e">
        <f t="shared" si="19"/>
        <v>#N/A</v>
      </c>
      <c r="U102" s="23" t="e">
        <f t="shared" si="20"/>
        <v>#N/A</v>
      </c>
      <c r="V102" s="23" t="e">
        <f t="shared" si="21"/>
        <v>#N/A</v>
      </c>
      <c r="W102" s="23" t="e">
        <f t="shared" si="22"/>
        <v>#N/A</v>
      </c>
      <c r="X102" s="23" t="e">
        <f t="shared" si="23"/>
        <v>#N/A</v>
      </c>
      <c r="Y102" s="23"/>
      <c r="Z102" s="19"/>
      <c r="AA102" s="19"/>
      <c r="AB102" s="19"/>
      <c r="AC102" s="19"/>
      <c r="AD102" s="19"/>
      <c r="AE102" s="19"/>
      <c r="AF102" s="19"/>
      <c r="AG102" s="19">
        <f t="shared" si="24"/>
        <v>0</v>
      </c>
      <c r="AH102" s="19">
        <f t="shared" si="25"/>
        <v>0</v>
      </c>
      <c r="AI102" s="19">
        <f t="shared" si="26"/>
        <v>0</v>
      </c>
      <c r="AJ102" s="19">
        <f t="shared" si="27"/>
        <v>0</v>
      </c>
      <c r="AK102" s="19"/>
      <c r="AL102" s="19"/>
      <c r="AM102" s="19"/>
      <c r="AN102" s="19"/>
      <c r="AO102" s="19"/>
      <c r="AP102" s="19"/>
      <c r="AQ102" s="19"/>
    </row>
    <row r="103" spans="1:43" x14ac:dyDescent="0.25">
      <c r="A103" s="80"/>
      <c r="B103" s="81"/>
      <c r="C103" s="81"/>
      <c r="D103" s="81"/>
      <c r="E103" s="81"/>
      <c r="F103" s="81"/>
      <c r="G103" s="81"/>
      <c r="H103" s="81"/>
      <c r="I103" s="81"/>
      <c r="J103" s="79"/>
      <c r="K103" s="79"/>
      <c r="L103" s="70" t="str">
        <f t="shared" si="28"/>
        <v/>
      </c>
      <c r="M103" s="71"/>
      <c r="N103" s="23">
        <f t="shared" si="15"/>
        <v>0</v>
      </c>
      <c r="O103" s="23">
        <f t="shared" si="29"/>
        <v>0</v>
      </c>
      <c r="P103" s="23" t="e">
        <f xml:space="preserve"> B103 * VLOOKUP($A$5, Admin!$A$4:$B$5, 2) + C103 * VLOOKUP($A$5, Admin!$A$4:$C$5, 3) + VLOOKUP($A$5, Admin!$A$4:$D$5, 4)</f>
        <v>#N/A</v>
      </c>
      <c r="Q103" s="23" t="e">
        <f t="shared" si="16"/>
        <v>#N/A</v>
      </c>
      <c r="R103" s="23" t="e">
        <f t="shared" si="17"/>
        <v>#N/A</v>
      </c>
      <c r="S103" s="23" t="e">
        <f t="shared" si="18"/>
        <v>#N/A</v>
      </c>
      <c r="T103" s="23" t="e">
        <f t="shared" si="19"/>
        <v>#N/A</v>
      </c>
      <c r="U103" s="23" t="e">
        <f t="shared" si="20"/>
        <v>#N/A</v>
      </c>
      <c r="V103" s="23" t="e">
        <f t="shared" si="21"/>
        <v>#N/A</v>
      </c>
      <c r="W103" s="23" t="e">
        <f t="shared" si="22"/>
        <v>#N/A</v>
      </c>
      <c r="X103" s="23" t="e">
        <f t="shared" si="23"/>
        <v>#N/A</v>
      </c>
      <c r="Y103" s="23"/>
      <c r="Z103" s="19"/>
      <c r="AA103" s="19"/>
      <c r="AB103" s="19"/>
      <c r="AC103" s="19"/>
      <c r="AD103" s="19"/>
      <c r="AE103" s="19"/>
      <c r="AF103" s="19"/>
      <c r="AG103" s="19">
        <f t="shared" si="24"/>
        <v>0</v>
      </c>
      <c r="AH103" s="19">
        <f t="shared" si="25"/>
        <v>0</v>
      </c>
      <c r="AI103" s="19">
        <f t="shared" si="26"/>
        <v>0</v>
      </c>
      <c r="AJ103" s="19">
        <f t="shared" si="27"/>
        <v>0</v>
      </c>
      <c r="AK103" s="19"/>
      <c r="AL103" s="19"/>
      <c r="AM103" s="19"/>
      <c r="AN103" s="19"/>
      <c r="AO103" s="19"/>
      <c r="AP103" s="19"/>
      <c r="AQ103" s="19"/>
    </row>
    <row r="104" spans="1:43" x14ac:dyDescent="0.25">
      <c r="A104" s="80"/>
      <c r="B104" s="81"/>
      <c r="C104" s="81"/>
      <c r="D104" s="81"/>
      <c r="E104" s="81"/>
      <c r="F104" s="81"/>
      <c r="G104" s="81"/>
      <c r="H104" s="81"/>
      <c r="I104" s="81"/>
      <c r="J104" s="79"/>
      <c r="K104" s="79"/>
      <c r="L104" s="70" t="str">
        <f t="shared" si="28"/>
        <v/>
      </c>
      <c r="M104" s="71"/>
      <c r="N104" s="23">
        <f t="shared" si="15"/>
        <v>0</v>
      </c>
      <c r="O104" s="23">
        <f t="shared" si="29"/>
        <v>0</v>
      </c>
      <c r="P104" s="23" t="e">
        <f xml:space="preserve"> B104 * VLOOKUP($A$5, Admin!$A$4:$B$5, 2) + C104 * VLOOKUP($A$5, Admin!$A$4:$C$5, 3) + VLOOKUP($A$5, Admin!$A$4:$D$5, 4)</f>
        <v>#N/A</v>
      </c>
      <c r="Q104" s="23" t="e">
        <f t="shared" si="16"/>
        <v>#N/A</v>
      </c>
      <c r="R104" s="23" t="e">
        <f t="shared" si="17"/>
        <v>#N/A</v>
      </c>
      <c r="S104" s="23" t="e">
        <f t="shared" si="18"/>
        <v>#N/A</v>
      </c>
      <c r="T104" s="23" t="e">
        <f t="shared" si="19"/>
        <v>#N/A</v>
      </c>
      <c r="U104" s="23" t="e">
        <f t="shared" si="20"/>
        <v>#N/A</v>
      </c>
      <c r="V104" s="23" t="e">
        <f t="shared" si="21"/>
        <v>#N/A</v>
      </c>
      <c r="W104" s="23" t="e">
        <f t="shared" si="22"/>
        <v>#N/A</v>
      </c>
      <c r="X104" s="23" t="e">
        <f t="shared" si="23"/>
        <v>#N/A</v>
      </c>
      <c r="Y104" s="23"/>
      <c r="Z104" s="19"/>
      <c r="AA104" s="19"/>
      <c r="AB104" s="19"/>
      <c r="AC104" s="19"/>
      <c r="AD104" s="19"/>
      <c r="AE104" s="19"/>
      <c r="AF104" s="19"/>
      <c r="AG104" s="19">
        <f t="shared" si="24"/>
        <v>0</v>
      </c>
      <c r="AH104" s="19">
        <f t="shared" si="25"/>
        <v>0</v>
      </c>
      <c r="AI104" s="19">
        <f t="shared" si="26"/>
        <v>0</v>
      </c>
      <c r="AJ104" s="19">
        <f t="shared" si="27"/>
        <v>0</v>
      </c>
      <c r="AK104" s="19"/>
      <c r="AL104" s="19"/>
      <c r="AM104" s="19"/>
      <c r="AN104" s="19"/>
      <c r="AO104" s="19"/>
      <c r="AP104" s="19"/>
      <c r="AQ104" s="19"/>
    </row>
    <row r="105" spans="1:43" x14ac:dyDescent="0.25">
      <c r="A105" s="80"/>
      <c r="B105" s="81"/>
      <c r="C105" s="81"/>
      <c r="D105" s="81"/>
      <c r="E105" s="81"/>
      <c r="F105" s="81"/>
      <c r="G105" s="81"/>
      <c r="H105" s="81"/>
      <c r="I105" s="81"/>
      <c r="J105" s="79"/>
      <c r="K105" s="79"/>
      <c r="L105" s="70" t="str">
        <f t="shared" si="28"/>
        <v/>
      </c>
      <c r="M105" s="71"/>
      <c r="N105" s="23">
        <f t="shared" si="15"/>
        <v>0</v>
      </c>
      <c r="O105" s="23">
        <f t="shared" si="29"/>
        <v>0</v>
      </c>
      <c r="P105" s="23" t="e">
        <f xml:space="preserve"> B105 * VLOOKUP($A$5, Admin!$A$4:$B$5, 2) + C105 * VLOOKUP($A$5, Admin!$A$4:$C$5, 3) + VLOOKUP($A$5, Admin!$A$4:$D$5, 4)</f>
        <v>#N/A</v>
      </c>
      <c r="Q105" s="23" t="e">
        <f t="shared" si="16"/>
        <v>#N/A</v>
      </c>
      <c r="R105" s="23" t="e">
        <f t="shared" si="17"/>
        <v>#N/A</v>
      </c>
      <c r="S105" s="23" t="e">
        <f t="shared" si="18"/>
        <v>#N/A</v>
      </c>
      <c r="T105" s="23" t="e">
        <f t="shared" si="19"/>
        <v>#N/A</v>
      </c>
      <c r="U105" s="23" t="e">
        <f t="shared" si="20"/>
        <v>#N/A</v>
      </c>
      <c r="V105" s="23" t="e">
        <f t="shared" si="21"/>
        <v>#N/A</v>
      </c>
      <c r="W105" s="23" t="e">
        <f t="shared" si="22"/>
        <v>#N/A</v>
      </c>
      <c r="X105" s="23" t="e">
        <f t="shared" si="23"/>
        <v>#N/A</v>
      </c>
      <c r="Y105" s="23"/>
      <c r="Z105" s="19"/>
      <c r="AA105" s="19"/>
      <c r="AB105" s="19"/>
      <c r="AC105" s="19"/>
      <c r="AD105" s="19"/>
      <c r="AE105" s="19"/>
      <c r="AF105" s="19"/>
      <c r="AG105" s="19">
        <f t="shared" si="24"/>
        <v>0</v>
      </c>
      <c r="AH105" s="19">
        <f t="shared" si="25"/>
        <v>0</v>
      </c>
      <c r="AI105" s="19">
        <f t="shared" si="26"/>
        <v>0</v>
      </c>
      <c r="AJ105" s="19">
        <f t="shared" si="27"/>
        <v>0</v>
      </c>
      <c r="AK105" s="19"/>
      <c r="AL105" s="19"/>
      <c r="AM105" s="19"/>
      <c r="AN105" s="19"/>
      <c r="AO105" s="19"/>
      <c r="AP105" s="19"/>
      <c r="AQ105" s="19"/>
    </row>
    <row r="106" spans="1:43" x14ac:dyDescent="0.25">
      <c r="A106" s="80"/>
      <c r="B106" s="81"/>
      <c r="C106" s="81"/>
      <c r="D106" s="81"/>
      <c r="E106" s="81"/>
      <c r="F106" s="81"/>
      <c r="G106" s="81"/>
      <c r="H106" s="81"/>
      <c r="I106" s="81"/>
      <c r="J106" s="79"/>
      <c r="K106" s="79"/>
      <c r="L106" s="70" t="str">
        <f t="shared" si="28"/>
        <v/>
      </c>
      <c r="M106" s="71"/>
      <c r="N106" s="23">
        <f t="shared" si="15"/>
        <v>0</v>
      </c>
      <c r="O106" s="23">
        <f t="shared" si="29"/>
        <v>0</v>
      </c>
      <c r="P106" s="23" t="e">
        <f xml:space="preserve"> B106 * VLOOKUP($A$5, Admin!$A$4:$B$5, 2) + C106 * VLOOKUP($A$5, Admin!$A$4:$C$5, 3) + VLOOKUP($A$5, Admin!$A$4:$D$5, 4)</f>
        <v>#N/A</v>
      </c>
      <c r="Q106" s="23" t="e">
        <f t="shared" si="16"/>
        <v>#N/A</v>
      </c>
      <c r="R106" s="23" t="e">
        <f t="shared" si="17"/>
        <v>#N/A</v>
      </c>
      <c r="S106" s="23" t="e">
        <f t="shared" si="18"/>
        <v>#N/A</v>
      </c>
      <c r="T106" s="23" t="e">
        <f t="shared" si="19"/>
        <v>#N/A</v>
      </c>
      <c r="U106" s="23" t="e">
        <f t="shared" si="20"/>
        <v>#N/A</v>
      </c>
      <c r="V106" s="23" t="e">
        <f t="shared" si="21"/>
        <v>#N/A</v>
      </c>
      <c r="W106" s="23" t="e">
        <f t="shared" si="22"/>
        <v>#N/A</v>
      </c>
      <c r="X106" s="23" t="e">
        <f t="shared" si="23"/>
        <v>#N/A</v>
      </c>
      <c r="Y106" s="23"/>
      <c r="Z106" s="19"/>
      <c r="AA106" s="19"/>
      <c r="AB106" s="19"/>
      <c r="AC106" s="19"/>
      <c r="AD106" s="19"/>
      <c r="AE106" s="19"/>
      <c r="AF106" s="19"/>
      <c r="AG106" s="19">
        <f t="shared" si="24"/>
        <v>0</v>
      </c>
      <c r="AH106" s="19">
        <f t="shared" si="25"/>
        <v>0</v>
      </c>
      <c r="AI106" s="19">
        <f t="shared" si="26"/>
        <v>0</v>
      </c>
      <c r="AJ106" s="19">
        <f t="shared" si="27"/>
        <v>0</v>
      </c>
      <c r="AK106" s="19"/>
      <c r="AL106" s="19"/>
      <c r="AM106" s="19"/>
      <c r="AN106" s="19"/>
      <c r="AO106" s="19"/>
      <c r="AP106" s="19"/>
      <c r="AQ106" s="19"/>
    </row>
    <row r="107" spans="1:43" x14ac:dyDescent="0.25">
      <c r="A107" s="80"/>
      <c r="B107" s="81"/>
      <c r="C107" s="81"/>
      <c r="D107" s="81"/>
      <c r="E107" s="81"/>
      <c r="F107" s="81"/>
      <c r="G107" s="81"/>
      <c r="H107" s="81"/>
      <c r="I107" s="81"/>
      <c r="J107" s="79"/>
      <c r="K107" s="79"/>
      <c r="L107" s="70" t="str">
        <f t="shared" si="28"/>
        <v/>
      </c>
      <c r="M107" s="71"/>
      <c r="N107" s="23">
        <f t="shared" si="15"/>
        <v>0</v>
      </c>
      <c r="O107" s="23">
        <f t="shared" si="29"/>
        <v>0</v>
      </c>
      <c r="P107" s="23" t="e">
        <f xml:space="preserve"> B107 * VLOOKUP($A$5, Admin!$A$4:$B$5, 2) + C107 * VLOOKUP($A$5, Admin!$A$4:$C$5, 3) + VLOOKUP($A$5, Admin!$A$4:$D$5, 4)</f>
        <v>#N/A</v>
      </c>
      <c r="Q107" s="23" t="e">
        <f t="shared" si="16"/>
        <v>#N/A</v>
      </c>
      <c r="R107" s="23" t="e">
        <f t="shared" si="17"/>
        <v>#N/A</v>
      </c>
      <c r="S107" s="23" t="e">
        <f t="shared" si="18"/>
        <v>#N/A</v>
      </c>
      <c r="T107" s="23" t="e">
        <f t="shared" si="19"/>
        <v>#N/A</v>
      </c>
      <c r="U107" s="23" t="e">
        <f t="shared" si="20"/>
        <v>#N/A</v>
      </c>
      <c r="V107" s="23" t="e">
        <f t="shared" si="21"/>
        <v>#N/A</v>
      </c>
      <c r="W107" s="23" t="e">
        <f t="shared" si="22"/>
        <v>#N/A</v>
      </c>
      <c r="X107" s="23" t="e">
        <f t="shared" si="23"/>
        <v>#N/A</v>
      </c>
      <c r="Y107" s="23"/>
      <c r="Z107" s="19"/>
      <c r="AA107" s="19"/>
      <c r="AB107" s="19"/>
      <c r="AC107" s="19"/>
      <c r="AD107" s="19"/>
      <c r="AE107" s="19"/>
      <c r="AF107" s="19"/>
      <c r="AG107" s="19">
        <f t="shared" si="24"/>
        <v>0</v>
      </c>
      <c r="AH107" s="19">
        <f t="shared" si="25"/>
        <v>0</v>
      </c>
      <c r="AI107" s="19">
        <f t="shared" si="26"/>
        <v>0</v>
      </c>
      <c r="AJ107" s="19">
        <f t="shared" si="27"/>
        <v>0</v>
      </c>
      <c r="AK107" s="19"/>
      <c r="AL107" s="19"/>
      <c r="AM107" s="19"/>
      <c r="AN107" s="19"/>
      <c r="AO107" s="19"/>
      <c r="AP107" s="19"/>
      <c r="AQ107" s="19"/>
    </row>
    <row r="108" spans="1:43" x14ac:dyDescent="0.25">
      <c r="A108" s="80"/>
      <c r="B108" s="81"/>
      <c r="C108" s="81"/>
      <c r="D108" s="81"/>
      <c r="E108" s="81"/>
      <c r="F108" s="81"/>
      <c r="G108" s="81"/>
      <c r="H108" s="81"/>
      <c r="I108" s="81"/>
      <c r="J108" s="79"/>
      <c r="K108" s="79"/>
      <c r="L108" s="70" t="str">
        <f t="shared" si="28"/>
        <v/>
      </c>
      <c r="M108" s="71"/>
      <c r="N108" s="23">
        <f t="shared" si="15"/>
        <v>0</v>
      </c>
      <c r="O108" s="23">
        <f t="shared" si="29"/>
        <v>0</v>
      </c>
      <c r="P108" s="23" t="e">
        <f xml:space="preserve"> B108 * VLOOKUP($A$5, Admin!$A$4:$B$5, 2) + C108 * VLOOKUP($A$5, Admin!$A$4:$C$5, 3) + VLOOKUP($A$5, Admin!$A$4:$D$5, 4)</f>
        <v>#N/A</v>
      </c>
      <c r="Q108" s="23" t="e">
        <f t="shared" si="16"/>
        <v>#N/A</v>
      </c>
      <c r="R108" s="23" t="e">
        <f t="shared" si="17"/>
        <v>#N/A</v>
      </c>
      <c r="S108" s="23" t="e">
        <f t="shared" si="18"/>
        <v>#N/A</v>
      </c>
      <c r="T108" s="23" t="e">
        <f t="shared" si="19"/>
        <v>#N/A</v>
      </c>
      <c r="U108" s="23" t="e">
        <f t="shared" si="20"/>
        <v>#N/A</v>
      </c>
      <c r="V108" s="23" t="e">
        <f t="shared" si="21"/>
        <v>#N/A</v>
      </c>
      <c r="W108" s="23" t="e">
        <f t="shared" si="22"/>
        <v>#N/A</v>
      </c>
      <c r="X108" s="23" t="e">
        <f t="shared" si="23"/>
        <v>#N/A</v>
      </c>
      <c r="Y108" s="23"/>
      <c r="Z108" s="19"/>
      <c r="AA108" s="19"/>
      <c r="AB108" s="19"/>
      <c r="AC108" s="19"/>
      <c r="AD108" s="19"/>
      <c r="AE108" s="19"/>
      <c r="AF108" s="19"/>
      <c r="AG108" s="19">
        <f t="shared" si="24"/>
        <v>0</v>
      </c>
      <c r="AH108" s="19">
        <f t="shared" si="25"/>
        <v>0</v>
      </c>
      <c r="AI108" s="19">
        <f t="shared" si="26"/>
        <v>0</v>
      </c>
      <c r="AJ108" s="19">
        <f t="shared" si="27"/>
        <v>0</v>
      </c>
      <c r="AK108" s="19"/>
      <c r="AL108" s="19"/>
      <c r="AM108" s="19"/>
      <c r="AN108" s="19"/>
      <c r="AO108" s="19"/>
      <c r="AP108" s="19"/>
      <c r="AQ108" s="19"/>
    </row>
    <row r="109" spans="1:43" x14ac:dyDescent="0.25">
      <c r="A109" s="80"/>
      <c r="B109" s="81"/>
      <c r="C109" s="81"/>
      <c r="D109" s="81"/>
      <c r="E109" s="81"/>
      <c r="F109" s="81"/>
      <c r="G109" s="81"/>
      <c r="H109" s="81"/>
      <c r="I109" s="81"/>
      <c r="J109" s="79"/>
      <c r="K109" s="79"/>
      <c r="L109" s="70" t="str">
        <f t="shared" si="28"/>
        <v/>
      </c>
      <c r="M109" s="71"/>
      <c r="N109" s="23">
        <f t="shared" si="15"/>
        <v>0</v>
      </c>
      <c r="O109" s="23">
        <f t="shared" si="29"/>
        <v>0</v>
      </c>
      <c r="P109" s="23" t="e">
        <f xml:space="preserve"> B109 * VLOOKUP($A$5, Admin!$A$4:$B$5, 2) + C109 * VLOOKUP($A$5, Admin!$A$4:$C$5, 3) + VLOOKUP($A$5, Admin!$A$4:$D$5, 4)</f>
        <v>#N/A</v>
      </c>
      <c r="Q109" s="23" t="e">
        <f t="shared" si="16"/>
        <v>#N/A</v>
      </c>
      <c r="R109" s="23" t="e">
        <f t="shared" si="17"/>
        <v>#N/A</v>
      </c>
      <c r="S109" s="23" t="e">
        <f t="shared" si="18"/>
        <v>#N/A</v>
      </c>
      <c r="T109" s="23" t="e">
        <f t="shared" si="19"/>
        <v>#N/A</v>
      </c>
      <c r="U109" s="23" t="e">
        <f t="shared" si="20"/>
        <v>#N/A</v>
      </c>
      <c r="V109" s="23" t="e">
        <f t="shared" si="21"/>
        <v>#N/A</v>
      </c>
      <c r="W109" s="23" t="e">
        <f t="shared" si="22"/>
        <v>#N/A</v>
      </c>
      <c r="X109" s="23" t="e">
        <f t="shared" si="23"/>
        <v>#N/A</v>
      </c>
      <c r="Y109" s="23"/>
      <c r="Z109" s="19"/>
      <c r="AA109" s="19"/>
      <c r="AB109" s="19"/>
      <c r="AC109" s="19"/>
      <c r="AD109" s="19"/>
      <c r="AE109" s="19"/>
      <c r="AF109" s="19"/>
      <c r="AG109" s="19">
        <f t="shared" si="24"/>
        <v>0</v>
      </c>
      <c r="AH109" s="19">
        <f t="shared" si="25"/>
        <v>0</v>
      </c>
      <c r="AI109" s="19">
        <f t="shared" si="26"/>
        <v>0</v>
      </c>
      <c r="AJ109" s="19">
        <f t="shared" si="27"/>
        <v>0</v>
      </c>
      <c r="AK109" s="19"/>
      <c r="AL109" s="19"/>
      <c r="AM109" s="19"/>
      <c r="AN109" s="19"/>
      <c r="AO109" s="19"/>
      <c r="AP109" s="19"/>
      <c r="AQ109" s="19"/>
    </row>
    <row r="110" spans="1:43" x14ac:dyDescent="0.25">
      <c r="A110" s="80"/>
      <c r="B110" s="81"/>
      <c r="C110" s="81"/>
      <c r="D110" s="81"/>
      <c r="E110" s="81"/>
      <c r="F110" s="81"/>
      <c r="G110" s="81"/>
      <c r="H110" s="81"/>
      <c r="I110" s="81"/>
      <c r="J110" s="79"/>
      <c r="K110" s="79"/>
      <c r="L110" s="70" t="str">
        <f t="shared" si="28"/>
        <v/>
      </c>
      <c r="M110" s="71"/>
      <c r="N110" s="23">
        <f t="shared" si="15"/>
        <v>0</v>
      </c>
      <c r="O110" s="23">
        <f t="shared" si="29"/>
        <v>0</v>
      </c>
      <c r="P110" s="23" t="e">
        <f xml:space="preserve"> B110 * VLOOKUP($A$5, Admin!$A$4:$B$5, 2) + C110 * VLOOKUP($A$5, Admin!$A$4:$C$5, 3) + VLOOKUP($A$5, Admin!$A$4:$D$5, 4)</f>
        <v>#N/A</v>
      </c>
      <c r="Q110" s="23" t="e">
        <f t="shared" si="16"/>
        <v>#N/A</v>
      </c>
      <c r="R110" s="23" t="e">
        <f t="shared" si="17"/>
        <v>#N/A</v>
      </c>
      <c r="S110" s="23" t="e">
        <f t="shared" si="18"/>
        <v>#N/A</v>
      </c>
      <c r="T110" s="23" t="e">
        <f t="shared" si="19"/>
        <v>#N/A</v>
      </c>
      <c r="U110" s="23" t="e">
        <f t="shared" si="20"/>
        <v>#N/A</v>
      </c>
      <c r="V110" s="23" t="e">
        <f t="shared" si="21"/>
        <v>#N/A</v>
      </c>
      <c r="W110" s="23" t="e">
        <f t="shared" si="22"/>
        <v>#N/A</v>
      </c>
      <c r="X110" s="23" t="e">
        <f t="shared" si="23"/>
        <v>#N/A</v>
      </c>
      <c r="Y110" s="23"/>
      <c r="Z110" s="19"/>
      <c r="AA110" s="19"/>
      <c r="AB110" s="19"/>
      <c r="AC110" s="19"/>
      <c r="AD110" s="19"/>
      <c r="AE110" s="19"/>
      <c r="AF110" s="19"/>
      <c r="AG110" s="19">
        <f t="shared" si="24"/>
        <v>0</v>
      </c>
      <c r="AH110" s="19">
        <f t="shared" si="25"/>
        <v>0</v>
      </c>
      <c r="AI110" s="19">
        <f t="shared" si="26"/>
        <v>0</v>
      </c>
      <c r="AJ110" s="19">
        <f t="shared" si="27"/>
        <v>0</v>
      </c>
      <c r="AK110" s="19"/>
      <c r="AL110" s="19"/>
      <c r="AM110" s="19"/>
      <c r="AN110" s="19"/>
      <c r="AO110" s="19"/>
      <c r="AP110" s="19"/>
      <c r="AQ110" s="19"/>
    </row>
    <row r="111" spans="1:43" x14ac:dyDescent="0.25">
      <c r="A111" s="80"/>
      <c r="B111" s="81"/>
      <c r="C111" s="81"/>
      <c r="D111" s="81"/>
      <c r="E111" s="81"/>
      <c r="F111" s="81"/>
      <c r="G111" s="81"/>
      <c r="H111" s="81"/>
      <c r="I111" s="81"/>
      <c r="J111" s="79"/>
      <c r="K111" s="79"/>
      <c r="L111" s="70" t="str">
        <f t="shared" si="28"/>
        <v/>
      </c>
      <c r="M111" s="71"/>
      <c r="N111" s="23">
        <f t="shared" si="15"/>
        <v>0</v>
      </c>
      <c r="O111" s="23">
        <f t="shared" si="29"/>
        <v>0</v>
      </c>
      <c r="P111" s="23" t="e">
        <f xml:space="preserve"> B111 * VLOOKUP($A$5, Admin!$A$4:$B$5, 2) + C111 * VLOOKUP($A$5, Admin!$A$4:$C$5, 3) + VLOOKUP($A$5, Admin!$A$4:$D$5, 4)</f>
        <v>#N/A</v>
      </c>
      <c r="Q111" s="23" t="e">
        <f t="shared" si="16"/>
        <v>#N/A</v>
      </c>
      <c r="R111" s="23" t="e">
        <f t="shared" si="17"/>
        <v>#N/A</v>
      </c>
      <c r="S111" s="23" t="e">
        <f t="shared" si="18"/>
        <v>#N/A</v>
      </c>
      <c r="T111" s="23" t="e">
        <f t="shared" si="19"/>
        <v>#N/A</v>
      </c>
      <c r="U111" s="23" t="e">
        <f t="shared" si="20"/>
        <v>#N/A</v>
      </c>
      <c r="V111" s="23" t="e">
        <f t="shared" si="21"/>
        <v>#N/A</v>
      </c>
      <c r="W111" s="23" t="e">
        <f t="shared" si="22"/>
        <v>#N/A</v>
      </c>
      <c r="X111" s="23" t="e">
        <f t="shared" si="23"/>
        <v>#N/A</v>
      </c>
      <c r="Y111" s="23"/>
      <c r="Z111" s="19"/>
      <c r="AA111" s="19"/>
      <c r="AB111" s="19"/>
      <c r="AC111" s="19"/>
      <c r="AD111" s="19"/>
      <c r="AE111" s="19"/>
      <c r="AF111" s="19"/>
      <c r="AG111" s="19">
        <f t="shared" si="24"/>
        <v>0</v>
      </c>
      <c r="AH111" s="19">
        <f t="shared" si="25"/>
        <v>0</v>
      </c>
      <c r="AI111" s="19">
        <f t="shared" si="26"/>
        <v>0</v>
      </c>
      <c r="AJ111" s="19">
        <f t="shared" si="27"/>
        <v>0</v>
      </c>
      <c r="AK111" s="19"/>
      <c r="AL111" s="19"/>
      <c r="AM111" s="19"/>
      <c r="AN111" s="19"/>
      <c r="AO111" s="19"/>
      <c r="AP111" s="19"/>
      <c r="AQ111" s="19"/>
    </row>
    <row r="112" spans="1:43" x14ac:dyDescent="0.25">
      <c r="A112" s="80"/>
      <c r="B112" s="81"/>
      <c r="C112" s="81"/>
      <c r="D112" s="81"/>
      <c r="E112" s="81"/>
      <c r="F112" s="81"/>
      <c r="G112" s="81"/>
      <c r="H112" s="81"/>
      <c r="I112" s="81"/>
      <c r="J112" s="79"/>
      <c r="K112" s="79"/>
      <c r="L112" s="70" t="str">
        <f t="shared" si="28"/>
        <v/>
      </c>
      <c r="M112" s="71"/>
      <c r="N112" s="23">
        <f t="shared" si="15"/>
        <v>0</v>
      </c>
      <c r="O112" s="23">
        <f t="shared" si="29"/>
        <v>0</v>
      </c>
      <c r="P112" s="23" t="e">
        <f xml:space="preserve"> B112 * VLOOKUP($A$5, Admin!$A$4:$B$5, 2) + C112 * VLOOKUP($A$5, Admin!$A$4:$C$5, 3) + VLOOKUP($A$5, Admin!$A$4:$D$5, 4)</f>
        <v>#N/A</v>
      </c>
      <c r="Q112" s="23" t="e">
        <f t="shared" si="16"/>
        <v>#N/A</v>
      </c>
      <c r="R112" s="23" t="e">
        <f t="shared" si="17"/>
        <v>#N/A</v>
      </c>
      <c r="S112" s="23" t="e">
        <f t="shared" si="18"/>
        <v>#N/A</v>
      </c>
      <c r="T112" s="23" t="e">
        <f t="shared" si="19"/>
        <v>#N/A</v>
      </c>
      <c r="U112" s="23" t="e">
        <f t="shared" si="20"/>
        <v>#N/A</v>
      </c>
      <c r="V112" s="23" t="e">
        <f t="shared" si="21"/>
        <v>#N/A</v>
      </c>
      <c r="W112" s="23" t="e">
        <f t="shared" si="22"/>
        <v>#N/A</v>
      </c>
      <c r="X112" s="23" t="e">
        <f t="shared" si="23"/>
        <v>#N/A</v>
      </c>
      <c r="Y112" s="23"/>
      <c r="Z112" s="19"/>
      <c r="AA112" s="19"/>
      <c r="AB112" s="19"/>
      <c r="AC112" s="19"/>
      <c r="AD112" s="19"/>
      <c r="AE112" s="19"/>
      <c r="AF112" s="19"/>
      <c r="AG112" s="19">
        <f t="shared" si="24"/>
        <v>0</v>
      </c>
      <c r="AH112" s="19">
        <f t="shared" si="25"/>
        <v>0</v>
      </c>
      <c r="AI112" s="19">
        <f t="shared" si="26"/>
        <v>0</v>
      </c>
      <c r="AJ112" s="19">
        <f t="shared" si="27"/>
        <v>0</v>
      </c>
      <c r="AK112" s="19"/>
      <c r="AL112" s="19"/>
      <c r="AM112" s="19"/>
      <c r="AN112" s="19"/>
      <c r="AO112" s="19"/>
      <c r="AP112" s="19"/>
      <c r="AQ112" s="19"/>
    </row>
    <row r="113" spans="1:43" x14ac:dyDescent="0.25">
      <c r="A113" s="80"/>
      <c r="B113" s="81"/>
      <c r="C113" s="81"/>
      <c r="D113" s="81"/>
      <c r="E113" s="81"/>
      <c r="F113" s="81"/>
      <c r="G113" s="81"/>
      <c r="H113" s="81"/>
      <c r="I113" s="81"/>
      <c r="J113" s="79"/>
      <c r="K113" s="79"/>
      <c r="L113" s="70" t="str">
        <f t="shared" si="28"/>
        <v/>
      </c>
      <c r="M113" s="71"/>
      <c r="N113" s="23">
        <f t="shared" si="15"/>
        <v>0</v>
      </c>
      <c r="O113" s="23">
        <f t="shared" si="29"/>
        <v>0</v>
      </c>
      <c r="P113" s="23" t="e">
        <f xml:space="preserve"> B113 * VLOOKUP($A$5, Admin!$A$4:$B$5, 2) + C113 * VLOOKUP($A$5, Admin!$A$4:$C$5, 3) + VLOOKUP($A$5, Admin!$A$4:$D$5, 4)</f>
        <v>#N/A</v>
      </c>
      <c r="Q113" s="23" t="e">
        <f t="shared" si="16"/>
        <v>#N/A</v>
      </c>
      <c r="R113" s="23" t="e">
        <f t="shared" si="17"/>
        <v>#N/A</v>
      </c>
      <c r="S113" s="23" t="e">
        <f t="shared" si="18"/>
        <v>#N/A</v>
      </c>
      <c r="T113" s="23" t="e">
        <f t="shared" si="19"/>
        <v>#N/A</v>
      </c>
      <c r="U113" s="23" t="e">
        <f t="shared" si="20"/>
        <v>#N/A</v>
      </c>
      <c r="V113" s="23" t="e">
        <f t="shared" si="21"/>
        <v>#N/A</v>
      </c>
      <c r="W113" s="23" t="e">
        <f t="shared" si="22"/>
        <v>#N/A</v>
      </c>
      <c r="X113" s="23" t="e">
        <f t="shared" si="23"/>
        <v>#N/A</v>
      </c>
      <c r="Y113" s="23"/>
      <c r="Z113" s="19"/>
      <c r="AA113" s="19"/>
      <c r="AB113" s="19"/>
      <c r="AC113" s="19"/>
      <c r="AD113" s="19"/>
      <c r="AE113" s="19"/>
      <c r="AF113" s="19"/>
      <c r="AG113" s="19">
        <f t="shared" si="24"/>
        <v>0</v>
      </c>
      <c r="AH113" s="19">
        <f t="shared" si="25"/>
        <v>0</v>
      </c>
      <c r="AI113" s="19">
        <f t="shared" si="26"/>
        <v>0</v>
      </c>
      <c r="AJ113" s="19">
        <f t="shared" si="27"/>
        <v>0</v>
      </c>
      <c r="AK113" s="19"/>
      <c r="AL113" s="19"/>
      <c r="AM113" s="19"/>
      <c r="AN113" s="19"/>
      <c r="AO113" s="19"/>
      <c r="AP113" s="19"/>
      <c r="AQ113" s="19"/>
    </row>
    <row r="114" spans="1:43" x14ac:dyDescent="0.25">
      <c r="A114" s="80"/>
      <c r="B114" s="81"/>
      <c r="C114" s="81"/>
      <c r="D114" s="81"/>
      <c r="E114" s="81"/>
      <c r="F114" s="81"/>
      <c r="G114" s="81"/>
      <c r="H114" s="81"/>
      <c r="I114" s="81"/>
      <c r="J114" s="79"/>
      <c r="K114" s="79"/>
      <c r="L114" s="70" t="str">
        <f t="shared" si="28"/>
        <v/>
      </c>
      <c r="M114" s="71"/>
      <c r="N114" s="23">
        <f t="shared" si="15"/>
        <v>0</v>
      </c>
      <c r="O114" s="23">
        <f t="shared" si="29"/>
        <v>0</v>
      </c>
      <c r="P114" s="23" t="e">
        <f xml:space="preserve"> B114 * VLOOKUP($A$5, Admin!$A$4:$B$5, 2) + C114 * VLOOKUP($A$5, Admin!$A$4:$C$5, 3) + VLOOKUP($A$5, Admin!$A$4:$D$5, 4)</f>
        <v>#N/A</v>
      </c>
      <c r="Q114" s="23" t="e">
        <f t="shared" si="16"/>
        <v>#N/A</v>
      </c>
      <c r="R114" s="23" t="e">
        <f t="shared" si="17"/>
        <v>#N/A</v>
      </c>
      <c r="S114" s="23" t="e">
        <f t="shared" si="18"/>
        <v>#N/A</v>
      </c>
      <c r="T114" s="23" t="e">
        <f t="shared" si="19"/>
        <v>#N/A</v>
      </c>
      <c r="U114" s="23" t="e">
        <f t="shared" si="20"/>
        <v>#N/A</v>
      </c>
      <c r="V114" s="23" t="e">
        <f t="shared" si="21"/>
        <v>#N/A</v>
      </c>
      <c r="W114" s="23" t="e">
        <f t="shared" si="22"/>
        <v>#N/A</v>
      </c>
      <c r="X114" s="23" t="e">
        <f t="shared" si="23"/>
        <v>#N/A</v>
      </c>
      <c r="Y114" s="23"/>
      <c r="Z114" s="19"/>
      <c r="AA114" s="19"/>
      <c r="AB114" s="19"/>
      <c r="AC114" s="19"/>
      <c r="AD114" s="19"/>
      <c r="AE114" s="19"/>
      <c r="AF114" s="19"/>
      <c r="AG114" s="19">
        <f t="shared" si="24"/>
        <v>0</v>
      </c>
      <c r="AH114" s="19">
        <f t="shared" si="25"/>
        <v>0</v>
      </c>
      <c r="AI114" s="19">
        <f t="shared" si="26"/>
        <v>0</v>
      </c>
      <c r="AJ114" s="19">
        <f t="shared" si="27"/>
        <v>0</v>
      </c>
      <c r="AK114" s="19"/>
      <c r="AL114" s="19"/>
      <c r="AM114" s="19"/>
      <c r="AN114" s="19"/>
      <c r="AO114" s="19"/>
      <c r="AP114" s="19"/>
      <c r="AQ114" s="19"/>
    </row>
    <row r="115" spans="1:43" x14ac:dyDescent="0.25">
      <c r="A115" s="80"/>
      <c r="B115" s="81"/>
      <c r="C115" s="81"/>
      <c r="D115" s="81"/>
      <c r="E115" s="81"/>
      <c r="F115" s="81"/>
      <c r="G115" s="81"/>
      <c r="H115" s="81"/>
      <c r="I115" s="81"/>
      <c r="J115" s="79"/>
      <c r="K115" s="79"/>
      <c r="L115" s="70" t="str">
        <f t="shared" si="28"/>
        <v/>
      </c>
      <c r="M115" s="71"/>
      <c r="N115" s="23">
        <f t="shared" si="15"/>
        <v>0</v>
      </c>
      <c r="O115" s="23">
        <f t="shared" si="29"/>
        <v>0</v>
      </c>
      <c r="P115" s="23" t="e">
        <f xml:space="preserve"> B115 * VLOOKUP($A$5, Admin!$A$4:$B$5, 2) + C115 * VLOOKUP($A$5, Admin!$A$4:$C$5, 3) + VLOOKUP($A$5, Admin!$A$4:$D$5, 4)</f>
        <v>#N/A</v>
      </c>
      <c r="Q115" s="23" t="e">
        <f t="shared" si="16"/>
        <v>#N/A</v>
      </c>
      <c r="R115" s="23" t="e">
        <f t="shared" si="17"/>
        <v>#N/A</v>
      </c>
      <c r="S115" s="23" t="e">
        <f t="shared" si="18"/>
        <v>#N/A</v>
      </c>
      <c r="T115" s="23" t="e">
        <f t="shared" si="19"/>
        <v>#N/A</v>
      </c>
      <c r="U115" s="23" t="e">
        <f t="shared" si="20"/>
        <v>#N/A</v>
      </c>
      <c r="V115" s="23" t="e">
        <f t="shared" si="21"/>
        <v>#N/A</v>
      </c>
      <c r="W115" s="23" t="e">
        <f t="shared" si="22"/>
        <v>#N/A</v>
      </c>
      <c r="X115" s="23" t="e">
        <f t="shared" si="23"/>
        <v>#N/A</v>
      </c>
      <c r="Y115" s="23"/>
      <c r="Z115" s="19"/>
      <c r="AA115" s="19"/>
      <c r="AB115" s="19"/>
      <c r="AC115" s="19"/>
      <c r="AD115" s="19"/>
      <c r="AE115" s="19"/>
      <c r="AF115" s="19"/>
      <c r="AG115" s="19">
        <f t="shared" si="24"/>
        <v>0</v>
      </c>
      <c r="AH115" s="19">
        <f t="shared" si="25"/>
        <v>0</v>
      </c>
      <c r="AI115" s="19">
        <f t="shared" si="26"/>
        <v>0</v>
      </c>
      <c r="AJ115" s="19">
        <f t="shared" si="27"/>
        <v>0</v>
      </c>
      <c r="AK115" s="19"/>
      <c r="AL115" s="19"/>
      <c r="AM115" s="19"/>
      <c r="AN115" s="19"/>
      <c r="AO115" s="19"/>
      <c r="AP115" s="19"/>
      <c r="AQ115" s="19"/>
    </row>
    <row r="116" spans="1:43" x14ac:dyDescent="0.25">
      <c r="A116" s="80"/>
      <c r="B116" s="81"/>
      <c r="C116" s="81"/>
      <c r="D116" s="81"/>
      <c r="E116" s="81"/>
      <c r="F116" s="81"/>
      <c r="G116" s="81"/>
      <c r="H116" s="81"/>
      <c r="I116" s="81"/>
      <c r="J116" s="79"/>
      <c r="K116" s="79"/>
      <c r="L116" s="70" t="str">
        <f t="shared" si="28"/>
        <v/>
      </c>
      <c r="M116" s="71"/>
      <c r="N116" s="23">
        <f t="shared" si="15"/>
        <v>0</v>
      </c>
      <c r="O116" s="23">
        <f t="shared" si="29"/>
        <v>0</v>
      </c>
      <c r="P116" s="23" t="e">
        <f xml:space="preserve"> B116 * VLOOKUP($A$5, Admin!$A$4:$B$5, 2) + C116 * VLOOKUP($A$5, Admin!$A$4:$C$5, 3) + VLOOKUP($A$5, Admin!$A$4:$D$5, 4)</f>
        <v>#N/A</v>
      </c>
      <c r="Q116" s="23" t="e">
        <f t="shared" si="16"/>
        <v>#N/A</v>
      </c>
      <c r="R116" s="23" t="e">
        <f t="shared" si="17"/>
        <v>#N/A</v>
      </c>
      <c r="S116" s="23" t="e">
        <f t="shared" si="18"/>
        <v>#N/A</v>
      </c>
      <c r="T116" s="23" t="e">
        <f t="shared" si="19"/>
        <v>#N/A</v>
      </c>
      <c r="U116" s="23" t="e">
        <f t="shared" si="20"/>
        <v>#N/A</v>
      </c>
      <c r="V116" s="23" t="e">
        <f t="shared" si="21"/>
        <v>#N/A</v>
      </c>
      <c r="W116" s="23" t="e">
        <f t="shared" si="22"/>
        <v>#N/A</v>
      </c>
      <c r="X116" s="23" t="e">
        <f t="shared" si="23"/>
        <v>#N/A</v>
      </c>
      <c r="Y116" s="23"/>
      <c r="Z116" s="19"/>
      <c r="AA116" s="19"/>
      <c r="AB116" s="19"/>
      <c r="AC116" s="19"/>
      <c r="AD116" s="19"/>
      <c r="AE116" s="19"/>
      <c r="AF116" s="19"/>
      <c r="AG116" s="19">
        <f t="shared" si="24"/>
        <v>0</v>
      </c>
      <c r="AH116" s="19">
        <f t="shared" si="25"/>
        <v>0</v>
      </c>
      <c r="AI116" s="19">
        <f t="shared" si="26"/>
        <v>0</v>
      </c>
      <c r="AJ116" s="19">
        <f t="shared" si="27"/>
        <v>0</v>
      </c>
      <c r="AK116" s="19"/>
      <c r="AL116" s="19"/>
      <c r="AM116" s="19"/>
      <c r="AN116" s="19"/>
      <c r="AO116" s="19"/>
      <c r="AP116" s="19"/>
      <c r="AQ116" s="19"/>
    </row>
    <row r="117" spans="1:43" x14ac:dyDescent="0.25">
      <c r="A117" s="80"/>
      <c r="B117" s="81"/>
      <c r="C117" s="81"/>
      <c r="D117" s="81"/>
      <c r="E117" s="81"/>
      <c r="F117" s="81"/>
      <c r="G117" s="81"/>
      <c r="H117" s="81"/>
      <c r="I117" s="81"/>
      <c r="J117" s="79"/>
      <c r="K117" s="79"/>
      <c r="L117" s="70" t="str">
        <f t="shared" si="28"/>
        <v/>
      </c>
      <c r="M117" s="71"/>
      <c r="N117" s="23">
        <f t="shared" si="15"/>
        <v>0</v>
      </c>
      <c r="O117" s="23">
        <f t="shared" si="29"/>
        <v>0</v>
      </c>
      <c r="P117" s="23" t="e">
        <f xml:space="preserve"> B117 * VLOOKUP($A$5, Admin!$A$4:$B$5, 2) + C117 * VLOOKUP($A$5, Admin!$A$4:$C$5, 3) + VLOOKUP($A$5, Admin!$A$4:$D$5, 4)</f>
        <v>#N/A</v>
      </c>
      <c r="Q117" s="23" t="e">
        <f t="shared" si="16"/>
        <v>#N/A</v>
      </c>
      <c r="R117" s="23" t="e">
        <f t="shared" si="17"/>
        <v>#N/A</v>
      </c>
      <c r="S117" s="23" t="e">
        <f t="shared" si="18"/>
        <v>#N/A</v>
      </c>
      <c r="T117" s="23" t="e">
        <f t="shared" si="19"/>
        <v>#N/A</v>
      </c>
      <c r="U117" s="23" t="e">
        <f t="shared" si="20"/>
        <v>#N/A</v>
      </c>
      <c r="V117" s="23" t="e">
        <f t="shared" si="21"/>
        <v>#N/A</v>
      </c>
      <c r="W117" s="23" t="e">
        <f t="shared" si="22"/>
        <v>#N/A</v>
      </c>
      <c r="X117" s="23" t="e">
        <f t="shared" si="23"/>
        <v>#N/A</v>
      </c>
      <c r="Y117" s="23"/>
      <c r="Z117" s="19"/>
      <c r="AA117" s="19"/>
      <c r="AB117" s="19"/>
      <c r="AC117" s="19"/>
      <c r="AD117" s="19"/>
      <c r="AE117" s="19"/>
      <c r="AF117" s="19"/>
      <c r="AG117" s="19">
        <f t="shared" si="24"/>
        <v>0</v>
      </c>
      <c r="AH117" s="19">
        <f t="shared" si="25"/>
        <v>0</v>
      </c>
      <c r="AI117" s="19">
        <f t="shared" si="26"/>
        <v>0</v>
      </c>
      <c r="AJ117" s="19">
        <f t="shared" si="27"/>
        <v>0</v>
      </c>
      <c r="AK117" s="19"/>
      <c r="AL117" s="19"/>
      <c r="AM117" s="19"/>
      <c r="AN117" s="19"/>
      <c r="AO117" s="19"/>
      <c r="AP117" s="19"/>
      <c r="AQ117" s="19"/>
    </row>
    <row r="118" spans="1:43" x14ac:dyDescent="0.25">
      <c r="A118" s="80"/>
      <c r="B118" s="81"/>
      <c r="C118" s="81"/>
      <c r="D118" s="81"/>
      <c r="E118" s="81"/>
      <c r="F118" s="81"/>
      <c r="G118" s="81"/>
      <c r="H118" s="81"/>
      <c r="I118" s="81"/>
      <c r="J118" s="79"/>
      <c r="K118" s="79"/>
      <c r="L118" s="70" t="str">
        <f t="shared" si="28"/>
        <v/>
      </c>
      <c r="M118" s="71"/>
      <c r="N118" s="23">
        <f t="shared" si="15"/>
        <v>0</v>
      </c>
      <c r="O118" s="23">
        <f t="shared" si="29"/>
        <v>0</v>
      </c>
      <c r="P118" s="23" t="e">
        <f xml:space="preserve"> B118 * VLOOKUP($A$5, Admin!$A$4:$B$5, 2) + C118 * VLOOKUP($A$5, Admin!$A$4:$C$5, 3) + VLOOKUP($A$5, Admin!$A$4:$D$5, 4)</f>
        <v>#N/A</v>
      </c>
      <c r="Q118" s="23" t="e">
        <f t="shared" si="16"/>
        <v>#N/A</v>
      </c>
      <c r="R118" s="23" t="e">
        <f t="shared" si="17"/>
        <v>#N/A</v>
      </c>
      <c r="S118" s="23" t="e">
        <f t="shared" si="18"/>
        <v>#N/A</v>
      </c>
      <c r="T118" s="23" t="e">
        <f t="shared" si="19"/>
        <v>#N/A</v>
      </c>
      <c r="U118" s="23" t="e">
        <f t="shared" si="20"/>
        <v>#N/A</v>
      </c>
      <c r="V118" s="23" t="e">
        <f t="shared" si="21"/>
        <v>#N/A</v>
      </c>
      <c r="W118" s="23" t="e">
        <f t="shared" si="22"/>
        <v>#N/A</v>
      </c>
      <c r="X118" s="23" t="e">
        <f t="shared" si="23"/>
        <v>#N/A</v>
      </c>
      <c r="Y118" s="23"/>
      <c r="Z118" s="19"/>
      <c r="AA118" s="19"/>
      <c r="AB118" s="19"/>
      <c r="AC118" s="19"/>
      <c r="AD118" s="19"/>
      <c r="AE118" s="19"/>
      <c r="AF118" s="19"/>
      <c r="AG118" s="19">
        <f t="shared" si="24"/>
        <v>0</v>
      </c>
      <c r="AH118" s="19">
        <f t="shared" si="25"/>
        <v>0</v>
      </c>
      <c r="AI118" s="19">
        <f t="shared" si="26"/>
        <v>0</v>
      </c>
      <c r="AJ118" s="19">
        <f t="shared" si="27"/>
        <v>0</v>
      </c>
      <c r="AK118" s="19"/>
      <c r="AL118" s="19"/>
      <c r="AM118" s="19"/>
      <c r="AN118" s="19"/>
      <c r="AO118" s="19"/>
      <c r="AP118" s="19"/>
      <c r="AQ118" s="19"/>
    </row>
    <row r="119" spans="1:43" x14ac:dyDescent="0.25">
      <c r="A119" s="80"/>
      <c r="B119" s="81"/>
      <c r="C119" s="81"/>
      <c r="D119" s="81"/>
      <c r="E119" s="81"/>
      <c r="F119" s="81"/>
      <c r="G119" s="81"/>
      <c r="H119" s="81"/>
      <c r="I119" s="81"/>
      <c r="J119" s="79"/>
      <c r="K119" s="79"/>
      <c r="L119" s="70" t="str">
        <f t="shared" si="28"/>
        <v/>
      </c>
      <c r="M119" s="71"/>
      <c r="N119" s="23">
        <f t="shared" si="15"/>
        <v>0</v>
      </c>
      <c r="O119" s="23">
        <f t="shared" si="29"/>
        <v>0</v>
      </c>
      <c r="P119" s="23" t="e">
        <f xml:space="preserve"> B119 * VLOOKUP($A$5, Admin!$A$4:$B$5, 2) + C119 * VLOOKUP($A$5, Admin!$A$4:$C$5, 3) + VLOOKUP($A$5, Admin!$A$4:$D$5, 4)</f>
        <v>#N/A</v>
      </c>
      <c r="Q119" s="23" t="e">
        <f t="shared" si="16"/>
        <v>#N/A</v>
      </c>
      <c r="R119" s="23" t="e">
        <f t="shared" si="17"/>
        <v>#N/A</v>
      </c>
      <c r="S119" s="23" t="e">
        <f t="shared" si="18"/>
        <v>#N/A</v>
      </c>
      <c r="T119" s="23" t="e">
        <f t="shared" si="19"/>
        <v>#N/A</v>
      </c>
      <c r="U119" s="23" t="e">
        <f t="shared" si="20"/>
        <v>#N/A</v>
      </c>
      <c r="V119" s="23" t="e">
        <f t="shared" si="21"/>
        <v>#N/A</v>
      </c>
      <c r="W119" s="23" t="e">
        <f t="shared" si="22"/>
        <v>#N/A</v>
      </c>
      <c r="X119" s="23" t="e">
        <f t="shared" si="23"/>
        <v>#N/A</v>
      </c>
      <c r="Y119" s="23"/>
      <c r="Z119" s="19"/>
      <c r="AA119" s="19"/>
      <c r="AB119" s="19"/>
      <c r="AC119" s="19"/>
      <c r="AD119" s="19"/>
      <c r="AE119" s="19"/>
      <c r="AF119" s="19"/>
      <c r="AG119" s="19">
        <f t="shared" si="24"/>
        <v>0</v>
      </c>
      <c r="AH119" s="19">
        <f t="shared" si="25"/>
        <v>0</v>
      </c>
      <c r="AI119" s="19">
        <f t="shared" si="26"/>
        <v>0</v>
      </c>
      <c r="AJ119" s="19">
        <f t="shared" si="27"/>
        <v>0</v>
      </c>
      <c r="AK119" s="19"/>
      <c r="AL119" s="19"/>
      <c r="AM119" s="19"/>
      <c r="AN119" s="19"/>
      <c r="AO119" s="19"/>
      <c r="AP119" s="19"/>
      <c r="AQ119" s="19"/>
    </row>
    <row r="120" spans="1:43" x14ac:dyDescent="0.25">
      <c r="A120" s="80"/>
      <c r="B120" s="81"/>
      <c r="C120" s="81"/>
      <c r="D120" s="81"/>
      <c r="E120" s="81"/>
      <c r="F120" s="81"/>
      <c r="G120" s="81"/>
      <c r="H120" s="81"/>
      <c r="I120" s="81"/>
      <c r="J120" s="79"/>
      <c r="K120" s="79"/>
      <c r="L120" s="70" t="str">
        <f t="shared" si="28"/>
        <v/>
      </c>
      <c r="M120" s="71"/>
      <c r="N120" s="23">
        <f t="shared" si="15"/>
        <v>0</v>
      </c>
      <c r="O120" s="23">
        <f t="shared" si="29"/>
        <v>0</v>
      </c>
      <c r="P120" s="23" t="e">
        <f xml:space="preserve"> B120 * VLOOKUP($A$5, Admin!$A$4:$B$5, 2) + C120 * VLOOKUP($A$5, Admin!$A$4:$C$5, 3) + VLOOKUP($A$5, Admin!$A$4:$D$5, 4)</f>
        <v>#N/A</v>
      </c>
      <c r="Q120" s="23" t="e">
        <f t="shared" si="16"/>
        <v>#N/A</v>
      </c>
      <c r="R120" s="23" t="e">
        <f t="shared" si="17"/>
        <v>#N/A</v>
      </c>
      <c r="S120" s="23" t="e">
        <f t="shared" si="18"/>
        <v>#N/A</v>
      </c>
      <c r="T120" s="23" t="e">
        <f t="shared" si="19"/>
        <v>#N/A</v>
      </c>
      <c r="U120" s="23" t="e">
        <f t="shared" si="20"/>
        <v>#N/A</v>
      </c>
      <c r="V120" s="23" t="e">
        <f t="shared" si="21"/>
        <v>#N/A</v>
      </c>
      <c r="W120" s="23" t="e">
        <f t="shared" si="22"/>
        <v>#N/A</v>
      </c>
      <c r="X120" s="23" t="e">
        <f t="shared" si="23"/>
        <v>#N/A</v>
      </c>
      <c r="Y120" s="23"/>
      <c r="Z120" s="19"/>
      <c r="AA120" s="19"/>
      <c r="AB120" s="19"/>
      <c r="AC120" s="19"/>
      <c r="AD120" s="19"/>
      <c r="AE120" s="19"/>
      <c r="AF120" s="19"/>
      <c r="AG120" s="19">
        <f t="shared" si="24"/>
        <v>0</v>
      </c>
      <c r="AH120" s="19">
        <f t="shared" si="25"/>
        <v>0</v>
      </c>
      <c r="AI120" s="19">
        <f t="shared" si="26"/>
        <v>0</v>
      </c>
      <c r="AJ120" s="19">
        <f t="shared" si="27"/>
        <v>0</v>
      </c>
      <c r="AK120" s="19"/>
      <c r="AL120" s="19"/>
      <c r="AM120" s="19"/>
      <c r="AN120" s="19"/>
      <c r="AO120" s="19"/>
      <c r="AP120" s="19"/>
      <c r="AQ120" s="19"/>
    </row>
    <row r="121" spans="1:43" x14ac:dyDescent="0.25">
      <c r="A121" s="80"/>
      <c r="B121" s="81"/>
      <c r="C121" s="81"/>
      <c r="D121" s="81"/>
      <c r="E121" s="81"/>
      <c r="F121" s="81"/>
      <c r="G121" s="81"/>
      <c r="H121" s="81"/>
      <c r="I121" s="81"/>
      <c r="J121" s="79"/>
      <c r="K121" s="79"/>
      <c r="L121" s="70" t="str">
        <f t="shared" si="28"/>
        <v/>
      </c>
      <c r="M121" s="71"/>
      <c r="N121" s="23">
        <f t="shared" si="15"/>
        <v>0</v>
      </c>
      <c r="O121" s="23">
        <f t="shared" si="29"/>
        <v>0</v>
      </c>
      <c r="P121" s="23" t="e">
        <f xml:space="preserve"> B121 * VLOOKUP($A$5, Admin!$A$4:$B$5, 2) + C121 * VLOOKUP($A$5, Admin!$A$4:$C$5, 3) + VLOOKUP($A$5, Admin!$A$4:$D$5, 4)</f>
        <v>#N/A</v>
      </c>
      <c r="Q121" s="23" t="e">
        <f t="shared" si="16"/>
        <v>#N/A</v>
      </c>
      <c r="R121" s="23" t="e">
        <f t="shared" si="17"/>
        <v>#N/A</v>
      </c>
      <c r="S121" s="23" t="e">
        <f t="shared" si="18"/>
        <v>#N/A</v>
      </c>
      <c r="T121" s="23" t="e">
        <f t="shared" si="19"/>
        <v>#N/A</v>
      </c>
      <c r="U121" s="23" t="e">
        <f t="shared" si="20"/>
        <v>#N/A</v>
      </c>
      <c r="V121" s="23" t="e">
        <f t="shared" si="21"/>
        <v>#N/A</v>
      </c>
      <c r="W121" s="23" t="e">
        <f t="shared" si="22"/>
        <v>#N/A</v>
      </c>
      <c r="X121" s="23" t="e">
        <f t="shared" si="23"/>
        <v>#N/A</v>
      </c>
      <c r="Y121" s="23"/>
      <c r="Z121" s="19"/>
      <c r="AA121" s="19"/>
      <c r="AB121" s="19"/>
      <c r="AC121" s="19"/>
      <c r="AD121" s="19"/>
      <c r="AE121" s="19"/>
      <c r="AF121" s="19"/>
      <c r="AG121" s="19">
        <f t="shared" si="24"/>
        <v>0</v>
      </c>
      <c r="AH121" s="19">
        <f t="shared" si="25"/>
        <v>0</v>
      </c>
      <c r="AI121" s="19">
        <f t="shared" si="26"/>
        <v>0</v>
      </c>
      <c r="AJ121" s="19">
        <f t="shared" si="27"/>
        <v>0</v>
      </c>
      <c r="AK121" s="19"/>
      <c r="AL121" s="19"/>
      <c r="AM121" s="19"/>
      <c r="AN121" s="19"/>
      <c r="AO121" s="19"/>
      <c r="AP121" s="19"/>
      <c r="AQ121" s="19"/>
    </row>
    <row r="122" spans="1:43" x14ac:dyDescent="0.25">
      <c r="A122" s="80"/>
      <c r="B122" s="81"/>
      <c r="C122" s="81"/>
      <c r="D122" s="81"/>
      <c r="E122" s="81"/>
      <c r="F122" s="81"/>
      <c r="G122" s="81"/>
      <c r="H122" s="81"/>
      <c r="I122" s="81"/>
      <c r="J122" s="79"/>
      <c r="K122" s="79"/>
      <c r="L122" s="70" t="str">
        <f t="shared" si="28"/>
        <v/>
      </c>
      <c r="M122" s="71"/>
      <c r="N122" s="23">
        <f t="shared" si="15"/>
        <v>0</v>
      </c>
      <c r="O122" s="23">
        <f t="shared" si="29"/>
        <v>0</v>
      </c>
      <c r="P122" s="23" t="e">
        <f xml:space="preserve"> B122 * VLOOKUP($A$5, Admin!$A$4:$B$5, 2) + C122 * VLOOKUP($A$5, Admin!$A$4:$C$5, 3) + VLOOKUP($A$5, Admin!$A$4:$D$5, 4)</f>
        <v>#N/A</v>
      </c>
      <c r="Q122" s="23" t="e">
        <f t="shared" si="16"/>
        <v>#N/A</v>
      </c>
      <c r="R122" s="23" t="e">
        <f t="shared" si="17"/>
        <v>#N/A</v>
      </c>
      <c r="S122" s="23" t="e">
        <f t="shared" si="18"/>
        <v>#N/A</v>
      </c>
      <c r="T122" s="23" t="e">
        <f t="shared" si="19"/>
        <v>#N/A</v>
      </c>
      <c r="U122" s="23" t="e">
        <f t="shared" si="20"/>
        <v>#N/A</v>
      </c>
      <c r="V122" s="23" t="e">
        <f t="shared" si="21"/>
        <v>#N/A</v>
      </c>
      <c r="W122" s="23" t="e">
        <f t="shared" si="22"/>
        <v>#N/A</v>
      </c>
      <c r="X122" s="23" t="e">
        <f t="shared" si="23"/>
        <v>#N/A</v>
      </c>
      <c r="Y122" s="23"/>
      <c r="Z122" s="19"/>
      <c r="AA122" s="19"/>
      <c r="AB122" s="19"/>
      <c r="AC122" s="19"/>
      <c r="AD122" s="19"/>
      <c r="AE122" s="19"/>
      <c r="AF122" s="19"/>
      <c r="AG122" s="19">
        <f t="shared" si="24"/>
        <v>0</v>
      </c>
      <c r="AH122" s="19">
        <f t="shared" si="25"/>
        <v>0</v>
      </c>
      <c r="AI122" s="19">
        <f t="shared" si="26"/>
        <v>0</v>
      </c>
      <c r="AJ122" s="19">
        <f t="shared" si="27"/>
        <v>0</v>
      </c>
      <c r="AK122" s="19"/>
      <c r="AL122" s="19"/>
      <c r="AM122" s="19"/>
      <c r="AN122" s="19"/>
      <c r="AO122" s="19"/>
      <c r="AP122" s="19"/>
      <c r="AQ122" s="19"/>
    </row>
    <row r="123" spans="1:43" x14ac:dyDescent="0.25">
      <c r="A123" s="80"/>
      <c r="B123" s="81"/>
      <c r="C123" s="81"/>
      <c r="D123" s="81"/>
      <c r="E123" s="81"/>
      <c r="F123" s="81"/>
      <c r="G123" s="81"/>
      <c r="H123" s="81"/>
      <c r="I123" s="81"/>
      <c r="J123" s="79"/>
      <c r="K123" s="79"/>
      <c r="L123" s="70" t="str">
        <f t="shared" si="28"/>
        <v/>
      </c>
      <c r="M123" s="71"/>
      <c r="N123" s="23">
        <f t="shared" si="15"/>
        <v>0</v>
      </c>
      <c r="O123" s="23">
        <f t="shared" si="29"/>
        <v>0</v>
      </c>
      <c r="P123" s="23" t="e">
        <f xml:space="preserve"> B123 * VLOOKUP($A$5, Admin!$A$4:$B$5, 2) + C123 * VLOOKUP($A$5, Admin!$A$4:$C$5, 3) + VLOOKUP($A$5, Admin!$A$4:$D$5, 4)</f>
        <v>#N/A</v>
      </c>
      <c r="Q123" s="23" t="e">
        <f t="shared" si="16"/>
        <v>#N/A</v>
      </c>
      <c r="R123" s="23" t="e">
        <f t="shared" si="17"/>
        <v>#N/A</v>
      </c>
      <c r="S123" s="23" t="e">
        <f t="shared" si="18"/>
        <v>#N/A</v>
      </c>
      <c r="T123" s="23" t="e">
        <f t="shared" si="19"/>
        <v>#N/A</v>
      </c>
      <c r="U123" s="23" t="e">
        <f t="shared" si="20"/>
        <v>#N/A</v>
      </c>
      <c r="V123" s="23" t="e">
        <f t="shared" si="21"/>
        <v>#N/A</v>
      </c>
      <c r="W123" s="23" t="e">
        <f t="shared" si="22"/>
        <v>#N/A</v>
      </c>
      <c r="X123" s="23" t="e">
        <f t="shared" si="23"/>
        <v>#N/A</v>
      </c>
      <c r="Y123" s="23"/>
      <c r="Z123" s="19"/>
      <c r="AA123" s="19"/>
      <c r="AB123" s="19"/>
      <c r="AC123" s="19"/>
      <c r="AD123" s="19"/>
      <c r="AE123" s="19"/>
      <c r="AF123" s="19"/>
      <c r="AG123" s="19">
        <f t="shared" si="24"/>
        <v>0</v>
      </c>
      <c r="AH123" s="19">
        <f t="shared" si="25"/>
        <v>0</v>
      </c>
      <c r="AI123" s="19">
        <f t="shared" si="26"/>
        <v>0</v>
      </c>
      <c r="AJ123" s="19">
        <f t="shared" si="27"/>
        <v>0</v>
      </c>
      <c r="AK123" s="19"/>
      <c r="AL123" s="19"/>
      <c r="AM123" s="19"/>
      <c r="AN123" s="19"/>
      <c r="AO123" s="19"/>
      <c r="AP123" s="19"/>
      <c r="AQ123" s="19"/>
    </row>
    <row r="124" spans="1:43" x14ac:dyDescent="0.25">
      <c r="A124" s="80"/>
      <c r="B124" s="81"/>
      <c r="C124" s="81"/>
      <c r="D124" s="81"/>
      <c r="E124" s="81"/>
      <c r="F124" s="81"/>
      <c r="G124" s="81"/>
      <c r="H124" s="81"/>
      <c r="I124" s="81"/>
      <c r="J124" s="79"/>
      <c r="K124" s="79"/>
      <c r="L124" s="70" t="str">
        <f t="shared" si="28"/>
        <v/>
      </c>
      <c r="M124" s="71"/>
      <c r="N124" s="23">
        <f t="shared" si="15"/>
        <v>0</v>
      </c>
      <c r="O124" s="23">
        <f t="shared" si="29"/>
        <v>0</v>
      </c>
      <c r="P124" s="23" t="e">
        <f xml:space="preserve"> B124 * VLOOKUP($A$5, Admin!$A$4:$B$5, 2) + C124 * VLOOKUP($A$5, Admin!$A$4:$C$5, 3) + VLOOKUP($A$5, Admin!$A$4:$D$5, 4)</f>
        <v>#N/A</v>
      </c>
      <c r="Q124" s="23" t="e">
        <f t="shared" si="16"/>
        <v>#N/A</v>
      </c>
      <c r="R124" s="23" t="e">
        <f t="shared" si="17"/>
        <v>#N/A</v>
      </c>
      <c r="S124" s="23" t="e">
        <f t="shared" si="18"/>
        <v>#N/A</v>
      </c>
      <c r="T124" s="23" t="e">
        <f t="shared" si="19"/>
        <v>#N/A</v>
      </c>
      <c r="U124" s="23" t="e">
        <f t="shared" si="20"/>
        <v>#N/A</v>
      </c>
      <c r="V124" s="23" t="e">
        <f t="shared" si="21"/>
        <v>#N/A</v>
      </c>
      <c r="W124" s="23" t="e">
        <f t="shared" si="22"/>
        <v>#N/A</v>
      </c>
      <c r="X124" s="23" t="e">
        <f t="shared" si="23"/>
        <v>#N/A</v>
      </c>
      <c r="Y124" s="23"/>
      <c r="Z124" s="19"/>
      <c r="AA124" s="19"/>
      <c r="AB124" s="19"/>
      <c r="AC124" s="19"/>
      <c r="AD124" s="19"/>
      <c r="AE124" s="19"/>
      <c r="AF124" s="19"/>
      <c r="AG124" s="19">
        <f t="shared" si="24"/>
        <v>0</v>
      </c>
      <c r="AH124" s="19">
        <f t="shared" si="25"/>
        <v>0</v>
      </c>
      <c r="AI124" s="19">
        <f t="shared" si="26"/>
        <v>0</v>
      </c>
      <c r="AJ124" s="19">
        <f t="shared" si="27"/>
        <v>0</v>
      </c>
      <c r="AK124" s="19"/>
      <c r="AL124" s="19"/>
      <c r="AM124" s="19"/>
      <c r="AN124" s="19"/>
      <c r="AO124" s="19"/>
      <c r="AP124" s="19"/>
      <c r="AQ124" s="19"/>
    </row>
    <row r="125" spans="1:43" x14ac:dyDescent="0.25">
      <c r="A125" s="80"/>
      <c r="B125" s="81"/>
      <c r="C125" s="81"/>
      <c r="D125" s="81"/>
      <c r="E125" s="81"/>
      <c r="F125" s="81"/>
      <c r="G125" s="81"/>
      <c r="H125" s="81"/>
      <c r="I125" s="81"/>
      <c r="J125" s="79"/>
      <c r="K125" s="79"/>
      <c r="L125" s="70" t="str">
        <f t="shared" si="28"/>
        <v/>
      </c>
      <c r="M125" s="71"/>
      <c r="N125" s="23">
        <f t="shared" si="15"/>
        <v>0</v>
      </c>
      <c r="O125" s="23">
        <f t="shared" si="29"/>
        <v>0</v>
      </c>
      <c r="P125" s="23" t="e">
        <f xml:space="preserve"> B125 * VLOOKUP($A$5, Admin!$A$4:$B$5, 2) + C125 * VLOOKUP($A$5, Admin!$A$4:$C$5, 3) + VLOOKUP($A$5, Admin!$A$4:$D$5, 4)</f>
        <v>#N/A</v>
      </c>
      <c r="Q125" s="23" t="e">
        <f t="shared" si="16"/>
        <v>#N/A</v>
      </c>
      <c r="R125" s="23" t="e">
        <f t="shared" si="17"/>
        <v>#N/A</v>
      </c>
      <c r="S125" s="23" t="e">
        <f t="shared" si="18"/>
        <v>#N/A</v>
      </c>
      <c r="T125" s="23" t="e">
        <f t="shared" si="19"/>
        <v>#N/A</v>
      </c>
      <c r="U125" s="23" t="e">
        <f t="shared" si="20"/>
        <v>#N/A</v>
      </c>
      <c r="V125" s="23" t="e">
        <f t="shared" si="21"/>
        <v>#N/A</v>
      </c>
      <c r="W125" s="23" t="e">
        <f t="shared" si="22"/>
        <v>#N/A</v>
      </c>
      <c r="X125" s="23" t="e">
        <f t="shared" si="23"/>
        <v>#N/A</v>
      </c>
      <c r="Y125" s="23"/>
      <c r="Z125" s="19"/>
      <c r="AA125" s="19"/>
      <c r="AB125" s="19"/>
      <c r="AC125" s="19"/>
      <c r="AD125" s="19"/>
      <c r="AE125" s="19"/>
      <c r="AF125" s="19"/>
      <c r="AG125" s="19">
        <f t="shared" si="24"/>
        <v>0</v>
      </c>
      <c r="AH125" s="19">
        <f t="shared" si="25"/>
        <v>0</v>
      </c>
      <c r="AI125" s="19">
        <f t="shared" si="26"/>
        <v>0</v>
      </c>
      <c r="AJ125" s="19">
        <f t="shared" si="27"/>
        <v>0</v>
      </c>
      <c r="AK125" s="19"/>
      <c r="AL125" s="19"/>
      <c r="AM125" s="19"/>
      <c r="AN125" s="19"/>
      <c r="AO125" s="19"/>
      <c r="AP125" s="19"/>
      <c r="AQ125" s="19"/>
    </row>
    <row r="126" spans="1:43" x14ac:dyDescent="0.25">
      <c r="A126" s="80"/>
      <c r="B126" s="81"/>
      <c r="C126" s="81"/>
      <c r="D126" s="81"/>
      <c r="E126" s="81"/>
      <c r="F126" s="81"/>
      <c r="G126" s="81"/>
      <c r="H126" s="81"/>
      <c r="I126" s="81"/>
      <c r="J126" s="79"/>
      <c r="K126" s="79"/>
      <c r="L126" s="70" t="str">
        <f t="shared" si="28"/>
        <v/>
      </c>
      <c r="M126" s="71"/>
      <c r="N126" s="23">
        <f t="shared" si="15"/>
        <v>0</v>
      </c>
      <c r="O126" s="23">
        <f t="shared" si="29"/>
        <v>0</v>
      </c>
      <c r="P126" s="23" t="e">
        <f xml:space="preserve"> B126 * VLOOKUP($A$5, Admin!$A$4:$B$5, 2) + C126 * VLOOKUP($A$5, Admin!$A$4:$C$5, 3) + VLOOKUP($A$5, Admin!$A$4:$D$5, 4)</f>
        <v>#N/A</v>
      </c>
      <c r="Q126" s="23" t="e">
        <f t="shared" si="16"/>
        <v>#N/A</v>
      </c>
      <c r="R126" s="23" t="e">
        <f t="shared" si="17"/>
        <v>#N/A</v>
      </c>
      <c r="S126" s="23" t="e">
        <f t="shared" si="18"/>
        <v>#N/A</v>
      </c>
      <c r="T126" s="23" t="e">
        <f t="shared" si="19"/>
        <v>#N/A</v>
      </c>
      <c r="U126" s="23" t="e">
        <f t="shared" si="20"/>
        <v>#N/A</v>
      </c>
      <c r="V126" s="23" t="e">
        <f t="shared" si="21"/>
        <v>#N/A</v>
      </c>
      <c r="W126" s="23" t="e">
        <f t="shared" si="22"/>
        <v>#N/A</v>
      </c>
      <c r="X126" s="23" t="e">
        <f t="shared" si="23"/>
        <v>#N/A</v>
      </c>
      <c r="Y126" s="23"/>
      <c r="Z126" s="19"/>
      <c r="AA126" s="19"/>
      <c r="AB126" s="19"/>
      <c r="AC126" s="19"/>
      <c r="AD126" s="19"/>
      <c r="AE126" s="19"/>
      <c r="AF126" s="19"/>
      <c r="AG126" s="19">
        <f t="shared" si="24"/>
        <v>0</v>
      </c>
      <c r="AH126" s="19">
        <f t="shared" si="25"/>
        <v>0</v>
      </c>
      <c r="AI126" s="19">
        <f t="shared" si="26"/>
        <v>0</v>
      </c>
      <c r="AJ126" s="19">
        <f t="shared" si="27"/>
        <v>0</v>
      </c>
      <c r="AK126" s="19"/>
      <c r="AL126" s="19"/>
      <c r="AM126" s="19"/>
      <c r="AN126" s="19"/>
      <c r="AO126" s="19"/>
      <c r="AP126" s="19"/>
      <c r="AQ126" s="19"/>
    </row>
    <row r="127" spans="1:43" x14ac:dyDescent="0.25">
      <c r="A127" s="80"/>
      <c r="B127" s="81"/>
      <c r="C127" s="81"/>
      <c r="D127" s="81"/>
      <c r="E127" s="81"/>
      <c r="F127" s="81"/>
      <c r="G127" s="81"/>
      <c r="H127" s="81"/>
      <c r="I127" s="81"/>
      <c r="J127" s="79"/>
      <c r="K127" s="79"/>
      <c r="L127" s="70" t="str">
        <f t="shared" si="28"/>
        <v/>
      </c>
      <c r="M127" s="71"/>
      <c r="N127" s="23">
        <f t="shared" si="15"/>
        <v>0</v>
      </c>
      <c r="O127" s="23">
        <f t="shared" si="29"/>
        <v>0</v>
      </c>
      <c r="P127" s="23" t="e">
        <f xml:space="preserve"> B127 * VLOOKUP($A$5, Admin!$A$4:$B$5, 2) + C127 * VLOOKUP($A$5, Admin!$A$4:$C$5, 3) + VLOOKUP($A$5, Admin!$A$4:$D$5, 4)</f>
        <v>#N/A</v>
      </c>
      <c r="Q127" s="23" t="e">
        <f t="shared" si="16"/>
        <v>#N/A</v>
      </c>
      <c r="R127" s="23" t="e">
        <f t="shared" si="17"/>
        <v>#N/A</v>
      </c>
      <c r="S127" s="23" t="e">
        <f t="shared" si="18"/>
        <v>#N/A</v>
      </c>
      <c r="T127" s="23" t="e">
        <f t="shared" si="19"/>
        <v>#N/A</v>
      </c>
      <c r="U127" s="23" t="e">
        <f t="shared" si="20"/>
        <v>#N/A</v>
      </c>
      <c r="V127" s="23" t="e">
        <f t="shared" si="21"/>
        <v>#N/A</v>
      </c>
      <c r="W127" s="23" t="e">
        <f t="shared" si="22"/>
        <v>#N/A</v>
      </c>
      <c r="X127" s="23" t="e">
        <f t="shared" si="23"/>
        <v>#N/A</v>
      </c>
      <c r="Y127" s="23"/>
      <c r="Z127" s="19"/>
      <c r="AA127" s="19"/>
      <c r="AB127" s="19"/>
      <c r="AC127" s="19"/>
      <c r="AD127" s="19"/>
      <c r="AE127" s="19"/>
      <c r="AF127" s="19"/>
      <c r="AG127" s="19">
        <f t="shared" si="24"/>
        <v>0</v>
      </c>
      <c r="AH127" s="19">
        <f t="shared" si="25"/>
        <v>0</v>
      </c>
      <c r="AI127" s="19">
        <f t="shared" si="26"/>
        <v>0</v>
      </c>
      <c r="AJ127" s="19">
        <f t="shared" si="27"/>
        <v>0</v>
      </c>
      <c r="AK127" s="19"/>
      <c r="AL127" s="19"/>
      <c r="AM127" s="19"/>
      <c r="AN127" s="19"/>
      <c r="AO127" s="19"/>
      <c r="AP127" s="19"/>
      <c r="AQ127" s="19"/>
    </row>
    <row r="128" spans="1:43" x14ac:dyDescent="0.25">
      <c r="A128" s="80"/>
      <c r="B128" s="81"/>
      <c r="C128" s="81"/>
      <c r="D128" s="81"/>
      <c r="E128" s="81"/>
      <c r="F128" s="81"/>
      <c r="G128" s="81"/>
      <c r="H128" s="81"/>
      <c r="I128" s="81"/>
      <c r="J128" s="79"/>
      <c r="K128" s="79"/>
      <c r="L128" s="70" t="str">
        <f t="shared" si="28"/>
        <v/>
      </c>
      <c r="M128" s="71"/>
      <c r="N128" s="23">
        <f t="shared" si="15"/>
        <v>0</v>
      </c>
      <c r="O128" s="23">
        <f t="shared" si="29"/>
        <v>0</v>
      </c>
      <c r="P128" s="23" t="e">
        <f xml:space="preserve"> B128 * VLOOKUP($A$5, Admin!$A$4:$B$5, 2) + C128 * VLOOKUP($A$5, Admin!$A$4:$C$5, 3) + VLOOKUP($A$5, Admin!$A$4:$D$5, 4)</f>
        <v>#N/A</v>
      </c>
      <c r="Q128" s="23" t="e">
        <f t="shared" si="16"/>
        <v>#N/A</v>
      </c>
      <c r="R128" s="23" t="e">
        <f t="shared" si="17"/>
        <v>#N/A</v>
      </c>
      <c r="S128" s="23" t="e">
        <f t="shared" si="18"/>
        <v>#N/A</v>
      </c>
      <c r="T128" s="23" t="e">
        <f t="shared" si="19"/>
        <v>#N/A</v>
      </c>
      <c r="U128" s="23" t="e">
        <f t="shared" si="20"/>
        <v>#N/A</v>
      </c>
      <c r="V128" s="23" t="e">
        <f t="shared" si="21"/>
        <v>#N/A</v>
      </c>
      <c r="W128" s="23" t="e">
        <f t="shared" si="22"/>
        <v>#N/A</v>
      </c>
      <c r="X128" s="23" t="e">
        <f t="shared" si="23"/>
        <v>#N/A</v>
      </c>
      <c r="Y128" s="23"/>
      <c r="Z128" s="19"/>
      <c r="AA128" s="19"/>
      <c r="AB128" s="19"/>
      <c r="AC128" s="19"/>
      <c r="AD128" s="19"/>
      <c r="AE128" s="19"/>
      <c r="AF128" s="19"/>
      <c r="AG128" s="19">
        <f t="shared" si="24"/>
        <v>0</v>
      </c>
      <c r="AH128" s="19">
        <f t="shared" si="25"/>
        <v>0</v>
      </c>
      <c r="AI128" s="19">
        <f t="shared" si="26"/>
        <v>0</v>
      </c>
      <c r="AJ128" s="19">
        <f t="shared" si="27"/>
        <v>0</v>
      </c>
      <c r="AK128" s="19"/>
      <c r="AL128" s="19"/>
      <c r="AM128" s="19"/>
      <c r="AN128" s="19"/>
      <c r="AO128" s="19"/>
      <c r="AP128" s="19"/>
      <c r="AQ128" s="19"/>
    </row>
    <row r="129" spans="1:43" x14ac:dyDescent="0.25">
      <c r="A129" s="80"/>
      <c r="B129" s="81"/>
      <c r="C129" s="81"/>
      <c r="D129" s="81"/>
      <c r="E129" s="81"/>
      <c r="F129" s="81"/>
      <c r="G129" s="81"/>
      <c r="H129" s="81"/>
      <c r="I129" s="81"/>
      <c r="J129" s="79"/>
      <c r="K129" s="79"/>
      <c r="L129" s="70" t="str">
        <f t="shared" si="28"/>
        <v/>
      </c>
      <c r="M129" s="71"/>
      <c r="N129" s="23">
        <f t="shared" si="15"/>
        <v>0</v>
      </c>
      <c r="O129" s="23">
        <f t="shared" si="29"/>
        <v>0</v>
      </c>
      <c r="P129" s="23" t="e">
        <f xml:space="preserve"> B129 * VLOOKUP($A$5, Admin!$A$4:$B$5, 2) + C129 * VLOOKUP($A$5, Admin!$A$4:$C$5, 3) + VLOOKUP($A$5, Admin!$A$4:$D$5, 4)</f>
        <v>#N/A</v>
      </c>
      <c r="Q129" s="23" t="e">
        <f t="shared" si="16"/>
        <v>#N/A</v>
      </c>
      <c r="R129" s="23" t="e">
        <f t="shared" si="17"/>
        <v>#N/A</v>
      </c>
      <c r="S129" s="23" t="e">
        <f t="shared" si="18"/>
        <v>#N/A</v>
      </c>
      <c r="T129" s="23" t="e">
        <f t="shared" si="19"/>
        <v>#N/A</v>
      </c>
      <c r="U129" s="23" t="e">
        <f t="shared" si="20"/>
        <v>#N/A</v>
      </c>
      <c r="V129" s="23" t="e">
        <f t="shared" si="21"/>
        <v>#N/A</v>
      </c>
      <c r="W129" s="23" t="e">
        <f t="shared" si="22"/>
        <v>#N/A</v>
      </c>
      <c r="X129" s="23" t="e">
        <f t="shared" si="23"/>
        <v>#N/A</v>
      </c>
      <c r="Y129" s="23"/>
      <c r="Z129" s="19"/>
      <c r="AA129" s="19"/>
      <c r="AB129" s="19"/>
      <c r="AC129" s="19"/>
      <c r="AD129" s="19"/>
      <c r="AE129" s="19"/>
      <c r="AF129" s="19"/>
      <c r="AG129" s="19">
        <f t="shared" si="24"/>
        <v>0</v>
      </c>
      <c r="AH129" s="19">
        <f t="shared" si="25"/>
        <v>0</v>
      </c>
      <c r="AI129" s="19">
        <f t="shared" si="26"/>
        <v>0</v>
      </c>
      <c r="AJ129" s="19">
        <f t="shared" si="27"/>
        <v>0</v>
      </c>
      <c r="AK129" s="19"/>
      <c r="AL129" s="19"/>
      <c r="AM129" s="19"/>
      <c r="AN129" s="19"/>
      <c r="AO129" s="19"/>
      <c r="AP129" s="19"/>
      <c r="AQ129" s="19"/>
    </row>
    <row r="130" spans="1:43" x14ac:dyDescent="0.25">
      <c r="A130" s="80"/>
      <c r="B130" s="81"/>
      <c r="C130" s="81"/>
      <c r="D130" s="81"/>
      <c r="E130" s="81"/>
      <c r="F130" s="81"/>
      <c r="G130" s="81"/>
      <c r="H130" s="81"/>
      <c r="I130" s="81"/>
      <c r="J130" s="79"/>
      <c r="K130" s="79"/>
      <c r="L130" s="70" t="str">
        <f t="shared" si="28"/>
        <v/>
      </c>
      <c r="M130" s="71"/>
      <c r="N130" s="23">
        <f t="shared" si="15"/>
        <v>0</v>
      </c>
      <c r="O130" s="23">
        <f t="shared" si="29"/>
        <v>0</v>
      </c>
      <c r="P130" s="23" t="e">
        <f xml:space="preserve"> B130 * VLOOKUP($A$5, Admin!$A$4:$B$5, 2) + C130 * VLOOKUP($A$5, Admin!$A$4:$C$5, 3) + VLOOKUP($A$5, Admin!$A$4:$D$5, 4)</f>
        <v>#N/A</v>
      </c>
      <c r="Q130" s="23" t="e">
        <f t="shared" si="16"/>
        <v>#N/A</v>
      </c>
      <c r="R130" s="23" t="e">
        <f t="shared" si="17"/>
        <v>#N/A</v>
      </c>
      <c r="S130" s="23" t="e">
        <f t="shared" si="18"/>
        <v>#N/A</v>
      </c>
      <c r="T130" s="23" t="e">
        <f t="shared" si="19"/>
        <v>#N/A</v>
      </c>
      <c r="U130" s="23" t="e">
        <f t="shared" si="20"/>
        <v>#N/A</v>
      </c>
      <c r="V130" s="23" t="e">
        <f t="shared" si="21"/>
        <v>#N/A</v>
      </c>
      <c r="W130" s="23" t="e">
        <f t="shared" si="22"/>
        <v>#N/A</v>
      </c>
      <c r="X130" s="23" t="e">
        <f t="shared" si="23"/>
        <v>#N/A</v>
      </c>
      <c r="Y130" s="23"/>
      <c r="Z130" s="19"/>
      <c r="AA130" s="19"/>
      <c r="AB130" s="19"/>
      <c r="AC130" s="19"/>
      <c r="AD130" s="19"/>
      <c r="AE130" s="19"/>
      <c r="AF130" s="19"/>
      <c r="AG130" s="19">
        <f t="shared" si="24"/>
        <v>0</v>
      </c>
      <c r="AH130" s="19">
        <f t="shared" si="25"/>
        <v>0</v>
      </c>
      <c r="AI130" s="19">
        <f t="shared" si="26"/>
        <v>0</v>
      </c>
      <c r="AJ130" s="19">
        <f t="shared" si="27"/>
        <v>0</v>
      </c>
      <c r="AK130" s="19"/>
      <c r="AL130" s="19"/>
      <c r="AM130" s="19"/>
      <c r="AN130" s="19"/>
      <c r="AO130" s="19"/>
      <c r="AP130" s="19"/>
      <c r="AQ130" s="19"/>
    </row>
    <row r="131" spans="1:43" x14ac:dyDescent="0.25">
      <c r="A131" s="80"/>
      <c r="B131" s="81"/>
      <c r="C131" s="81"/>
      <c r="D131" s="81"/>
      <c r="E131" s="81"/>
      <c r="F131" s="81"/>
      <c r="G131" s="81"/>
      <c r="H131" s="81"/>
      <c r="I131" s="81"/>
      <c r="J131" s="79"/>
      <c r="K131" s="79"/>
      <c r="L131" s="70" t="str">
        <f t="shared" si="28"/>
        <v/>
      </c>
      <c r="M131" s="71"/>
      <c r="N131" s="23">
        <f t="shared" si="15"/>
        <v>0</v>
      </c>
      <c r="O131" s="23">
        <f t="shared" si="29"/>
        <v>0</v>
      </c>
      <c r="P131" s="23" t="e">
        <f xml:space="preserve"> B131 * VLOOKUP($A$5, Admin!$A$4:$B$5, 2) + C131 * VLOOKUP($A$5, Admin!$A$4:$C$5, 3) + VLOOKUP($A$5, Admin!$A$4:$D$5, 4)</f>
        <v>#N/A</v>
      </c>
      <c r="Q131" s="23" t="e">
        <f t="shared" si="16"/>
        <v>#N/A</v>
      </c>
      <c r="R131" s="23" t="e">
        <f t="shared" si="17"/>
        <v>#N/A</v>
      </c>
      <c r="S131" s="23" t="e">
        <f t="shared" si="18"/>
        <v>#N/A</v>
      </c>
      <c r="T131" s="23" t="e">
        <f t="shared" si="19"/>
        <v>#N/A</v>
      </c>
      <c r="U131" s="23" t="e">
        <f t="shared" si="20"/>
        <v>#N/A</v>
      </c>
      <c r="V131" s="23" t="e">
        <f t="shared" si="21"/>
        <v>#N/A</v>
      </c>
      <c r="W131" s="23" t="e">
        <f t="shared" si="22"/>
        <v>#N/A</v>
      </c>
      <c r="X131" s="23" t="e">
        <f t="shared" si="23"/>
        <v>#N/A</v>
      </c>
      <c r="Y131" s="23"/>
      <c r="Z131" s="19"/>
      <c r="AA131" s="19"/>
      <c r="AB131" s="19"/>
      <c r="AC131" s="19"/>
      <c r="AD131" s="19"/>
      <c r="AE131" s="19"/>
      <c r="AF131" s="19"/>
      <c r="AG131" s="19">
        <f t="shared" si="24"/>
        <v>0</v>
      </c>
      <c r="AH131" s="19">
        <f t="shared" si="25"/>
        <v>0</v>
      </c>
      <c r="AI131" s="19">
        <f t="shared" si="26"/>
        <v>0</v>
      </c>
      <c r="AJ131" s="19">
        <f t="shared" si="27"/>
        <v>0</v>
      </c>
      <c r="AK131" s="19"/>
      <c r="AL131" s="19"/>
      <c r="AM131" s="19"/>
      <c r="AN131" s="19"/>
      <c r="AO131" s="19"/>
      <c r="AP131" s="19"/>
      <c r="AQ131" s="19"/>
    </row>
    <row r="132" spans="1:43" x14ac:dyDescent="0.25">
      <c r="A132" s="80"/>
      <c r="B132" s="81"/>
      <c r="C132" s="81"/>
      <c r="D132" s="81"/>
      <c r="E132" s="81"/>
      <c r="F132" s="81"/>
      <c r="G132" s="81"/>
      <c r="H132" s="81"/>
      <c r="I132" s="81"/>
      <c r="J132" s="79"/>
      <c r="K132" s="79"/>
      <c r="L132" s="70" t="str">
        <f t="shared" si="28"/>
        <v/>
      </c>
      <c r="M132" s="71"/>
      <c r="N132" s="23">
        <f t="shared" si="15"/>
        <v>0</v>
      </c>
      <c r="O132" s="23">
        <f t="shared" si="29"/>
        <v>0</v>
      </c>
      <c r="P132" s="23" t="e">
        <f xml:space="preserve"> B132 * VLOOKUP($A$5, Admin!$A$4:$B$5, 2) + C132 * VLOOKUP($A$5, Admin!$A$4:$C$5, 3) + VLOOKUP($A$5, Admin!$A$4:$D$5, 4)</f>
        <v>#N/A</v>
      </c>
      <c r="Q132" s="23" t="e">
        <f t="shared" si="16"/>
        <v>#N/A</v>
      </c>
      <c r="R132" s="23" t="e">
        <f t="shared" si="17"/>
        <v>#N/A</v>
      </c>
      <c r="S132" s="23" t="e">
        <f t="shared" si="18"/>
        <v>#N/A</v>
      </c>
      <c r="T132" s="23" t="e">
        <f t="shared" si="19"/>
        <v>#N/A</v>
      </c>
      <c r="U132" s="23" t="e">
        <f t="shared" si="20"/>
        <v>#N/A</v>
      </c>
      <c r="V132" s="23" t="e">
        <f t="shared" si="21"/>
        <v>#N/A</v>
      </c>
      <c r="W132" s="23" t="e">
        <f t="shared" si="22"/>
        <v>#N/A</v>
      </c>
      <c r="X132" s="23" t="e">
        <f t="shared" si="23"/>
        <v>#N/A</v>
      </c>
      <c r="Y132" s="23"/>
      <c r="Z132" s="19"/>
      <c r="AA132" s="19"/>
      <c r="AB132" s="19"/>
      <c r="AC132" s="19"/>
      <c r="AD132" s="19"/>
      <c r="AE132" s="19"/>
      <c r="AF132" s="19"/>
      <c r="AG132" s="19">
        <f t="shared" si="24"/>
        <v>0</v>
      </c>
      <c r="AH132" s="19">
        <f t="shared" si="25"/>
        <v>0</v>
      </c>
      <c r="AI132" s="19">
        <f t="shared" si="26"/>
        <v>0</v>
      </c>
      <c r="AJ132" s="19">
        <f t="shared" si="27"/>
        <v>0</v>
      </c>
      <c r="AK132" s="19"/>
      <c r="AL132" s="19"/>
      <c r="AM132" s="19"/>
      <c r="AN132" s="19"/>
      <c r="AO132" s="19"/>
      <c r="AP132" s="19"/>
      <c r="AQ132" s="19"/>
    </row>
    <row r="133" spans="1:43" x14ac:dyDescent="0.25">
      <c r="A133" s="80"/>
      <c r="B133" s="81"/>
      <c r="C133" s="81"/>
      <c r="D133" s="81"/>
      <c r="E133" s="81"/>
      <c r="F133" s="81"/>
      <c r="G133" s="81"/>
      <c r="H133" s="81"/>
      <c r="I133" s="81"/>
      <c r="J133" s="79"/>
      <c r="K133" s="79"/>
      <c r="L133" s="70" t="str">
        <f t="shared" si="28"/>
        <v/>
      </c>
      <c r="M133" s="71"/>
      <c r="N133" s="23">
        <f t="shared" si="15"/>
        <v>0</v>
      </c>
      <c r="O133" s="23">
        <f t="shared" si="29"/>
        <v>0</v>
      </c>
      <c r="P133" s="23" t="e">
        <f xml:space="preserve"> B133 * VLOOKUP($A$5, Admin!$A$4:$B$5, 2) + C133 * VLOOKUP($A$5, Admin!$A$4:$C$5, 3) + VLOOKUP($A$5, Admin!$A$4:$D$5, 4)</f>
        <v>#N/A</v>
      </c>
      <c r="Q133" s="23" t="e">
        <f t="shared" si="16"/>
        <v>#N/A</v>
      </c>
      <c r="R133" s="23" t="e">
        <f t="shared" si="17"/>
        <v>#N/A</v>
      </c>
      <c r="S133" s="23" t="e">
        <f t="shared" si="18"/>
        <v>#N/A</v>
      </c>
      <c r="T133" s="23" t="e">
        <f t="shared" si="19"/>
        <v>#N/A</v>
      </c>
      <c r="U133" s="23" t="e">
        <f t="shared" si="20"/>
        <v>#N/A</v>
      </c>
      <c r="V133" s="23" t="e">
        <f t="shared" si="21"/>
        <v>#N/A</v>
      </c>
      <c r="W133" s="23" t="e">
        <f t="shared" si="22"/>
        <v>#N/A</v>
      </c>
      <c r="X133" s="23" t="e">
        <f t="shared" si="23"/>
        <v>#N/A</v>
      </c>
      <c r="Y133" s="23"/>
      <c r="Z133" s="19"/>
      <c r="AA133" s="19"/>
      <c r="AB133" s="19"/>
      <c r="AC133" s="19"/>
      <c r="AD133" s="19"/>
      <c r="AE133" s="19"/>
      <c r="AF133" s="19"/>
      <c r="AG133" s="19">
        <f t="shared" si="24"/>
        <v>0</v>
      </c>
      <c r="AH133" s="19">
        <f t="shared" si="25"/>
        <v>0</v>
      </c>
      <c r="AI133" s="19">
        <f t="shared" si="26"/>
        <v>0</v>
      </c>
      <c r="AJ133" s="19">
        <f t="shared" si="27"/>
        <v>0</v>
      </c>
      <c r="AK133" s="19"/>
      <c r="AL133" s="19"/>
      <c r="AM133" s="19"/>
      <c r="AN133" s="19"/>
      <c r="AO133" s="19"/>
      <c r="AP133" s="19"/>
      <c r="AQ133" s="19"/>
    </row>
    <row r="134" spans="1:43" x14ac:dyDescent="0.25">
      <c r="A134" s="80"/>
      <c r="B134" s="81"/>
      <c r="C134" s="81"/>
      <c r="D134" s="81"/>
      <c r="E134" s="81"/>
      <c r="F134" s="81"/>
      <c r="G134" s="81"/>
      <c r="H134" s="81"/>
      <c r="I134" s="81"/>
      <c r="J134" s="79"/>
      <c r="K134" s="79"/>
      <c r="L134" s="70" t="str">
        <f t="shared" si="28"/>
        <v/>
      </c>
      <c r="M134" s="71"/>
      <c r="N134" s="23">
        <f t="shared" si="15"/>
        <v>0</v>
      </c>
      <c r="O134" s="23">
        <f t="shared" si="29"/>
        <v>0</v>
      </c>
      <c r="P134" s="23" t="e">
        <f xml:space="preserve"> B134 * VLOOKUP($A$5, Admin!$A$4:$B$5, 2) + C134 * VLOOKUP($A$5, Admin!$A$4:$C$5, 3) + VLOOKUP($A$5, Admin!$A$4:$D$5, 4)</f>
        <v>#N/A</v>
      </c>
      <c r="Q134" s="23" t="e">
        <f t="shared" si="16"/>
        <v>#N/A</v>
      </c>
      <c r="R134" s="23" t="e">
        <f t="shared" si="17"/>
        <v>#N/A</v>
      </c>
      <c r="S134" s="23" t="e">
        <f t="shared" si="18"/>
        <v>#N/A</v>
      </c>
      <c r="T134" s="23" t="e">
        <f t="shared" si="19"/>
        <v>#N/A</v>
      </c>
      <c r="U134" s="23" t="e">
        <f t="shared" si="20"/>
        <v>#N/A</v>
      </c>
      <c r="V134" s="23" t="e">
        <f t="shared" si="21"/>
        <v>#N/A</v>
      </c>
      <c r="W134" s="23" t="e">
        <f t="shared" si="22"/>
        <v>#N/A</v>
      </c>
      <c r="X134" s="23" t="e">
        <f t="shared" si="23"/>
        <v>#N/A</v>
      </c>
      <c r="Y134" s="23"/>
      <c r="Z134" s="19"/>
      <c r="AA134" s="19"/>
      <c r="AB134" s="19"/>
      <c r="AC134" s="19"/>
      <c r="AD134" s="19"/>
      <c r="AE134" s="19"/>
      <c r="AF134" s="19"/>
      <c r="AG134" s="19">
        <f t="shared" si="24"/>
        <v>0</v>
      </c>
      <c r="AH134" s="19">
        <f t="shared" si="25"/>
        <v>0</v>
      </c>
      <c r="AI134" s="19">
        <f t="shared" si="26"/>
        <v>0</v>
      </c>
      <c r="AJ134" s="19">
        <f t="shared" si="27"/>
        <v>0</v>
      </c>
      <c r="AK134" s="19"/>
      <c r="AL134" s="19"/>
      <c r="AM134" s="19"/>
      <c r="AN134" s="19"/>
      <c r="AO134" s="19"/>
      <c r="AP134" s="19"/>
      <c r="AQ134" s="19"/>
    </row>
    <row r="135" spans="1:43" x14ac:dyDescent="0.25">
      <c r="A135" s="80"/>
      <c r="B135" s="81"/>
      <c r="C135" s="81"/>
      <c r="D135" s="81"/>
      <c r="E135" s="81"/>
      <c r="F135" s="81"/>
      <c r="G135" s="81"/>
      <c r="H135" s="81"/>
      <c r="I135" s="81"/>
      <c r="J135" s="79"/>
      <c r="K135" s="79"/>
      <c r="L135" s="70" t="str">
        <f t="shared" si="28"/>
        <v/>
      </c>
      <c r="M135" s="71"/>
      <c r="N135" s="23">
        <f t="shared" si="15"/>
        <v>0</v>
      </c>
      <c r="O135" s="23">
        <f t="shared" si="29"/>
        <v>0</v>
      </c>
      <c r="P135" s="23" t="e">
        <f xml:space="preserve"> B135 * VLOOKUP($A$5, Admin!$A$4:$B$5, 2) + C135 * VLOOKUP($A$5, Admin!$A$4:$C$5, 3) + VLOOKUP($A$5, Admin!$A$4:$D$5, 4)</f>
        <v>#N/A</v>
      </c>
      <c r="Q135" s="23" t="e">
        <f t="shared" si="16"/>
        <v>#N/A</v>
      </c>
      <c r="R135" s="23" t="e">
        <f t="shared" si="17"/>
        <v>#N/A</v>
      </c>
      <c r="S135" s="23" t="e">
        <f t="shared" si="18"/>
        <v>#N/A</v>
      </c>
      <c r="T135" s="23" t="e">
        <f t="shared" si="19"/>
        <v>#N/A</v>
      </c>
      <c r="U135" s="23" t="e">
        <f t="shared" si="20"/>
        <v>#N/A</v>
      </c>
      <c r="V135" s="23" t="e">
        <f t="shared" si="21"/>
        <v>#N/A</v>
      </c>
      <c r="W135" s="23" t="e">
        <f t="shared" si="22"/>
        <v>#N/A</v>
      </c>
      <c r="X135" s="23" t="e">
        <f t="shared" si="23"/>
        <v>#N/A</v>
      </c>
      <c r="Y135" s="23"/>
      <c r="Z135" s="19"/>
      <c r="AA135" s="19"/>
      <c r="AB135" s="19"/>
      <c r="AC135" s="19"/>
      <c r="AD135" s="19"/>
      <c r="AE135" s="19"/>
      <c r="AF135" s="19"/>
      <c r="AG135" s="19">
        <f t="shared" si="24"/>
        <v>0</v>
      </c>
      <c r="AH135" s="19">
        <f t="shared" si="25"/>
        <v>0</v>
      </c>
      <c r="AI135" s="19">
        <f t="shared" si="26"/>
        <v>0</v>
      </c>
      <c r="AJ135" s="19">
        <f t="shared" si="27"/>
        <v>0</v>
      </c>
      <c r="AK135" s="19"/>
      <c r="AL135" s="19"/>
      <c r="AM135" s="19"/>
      <c r="AN135" s="19"/>
      <c r="AO135" s="19"/>
      <c r="AP135" s="19"/>
      <c r="AQ135" s="19"/>
    </row>
    <row r="136" spans="1:43" x14ac:dyDescent="0.25">
      <c r="A136" s="80"/>
      <c r="B136" s="81"/>
      <c r="C136" s="81"/>
      <c r="D136" s="81"/>
      <c r="E136" s="81"/>
      <c r="F136" s="81"/>
      <c r="G136" s="81"/>
      <c r="H136" s="81"/>
      <c r="I136" s="81"/>
      <c r="J136" s="79"/>
      <c r="K136" s="79"/>
      <c r="L136" s="70" t="str">
        <f t="shared" si="28"/>
        <v/>
      </c>
      <c r="M136" s="71"/>
      <c r="N136" s="23">
        <f t="shared" si="15"/>
        <v>0</v>
      </c>
      <c r="O136" s="23">
        <f t="shared" si="29"/>
        <v>0</v>
      </c>
      <c r="P136" s="23" t="e">
        <f xml:space="preserve"> B136 * VLOOKUP($A$5, Admin!$A$4:$B$5, 2) + C136 * VLOOKUP($A$5, Admin!$A$4:$C$5, 3) + VLOOKUP($A$5, Admin!$A$4:$D$5, 4)</f>
        <v>#N/A</v>
      </c>
      <c r="Q136" s="23" t="e">
        <f t="shared" si="16"/>
        <v>#N/A</v>
      </c>
      <c r="R136" s="23" t="e">
        <f t="shared" si="17"/>
        <v>#N/A</v>
      </c>
      <c r="S136" s="23" t="e">
        <f t="shared" si="18"/>
        <v>#N/A</v>
      </c>
      <c r="T136" s="23" t="e">
        <f t="shared" si="19"/>
        <v>#N/A</v>
      </c>
      <c r="U136" s="23" t="e">
        <f t="shared" si="20"/>
        <v>#N/A</v>
      </c>
      <c r="V136" s="23" t="e">
        <f t="shared" si="21"/>
        <v>#N/A</v>
      </c>
      <c r="W136" s="23" t="e">
        <f t="shared" si="22"/>
        <v>#N/A</v>
      </c>
      <c r="X136" s="23" t="e">
        <f t="shared" si="23"/>
        <v>#N/A</v>
      </c>
      <c r="Y136" s="23"/>
      <c r="Z136" s="19"/>
      <c r="AA136" s="19"/>
      <c r="AB136" s="19"/>
      <c r="AC136" s="19"/>
      <c r="AD136" s="19"/>
      <c r="AE136" s="19"/>
      <c r="AF136" s="19"/>
      <c r="AG136" s="19">
        <f t="shared" si="24"/>
        <v>0</v>
      </c>
      <c r="AH136" s="19">
        <f t="shared" si="25"/>
        <v>0</v>
      </c>
      <c r="AI136" s="19">
        <f t="shared" si="26"/>
        <v>0</v>
      </c>
      <c r="AJ136" s="19">
        <f t="shared" si="27"/>
        <v>0</v>
      </c>
      <c r="AK136" s="19"/>
      <c r="AL136" s="19"/>
      <c r="AM136" s="19"/>
      <c r="AN136" s="19"/>
      <c r="AO136" s="19"/>
      <c r="AP136" s="19"/>
      <c r="AQ136" s="19"/>
    </row>
    <row r="137" spans="1:43" x14ac:dyDescent="0.25">
      <c r="A137" s="80"/>
      <c r="B137" s="81"/>
      <c r="C137" s="81"/>
      <c r="D137" s="81"/>
      <c r="E137" s="81"/>
      <c r="F137" s="81"/>
      <c r="G137" s="81"/>
      <c r="H137" s="81"/>
      <c r="I137" s="81"/>
      <c r="J137" s="79"/>
      <c r="K137" s="79"/>
      <c r="L137" s="70" t="str">
        <f t="shared" si="28"/>
        <v/>
      </c>
      <c r="M137" s="71"/>
      <c r="N137" s="23">
        <f t="shared" ref="N137:N200" si="30" xml:space="preserve"> ((D137 * G137) + (E137 * H137) + (F137 * I137))/1000</f>
        <v>0</v>
      </c>
      <c r="O137" s="23">
        <f t="shared" si="29"/>
        <v>0</v>
      </c>
      <c r="P137" s="23" t="e">
        <f xml:space="preserve"> B137 * VLOOKUP($A$5, Admin!$A$4:$B$5, 2) + C137 * VLOOKUP($A$5, Admin!$A$4:$C$5, 3) + VLOOKUP($A$5, Admin!$A$4:$D$5, 4)</f>
        <v>#N/A</v>
      </c>
      <c r="Q137" s="23" t="e">
        <f t="shared" ref="Q137:Q200" si="31" xml:space="preserve"> P138</f>
        <v>#N/A</v>
      </c>
      <c r="R137" s="23" t="e">
        <f t="shared" ref="R137:R200" si="32" xml:space="preserve"> P139</f>
        <v>#N/A</v>
      </c>
      <c r="S137" s="23" t="e">
        <f t="shared" ref="S137:S200" si="33" xml:space="preserve"> P140</f>
        <v>#N/A</v>
      </c>
      <c r="T137" s="23" t="e">
        <f t="shared" ref="T137:T200" si="34" xml:space="preserve"> P141</f>
        <v>#N/A</v>
      </c>
      <c r="U137" s="23" t="e">
        <f t="shared" ref="U137:U200" si="35" xml:space="preserve"> P142</f>
        <v>#N/A</v>
      </c>
      <c r="V137" s="23" t="e">
        <f t="shared" ref="V137:V200" si="36" xml:space="preserve"> P143</f>
        <v>#N/A</v>
      </c>
      <c r="W137" s="23" t="e">
        <f t="shared" ref="W137:W200" si="37" xml:space="preserve"> P144</f>
        <v>#N/A</v>
      </c>
      <c r="X137" s="23" t="e">
        <f t="shared" ref="X137:X200" si="38" xml:space="preserve"> P145</f>
        <v>#N/A</v>
      </c>
      <c r="Y137" s="23"/>
      <c r="Z137" s="19"/>
      <c r="AA137" s="19"/>
      <c r="AB137" s="19"/>
      <c r="AC137" s="19"/>
      <c r="AD137" s="19"/>
      <c r="AE137" s="19"/>
      <c r="AF137" s="19"/>
      <c r="AG137" s="19">
        <f t="shared" ref="AG137:AG200" si="39" xml:space="preserve"> O137</f>
        <v>0</v>
      </c>
      <c r="AH137" s="19">
        <f t="shared" ref="AH137:AH200" si="40" xml:space="preserve"> C137</f>
        <v>0</v>
      </c>
      <c r="AI137" s="19">
        <f t="shared" ref="AI137:AI200" si="41" xml:space="preserve"> J137</f>
        <v>0</v>
      </c>
      <c r="AJ137" s="19">
        <f t="shared" ref="AJ137:AJ200" si="42" xml:space="preserve"> K137</f>
        <v>0</v>
      </c>
      <c r="AK137" s="19"/>
      <c r="AL137" s="19"/>
      <c r="AM137" s="19"/>
      <c r="AN137" s="19"/>
      <c r="AO137" s="19"/>
      <c r="AP137" s="19"/>
      <c r="AQ137" s="19"/>
    </row>
    <row r="138" spans="1:43" x14ac:dyDescent="0.25">
      <c r="A138" s="80"/>
      <c r="B138" s="81"/>
      <c r="C138" s="81"/>
      <c r="D138" s="81"/>
      <c r="E138" s="81"/>
      <c r="F138" s="81"/>
      <c r="G138" s="81"/>
      <c r="H138" s="81"/>
      <c r="I138" s="81"/>
      <c r="J138" s="79"/>
      <c r="K138" s="79"/>
      <c r="L138" s="70" t="str">
        <f t="shared" ref="L138:L201" si="43" xml:space="preserve"> IFERROR(N138/$C$5,"")</f>
        <v/>
      </c>
      <c r="M138" s="71"/>
      <c r="N138" s="23">
        <f t="shared" si="30"/>
        <v>0</v>
      </c>
      <c r="O138" s="23">
        <f t="shared" ref="O138:O201" si="44" xml:space="preserve"> N138^2</f>
        <v>0</v>
      </c>
      <c r="P138" s="23" t="e">
        <f xml:space="preserve"> B138 * VLOOKUP($A$5, Admin!$A$4:$B$5, 2) + C138 * VLOOKUP($A$5, Admin!$A$4:$C$5, 3) + VLOOKUP($A$5, Admin!$A$4:$D$5, 4)</f>
        <v>#N/A</v>
      </c>
      <c r="Q138" s="23" t="e">
        <f t="shared" si="31"/>
        <v>#N/A</v>
      </c>
      <c r="R138" s="23" t="e">
        <f t="shared" si="32"/>
        <v>#N/A</v>
      </c>
      <c r="S138" s="23" t="e">
        <f t="shared" si="33"/>
        <v>#N/A</v>
      </c>
      <c r="T138" s="23" t="e">
        <f t="shared" si="34"/>
        <v>#N/A</v>
      </c>
      <c r="U138" s="23" t="e">
        <f t="shared" si="35"/>
        <v>#N/A</v>
      </c>
      <c r="V138" s="23" t="e">
        <f t="shared" si="36"/>
        <v>#N/A</v>
      </c>
      <c r="W138" s="23" t="e">
        <f t="shared" si="37"/>
        <v>#N/A</v>
      </c>
      <c r="X138" s="23" t="e">
        <f t="shared" si="38"/>
        <v>#N/A</v>
      </c>
      <c r="Y138" s="23"/>
      <c r="Z138" s="19"/>
      <c r="AA138" s="19"/>
      <c r="AB138" s="19"/>
      <c r="AC138" s="19"/>
      <c r="AD138" s="19"/>
      <c r="AE138" s="19"/>
      <c r="AF138" s="19"/>
      <c r="AG138" s="19">
        <f t="shared" si="39"/>
        <v>0</v>
      </c>
      <c r="AH138" s="19">
        <f t="shared" si="40"/>
        <v>0</v>
      </c>
      <c r="AI138" s="19">
        <f t="shared" si="41"/>
        <v>0</v>
      </c>
      <c r="AJ138" s="19">
        <f t="shared" si="42"/>
        <v>0</v>
      </c>
      <c r="AK138" s="19"/>
      <c r="AL138" s="19"/>
      <c r="AM138" s="19"/>
      <c r="AN138" s="19"/>
      <c r="AO138" s="19"/>
      <c r="AP138" s="19"/>
      <c r="AQ138" s="19"/>
    </row>
    <row r="139" spans="1:43" x14ac:dyDescent="0.25">
      <c r="A139" s="80"/>
      <c r="B139" s="81"/>
      <c r="C139" s="81"/>
      <c r="D139" s="81"/>
      <c r="E139" s="81"/>
      <c r="F139" s="81"/>
      <c r="G139" s="81"/>
      <c r="H139" s="81"/>
      <c r="I139" s="81"/>
      <c r="J139" s="79"/>
      <c r="K139" s="79"/>
      <c r="L139" s="70" t="str">
        <f t="shared" si="43"/>
        <v/>
      </c>
      <c r="M139" s="71"/>
      <c r="N139" s="23">
        <f t="shared" si="30"/>
        <v>0</v>
      </c>
      <c r="O139" s="23">
        <f t="shared" si="44"/>
        <v>0</v>
      </c>
      <c r="P139" s="23" t="e">
        <f xml:space="preserve"> B139 * VLOOKUP($A$5, Admin!$A$4:$B$5, 2) + C139 * VLOOKUP($A$5, Admin!$A$4:$C$5, 3) + VLOOKUP($A$5, Admin!$A$4:$D$5, 4)</f>
        <v>#N/A</v>
      </c>
      <c r="Q139" s="23" t="e">
        <f t="shared" si="31"/>
        <v>#N/A</v>
      </c>
      <c r="R139" s="23" t="e">
        <f t="shared" si="32"/>
        <v>#N/A</v>
      </c>
      <c r="S139" s="23" t="e">
        <f t="shared" si="33"/>
        <v>#N/A</v>
      </c>
      <c r="T139" s="23" t="e">
        <f t="shared" si="34"/>
        <v>#N/A</v>
      </c>
      <c r="U139" s="23" t="e">
        <f t="shared" si="35"/>
        <v>#N/A</v>
      </c>
      <c r="V139" s="23" t="e">
        <f t="shared" si="36"/>
        <v>#N/A</v>
      </c>
      <c r="W139" s="23" t="e">
        <f t="shared" si="37"/>
        <v>#N/A</v>
      </c>
      <c r="X139" s="23" t="e">
        <f t="shared" si="38"/>
        <v>#N/A</v>
      </c>
      <c r="Y139" s="23"/>
      <c r="Z139" s="19"/>
      <c r="AA139" s="19"/>
      <c r="AB139" s="19"/>
      <c r="AC139" s="19"/>
      <c r="AD139" s="19"/>
      <c r="AE139" s="19"/>
      <c r="AF139" s="19"/>
      <c r="AG139" s="19">
        <f t="shared" si="39"/>
        <v>0</v>
      </c>
      <c r="AH139" s="19">
        <f t="shared" si="40"/>
        <v>0</v>
      </c>
      <c r="AI139" s="19">
        <f t="shared" si="41"/>
        <v>0</v>
      </c>
      <c r="AJ139" s="19">
        <f t="shared" si="42"/>
        <v>0</v>
      </c>
      <c r="AK139" s="19"/>
      <c r="AL139" s="19"/>
      <c r="AM139" s="19"/>
      <c r="AN139" s="19"/>
      <c r="AO139" s="19"/>
      <c r="AP139" s="19"/>
      <c r="AQ139" s="19"/>
    </row>
    <row r="140" spans="1:43" x14ac:dyDescent="0.25">
      <c r="A140" s="80"/>
      <c r="B140" s="81"/>
      <c r="C140" s="81"/>
      <c r="D140" s="81"/>
      <c r="E140" s="81"/>
      <c r="F140" s="81"/>
      <c r="G140" s="81"/>
      <c r="H140" s="81"/>
      <c r="I140" s="81"/>
      <c r="J140" s="79"/>
      <c r="K140" s="79"/>
      <c r="L140" s="70" t="str">
        <f t="shared" si="43"/>
        <v/>
      </c>
      <c r="M140" s="71"/>
      <c r="N140" s="23">
        <f t="shared" si="30"/>
        <v>0</v>
      </c>
      <c r="O140" s="23">
        <f t="shared" si="44"/>
        <v>0</v>
      </c>
      <c r="P140" s="23" t="e">
        <f xml:space="preserve"> B140 * VLOOKUP($A$5, Admin!$A$4:$B$5, 2) + C140 * VLOOKUP($A$5, Admin!$A$4:$C$5, 3) + VLOOKUP($A$5, Admin!$A$4:$D$5, 4)</f>
        <v>#N/A</v>
      </c>
      <c r="Q140" s="23" t="e">
        <f t="shared" si="31"/>
        <v>#N/A</v>
      </c>
      <c r="R140" s="23" t="e">
        <f t="shared" si="32"/>
        <v>#N/A</v>
      </c>
      <c r="S140" s="23" t="e">
        <f t="shared" si="33"/>
        <v>#N/A</v>
      </c>
      <c r="T140" s="23" t="e">
        <f t="shared" si="34"/>
        <v>#N/A</v>
      </c>
      <c r="U140" s="23" t="e">
        <f t="shared" si="35"/>
        <v>#N/A</v>
      </c>
      <c r="V140" s="23" t="e">
        <f t="shared" si="36"/>
        <v>#N/A</v>
      </c>
      <c r="W140" s="23" t="e">
        <f t="shared" si="37"/>
        <v>#N/A</v>
      </c>
      <c r="X140" s="23" t="e">
        <f t="shared" si="38"/>
        <v>#N/A</v>
      </c>
      <c r="Y140" s="23"/>
      <c r="Z140" s="19"/>
      <c r="AA140" s="19"/>
      <c r="AB140" s="19"/>
      <c r="AC140" s="19"/>
      <c r="AD140" s="19"/>
      <c r="AE140" s="19"/>
      <c r="AF140" s="19"/>
      <c r="AG140" s="19">
        <f t="shared" si="39"/>
        <v>0</v>
      </c>
      <c r="AH140" s="19">
        <f t="shared" si="40"/>
        <v>0</v>
      </c>
      <c r="AI140" s="19">
        <f t="shared" si="41"/>
        <v>0</v>
      </c>
      <c r="AJ140" s="19">
        <f t="shared" si="42"/>
        <v>0</v>
      </c>
      <c r="AK140" s="19"/>
      <c r="AL140" s="19"/>
      <c r="AM140" s="19"/>
      <c r="AN140" s="19"/>
      <c r="AO140" s="19"/>
      <c r="AP140" s="19"/>
      <c r="AQ140" s="19"/>
    </row>
    <row r="141" spans="1:43" x14ac:dyDescent="0.25">
      <c r="A141" s="80"/>
      <c r="B141" s="81"/>
      <c r="C141" s="81"/>
      <c r="D141" s="81"/>
      <c r="E141" s="81"/>
      <c r="F141" s="81"/>
      <c r="G141" s="81"/>
      <c r="H141" s="81"/>
      <c r="I141" s="81"/>
      <c r="J141" s="79"/>
      <c r="K141" s="79"/>
      <c r="L141" s="70" t="str">
        <f t="shared" si="43"/>
        <v/>
      </c>
      <c r="M141" s="71"/>
      <c r="N141" s="23">
        <f t="shared" si="30"/>
        <v>0</v>
      </c>
      <c r="O141" s="23">
        <f t="shared" si="44"/>
        <v>0</v>
      </c>
      <c r="P141" s="23" t="e">
        <f xml:space="preserve"> B141 * VLOOKUP($A$5, Admin!$A$4:$B$5, 2) + C141 * VLOOKUP($A$5, Admin!$A$4:$C$5, 3) + VLOOKUP($A$5, Admin!$A$4:$D$5, 4)</f>
        <v>#N/A</v>
      </c>
      <c r="Q141" s="23" t="e">
        <f t="shared" si="31"/>
        <v>#N/A</v>
      </c>
      <c r="R141" s="23" t="e">
        <f t="shared" si="32"/>
        <v>#N/A</v>
      </c>
      <c r="S141" s="23" t="e">
        <f t="shared" si="33"/>
        <v>#N/A</v>
      </c>
      <c r="T141" s="23" t="e">
        <f t="shared" si="34"/>
        <v>#N/A</v>
      </c>
      <c r="U141" s="23" t="e">
        <f t="shared" si="35"/>
        <v>#N/A</v>
      </c>
      <c r="V141" s="23" t="e">
        <f t="shared" si="36"/>
        <v>#N/A</v>
      </c>
      <c r="W141" s="23" t="e">
        <f t="shared" si="37"/>
        <v>#N/A</v>
      </c>
      <c r="X141" s="23" t="e">
        <f t="shared" si="38"/>
        <v>#N/A</v>
      </c>
      <c r="Y141" s="23"/>
      <c r="Z141" s="19"/>
      <c r="AA141" s="19"/>
      <c r="AB141" s="19"/>
      <c r="AC141" s="19"/>
      <c r="AD141" s="19"/>
      <c r="AE141" s="19"/>
      <c r="AF141" s="19"/>
      <c r="AG141" s="19">
        <f t="shared" si="39"/>
        <v>0</v>
      </c>
      <c r="AH141" s="19">
        <f t="shared" si="40"/>
        <v>0</v>
      </c>
      <c r="AI141" s="19">
        <f t="shared" si="41"/>
        <v>0</v>
      </c>
      <c r="AJ141" s="19">
        <f t="shared" si="42"/>
        <v>0</v>
      </c>
      <c r="AK141" s="19"/>
      <c r="AL141" s="19"/>
      <c r="AM141" s="19"/>
      <c r="AN141" s="19"/>
      <c r="AO141" s="19"/>
      <c r="AP141" s="19"/>
      <c r="AQ141" s="19"/>
    </row>
    <row r="142" spans="1:43" x14ac:dyDescent="0.25">
      <c r="A142" s="80"/>
      <c r="B142" s="81"/>
      <c r="C142" s="81"/>
      <c r="D142" s="81"/>
      <c r="E142" s="81"/>
      <c r="F142" s="81"/>
      <c r="G142" s="81"/>
      <c r="H142" s="81"/>
      <c r="I142" s="81"/>
      <c r="J142" s="79"/>
      <c r="K142" s="79"/>
      <c r="L142" s="70" t="str">
        <f t="shared" si="43"/>
        <v/>
      </c>
      <c r="M142" s="71"/>
      <c r="N142" s="23">
        <f t="shared" si="30"/>
        <v>0</v>
      </c>
      <c r="O142" s="23">
        <f t="shared" si="44"/>
        <v>0</v>
      </c>
      <c r="P142" s="23" t="e">
        <f xml:space="preserve"> B142 * VLOOKUP($A$5, Admin!$A$4:$B$5, 2) + C142 * VLOOKUP($A$5, Admin!$A$4:$C$5, 3) + VLOOKUP($A$5, Admin!$A$4:$D$5, 4)</f>
        <v>#N/A</v>
      </c>
      <c r="Q142" s="23" t="e">
        <f t="shared" si="31"/>
        <v>#N/A</v>
      </c>
      <c r="R142" s="23" t="e">
        <f t="shared" si="32"/>
        <v>#N/A</v>
      </c>
      <c r="S142" s="23" t="e">
        <f t="shared" si="33"/>
        <v>#N/A</v>
      </c>
      <c r="T142" s="23" t="e">
        <f t="shared" si="34"/>
        <v>#N/A</v>
      </c>
      <c r="U142" s="23" t="e">
        <f t="shared" si="35"/>
        <v>#N/A</v>
      </c>
      <c r="V142" s="23" t="e">
        <f t="shared" si="36"/>
        <v>#N/A</v>
      </c>
      <c r="W142" s="23" t="e">
        <f t="shared" si="37"/>
        <v>#N/A</v>
      </c>
      <c r="X142" s="23" t="e">
        <f t="shared" si="38"/>
        <v>#N/A</v>
      </c>
      <c r="Y142" s="23"/>
      <c r="Z142" s="19"/>
      <c r="AA142" s="19"/>
      <c r="AB142" s="19"/>
      <c r="AC142" s="19"/>
      <c r="AD142" s="19"/>
      <c r="AE142" s="19"/>
      <c r="AF142" s="19"/>
      <c r="AG142" s="19">
        <f t="shared" si="39"/>
        <v>0</v>
      </c>
      <c r="AH142" s="19">
        <f t="shared" si="40"/>
        <v>0</v>
      </c>
      <c r="AI142" s="19">
        <f t="shared" si="41"/>
        <v>0</v>
      </c>
      <c r="AJ142" s="19">
        <f t="shared" si="42"/>
        <v>0</v>
      </c>
      <c r="AK142" s="19"/>
      <c r="AL142" s="19"/>
      <c r="AM142" s="19"/>
      <c r="AN142" s="19"/>
      <c r="AO142" s="19"/>
      <c r="AP142" s="19"/>
      <c r="AQ142" s="19"/>
    </row>
    <row r="143" spans="1:43" x14ac:dyDescent="0.25">
      <c r="A143" s="80"/>
      <c r="B143" s="81"/>
      <c r="C143" s="81"/>
      <c r="D143" s="81"/>
      <c r="E143" s="81"/>
      <c r="F143" s="81"/>
      <c r="G143" s="81"/>
      <c r="H143" s="81"/>
      <c r="I143" s="81"/>
      <c r="J143" s="79"/>
      <c r="K143" s="79"/>
      <c r="L143" s="70" t="str">
        <f t="shared" si="43"/>
        <v/>
      </c>
      <c r="M143" s="71"/>
      <c r="N143" s="23">
        <f t="shared" si="30"/>
        <v>0</v>
      </c>
      <c r="O143" s="23">
        <f t="shared" si="44"/>
        <v>0</v>
      </c>
      <c r="P143" s="23" t="e">
        <f xml:space="preserve"> B143 * VLOOKUP($A$5, Admin!$A$4:$B$5, 2) + C143 * VLOOKUP($A$5, Admin!$A$4:$C$5, 3) + VLOOKUP($A$5, Admin!$A$4:$D$5, 4)</f>
        <v>#N/A</v>
      </c>
      <c r="Q143" s="23" t="e">
        <f t="shared" si="31"/>
        <v>#N/A</v>
      </c>
      <c r="R143" s="23" t="e">
        <f t="shared" si="32"/>
        <v>#N/A</v>
      </c>
      <c r="S143" s="23" t="e">
        <f t="shared" si="33"/>
        <v>#N/A</v>
      </c>
      <c r="T143" s="23" t="e">
        <f t="shared" si="34"/>
        <v>#N/A</v>
      </c>
      <c r="U143" s="23" t="e">
        <f t="shared" si="35"/>
        <v>#N/A</v>
      </c>
      <c r="V143" s="23" t="e">
        <f t="shared" si="36"/>
        <v>#N/A</v>
      </c>
      <c r="W143" s="23" t="e">
        <f t="shared" si="37"/>
        <v>#N/A</v>
      </c>
      <c r="X143" s="23" t="e">
        <f t="shared" si="38"/>
        <v>#N/A</v>
      </c>
      <c r="Y143" s="23"/>
      <c r="Z143" s="19"/>
      <c r="AA143" s="19"/>
      <c r="AB143" s="19"/>
      <c r="AC143" s="19"/>
      <c r="AD143" s="19"/>
      <c r="AE143" s="19"/>
      <c r="AF143" s="19"/>
      <c r="AG143" s="19">
        <f t="shared" si="39"/>
        <v>0</v>
      </c>
      <c r="AH143" s="19">
        <f t="shared" si="40"/>
        <v>0</v>
      </c>
      <c r="AI143" s="19">
        <f t="shared" si="41"/>
        <v>0</v>
      </c>
      <c r="AJ143" s="19">
        <f t="shared" si="42"/>
        <v>0</v>
      </c>
      <c r="AK143" s="19"/>
      <c r="AL143" s="19"/>
      <c r="AM143" s="19"/>
      <c r="AN143" s="19"/>
      <c r="AO143" s="19"/>
      <c r="AP143" s="19"/>
      <c r="AQ143" s="19"/>
    </row>
    <row r="144" spans="1:43" x14ac:dyDescent="0.25">
      <c r="A144" s="80"/>
      <c r="B144" s="81"/>
      <c r="C144" s="81"/>
      <c r="D144" s="81"/>
      <c r="E144" s="81"/>
      <c r="F144" s="81"/>
      <c r="G144" s="81"/>
      <c r="H144" s="81"/>
      <c r="I144" s="81"/>
      <c r="J144" s="79"/>
      <c r="K144" s="79"/>
      <c r="L144" s="70" t="str">
        <f t="shared" si="43"/>
        <v/>
      </c>
      <c r="M144" s="71"/>
      <c r="N144" s="23">
        <f t="shared" si="30"/>
        <v>0</v>
      </c>
      <c r="O144" s="23">
        <f t="shared" si="44"/>
        <v>0</v>
      </c>
      <c r="P144" s="23" t="e">
        <f xml:space="preserve"> B144 * VLOOKUP($A$5, Admin!$A$4:$B$5, 2) + C144 * VLOOKUP($A$5, Admin!$A$4:$C$5, 3) + VLOOKUP($A$5, Admin!$A$4:$D$5, 4)</f>
        <v>#N/A</v>
      </c>
      <c r="Q144" s="23" t="e">
        <f t="shared" si="31"/>
        <v>#N/A</v>
      </c>
      <c r="R144" s="23" t="e">
        <f t="shared" si="32"/>
        <v>#N/A</v>
      </c>
      <c r="S144" s="23" t="e">
        <f t="shared" si="33"/>
        <v>#N/A</v>
      </c>
      <c r="T144" s="23" t="e">
        <f t="shared" si="34"/>
        <v>#N/A</v>
      </c>
      <c r="U144" s="23" t="e">
        <f t="shared" si="35"/>
        <v>#N/A</v>
      </c>
      <c r="V144" s="23" t="e">
        <f t="shared" si="36"/>
        <v>#N/A</v>
      </c>
      <c r="W144" s="23" t="e">
        <f t="shared" si="37"/>
        <v>#N/A</v>
      </c>
      <c r="X144" s="23" t="e">
        <f t="shared" si="38"/>
        <v>#N/A</v>
      </c>
      <c r="Y144" s="23"/>
      <c r="Z144" s="19"/>
      <c r="AA144" s="19"/>
      <c r="AB144" s="19"/>
      <c r="AC144" s="19"/>
      <c r="AD144" s="19"/>
      <c r="AE144" s="19"/>
      <c r="AF144" s="19"/>
      <c r="AG144" s="19">
        <f t="shared" si="39"/>
        <v>0</v>
      </c>
      <c r="AH144" s="19">
        <f t="shared" si="40"/>
        <v>0</v>
      </c>
      <c r="AI144" s="19">
        <f t="shared" si="41"/>
        <v>0</v>
      </c>
      <c r="AJ144" s="19">
        <f t="shared" si="42"/>
        <v>0</v>
      </c>
      <c r="AK144" s="19"/>
      <c r="AL144" s="19"/>
      <c r="AM144" s="19"/>
      <c r="AN144" s="19"/>
      <c r="AO144" s="19"/>
      <c r="AP144" s="19"/>
      <c r="AQ144" s="19"/>
    </row>
    <row r="145" spans="1:43" x14ac:dyDescent="0.25">
      <c r="A145" s="80"/>
      <c r="B145" s="81"/>
      <c r="C145" s="81"/>
      <c r="D145" s="81"/>
      <c r="E145" s="81"/>
      <c r="F145" s="81"/>
      <c r="G145" s="81"/>
      <c r="H145" s="81"/>
      <c r="I145" s="81"/>
      <c r="J145" s="79"/>
      <c r="K145" s="79"/>
      <c r="L145" s="70" t="str">
        <f t="shared" si="43"/>
        <v/>
      </c>
      <c r="M145" s="71"/>
      <c r="N145" s="23">
        <f t="shared" si="30"/>
        <v>0</v>
      </c>
      <c r="O145" s="23">
        <f t="shared" si="44"/>
        <v>0</v>
      </c>
      <c r="P145" s="23" t="e">
        <f xml:space="preserve"> B145 * VLOOKUP($A$5, Admin!$A$4:$B$5, 2) + C145 * VLOOKUP($A$5, Admin!$A$4:$C$5, 3) + VLOOKUP($A$5, Admin!$A$4:$D$5, 4)</f>
        <v>#N/A</v>
      </c>
      <c r="Q145" s="23" t="e">
        <f t="shared" si="31"/>
        <v>#N/A</v>
      </c>
      <c r="R145" s="23" t="e">
        <f t="shared" si="32"/>
        <v>#N/A</v>
      </c>
      <c r="S145" s="23" t="e">
        <f t="shared" si="33"/>
        <v>#N/A</v>
      </c>
      <c r="T145" s="23" t="e">
        <f t="shared" si="34"/>
        <v>#N/A</v>
      </c>
      <c r="U145" s="23" t="e">
        <f t="shared" si="35"/>
        <v>#N/A</v>
      </c>
      <c r="V145" s="23" t="e">
        <f t="shared" si="36"/>
        <v>#N/A</v>
      </c>
      <c r="W145" s="23" t="e">
        <f t="shared" si="37"/>
        <v>#N/A</v>
      </c>
      <c r="X145" s="23" t="e">
        <f t="shared" si="38"/>
        <v>#N/A</v>
      </c>
      <c r="Y145" s="23"/>
      <c r="Z145" s="19"/>
      <c r="AA145" s="19"/>
      <c r="AB145" s="19"/>
      <c r="AC145" s="19"/>
      <c r="AD145" s="19"/>
      <c r="AE145" s="19"/>
      <c r="AF145" s="19"/>
      <c r="AG145" s="19">
        <f t="shared" si="39"/>
        <v>0</v>
      </c>
      <c r="AH145" s="19">
        <f t="shared" si="40"/>
        <v>0</v>
      </c>
      <c r="AI145" s="19">
        <f t="shared" si="41"/>
        <v>0</v>
      </c>
      <c r="AJ145" s="19">
        <f t="shared" si="42"/>
        <v>0</v>
      </c>
      <c r="AK145" s="19"/>
      <c r="AL145" s="19"/>
      <c r="AM145" s="19"/>
      <c r="AN145" s="19"/>
      <c r="AO145" s="19"/>
      <c r="AP145" s="19"/>
      <c r="AQ145" s="19"/>
    </row>
    <row r="146" spans="1:43" x14ac:dyDescent="0.25">
      <c r="A146" s="80"/>
      <c r="B146" s="81"/>
      <c r="C146" s="81"/>
      <c r="D146" s="81"/>
      <c r="E146" s="81"/>
      <c r="F146" s="81"/>
      <c r="G146" s="81"/>
      <c r="H146" s="81"/>
      <c r="I146" s="81"/>
      <c r="J146" s="79"/>
      <c r="K146" s="79"/>
      <c r="L146" s="70" t="str">
        <f t="shared" si="43"/>
        <v/>
      </c>
      <c r="M146" s="71"/>
      <c r="N146" s="23">
        <f t="shared" si="30"/>
        <v>0</v>
      </c>
      <c r="O146" s="23">
        <f t="shared" si="44"/>
        <v>0</v>
      </c>
      <c r="P146" s="23" t="e">
        <f xml:space="preserve"> B146 * VLOOKUP($A$5, Admin!$A$4:$B$5, 2) + C146 * VLOOKUP($A$5, Admin!$A$4:$C$5, 3) + VLOOKUP($A$5, Admin!$A$4:$D$5, 4)</f>
        <v>#N/A</v>
      </c>
      <c r="Q146" s="23" t="e">
        <f t="shared" si="31"/>
        <v>#N/A</v>
      </c>
      <c r="R146" s="23" t="e">
        <f t="shared" si="32"/>
        <v>#N/A</v>
      </c>
      <c r="S146" s="23" t="e">
        <f t="shared" si="33"/>
        <v>#N/A</v>
      </c>
      <c r="T146" s="23" t="e">
        <f t="shared" si="34"/>
        <v>#N/A</v>
      </c>
      <c r="U146" s="23" t="e">
        <f t="shared" si="35"/>
        <v>#N/A</v>
      </c>
      <c r="V146" s="23" t="e">
        <f t="shared" si="36"/>
        <v>#N/A</v>
      </c>
      <c r="W146" s="23" t="e">
        <f t="shared" si="37"/>
        <v>#N/A</v>
      </c>
      <c r="X146" s="23" t="e">
        <f t="shared" si="38"/>
        <v>#N/A</v>
      </c>
      <c r="Y146" s="23"/>
      <c r="Z146" s="19"/>
      <c r="AA146" s="19"/>
      <c r="AB146" s="19"/>
      <c r="AC146" s="19"/>
      <c r="AD146" s="19"/>
      <c r="AE146" s="19"/>
      <c r="AF146" s="19"/>
      <c r="AG146" s="19">
        <f t="shared" si="39"/>
        <v>0</v>
      </c>
      <c r="AH146" s="19">
        <f t="shared" si="40"/>
        <v>0</v>
      </c>
      <c r="AI146" s="19">
        <f t="shared" si="41"/>
        <v>0</v>
      </c>
      <c r="AJ146" s="19">
        <f t="shared" si="42"/>
        <v>0</v>
      </c>
      <c r="AK146" s="19"/>
      <c r="AL146" s="19"/>
      <c r="AM146" s="19"/>
      <c r="AN146" s="19"/>
      <c r="AO146" s="19"/>
      <c r="AP146" s="19"/>
      <c r="AQ146" s="19"/>
    </row>
    <row r="147" spans="1:43" x14ac:dyDescent="0.25">
      <c r="A147" s="80"/>
      <c r="B147" s="81"/>
      <c r="C147" s="81"/>
      <c r="D147" s="81"/>
      <c r="E147" s="81"/>
      <c r="F147" s="81"/>
      <c r="G147" s="81"/>
      <c r="H147" s="81"/>
      <c r="I147" s="81"/>
      <c r="J147" s="79"/>
      <c r="K147" s="79"/>
      <c r="L147" s="70" t="str">
        <f t="shared" si="43"/>
        <v/>
      </c>
      <c r="M147" s="71"/>
      <c r="N147" s="23">
        <f t="shared" si="30"/>
        <v>0</v>
      </c>
      <c r="O147" s="23">
        <f t="shared" si="44"/>
        <v>0</v>
      </c>
      <c r="P147" s="23" t="e">
        <f xml:space="preserve"> B147 * VLOOKUP($A$5, Admin!$A$4:$B$5, 2) + C147 * VLOOKUP($A$5, Admin!$A$4:$C$5, 3) + VLOOKUP($A$5, Admin!$A$4:$D$5, 4)</f>
        <v>#N/A</v>
      </c>
      <c r="Q147" s="23" t="e">
        <f t="shared" si="31"/>
        <v>#N/A</v>
      </c>
      <c r="R147" s="23" t="e">
        <f t="shared" si="32"/>
        <v>#N/A</v>
      </c>
      <c r="S147" s="23" t="e">
        <f t="shared" si="33"/>
        <v>#N/A</v>
      </c>
      <c r="T147" s="23" t="e">
        <f t="shared" si="34"/>
        <v>#N/A</v>
      </c>
      <c r="U147" s="23" t="e">
        <f t="shared" si="35"/>
        <v>#N/A</v>
      </c>
      <c r="V147" s="23" t="e">
        <f t="shared" si="36"/>
        <v>#N/A</v>
      </c>
      <c r="W147" s="23" t="e">
        <f t="shared" si="37"/>
        <v>#N/A</v>
      </c>
      <c r="X147" s="23" t="e">
        <f t="shared" si="38"/>
        <v>#N/A</v>
      </c>
      <c r="Y147" s="23"/>
      <c r="Z147" s="19"/>
      <c r="AA147" s="19"/>
      <c r="AB147" s="19"/>
      <c r="AC147" s="19"/>
      <c r="AD147" s="19"/>
      <c r="AE147" s="19"/>
      <c r="AF147" s="19"/>
      <c r="AG147" s="19">
        <f t="shared" si="39"/>
        <v>0</v>
      </c>
      <c r="AH147" s="19">
        <f t="shared" si="40"/>
        <v>0</v>
      </c>
      <c r="AI147" s="19">
        <f t="shared" si="41"/>
        <v>0</v>
      </c>
      <c r="AJ147" s="19">
        <f t="shared" si="42"/>
        <v>0</v>
      </c>
      <c r="AK147" s="19"/>
      <c r="AL147" s="19"/>
      <c r="AM147" s="19"/>
      <c r="AN147" s="19"/>
      <c r="AO147" s="19"/>
      <c r="AP147" s="19"/>
      <c r="AQ147" s="19"/>
    </row>
    <row r="148" spans="1:43" x14ac:dyDescent="0.25">
      <c r="A148" s="80"/>
      <c r="B148" s="81"/>
      <c r="C148" s="81"/>
      <c r="D148" s="81"/>
      <c r="E148" s="81"/>
      <c r="F148" s="81"/>
      <c r="G148" s="81"/>
      <c r="H148" s="81"/>
      <c r="I148" s="81"/>
      <c r="J148" s="79"/>
      <c r="K148" s="79"/>
      <c r="L148" s="70" t="str">
        <f t="shared" si="43"/>
        <v/>
      </c>
      <c r="M148" s="71"/>
      <c r="N148" s="23">
        <f t="shared" si="30"/>
        <v>0</v>
      </c>
      <c r="O148" s="23">
        <f t="shared" si="44"/>
        <v>0</v>
      </c>
      <c r="P148" s="23" t="e">
        <f xml:space="preserve"> B148 * VLOOKUP($A$5, Admin!$A$4:$B$5, 2) + C148 * VLOOKUP($A$5, Admin!$A$4:$C$5, 3) + VLOOKUP($A$5, Admin!$A$4:$D$5, 4)</f>
        <v>#N/A</v>
      </c>
      <c r="Q148" s="23" t="e">
        <f t="shared" si="31"/>
        <v>#N/A</v>
      </c>
      <c r="R148" s="23" t="e">
        <f t="shared" si="32"/>
        <v>#N/A</v>
      </c>
      <c r="S148" s="23" t="e">
        <f t="shared" si="33"/>
        <v>#N/A</v>
      </c>
      <c r="T148" s="23" t="e">
        <f t="shared" si="34"/>
        <v>#N/A</v>
      </c>
      <c r="U148" s="23" t="e">
        <f t="shared" si="35"/>
        <v>#N/A</v>
      </c>
      <c r="V148" s="23" t="e">
        <f t="shared" si="36"/>
        <v>#N/A</v>
      </c>
      <c r="W148" s="23" t="e">
        <f t="shared" si="37"/>
        <v>#N/A</v>
      </c>
      <c r="X148" s="23" t="e">
        <f t="shared" si="38"/>
        <v>#N/A</v>
      </c>
      <c r="Y148" s="23"/>
      <c r="Z148" s="19"/>
      <c r="AA148" s="19"/>
      <c r="AB148" s="19"/>
      <c r="AC148" s="19"/>
      <c r="AD148" s="19"/>
      <c r="AE148" s="19"/>
      <c r="AF148" s="19"/>
      <c r="AG148" s="19">
        <f t="shared" si="39"/>
        <v>0</v>
      </c>
      <c r="AH148" s="19">
        <f t="shared" si="40"/>
        <v>0</v>
      </c>
      <c r="AI148" s="19">
        <f t="shared" si="41"/>
        <v>0</v>
      </c>
      <c r="AJ148" s="19">
        <f t="shared" si="42"/>
        <v>0</v>
      </c>
      <c r="AK148" s="19"/>
      <c r="AL148" s="19"/>
      <c r="AM148" s="19"/>
      <c r="AN148" s="19"/>
      <c r="AO148" s="19"/>
      <c r="AP148" s="19"/>
      <c r="AQ148" s="19"/>
    </row>
    <row r="149" spans="1:43" x14ac:dyDescent="0.25">
      <c r="A149" s="80"/>
      <c r="B149" s="81"/>
      <c r="C149" s="81"/>
      <c r="D149" s="81"/>
      <c r="E149" s="81"/>
      <c r="F149" s="81"/>
      <c r="G149" s="81"/>
      <c r="H149" s="81"/>
      <c r="I149" s="81"/>
      <c r="J149" s="79"/>
      <c r="K149" s="79"/>
      <c r="L149" s="70" t="str">
        <f t="shared" si="43"/>
        <v/>
      </c>
      <c r="M149" s="71"/>
      <c r="N149" s="23">
        <f t="shared" si="30"/>
        <v>0</v>
      </c>
      <c r="O149" s="23">
        <f t="shared" si="44"/>
        <v>0</v>
      </c>
      <c r="P149" s="23" t="e">
        <f xml:space="preserve"> B149 * VLOOKUP($A$5, Admin!$A$4:$B$5, 2) + C149 * VLOOKUP($A$5, Admin!$A$4:$C$5, 3) + VLOOKUP($A$5, Admin!$A$4:$D$5, 4)</f>
        <v>#N/A</v>
      </c>
      <c r="Q149" s="23" t="e">
        <f t="shared" si="31"/>
        <v>#N/A</v>
      </c>
      <c r="R149" s="23" t="e">
        <f t="shared" si="32"/>
        <v>#N/A</v>
      </c>
      <c r="S149" s="23" t="e">
        <f t="shared" si="33"/>
        <v>#N/A</v>
      </c>
      <c r="T149" s="23" t="e">
        <f t="shared" si="34"/>
        <v>#N/A</v>
      </c>
      <c r="U149" s="23" t="e">
        <f t="shared" si="35"/>
        <v>#N/A</v>
      </c>
      <c r="V149" s="23" t="e">
        <f t="shared" si="36"/>
        <v>#N/A</v>
      </c>
      <c r="W149" s="23" t="e">
        <f t="shared" si="37"/>
        <v>#N/A</v>
      </c>
      <c r="X149" s="23" t="e">
        <f t="shared" si="38"/>
        <v>#N/A</v>
      </c>
      <c r="Y149" s="23"/>
      <c r="Z149" s="19"/>
      <c r="AA149" s="19"/>
      <c r="AB149" s="19"/>
      <c r="AC149" s="19"/>
      <c r="AD149" s="19"/>
      <c r="AE149" s="19"/>
      <c r="AF149" s="19"/>
      <c r="AG149" s="19">
        <f t="shared" si="39"/>
        <v>0</v>
      </c>
      <c r="AH149" s="19">
        <f t="shared" si="40"/>
        <v>0</v>
      </c>
      <c r="AI149" s="19">
        <f t="shared" si="41"/>
        <v>0</v>
      </c>
      <c r="AJ149" s="19">
        <f t="shared" si="42"/>
        <v>0</v>
      </c>
      <c r="AK149" s="19"/>
      <c r="AL149" s="19"/>
      <c r="AM149" s="19"/>
      <c r="AN149" s="19"/>
      <c r="AO149" s="19"/>
      <c r="AP149" s="19"/>
      <c r="AQ149" s="19"/>
    </row>
    <row r="150" spans="1:43" x14ac:dyDescent="0.25">
      <c r="A150" s="80"/>
      <c r="B150" s="81"/>
      <c r="C150" s="81"/>
      <c r="D150" s="81"/>
      <c r="E150" s="81"/>
      <c r="F150" s="81"/>
      <c r="G150" s="81"/>
      <c r="H150" s="81"/>
      <c r="I150" s="81"/>
      <c r="J150" s="79"/>
      <c r="K150" s="79"/>
      <c r="L150" s="70" t="str">
        <f t="shared" si="43"/>
        <v/>
      </c>
      <c r="M150" s="71"/>
      <c r="N150" s="23">
        <f t="shared" si="30"/>
        <v>0</v>
      </c>
      <c r="O150" s="23">
        <f t="shared" si="44"/>
        <v>0</v>
      </c>
      <c r="P150" s="23" t="e">
        <f xml:space="preserve"> B150 * VLOOKUP($A$5, Admin!$A$4:$B$5, 2) + C150 * VLOOKUP($A$5, Admin!$A$4:$C$5, 3) + VLOOKUP($A$5, Admin!$A$4:$D$5, 4)</f>
        <v>#N/A</v>
      </c>
      <c r="Q150" s="23" t="e">
        <f t="shared" si="31"/>
        <v>#N/A</v>
      </c>
      <c r="R150" s="23" t="e">
        <f t="shared" si="32"/>
        <v>#N/A</v>
      </c>
      <c r="S150" s="23" t="e">
        <f t="shared" si="33"/>
        <v>#N/A</v>
      </c>
      <c r="T150" s="23" t="e">
        <f t="shared" si="34"/>
        <v>#N/A</v>
      </c>
      <c r="U150" s="23" t="e">
        <f t="shared" si="35"/>
        <v>#N/A</v>
      </c>
      <c r="V150" s="23" t="e">
        <f t="shared" si="36"/>
        <v>#N/A</v>
      </c>
      <c r="W150" s="23" t="e">
        <f t="shared" si="37"/>
        <v>#N/A</v>
      </c>
      <c r="X150" s="23" t="e">
        <f t="shared" si="38"/>
        <v>#N/A</v>
      </c>
      <c r="Y150" s="23"/>
      <c r="Z150" s="19"/>
      <c r="AA150" s="19"/>
      <c r="AB150" s="19"/>
      <c r="AC150" s="19"/>
      <c r="AD150" s="19"/>
      <c r="AE150" s="19"/>
      <c r="AF150" s="19"/>
      <c r="AG150" s="19">
        <f t="shared" si="39"/>
        <v>0</v>
      </c>
      <c r="AH150" s="19">
        <f t="shared" si="40"/>
        <v>0</v>
      </c>
      <c r="AI150" s="19">
        <f t="shared" si="41"/>
        <v>0</v>
      </c>
      <c r="AJ150" s="19">
        <f t="shared" si="42"/>
        <v>0</v>
      </c>
      <c r="AK150" s="19"/>
      <c r="AL150" s="19"/>
      <c r="AM150" s="19"/>
      <c r="AN150" s="19"/>
      <c r="AO150" s="19"/>
      <c r="AP150" s="19"/>
      <c r="AQ150" s="19"/>
    </row>
    <row r="151" spans="1:43" x14ac:dyDescent="0.25">
      <c r="A151" s="80"/>
      <c r="B151" s="81"/>
      <c r="C151" s="81"/>
      <c r="D151" s="81"/>
      <c r="E151" s="81"/>
      <c r="F151" s="81"/>
      <c r="G151" s="81"/>
      <c r="H151" s="81"/>
      <c r="I151" s="81"/>
      <c r="J151" s="79"/>
      <c r="K151" s="79"/>
      <c r="L151" s="70" t="str">
        <f t="shared" si="43"/>
        <v/>
      </c>
      <c r="M151" s="71"/>
      <c r="N151" s="23">
        <f t="shared" si="30"/>
        <v>0</v>
      </c>
      <c r="O151" s="23">
        <f t="shared" si="44"/>
        <v>0</v>
      </c>
      <c r="P151" s="23" t="e">
        <f xml:space="preserve"> B151 * VLOOKUP($A$5, Admin!$A$4:$B$5, 2) + C151 * VLOOKUP($A$5, Admin!$A$4:$C$5, 3) + VLOOKUP($A$5, Admin!$A$4:$D$5, 4)</f>
        <v>#N/A</v>
      </c>
      <c r="Q151" s="23" t="e">
        <f t="shared" si="31"/>
        <v>#N/A</v>
      </c>
      <c r="R151" s="23" t="e">
        <f t="shared" si="32"/>
        <v>#N/A</v>
      </c>
      <c r="S151" s="23" t="e">
        <f t="shared" si="33"/>
        <v>#N/A</v>
      </c>
      <c r="T151" s="23" t="e">
        <f t="shared" si="34"/>
        <v>#N/A</v>
      </c>
      <c r="U151" s="23" t="e">
        <f t="shared" si="35"/>
        <v>#N/A</v>
      </c>
      <c r="V151" s="23" t="e">
        <f t="shared" si="36"/>
        <v>#N/A</v>
      </c>
      <c r="W151" s="23" t="e">
        <f t="shared" si="37"/>
        <v>#N/A</v>
      </c>
      <c r="X151" s="23" t="e">
        <f t="shared" si="38"/>
        <v>#N/A</v>
      </c>
      <c r="Y151" s="23"/>
      <c r="Z151" s="19"/>
      <c r="AA151" s="19"/>
      <c r="AB151" s="19"/>
      <c r="AC151" s="19"/>
      <c r="AD151" s="19"/>
      <c r="AE151" s="19"/>
      <c r="AF151" s="19"/>
      <c r="AG151" s="19">
        <f t="shared" si="39"/>
        <v>0</v>
      </c>
      <c r="AH151" s="19">
        <f t="shared" si="40"/>
        <v>0</v>
      </c>
      <c r="AI151" s="19">
        <f t="shared" si="41"/>
        <v>0</v>
      </c>
      <c r="AJ151" s="19">
        <f t="shared" si="42"/>
        <v>0</v>
      </c>
      <c r="AK151" s="19"/>
      <c r="AL151" s="19"/>
      <c r="AM151" s="19"/>
      <c r="AN151" s="19"/>
      <c r="AO151" s="19"/>
      <c r="AP151" s="19"/>
      <c r="AQ151" s="19"/>
    </row>
    <row r="152" spans="1:43" x14ac:dyDescent="0.25">
      <c r="A152" s="80"/>
      <c r="B152" s="81"/>
      <c r="C152" s="81"/>
      <c r="D152" s="81"/>
      <c r="E152" s="81"/>
      <c r="F152" s="81"/>
      <c r="G152" s="81"/>
      <c r="H152" s="81"/>
      <c r="I152" s="81"/>
      <c r="J152" s="79"/>
      <c r="K152" s="79"/>
      <c r="L152" s="70" t="str">
        <f t="shared" si="43"/>
        <v/>
      </c>
      <c r="M152" s="71"/>
      <c r="N152" s="23">
        <f t="shared" si="30"/>
        <v>0</v>
      </c>
      <c r="O152" s="23">
        <f t="shared" si="44"/>
        <v>0</v>
      </c>
      <c r="P152" s="23" t="e">
        <f xml:space="preserve"> B152 * VLOOKUP($A$5, Admin!$A$4:$B$5, 2) + C152 * VLOOKUP($A$5, Admin!$A$4:$C$5, 3) + VLOOKUP($A$5, Admin!$A$4:$D$5, 4)</f>
        <v>#N/A</v>
      </c>
      <c r="Q152" s="23" t="e">
        <f t="shared" si="31"/>
        <v>#N/A</v>
      </c>
      <c r="R152" s="23" t="e">
        <f t="shared" si="32"/>
        <v>#N/A</v>
      </c>
      <c r="S152" s="23" t="e">
        <f t="shared" si="33"/>
        <v>#N/A</v>
      </c>
      <c r="T152" s="23" t="e">
        <f t="shared" si="34"/>
        <v>#N/A</v>
      </c>
      <c r="U152" s="23" t="e">
        <f t="shared" si="35"/>
        <v>#N/A</v>
      </c>
      <c r="V152" s="23" t="e">
        <f t="shared" si="36"/>
        <v>#N/A</v>
      </c>
      <c r="W152" s="23" t="e">
        <f t="shared" si="37"/>
        <v>#N/A</v>
      </c>
      <c r="X152" s="23" t="e">
        <f t="shared" si="38"/>
        <v>#N/A</v>
      </c>
      <c r="Y152" s="23"/>
      <c r="Z152" s="19"/>
      <c r="AA152" s="19"/>
      <c r="AB152" s="19"/>
      <c r="AC152" s="19"/>
      <c r="AD152" s="19"/>
      <c r="AE152" s="19"/>
      <c r="AF152" s="19"/>
      <c r="AG152" s="19">
        <f t="shared" si="39"/>
        <v>0</v>
      </c>
      <c r="AH152" s="19">
        <f t="shared" si="40"/>
        <v>0</v>
      </c>
      <c r="AI152" s="19">
        <f t="shared" si="41"/>
        <v>0</v>
      </c>
      <c r="AJ152" s="19">
        <f t="shared" si="42"/>
        <v>0</v>
      </c>
      <c r="AK152" s="19"/>
      <c r="AL152" s="19"/>
      <c r="AM152" s="19"/>
      <c r="AN152" s="19"/>
      <c r="AO152" s="19"/>
      <c r="AP152" s="19"/>
      <c r="AQ152" s="19"/>
    </row>
    <row r="153" spans="1:43" x14ac:dyDescent="0.25">
      <c r="A153" s="80"/>
      <c r="B153" s="81"/>
      <c r="C153" s="81"/>
      <c r="D153" s="81"/>
      <c r="E153" s="81"/>
      <c r="F153" s="81"/>
      <c r="G153" s="81"/>
      <c r="H153" s="81"/>
      <c r="I153" s="81"/>
      <c r="J153" s="79"/>
      <c r="K153" s="79"/>
      <c r="L153" s="70" t="str">
        <f t="shared" si="43"/>
        <v/>
      </c>
      <c r="M153" s="71"/>
      <c r="N153" s="23">
        <f t="shared" si="30"/>
        <v>0</v>
      </c>
      <c r="O153" s="23">
        <f t="shared" si="44"/>
        <v>0</v>
      </c>
      <c r="P153" s="23" t="e">
        <f xml:space="preserve"> B153 * VLOOKUP($A$5, Admin!$A$4:$B$5, 2) + C153 * VLOOKUP($A$5, Admin!$A$4:$C$5, 3) + VLOOKUP($A$5, Admin!$A$4:$D$5, 4)</f>
        <v>#N/A</v>
      </c>
      <c r="Q153" s="23" t="e">
        <f t="shared" si="31"/>
        <v>#N/A</v>
      </c>
      <c r="R153" s="23" t="e">
        <f t="shared" si="32"/>
        <v>#N/A</v>
      </c>
      <c r="S153" s="23" t="e">
        <f t="shared" si="33"/>
        <v>#N/A</v>
      </c>
      <c r="T153" s="23" t="e">
        <f t="shared" si="34"/>
        <v>#N/A</v>
      </c>
      <c r="U153" s="23" t="e">
        <f t="shared" si="35"/>
        <v>#N/A</v>
      </c>
      <c r="V153" s="23" t="e">
        <f t="shared" si="36"/>
        <v>#N/A</v>
      </c>
      <c r="W153" s="23" t="e">
        <f t="shared" si="37"/>
        <v>#N/A</v>
      </c>
      <c r="X153" s="23" t="e">
        <f t="shared" si="38"/>
        <v>#N/A</v>
      </c>
      <c r="Y153" s="23"/>
      <c r="Z153" s="19"/>
      <c r="AA153" s="19"/>
      <c r="AB153" s="19"/>
      <c r="AC153" s="19"/>
      <c r="AD153" s="19"/>
      <c r="AE153" s="19"/>
      <c r="AF153" s="19"/>
      <c r="AG153" s="19">
        <f t="shared" si="39"/>
        <v>0</v>
      </c>
      <c r="AH153" s="19">
        <f t="shared" si="40"/>
        <v>0</v>
      </c>
      <c r="AI153" s="19">
        <f t="shared" si="41"/>
        <v>0</v>
      </c>
      <c r="AJ153" s="19">
        <f t="shared" si="42"/>
        <v>0</v>
      </c>
      <c r="AK153" s="19"/>
      <c r="AL153" s="19"/>
      <c r="AM153" s="19"/>
      <c r="AN153" s="19"/>
      <c r="AO153" s="19"/>
      <c r="AP153" s="19"/>
      <c r="AQ153" s="19"/>
    </row>
    <row r="154" spans="1:43" x14ac:dyDescent="0.25">
      <c r="A154" s="80"/>
      <c r="B154" s="81"/>
      <c r="C154" s="81"/>
      <c r="D154" s="81"/>
      <c r="E154" s="81"/>
      <c r="F154" s="81"/>
      <c r="G154" s="81"/>
      <c r="H154" s="81"/>
      <c r="I154" s="81"/>
      <c r="J154" s="79"/>
      <c r="K154" s="79"/>
      <c r="L154" s="70" t="str">
        <f t="shared" si="43"/>
        <v/>
      </c>
      <c r="M154" s="71"/>
      <c r="N154" s="23">
        <f t="shared" si="30"/>
        <v>0</v>
      </c>
      <c r="O154" s="23">
        <f t="shared" si="44"/>
        <v>0</v>
      </c>
      <c r="P154" s="23" t="e">
        <f xml:space="preserve"> B154 * VLOOKUP($A$5, Admin!$A$4:$B$5, 2) + C154 * VLOOKUP($A$5, Admin!$A$4:$C$5, 3) + VLOOKUP($A$5, Admin!$A$4:$D$5, 4)</f>
        <v>#N/A</v>
      </c>
      <c r="Q154" s="23" t="e">
        <f t="shared" si="31"/>
        <v>#N/A</v>
      </c>
      <c r="R154" s="23" t="e">
        <f t="shared" si="32"/>
        <v>#N/A</v>
      </c>
      <c r="S154" s="23" t="e">
        <f t="shared" si="33"/>
        <v>#N/A</v>
      </c>
      <c r="T154" s="23" t="e">
        <f t="shared" si="34"/>
        <v>#N/A</v>
      </c>
      <c r="U154" s="23" t="e">
        <f t="shared" si="35"/>
        <v>#N/A</v>
      </c>
      <c r="V154" s="23" t="e">
        <f t="shared" si="36"/>
        <v>#N/A</v>
      </c>
      <c r="W154" s="23" t="e">
        <f t="shared" si="37"/>
        <v>#N/A</v>
      </c>
      <c r="X154" s="23" t="e">
        <f t="shared" si="38"/>
        <v>#N/A</v>
      </c>
      <c r="Y154" s="23"/>
      <c r="Z154" s="19"/>
      <c r="AA154" s="19"/>
      <c r="AB154" s="19"/>
      <c r="AC154" s="19"/>
      <c r="AD154" s="19"/>
      <c r="AE154" s="19"/>
      <c r="AF154" s="19"/>
      <c r="AG154" s="19">
        <f t="shared" si="39"/>
        <v>0</v>
      </c>
      <c r="AH154" s="19">
        <f t="shared" si="40"/>
        <v>0</v>
      </c>
      <c r="AI154" s="19">
        <f t="shared" si="41"/>
        <v>0</v>
      </c>
      <c r="AJ154" s="19">
        <f t="shared" si="42"/>
        <v>0</v>
      </c>
      <c r="AK154" s="19"/>
      <c r="AL154" s="19"/>
      <c r="AM154" s="19"/>
      <c r="AN154" s="19"/>
      <c r="AO154" s="19"/>
      <c r="AP154" s="19"/>
      <c r="AQ154" s="19"/>
    </row>
    <row r="155" spans="1:43" x14ac:dyDescent="0.25">
      <c r="A155" s="80"/>
      <c r="B155" s="81"/>
      <c r="C155" s="81"/>
      <c r="D155" s="81"/>
      <c r="E155" s="81"/>
      <c r="F155" s="81"/>
      <c r="G155" s="81"/>
      <c r="H155" s="81"/>
      <c r="I155" s="81"/>
      <c r="J155" s="79"/>
      <c r="K155" s="79"/>
      <c r="L155" s="70" t="str">
        <f t="shared" si="43"/>
        <v/>
      </c>
      <c r="M155" s="71"/>
      <c r="N155" s="23">
        <f t="shared" si="30"/>
        <v>0</v>
      </c>
      <c r="O155" s="23">
        <f t="shared" si="44"/>
        <v>0</v>
      </c>
      <c r="P155" s="23" t="e">
        <f xml:space="preserve"> B155 * VLOOKUP($A$5, Admin!$A$4:$B$5, 2) + C155 * VLOOKUP($A$5, Admin!$A$4:$C$5, 3) + VLOOKUP($A$5, Admin!$A$4:$D$5, 4)</f>
        <v>#N/A</v>
      </c>
      <c r="Q155" s="23" t="e">
        <f t="shared" si="31"/>
        <v>#N/A</v>
      </c>
      <c r="R155" s="23" t="e">
        <f t="shared" si="32"/>
        <v>#N/A</v>
      </c>
      <c r="S155" s="23" t="e">
        <f t="shared" si="33"/>
        <v>#N/A</v>
      </c>
      <c r="T155" s="23" t="e">
        <f t="shared" si="34"/>
        <v>#N/A</v>
      </c>
      <c r="U155" s="23" t="e">
        <f t="shared" si="35"/>
        <v>#N/A</v>
      </c>
      <c r="V155" s="23" t="e">
        <f t="shared" si="36"/>
        <v>#N/A</v>
      </c>
      <c r="W155" s="23" t="e">
        <f t="shared" si="37"/>
        <v>#N/A</v>
      </c>
      <c r="X155" s="23" t="e">
        <f t="shared" si="38"/>
        <v>#N/A</v>
      </c>
      <c r="Y155" s="23"/>
      <c r="Z155" s="19"/>
      <c r="AA155" s="19"/>
      <c r="AB155" s="19"/>
      <c r="AC155" s="19"/>
      <c r="AD155" s="19"/>
      <c r="AE155" s="19"/>
      <c r="AF155" s="19"/>
      <c r="AG155" s="19">
        <f t="shared" si="39"/>
        <v>0</v>
      </c>
      <c r="AH155" s="19">
        <f t="shared" si="40"/>
        <v>0</v>
      </c>
      <c r="AI155" s="19">
        <f t="shared" si="41"/>
        <v>0</v>
      </c>
      <c r="AJ155" s="19">
        <f t="shared" si="42"/>
        <v>0</v>
      </c>
      <c r="AK155" s="19"/>
      <c r="AL155" s="19"/>
      <c r="AM155" s="19"/>
      <c r="AN155" s="19"/>
      <c r="AO155" s="19"/>
      <c r="AP155" s="19"/>
      <c r="AQ155" s="19"/>
    </row>
    <row r="156" spans="1:43" x14ac:dyDescent="0.25">
      <c r="A156" s="80"/>
      <c r="B156" s="81"/>
      <c r="C156" s="81"/>
      <c r="D156" s="81"/>
      <c r="E156" s="81"/>
      <c r="F156" s="81"/>
      <c r="G156" s="81"/>
      <c r="H156" s="81"/>
      <c r="I156" s="81"/>
      <c r="J156" s="79"/>
      <c r="K156" s="79"/>
      <c r="L156" s="70" t="str">
        <f t="shared" si="43"/>
        <v/>
      </c>
      <c r="M156" s="71"/>
      <c r="N156" s="23">
        <f t="shared" si="30"/>
        <v>0</v>
      </c>
      <c r="O156" s="23">
        <f t="shared" si="44"/>
        <v>0</v>
      </c>
      <c r="P156" s="23" t="e">
        <f xml:space="preserve"> B156 * VLOOKUP($A$5, Admin!$A$4:$B$5, 2) + C156 * VLOOKUP($A$5, Admin!$A$4:$C$5, 3) + VLOOKUP($A$5, Admin!$A$4:$D$5, 4)</f>
        <v>#N/A</v>
      </c>
      <c r="Q156" s="23" t="e">
        <f t="shared" si="31"/>
        <v>#N/A</v>
      </c>
      <c r="R156" s="23" t="e">
        <f t="shared" si="32"/>
        <v>#N/A</v>
      </c>
      <c r="S156" s="23" t="e">
        <f t="shared" si="33"/>
        <v>#N/A</v>
      </c>
      <c r="T156" s="23" t="e">
        <f t="shared" si="34"/>
        <v>#N/A</v>
      </c>
      <c r="U156" s="23" t="e">
        <f t="shared" si="35"/>
        <v>#N/A</v>
      </c>
      <c r="V156" s="23" t="e">
        <f t="shared" si="36"/>
        <v>#N/A</v>
      </c>
      <c r="W156" s="23" t="e">
        <f t="shared" si="37"/>
        <v>#N/A</v>
      </c>
      <c r="X156" s="23" t="e">
        <f t="shared" si="38"/>
        <v>#N/A</v>
      </c>
      <c r="Y156" s="23"/>
      <c r="Z156" s="19"/>
      <c r="AA156" s="19"/>
      <c r="AB156" s="19"/>
      <c r="AC156" s="19"/>
      <c r="AD156" s="19"/>
      <c r="AE156" s="19"/>
      <c r="AF156" s="19"/>
      <c r="AG156" s="19">
        <f t="shared" si="39"/>
        <v>0</v>
      </c>
      <c r="AH156" s="19">
        <f t="shared" si="40"/>
        <v>0</v>
      </c>
      <c r="AI156" s="19">
        <f t="shared" si="41"/>
        <v>0</v>
      </c>
      <c r="AJ156" s="19">
        <f t="shared" si="42"/>
        <v>0</v>
      </c>
      <c r="AK156" s="19"/>
      <c r="AL156" s="19"/>
      <c r="AM156" s="19"/>
      <c r="AN156" s="19"/>
      <c r="AO156" s="19"/>
      <c r="AP156" s="19"/>
      <c r="AQ156" s="19"/>
    </row>
    <row r="157" spans="1:43" x14ac:dyDescent="0.25">
      <c r="A157" s="80"/>
      <c r="B157" s="81"/>
      <c r="C157" s="81"/>
      <c r="D157" s="81"/>
      <c r="E157" s="81"/>
      <c r="F157" s="81"/>
      <c r="G157" s="81"/>
      <c r="H157" s="81"/>
      <c r="I157" s="81"/>
      <c r="J157" s="79"/>
      <c r="K157" s="79"/>
      <c r="L157" s="70" t="str">
        <f t="shared" si="43"/>
        <v/>
      </c>
      <c r="M157" s="71"/>
      <c r="N157" s="23">
        <f t="shared" si="30"/>
        <v>0</v>
      </c>
      <c r="O157" s="23">
        <f t="shared" si="44"/>
        <v>0</v>
      </c>
      <c r="P157" s="23" t="e">
        <f xml:space="preserve"> B157 * VLOOKUP($A$5, Admin!$A$4:$B$5, 2) + C157 * VLOOKUP($A$5, Admin!$A$4:$C$5, 3) + VLOOKUP($A$5, Admin!$A$4:$D$5, 4)</f>
        <v>#N/A</v>
      </c>
      <c r="Q157" s="23" t="e">
        <f t="shared" si="31"/>
        <v>#N/A</v>
      </c>
      <c r="R157" s="23" t="e">
        <f t="shared" si="32"/>
        <v>#N/A</v>
      </c>
      <c r="S157" s="23" t="e">
        <f t="shared" si="33"/>
        <v>#N/A</v>
      </c>
      <c r="T157" s="23" t="e">
        <f t="shared" si="34"/>
        <v>#N/A</v>
      </c>
      <c r="U157" s="23" t="e">
        <f t="shared" si="35"/>
        <v>#N/A</v>
      </c>
      <c r="V157" s="23" t="e">
        <f t="shared" si="36"/>
        <v>#N/A</v>
      </c>
      <c r="W157" s="23" t="e">
        <f t="shared" si="37"/>
        <v>#N/A</v>
      </c>
      <c r="X157" s="23" t="e">
        <f t="shared" si="38"/>
        <v>#N/A</v>
      </c>
      <c r="Y157" s="23"/>
      <c r="Z157" s="19"/>
      <c r="AA157" s="19"/>
      <c r="AB157" s="19"/>
      <c r="AC157" s="19"/>
      <c r="AD157" s="19"/>
      <c r="AE157" s="19"/>
      <c r="AF157" s="19"/>
      <c r="AG157" s="19">
        <f t="shared" si="39"/>
        <v>0</v>
      </c>
      <c r="AH157" s="19">
        <f t="shared" si="40"/>
        <v>0</v>
      </c>
      <c r="AI157" s="19">
        <f t="shared" si="41"/>
        <v>0</v>
      </c>
      <c r="AJ157" s="19">
        <f t="shared" si="42"/>
        <v>0</v>
      </c>
      <c r="AK157" s="19"/>
      <c r="AL157" s="19"/>
      <c r="AM157" s="19"/>
      <c r="AN157" s="19"/>
      <c r="AO157" s="19"/>
      <c r="AP157" s="19"/>
      <c r="AQ157" s="19"/>
    </row>
    <row r="158" spans="1:43" x14ac:dyDescent="0.25">
      <c r="A158" s="80"/>
      <c r="B158" s="81"/>
      <c r="C158" s="81"/>
      <c r="D158" s="81"/>
      <c r="E158" s="81"/>
      <c r="F158" s="81"/>
      <c r="G158" s="81"/>
      <c r="H158" s="81"/>
      <c r="I158" s="81"/>
      <c r="J158" s="79"/>
      <c r="K158" s="79"/>
      <c r="L158" s="70" t="str">
        <f t="shared" si="43"/>
        <v/>
      </c>
      <c r="M158" s="71"/>
      <c r="N158" s="23">
        <f t="shared" si="30"/>
        <v>0</v>
      </c>
      <c r="O158" s="23">
        <f t="shared" si="44"/>
        <v>0</v>
      </c>
      <c r="P158" s="23" t="e">
        <f xml:space="preserve"> B158 * VLOOKUP($A$5, Admin!$A$4:$B$5, 2) + C158 * VLOOKUP($A$5, Admin!$A$4:$C$5, 3) + VLOOKUP($A$5, Admin!$A$4:$D$5, 4)</f>
        <v>#N/A</v>
      </c>
      <c r="Q158" s="23" t="e">
        <f t="shared" si="31"/>
        <v>#N/A</v>
      </c>
      <c r="R158" s="23" t="e">
        <f t="shared" si="32"/>
        <v>#N/A</v>
      </c>
      <c r="S158" s="23" t="e">
        <f t="shared" si="33"/>
        <v>#N/A</v>
      </c>
      <c r="T158" s="23" t="e">
        <f t="shared" si="34"/>
        <v>#N/A</v>
      </c>
      <c r="U158" s="23" t="e">
        <f t="shared" si="35"/>
        <v>#N/A</v>
      </c>
      <c r="V158" s="23" t="e">
        <f t="shared" si="36"/>
        <v>#N/A</v>
      </c>
      <c r="W158" s="23" t="e">
        <f t="shared" si="37"/>
        <v>#N/A</v>
      </c>
      <c r="X158" s="23" t="e">
        <f t="shared" si="38"/>
        <v>#N/A</v>
      </c>
      <c r="Y158" s="23"/>
      <c r="Z158" s="19"/>
      <c r="AA158" s="19"/>
      <c r="AB158" s="19"/>
      <c r="AC158" s="19"/>
      <c r="AD158" s="19"/>
      <c r="AE158" s="19"/>
      <c r="AF158" s="19"/>
      <c r="AG158" s="19">
        <f t="shared" si="39"/>
        <v>0</v>
      </c>
      <c r="AH158" s="19">
        <f t="shared" si="40"/>
        <v>0</v>
      </c>
      <c r="AI158" s="19">
        <f t="shared" si="41"/>
        <v>0</v>
      </c>
      <c r="AJ158" s="19">
        <f t="shared" si="42"/>
        <v>0</v>
      </c>
      <c r="AK158" s="19"/>
      <c r="AL158" s="19"/>
      <c r="AM158" s="19"/>
      <c r="AN158" s="19"/>
      <c r="AO158" s="19"/>
      <c r="AP158" s="19"/>
      <c r="AQ158" s="19"/>
    </row>
    <row r="159" spans="1:43" x14ac:dyDescent="0.25">
      <c r="A159" s="80"/>
      <c r="B159" s="81"/>
      <c r="C159" s="81"/>
      <c r="D159" s="81"/>
      <c r="E159" s="81"/>
      <c r="F159" s="81"/>
      <c r="G159" s="81"/>
      <c r="H159" s="81"/>
      <c r="I159" s="81"/>
      <c r="J159" s="79"/>
      <c r="K159" s="79"/>
      <c r="L159" s="70" t="str">
        <f t="shared" si="43"/>
        <v/>
      </c>
      <c r="M159" s="71"/>
      <c r="N159" s="23">
        <f t="shared" si="30"/>
        <v>0</v>
      </c>
      <c r="O159" s="23">
        <f t="shared" si="44"/>
        <v>0</v>
      </c>
      <c r="P159" s="23" t="e">
        <f xml:space="preserve"> B159 * VLOOKUP($A$5, Admin!$A$4:$B$5, 2) + C159 * VLOOKUP($A$5, Admin!$A$4:$C$5, 3) + VLOOKUP($A$5, Admin!$A$4:$D$5, 4)</f>
        <v>#N/A</v>
      </c>
      <c r="Q159" s="23" t="e">
        <f t="shared" si="31"/>
        <v>#N/A</v>
      </c>
      <c r="R159" s="23" t="e">
        <f t="shared" si="32"/>
        <v>#N/A</v>
      </c>
      <c r="S159" s="23" t="e">
        <f t="shared" si="33"/>
        <v>#N/A</v>
      </c>
      <c r="T159" s="23" t="e">
        <f t="shared" si="34"/>
        <v>#N/A</v>
      </c>
      <c r="U159" s="23" t="e">
        <f t="shared" si="35"/>
        <v>#N/A</v>
      </c>
      <c r="V159" s="23" t="e">
        <f t="shared" si="36"/>
        <v>#N/A</v>
      </c>
      <c r="W159" s="23" t="e">
        <f t="shared" si="37"/>
        <v>#N/A</v>
      </c>
      <c r="X159" s="23" t="e">
        <f t="shared" si="38"/>
        <v>#N/A</v>
      </c>
      <c r="Y159" s="23"/>
      <c r="Z159" s="19"/>
      <c r="AA159" s="19"/>
      <c r="AB159" s="19"/>
      <c r="AC159" s="19"/>
      <c r="AD159" s="19"/>
      <c r="AE159" s="19"/>
      <c r="AF159" s="19"/>
      <c r="AG159" s="19">
        <f t="shared" si="39"/>
        <v>0</v>
      </c>
      <c r="AH159" s="19">
        <f t="shared" si="40"/>
        <v>0</v>
      </c>
      <c r="AI159" s="19">
        <f t="shared" si="41"/>
        <v>0</v>
      </c>
      <c r="AJ159" s="19">
        <f t="shared" si="42"/>
        <v>0</v>
      </c>
      <c r="AK159" s="19"/>
      <c r="AL159" s="19"/>
      <c r="AM159" s="19"/>
      <c r="AN159" s="19"/>
      <c r="AO159" s="19"/>
      <c r="AP159" s="19"/>
      <c r="AQ159" s="19"/>
    </row>
    <row r="160" spans="1:43" x14ac:dyDescent="0.25">
      <c r="A160" s="80"/>
      <c r="B160" s="81"/>
      <c r="C160" s="81"/>
      <c r="D160" s="81"/>
      <c r="E160" s="81"/>
      <c r="F160" s="81"/>
      <c r="G160" s="81"/>
      <c r="H160" s="81"/>
      <c r="I160" s="81"/>
      <c r="J160" s="79"/>
      <c r="K160" s="79"/>
      <c r="L160" s="70" t="str">
        <f t="shared" si="43"/>
        <v/>
      </c>
      <c r="M160" s="71"/>
      <c r="N160" s="23">
        <f t="shared" si="30"/>
        <v>0</v>
      </c>
      <c r="O160" s="23">
        <f t="shared" si="44"/>
        <v>0</v>
      </c>
      <c r="P160" s="23" t="e">
        <f xml:space="preserve"> B160 * VLOOKUP($A$5, Admin!$A$4:$B$5, 2) + C160 * VLOOKUP($A$5, Admin!$A$4:$C$5, 3) + VLOOKUP($A$5, Admin!$A$4:$D$5, 4)</f>
        <v>#N/A</v>
      </c>
      <c r="Q160" s="23" t="e">
        <f t="shared" si="31"/>
        <v>#N/A</v>
      </c>
      <c r="R160" s="23" t="e">
        <f t="shared" si="32"/>
        <v>#N/A</v>
      </c>
      <c r="S160" s="23" t="e">
        <f t="shared" si="33"/>
        <v>#N/A</v>
      </c>
      <c r="T160" s="23" t="e">
        <f t="shared" si="34"/>
        <v>#N/A</v>
      </c>
      <c r="U160" s="23" t="e">
        <f t="shared" si="35"/>
        <v>#N/A</v>
      </c>
      <c r="V160" s="23" t="e">
        <f t="shared" si="36"/>
        <v>#N/A</v>
      </c>
      <c r="W160" s="23" t="e">
        <f t="shared" si="37"/>
        <v>#N/A</v>
      </c>
      <c r="X160" s="23" t="e">
        <f t="shared" si="38"/>
        <v>#N/A</v>
      </c>
      <c r="Y160" s="23"/>
      <c r="Z160" s="19"/>
      <c r="AA160" s="19"/>
      <c r="AB160" s="19"/>
      <c r="AC160" s="19"/>
      <c r="AD160" s="19"/>
      <c r="AE160" s="19"/>
      <c r="AF160" s="19"/>
      <c r="AG160" s="19">
        <f t="shared" si="39"/>
        <v>0</v>
      </c>
      <c r="AH160" s="19">
        <f t="shared" si="40"/>
        <v>0</v>
      </c>
      <c r="AI160" s="19">
        <f t="shared" si="41"/>
        <v>0</v>
      </c>
      <c r="AJ160" s="19">
        <f t="shared" si="42"/>
        <v>0</v>
      </c>
      <c r="AK160" s="19"/>
      <c r="AL160" s="19"/>
      <c r="AM160" s="19"/>
      <c r="AN160" s="19"/>
      <c r="AO160" s="19"/>
      <c r="AP160" s="19"/>
      <c r="AQ160" s="19"/>
    </row>
    <row r="161" spans="1:43" x14ac:dyDescent="0.25">
      <c r="A161" s="80"/>
      <c r="B161" s="81"/>
      <c r="C161" s="81"/>
      <c r="D161" s="81"/>
      <c r="E161" s="81"/>
      <c r="F161" s="81"/>
      <c r="G161" s="81"/>
      <c r="H161" s="81"/>
      <c r="I161" s="81"/>
      <c r="J161" s="79"/>
      <c r="K161" s="79"/>
      <c r="L161" s="70" t="str">
        <f t="shared" si="43"/>
        <v/>
      </c>
      <c r="M161" s="71"/>
      <c r="N161" s="23">
        <f t="shared" si="30"/>
        <v>0</v>
      </c>
      <c r="O161" s="23">
        <f t="shared" si="44"/>
        <v>0</v>
      </c>
      <c r="P161" s="23" t="e">
        <f xml:space="preserve"> B161 * VLOOKUP($A$5, Admin!$A$4:$B$5, 2) + C161 * VLOOKUP($A$5, Admin!$A$4:$C$5, 3) + VLOOKUP($A$5, Admin!$A$4:$D$5, 4)</f>
        <v>#N/A</v>
      </c>
      <c r="Q161" s="23" t="e">
        <f t="shared" si="31"/>
        <v>#N/A</v>
      </c>
      <c r="R161" s="23" t="e">
        <f t="shared" si="32"/>
        <v>#N/A</v>
      </c>
      <c r="S161" s="23" t="e">
        <f t="shared" si="33"/>
        <v>#N/A</v>
      </c>
      <c r="T161" s="23" t="e">
        <f t="shared" si="34"/>
        <v>#N/A</v>
      </c>
      <c r="U161" s="23" t="e">
        <f t="shared" si="35"/>
        <v>#N/A</v>
      </c>
      <c r="V161" s="23" t="e">
        <f t="shared" si="36"/>
        <v>#N/A</v>
      </c>
      <c r="W161" s="23" t="e">
        <f t="shared" si="37"/>
        <v>#N/A</v>
      </c>
      <c r="X161" s="23" t="e">
        <f t="shared" si="38"/>
        <v>#N/A</v>
      </c>
      <c r="Y161" s="23"/>
      <c r="Z161" s="19"/>
      <c r="AA161" s="19"/>
      <c r="AB161" s="19"/>
      <c r="AC161" s="19"/>
      <c r="AD161" s="19"/>
      <c r="AE161" s="19"/>
      <c r="AF161" s="19"/>
      <c r="AG161" s="19">
        <f t="shared" si="39"/>
        <v>0</v>
      </c>
      <c r="AH161" s="19">
        <f t="shared" si="40"/>
        <v>0</v>
      </c>
      <c r="AI161" s="19">
        <f t="shared" si="41"/>
        <v>0</v>
      </c>
      <c r="AJ161" s="19">
        <f t="shared" si="42"/>
        <v>0</v>
      </c>
      <c r="AK161" s="19"/>
      <c r="AL161" s="19"/>
      <c r="AM161" s="19"/>
      <c r="AN161" s="19"/>
      <c r="AO161" s="19"/>
      <c r="AP161" s="19"/>
      <c r="AQ161" s="19"/>
    </row>
    <row r="162" spans="1:43" x14ac:dyDescent="0.25">
      <c r="A162" s="80"/>
      <c r="B162" s="81"/>
      <c r="C162" s="81"/>
      <c r="D162" s="81"/>
      <c r="E162" s="81"/>
      <c r="F162" s="81"/>
      <c r="G162" s="81"/>
      <c r="H162" s="81"/>
      <c r="I162" s="81"/>
      <c r="J162" s="79"/>
      <c r="K162" s="79"/>
      <c r="L162" s="70" t="str">
        <f t="shared" si="43"/>
        <v/>
      </c>
      <c r="M162" s="71"/>
      <c r="N162" s="23">
        <f t="shared" si="30"/>
        <v>0</v>
      </c>
      <c r="O162" s="23">
        <f t="shared" si="44"/>
        <v>0</v>
      </c>
      <c r="P162" s="23" t="e">
        <f xml:space="preserve"> B162 * VLOOKUP($A$5, Admin!$A$4:$B$5, 2) + C162 * VLOOKUP($A$5, Admin!$A$4:$C$5, 3) + VLOOKUP($A$5, Admin!$A$4:$D$5, 4)</f>
        <v>#N/A</v>
      </c>
      <c r="Q162" s="23" t="e">
        <f t="shared" si="31"/>
        <v>#N/A</v>
      </c>
      <c r="R162" s="23" t="e">
        <f t="shared" si="32"/>
        <v>#N/A</v>
      </c>
      <c r="S162" s="23" t="e">
        <f t="shared" si="33"/>
        <v>#N/A</v>
      </c>
      <c r="T162" s="23" t="e">
        <f t="shared" si="34"/>
        <v>#N/A</v>
      </c>
      <c r="U162" s="23" t="e">
        <f t="shared" si="35"/>
        <v>#N/A</v>
      </c>
      <c r="V162" s="23" t="e">
        <f t="shared" si="36"/>
        <v>#N/A</v>
      </c>
      <c r="W162" s="23" t="e">
        <f t="shared" si="37"/>
        <v>#N/A</v>
      </c>
      <c r="X162" s="23" t="e">
        <f t="shared" si="38"/>
        <v>#N/A</v>
      </c>
      <c r="Y162" s="23"/>
      <c r="Z162" s="19"/>
      <c r="AA162" s="19"/>
      <c r="AB162" s="19"/>
      <c r="AC162" s="19"/>
      <c r="AD162" s="19"/>
      <c r="AE162" s="19"/>
      <c r="AF162" s="19"/>
      <c r="AG162" s="19">
        <f t="shared" si="39"/>
        <v>0</v>
      </c>
      <c r="AH162" s="19">
        <f t="shared" si="40"/>
        <v>0</v>
      </c>
      <c r="AI162" s="19">
        <f t="shared" si="41"/>
        <v>0</v>
      </c>
      <c r="AJ162" s="19">
        <f t="shared" si="42"/>
        <v>0</v>
      </c>
      <c r="AK162" s="19"/>
      <c r="AL162" s="19"/>
      <c r="AM162" s="19"/>
      <c r="AN162" s="19"/>
      <c r="AO162" s="19"/>
      <c r="AP162" s="19"/>
      <c r="AQ162" s="19"/>
    </row>
    <row r="163" spans="1:43" x14ac:dyDescent="0.25">
      <c r="A163" s="80"/>
      <c r="B163" s="81"/>
      <c r="C163" s="81"/>
      <c r="D163" s="81"/>
      <c r="E163" s="81"/>
      <c r="F163" s="81"/>
      <c r="G163" s="81"/>
      <c r="H163" s="81"/>
      <c r="I163" s="81"/>
      <c r="J163" s="79"/>
      <c r="K163" s="79"/>
      <c r="L163" s="70" t="str">
        <f t="shared" si="43"/>
        <v/>
      </c>
      <c r="M163" s="71"/>
      <c r="N163" s="23">
        <f t="shared" si="30"/>
        <v>0</v>
      </c>
      <c r="O163" s="23">
        <f t="shared" si="44"/>
        <v>0</v>
      </c>
      <c r="P163" s="23" t="e">
        <f xml:space="preserve"> B163 * VLOOKUP($A$5, Admin!$A$4:$B$5, 2) + C163 * VLOOKUP($A$5, Admin!$A$4:$C$5, 3) + VLOOKUP($A$5, Admin!$A$4:$D$5, 4)</f>
        <v>#N/A</v>
      </c>
      <c r="Q163" s="23" t="e">
        <f t="shared" si="31"/>
        <v>#N/A</v>
      </c>
      <c r="R163" s="23" t="e">
        <f t="shared" si="32"/>
        <v>#N/A</v>
      </c>
      <c r="S163" s="23" t="e">
        <f t="shared" si="33"/>
        <v>#N/A</v>
      </c>
      <c r="T163" s="23" t="e">
        <f t="shared" si="34"/>
        <v>#N/A</v>
      </c>
      <c r="U163" s="23" t="e">
        <f t="shared" si="35"/>
        <v>#N/A</v>
      </c>
      <c r="V163" s="23" t="e">
        <f t="shared" si="36"/>
        <v>#N/A</v>
      </c>
      <c r="W163" s="23" t="e">
        <f t="shared" si="37"/>
        <v>#N/A</v>
      </c>
      <c r="X163" s="23" t="e">
        <f t="shared" si="38"/>
        <v>#N/A</v>
      </c>
      <c r="Y163" s="23"/>
      <c r="Z163" s="19"/>
      <c r="AA163" s="19"/>
      <c r="AB163" s="19"/>
      <c r="AC163" s="19"/>
      <c r="AD163" s="19"/>
      <c r="AE163" s="19"/>
      <c r="AF163" s="19"/>
      <c r="AG163" s="19">
        <f t="shared" si="39"/>
        <v>0</v>
      </c>
      <c r="AH163" s="19">
        <f t="shared" si="40"/>
        <v>0</v>
      </c>
      <c r="AI163" s="19">
        <f t="shared" si="41"/>
        <v>0</v>
      </c>
      <c r="AJ163" s="19">
        <f t="shared" si="42"/>
        <v>0</v>
      </c>
      <c r="AK163" s="19"/>
      <c r="AL163" s="19"/>
      <c r="AM163" s="19"/>
      <c r="AN163" s="19"/>
      <c r="AO163" s="19"/>
      <c r="AP163" s="19"/>
      <c r="AQ163" s="19"/>
    </row>
    <row r="164" spans="1:43" x14ac:dyDescent="0.25">
      <c r="A164" s="80"/>
      <c r="B164" s="81"/>
      <c r="C164" s="81"/>
      <c r="D164" s="81"/>
      <c r="E164" s="81"/>
      <c r="F164" s="81"/>
      <c r="G164" s="81"/>
      <c r="H164" s="81"/>
      <c r="I164" s="81"/>
      <c r="J164" s="79"/>
      <c r="K164" s="79"/>
      <c r="L164" s="70" t="str">
        <f t="shared" si="43"/>
        <v/>
      </c>
      <c r="M164" s="71"/>
      <c r="N164" s="23">
        <f t="shared" si="30"/>
        <v>0</v>
      </c>
      <c r="O164" s="23">
        <f t="shared" si="44"/>
        <v>0</v>
      </c>
      <c r="P164" s="23" t="e">
        <f xml:space="preserve"> B164 * VLOOKUP($A$5, Admin!$A$4:$B$5, 2) + C164 * VLOOKUP($A$5, Admin!$A$4:$C$5, 3) + VLOOKUP($A$5, Admin!$A$4:$D$5, 4)</f>
        <v>#N/A</v>
      </c>
      <c r="Q164" s="23" t="e">
        <f t="shared" si="31"/>
        <v>#N/A</v>
      </c>
      <c r="R164" s="23" t="e">
        <f t="shared" si="32"/>
        <v>#N/A</v>
      </c>
      <c r="S164" s="23" t="e">
        <f t="shared" si="33"/>
        <v>#N/A</v>
      </c>
      <c r="T164" s="23" t="e">
        <f t="shared" si="34"/>
        <v>#N/A</v>
      </c>
      <c r="U164" s="23" t="e">
        <f t="shared" si="35"/>
        <v>#N/A</v>
      </c>
      <c r="V164" s="23" t="e">
        <f t="shared" si="36"/>
        <v>#N/A</v>
      </c>
      <c r="W164" s="23" t="e">
        <f t="shared" si="37"/>
        <v>#N/A</v>
      </c>
      <c r="X164" s="23" t="e">
        <f t="shared" si="38"/>
        <v>#N/A</v>
      </c>
      <c r="Y164" s="23"/>
      <c r="Z164" s="19"/>
      <c r="AA164" s="19"/>
      <c r="AB164" s="19"/>
      <c r="AC164" s="19"/>
      <c r="AD164" s="19"/>
      <c r="AE164" s="19"/>
      <c r="AF164" s="19"/>
      <c r="AG164" s="19">
        <f t="shared" si="39"/>
        <v>0</v>
      </c>
      <c r="AH164" s="19">
        <f t="shared" si="40"/>
        <v>0</v>
      </c>
      <c r="AI164" s="19">
        <f t="shared" si="41"/>
        <v>0</v>
      </c>
      <c r="AJ164" s="19">
        <f t="shared" si="42"/>
        <v>0</v>
      </c>
      <c r="AK164" s="19"/>
      <c r="AL164" s="19"/>
      <c r="AM164" s="19"/>
      <c r="AN164" s="19"/>
      <c r="AO164" s="19"/>
      <c r="AP164" s="19"/>
      <c r="AQ164" s="19"/>
    </row>
    <row r="165" spans="1:43" x14ac:dyDescent="0.25">
      <c r="A165" s="80"/>
      <c r="B165" s="81"/>
      <c r="C165" s="81"/>
      <c r="D165" s="81"/>
      <c r="E165" s="81"/>
      <c r="F165" s="81"/>
      <c r="G165" s="81"/>
      <c r="H165" s="81"/>
      <c r="I165" s="81"/>
      <c r="J165" s="79"/>
      <c r="K165" s="79"/>
      <c r="L165" s="70" t="str">
        <f t="shared" si="43"/>
        <v/>
      </c>
      <c r="M165" s="71"/>
      <c r="N165" s="23">
        <f t="shared" si="30"/>
        <v>0</v>
      </c>
      <c r="O165" s="23">
        <f t="shared" si="44"/>
        <v>0</v>
      </c>
      <c r="P165" s="23" t="e">
        <f xml:space="preserve"> B165 * VLOOKUP($A$5, Admin!$A$4:$B$5, 2) + C165 * VLOOKUP($A$5, Admin!$A$4:$C$5, 3) + VLOOKUP($A$5, Admin!$A$4:$D$5, 4)</f>
        <v>#N/A</v>
      </c>
      <c r="Q165" s="23" t="e">
        <f t="shared" si="31"/>
        <v>#N/A</v>
      </c>
      <c r="R165" s="23" t="e">
        <f t="shared" si="32"/>
        <v>#N/A</v>
      </c>
      <c r="S165" s="23" t="e">
        <f t="shared" si="33"/>
        <v>#N/A</v>
      </c>
      <c r="T165" s="23" t="e">
        <f t="shared" si="34"/>
        <v>#N/A</v>
      </c>
      <c r="U165" s="23" t="e">
        <f t="shared" si="35"/>
        <v>#N/A</v>
      </c>
      <c r="V165" s="23" t="e">
        <f t="shared" si="36"/>
        <v>#N/A</v>
      </c>
      <c r="W165" s="23" t="e">
        <f t="shared" si="37"/>
        <v>#N/A</v>
      </c>
      <c r="X165" s="23" t="e">
        <f t="shared" si="38"/>
        <v>#N/A</v>
      </c>
      <c r="Y165" s="23"/>
      <c r="Z165" s="19"/>
      <c r="AA165" s="19"/>
      <c r="AB165" s="19"/>
      <c r="AC165" s="19"/>
      <c r="AD165" s="19"/>
      <c r="AE165" s="19"/>
      <c r="AF165" s="19"/>
      <c r="AG165" s="19">
        <f t="shared" si="39"/>
        <v>0</v>
      </c>
      <c r="AH165" s="19">
        <f t="shared" si="40"/>
        <v>0</v>
      </c>
      <c r="AI165" s="19">
        <f t="shared" si="41"/>
        <v>0</v>
      </c>
      <c r="AJ165" s="19">
        <f t="shared" si="42"/>
        <v>0</v>
      </c>
      <c r="AK165" s="19"/>
      <c r="AL165" s="19"/>
      <c r="AM165" s="19"/>
      <c r="AN165" s="19"/>
      <c r="AO165" s="19"/>
      <c r="AP165" s="19"/>
      <c r="AQ165" s="19"/>
    </row>
    <row r="166" spans="1:43" x14ac:dyDescent="0.25">
      <c r="A166" s="80"/>
      <c r="B166" s="81"/>
      <c r="C166" s="81"/>
      <c r="D166" s="81"/>
      <c r="E166" s="81"/>
      <c r="F166" s="81"/>
      <c r="G166" s="81"/>
      <c r="H166" s="81"/>
      <c r="I166" s="81"/>
      <c r="J166" s="79"/>
      <c r="K166" s="79"/>
      <c r="L166" s="70" t="str">
        <f t="shared" si="43"/>
        <v/>
      </c>
      <c r="M166" s="71"/>
      <c r="N166" s="23">
        <f t="shared" si="30"/>
        <v>0</v>
      </c>
      <c r="O166" s="23">
        <f t="shared" si="44"/>
        <v>0</v>
      </c>
      <c r="P166" s="23" t="e">
        <f xml:space="preserve"> B166 * VLOOKUP($A$5, Admin!$A$4:$B$5, 2) + C166 * VLOOKUP($A$5, Admin!$A$4:$C$5, 3) + VLOOKUP($A$5, Admin!$A$4:$D$5, 4)</f>
        <v>#N/A</v>
      </c>
      <c r="Q166" s="23" t="e">
        <f t="shared" si="31"/>
        <v>#N/A</v>
      </c>
      <c r="R166" s="23" t="e">
        <f t="shared" si="32"/>
        <v>#N/A</v>
      </c>
      <c r="S166" s="23" t="e">
        <f t="shared" si="33"/>
        <v>#N/A</v>
      </c>
      <c r="T166" s="23" t="e">
        <f t="shared" si="34"/>
        <v>#N/A</v>
      </c>
      <c r="U166" s="23" t="e">
        <f t="shared" si="35"/>
        <v>#N/A</v>
      </c>
      <c r="V166" s="23" t="e">
        <f t="shared" si="36"/>
        <v>#N/A</v>
      </c>
      <c r="W166" s="23" t="e">
        <f t="shared" si="37"/>
        <v>#N/A</v>
      </c>
      <c r="X166" s="23" t="e">
        <f t="shared" si="38"/>
        <v>#N/A</v>
      </c>
      <c r="Y166" s="23"/>
      <c r="Z166" s="19"/>
      <c r="AA166" s="19"/>
      <c r="AB166" s="19"/>
      <c r="AC166" s="19"/>
      <c r="AD166" s="19"/>
      <c r="AE166" s="19"/>
      <c r="AF166" s="19"/>
      <c r="AG166" s="19">
        <f t="shared" si="39"/>
        <v>0</v>
      </c>
      <c r="AH166" s="19">
        <f t="shared" si="40"/>
        <v>0</v>
      </c>
      <c r="AI166" s="19">
        <f t="shared" si="41"/>
        <v>0</v>
      </c>
      <c r="AJ166" s="19">
        <f t="shared" si="42"/>
        <v>0</v>
      </c>
      <c r="AK166" s="19"/>
      <c r="AL166" s="19"/>
      <c r="AM166" s="19"/>
      <c r="AN166" s="19"/>
      <c r="AO166" s="19"/>
      <c r="AP166" s="19"/>
      <c r="AQ166" s="19"/>
    </row>
    <row r="167" spans="1:43" x14ac:dyDescent="0.25">
      <c r="A167" s="80"/>
      <c r="B167" s="81"/>
      <c r="C167" s="81"/>
      <c r="D167" s="81"/>
      <c r="E167" s="81"/>
      <c r="F167" s="81"/>
      <c r="G167" s="81"/>
      <c r="H167" s="81"/>
      <c r="I167" s="81"/>
      <c r="J167" s="79"/>
      <c r="K167" s="79"/>
      <c r="L167" s="70" t="str">
        <f t="shared" si="43"/>
        <v/>
      </c>
      <c r="M167" s="71"/>
      <c r="N167" s="23">
        <f t="shared" si="30"/>
        <v>0</v>
      </c>
      <c r="O167" s="23">
        <f t="shared" si="44"/>
        <v>0</v>
      </c>
      <c r="P167" s="23" t="e">
        <f xml:space="preserve"> B167 * VLOOKUP($A$5, Admin!$A$4:$B$5, 2) + C167 * VLOOKUP($A$5, Admin!$A$4:$C$5, 3) + VLOOKUP($A$5, Admin!$A$4:$D$5, 4)</f>
        <v>#N/A</v>
      </c>
      <c r="Q167" s="23" t="e">
        <f t="shared" si="31"/>
        <v>#N/A</v>
      </c>
      <c r="R167" s="23" t="e">
        <f t="shared" si="32"/>
        <v>#N/A</v>
      </c>
      <c r="S167" s="23" t="e">
        <f t="shared" si="33"/>
        <v>#N/A</v>
      </c>
      <c r="T167" s="23" t="e">
        <f t="shared" si="34"/>
        <v>#N/A</v>
      </c>
      <c r="U167" s="23" t="e">
        <f t="shared" si="35"/>
        <v>#N/A</v>
      </c>
      <c r="V167" s="23" t="e">
        <f t="shared" si="36"/>
        <v>#N/A</v>
      </c>
      <c r="W167" s="23" t="e">
        <f t="shared" si="37"/>
        <v>#N/A</v>
      </c>
      <c r="X167" s="23" t="e">
        <f t="shared" si="38"/>
        <v>#N/A</v>
      </c>
      <c r="Y167" s="23"/>
      <c r="Z167" s="19"/>
      <c r="AA167" s="19"/>
      <c r="AB167" s="19"/>
      <c r="AC167" s="19"/>
      <c r="AD167" s="19"/>
      <c r="AE167" s="19"/>
      <c r="AF167" s="19"/>
      <c r="AG167" s="19">
        <f t="shared" si="39"/>
        <v>0</v>
      </c>
      <c r="AH167" s="19">
        <f t="shared" si="40"/>
        <v>0</v>
      </c>
      <c r="AI167" s="19">
        <f t="shared" si="41"/>
        <v>0</v>
      </c>
      <c r="AJ167" s="19">
        <f t="shared" si="42"/>
        <v>0</v>
      </c>
      <c r="AK167" s="19"/>
      <c r="AL167" s="19"/>
      <c r="AM167" s="19"/>
      <c r="AN167" s="19"/>
      <c r="AO167" s="19"/>
      <c r="AP167" s="19"/>
      <c r="AQ167" s="19"/>
    </row>
    <row r="168" spans="1:43" x14ac:dyDescent="0.25">
      <c r="A168" s="80"/>
      <c r="B168" s="81"/>
      <c r="C168" s="81"/>
      <c r="D168" s="81"/>
      <c r="E168" s="81"/>
      <c r="F168" s="81"/>
      <c r="G168" s="81"/>
      <c r="H168" s="81"/>
      <c r="I168" s="81"/>
      <c r="J168" s="79"/>
      <c r="K168" s="79"/>
      <c r="L168" s="70" t="str">
        <f t="shared" si="43"/>
        <v/>
      </c>
      <c r="M168" s="71"/>
      <c r="N168" s="23">
        <f t="shared" si="30"/>
        <v>0</v>
      </c>
      <c r="O168" s="23">
        <f t="shared" si="44"/>
        <v>0</v>
      </c>
      <c r="P168" s="23" t="e">
        <f xml:space="preserve"> B168 * VLOOKUP($A$5, Admin!$A$4:$B$5, 2) + C168 * VLOOKUP($A$5, Admin!$A$4:$C$5, 3) + VLOOKUP($A$5, Admin!$A$4:$D$5, 4)</f>
        <v>#N/A</v>
      </c>
      <c r="Q168" s="23" t="e">
        <f t="shared" si="31"/>
        <v>#N/A</v>
      </c>
      <c r="R168" s="23" t="e">
        <f t="shared" si="32"/>
        <v>#N/A</v>
      </c>
      <c r="S168" s="23" t="e">
        <f t="shared" si="33"/>
        <v>#N/A</v>
      </c>
      <c r="T168" s="23" t="e">
        <f t="shared" si="34"/>
        <v>#N/A</v>
      </c>
      <c r="U168" s="23" t="e">
        <f t="shared" si="35"/>
        <v>#N/A</v>
      </c>
      <c r="V168" s="23" t="e">
        <f t="shared" si="36"/>
        <v>#N/A</v>
      </c>
      <c r="W168" s="23" t="e">
        <f t="shared" si="37"/>
        <v>#N/A</v>
      </c>
      <c r="X168" s="23" t="e">
        <f t="shared" si="38"/>
        <v>#N/A</v>
      </c>
      <c r="Y168" s="23"/>
      <c r="Z168" s="19"/>
      <c r="AA168" s="19"/>
      <c r="AB168" s="19"/>
      <c r="AC168" s="19"/>
      <c r="AD168" s="19"/>
      <c r="AE168" s="19"/>
      <c r="AF168" s="19"/>
      <c r="AG168" s="19">
        <f t="shared" si="39"/>
        <v>0</v>
      </c>
      <c r="AH168" s="19">
        <f t="shared" si="40"/>
        <v>0</v>
      </c>
      <c r="AI168" s="19">
        <f t="shared" si="41"/>
        <v>0</v>
      </c>
      <c r="AJ168" s="19">
        <f t="shared" si="42"/>
        <v>0</v>
      </c>
      <c r="AK168" s="19"/>
      <c r="AL168" s="19"/>
      <c r="AM168" s="19"/>
      <c r="AN168" s="19"/>
      <c r="AO168" s="19"/>
      <c r="AP168" s="19"/>
      <c r="AQ168" s="19"/>
    </row>
    <row r="169" spans="1:43" x14ac:dyDescent="0.25">
      <c r="A169" s="80"/>
      <c r="B169" s="81"/>
      <c r="C169" s="81"/>
      <c r="D169" s="81"/>
      <c r="E169" s="81"/>
      <c r="F169" s="81"/>
      <c r="G169" s="81"/>
      <c r="H169" s="81"/>
      <c r="I169" s="81"/>
      <c r="J169" s="79"/>
      <c r="K169" s="79"/>
      <c r="L169" s="70" t="str">
        <f t="shared" si="43"/>
        <v/>
      </c>
      <c r="M169" s="71"/>
      <c r="N169" s="23">
        <f t="shared" si="30"/>
        <v>0</v>
      </c>
      <c r="O169" s="23">
        <f t="shared" si="44"/>
        <v>0</v>
      </c>
      <c r="P169" s="23" t="e">
        <f xml:space="preserve"> B169 * VLOOKUP($A$5, Admin!$A$4:$B$5, 2) + C169 * VLOOKUP($A$5, Admin!$A$4:$C$5, 3) + VLOOKUP($A$5, Admin!$A$4:$D$5, 4)</f>
        <v>#N/A</v>
      </c>
      <c r="Q169" s="23" t="e">
        <f t="shared" si="31"/>
        <v>#N/A</v>
      </c>
      <c r="R169" s="23" t="e">
        <f t="shared" si="32"/>
        <v>#N/A</v>
      </c>
      <c r="S169" s="23" t="e">
        <f t="shared" si="33"/>
        <v>#N/A</v>
      </c>
      <c r="T169" s="23" t="e">
        <f t="shared" si="34"/>
        <v>#N/A</v>
      </c>
      <c r="U169" s="23" t="e">
        <f t="shared" si="35"/>
        <v>#N/A</v>
      </c>
      <c r="V169" s="23" t="e">
        <f t="shared" si="36"/>
        <v>#N/A</v>
      </c>
      <c r="W169" s="23" t="e">
        <f t="shared" si="37"/>
        <v>#N/A</v>
      </c>
      <c r="X169" s="23" t="e">
        <f t="shared" si="38"/>
        <v>#N/A</v>
      </c>
      <c r="Y169" s="23"/>
      <c r="Z169" s="19"/>
      <c r="AA169" s="19"/>
      <c r="AB169" s="19"/>
      <c r="AC169" s="19"/>
      <c r="AD169" s="19"/>
      <c r="AE169" s="19"/>
      <c r="AF169" s="19"/>
      <c r="AG169" s="19">
        <f t="shared" si="39"/>
        <v>0</v>
      </c>
      <c r="AH169" s="19">
        <f t="shared" si="40"/>
        <v>0</v>
      </c>
      <c r="AI169" s="19">
        <f t="shared" si="41"/>
        <v>0</v>
      </c>
      <c r="AJ169" s="19">
        <f t="shared" si="42"/>
        <v>0</v>
      </c>
      <c r="AK169" s="19"/>
      <c r="AL169" s="19"/>
      <c r="AM169" s="19"/>
      <c r="AN169" s="19"/>
      <c r="AO169" s="19"/>
      <c r="AP169" s="19"/>
      <c r="AQ169" s="19"/>
    </row>
    <row r="170" spans="1:43" x14ac:dyDescent="0.25">
      <c r="A170" s="80"/>
      <c r="B170" s="81"/>
      <c r="C170" s="81"/>
      <c r="D170" s="81"/>
      <c r="E170" s="81"/>
      <c r="F170" s="81"/>
      <c r="G170" s="81"/>
      <c r="H170" s="81"/>
      <c r="I170" s="81"/>
      <c r="J170" s="79"/>
      <c r="K170" s="79"/>
      <c r="L170" s="70" t="str">
        <f t="shared" si="43"/>
        <v/>
      </c>
      <c r="M170" s="71"/>
      <c r="N170" s="23">
        <f t="shared" si="30"/>
        <v>0</v>
      </c>
      <c r="O170" s="23">
        <f t="shared" si="44"/>
        <v>0</v>
      </c>
      <c r="P170" s="23" t="e">
        <f xml:space="preserve"> B170 * VLOOKUP($A$5, Admin!$A$4:$B$5, 2) + C170 * VLOOKUP($A$5, Admin!$A$4:$C$5, 3) + VLOOKUP($A$5, Admin!$A$4:$D$5, 4)</f>
        <v>#N/A</v>
      </c>
      <c r="Q170" s="23" t="e">
        <f t="shared" si="31"/>
        <v>#N/A</v>
      </c>
      <c r="R170" s="23" t="e">
        <f t="shared" si="32"/>
        <v>#N/A</v>
      </c>
      <c r="S170" s="23" t="e">
        <f t="shared" si="33"/>
        <v>#N/A</v>
      </c>
      <c r="T170" s="23" t="e">
        <f t="shared" si="34"/>
        <v>#N/A</v>
      </c>
      <c r="U170" s="23" t="e">
        <f t="shared" si="35"/>
        <v>#N/A</v>
      </c>
      <c r="V170" s="23" t="e">
        <f t="shared" si="36"/>
        <v>#N/A</v>
      </c>
      <c r="W170" s="23" t="e">
        <f t="shared" si="37"/>
        <v>#N/A</v>
      </c>
      <c r="X170" s="23" t="e">
        <f t="shared" si="38"/>
        <v>#N/A</v>
      </c>
      <c r="Y170" s="23"/>
      <c r="Z170" s="19"/>
      <c r="AA170" s="19"/>
      <c r="AB170" s="19"/>
      <c r="AC170" s="19"/>
      <c r="AD170" s="19"/>
      <c r="AE170" s="19"/>
      <c r="AF170" s="19"/>
      <c r="AG170" s="19">
        <f t="shared" si="39"/>
        <v>0</v>
      </c>
      <c r="AH170" s="19">
        <f t="shared" si="40"/>
        <v>0</v>
      </c>
      <c r="AI170" s="19">
        <f t="shared" si="41"/>
        <v>0</v>
      </c>
      <c r="AJ170" s="19">
        <f t="shared" si="42"/>
        <v>0</v>
      </c>
      <c r="AK170" s="19"/>
      <c r="AL170" s="19"/>
      <c r="AM170" s="19"/>
      <c r="AN170" s="19"/>
      <c r="AO170" s="19"/>
      <c r="AP170" s="19"/>
      <c r="AQ170" s="19"/>
    </row>
    <row r="171" spans="1:43" x14ac:dyDescent="0.25">
      <c r="A171" s="80"/>
      <c r="B171" s="81"/>
      <c r="C171" s="81"/>
      <c r="D171" s="81"/>
      <c r="E171" s="81"/>
      <c r="F171" s="81"/>
      <c r="G171" s="81"/>
      <c r="H171" s="81"/>
      <c r="I171" s="81"/>
      <c r="J171" s="79"/>
      <c r="K171" s="79"/>
      <c r="L171" s="70" t="str">
        <f t="shared" si="43"/>
        <v/>
      </c>
      <c r="M171" s="71"/>
      <c r="N171" s="23">
        <f t="shared" si="30"/>
        <v>0</v>
      </c>
      <c r="O171" s="23">
        <f t="shared" si="44"/>
        <v>0</v>
      </c>
      <c r="P171" s="23" t="e">
        <f xml:space="preserve"> B171 * VLOOKUP($A$5, Admin!$A$4:$B$5, 2) + C171 * VLOOKUP($A$5, Admin!$A$4:$C$5, 3) + VLOOKUP($A$5, Admin!$A$4:$D$5, 4)</f>
        <v>#N/A</v>
      </c>
      <c r="Q171" s="23" t="e">
        <f t="shared" si="31"/>
        <v>#N/A</v>
      </c>
      <c r="R171" s="23" t="e">
        <f t="shared" si="32"/>
        <v>#N/A</v>
      </c>
      <c r="S171" s="23" t="e">
        <f t="shared" si="33"/>
        <v>#N/A</v>
      </c>
      <c r="T171" s="23" t="e">
        <f t="shared" si="34"/>
        <v>#N/A</v>
      </c>
      <c r="U171" s="23" t="e">
        <f t="shared" si="35"/>
        <v>#N/A</v>
      </c>
      <c r="V171" s="23" t="e">
        <f t="shared" si="36"/>
        <v>#N/A</v>
      </c>
      <c r="W171" s="23" t="e">
        <f t="shared" si="37"/>
        <v>#N/A</v>
      </c>
      <c r="X171" s="23" t="e">
        <f t="shared" si="38"/>
        <v>#N/A</v>
      </c>
      <c r="Y171" s="23"/>
      <c r="Z171" s="19"/>
      <c r="AA171" s="19"/>
      <c r="AB171" s="19"/>
      <c r="AC171" s="19"/>
      <c r="AD171" s="19"/>
      <c r="AE171" s="19"/>
      <c r="AF171" s="19"/>
      <c r="AG171" s="19">
        <f t="shared" si="39"/>
        <v>0</v>
      </c>
      <c r="AH171" s="19">
        <f t="shared" si="40"/>
        <v>0</v>
      </c>
      <c r="AI171" s="19">
        <f t="shared" si="41"/>
        <v>0</v>
      </c>
      <c r="AJ171" s="19">
        <f t="shared" si="42"/>
        <v>0</v>
      </c>
      <c r="AK171" s="19"/>
      <c r="AL171" s="19"/>
      <c r="AM171" s="19"/>
      <c r="AN171" s="19"/>
      <c r="AO171" s="19"/>
      <c r="AP171" s="19"/>
      <c r="AQ171" s="19"/>
    </row>
    <row r="172" spans="1:43" x14ac:dyDescent="0.25">
      <c r="A172" s="80"/>
      <c r="B172" s="81"/>
      <c r="C172" s="81"/>
      <c r="D172" s="81"/>
      <c r="E172" s="81"/>
      <c r="F172" s="81"/>
      <c r="G172" s="81"/>
      <c r="H172" s="81"/>
      <c r="I172" s="81"/>
      <c r="J172" s="79"/>
      <c r="K172" s="79"/>
      <c r="L172" s="70" t="str">
        <f t="shared" si="43"/>
        <v/>
      </c>
      <c r="M172" s="71"/>
      <c r="N172" s="23">
        <f t="shared" si="30"/>
        <v>0</v>
      </c>
      <c r="O172" s="23">
        <f t="shared" si="44"/>
        <v>0</v>
      </c>
      <c r="P172" s="23" t="e">
        <f xml:space="preserve"> B172 * VLOOKUP($A$5, Admin!$A$4:$B$5, 2) + C172 * VLOOKUP($A$5, Admin!$A$4:$C$5, 3) + VLOOKUP($A$5, Admin!$A$4:$D$5, 4)</f>
        <v>#N/A</v>
      </c>
      <c r="Q172" s="23" t="e">
        <f t="shared" si="31"/>
        <v>#N/A</v>
      </c>
      <c r="R172" s="23" t="e">
        <f t="shared" si="32"/>
        <v>#N/A</v>
      </c>
      <c r="S172" s="23" t="e">
        <f t="shared" si="33"/>
        <v>#N/A</v>
      </c>
      <c r="T172" s="23" t="e">
        <f t="shared" si="34"/>
        <v>#N/A</v>
      </c>
      <c r="U172" s="23" t="e">
        <f t="shared" si="35"/>
        <v>#N/A</v>
      </c>
      <c r="V172" s="23" t="e">
        <f t="shared" si="36"/>
        <v>#N/A</v>
      </c>
      <c r="W172" s="23" t="e">
        <f t="shared" si="37"/>
        <v>#N/A</v>
      </c>
      <c r="X172" s="23" t="e">
        <f t="shared" si="38"/>
        <v>#N/A</v>
      </c>
      <c r="Y172" s="23"/>
      <c r="Z172" s="19"/>
      <c r="AA172" s="19"/>
      <c r="AB172" s="19"/>
      <c r="AC172" s="19"/>
      <c r="AD172" s="19"/>
      <c r="AE172" s="19"/>
      <c r="AF172" s="19"/>
      <c r="AG172" s="19">
        <f t="shared" si="39"/>
        <v>0</v>
      </c>
      <c r="AH172" s="19">
        <f t="shared" si="40"/>
        <v>0</v>
      </c>
      <c r="AI172" s="19">
        <f t="shared" si="41"/>
        <v>0</v>
      </c>
      <c r="AJ172" s="19">
        <f t="shared" si="42"/>
        <v>0</v>
      </c>
      <c r="AK172" s="19"/>
      <c r="AL172" s="19"/>
      <c r="AM172" s="19"/>
      <c r="AN172" s="19"/>
      <c r="AO172" s="19"/>
      <c r="AP172" s="19"/>
      <c r="AQ172" s="19"/>
    </row>
    <row r="173" spans="1:43" x14ac:dyDescent="0.25">
      <c r="A173" s="80"/>
      <c r="B173" s="81"/>
      <c r="C173" s="81"/>
      <c r="D173" s="81"/>
      <c r="E173" s="81"/>
      <c r="F173" s="81"/>
      <c r="G173" s="81"/>
      <c r="H173" s="81"/>
      <c r="I173" s="81"/>
      <c r="J173" s="79"/>
      <c r="K173" s="79"/>
      <c r="L173" s="70" t="str">
        <f t="shared" si="43"/>
        <v/>
      </c>
      <c r="M173" s="71"/>
      <c r="N173" s="23">
        <f t="shared" si="30"/>
        <v>0</v>
      </c>
      <c r="O173" s="23">
        <f t="shared" si="44"/>
        <v>0</v>
      </c>
      <c r="P173" s="23" t="e">
        <f xml:space="preserve"> B173 * VLOOKUP($A$5, Admin!$A$4:$B$5, 2) + C173 * VLOOKUP($A$5, Admin!$A$4:$C$5, 3) + VLOOKUP($A$5, Admin!$A$4:$D$5, 4)</f>
        <v>#N/A</v>
      </c>
      <c r="Q173" s="23" t="e">
        <f t="shared" si="31"/>
        <v>#N/A</v>
      </c>
      <c r="R173" s="23" t="e">
        <f t="shared" si="32"/>
        <v>#N/A</v>
      </c>
      <c r="S173" s="23" t="e">
        <f t="shared" si="33"/>
        <v>#N/A</v>
      </c>
      <c r="T173" s="23" t="e">
        <f t="shared" si="34"/>
        <v>#N/A</v>
      </c>
      <c r="U173" s="23" t="e">
        <f t="shared" si="35"/>
        <v>#N/A</v>
      </c>
      <c r="V173" s="23" t="e">
        <f t="shared" si="36"/>
        <v>#N/A</v>
      </c>
      <c r="W173" s="23" t="e">
        <f t="shared" si="37"/>
        <v>#N/A</v>
      </c>
      <c r="X173" s="23" t="e">
        <f t="shared" si="38"/>
        <v>#N/A</v>
      </c>
      <c r="Y173" s="23"/>
      <c r="Z173" s="19"/>
      <c r="AA173" s="19"/>
      <c r="AB173" s="19"/>
      <c r="AC173" s="19"/>
      <c r="AD173" s="19"/>
      <c r="AE173" s="19"/>
      <c r="AF173" s="19"/>
      <c r="AG173" s="19">
        <f t="shared" si="39"/>
        <v>0</v>
      </c>
      <c r="AH173" s="19">
        <f t="shared" si="40"/>
        <v>0</v>
      </c>
      <c r="AI173" s="19">
        <f t="shared" si="41"/>
        <v>0</v>
      </c>
      <c r="AJ173" s="19">
        <f t="shared" si="42"/>
        <v>0</v>
      </c>
      <c r="AK173" s="19"/>
      <c r="AL173" s="19"/>
      <c r="AM173" s="19"/>
      <c r="AN173" s="19"/>
      <c r="AO173" s="19"/>
      <c r="AP173" s="19"/>
      <c r="AQ173" s="19"/>
    </row>
    <row r="174" spans="1:43" x14ac:dyDescent="0.25">
      <c r="A174" s="80"/>
      <c r="B174" s="81"/>
      <c r="C174" s="81"/>
      <c r="D174" s="81"/>
      <c r="E174" s="81"/>
      <c r="F174" s="81"/>
      <c r="G174" s="81"/>
      <c r="H174" s="81"/>
      <c r="I174" s="81"/>
      <c r="J174" s="79"/>
      <c r="K174" s="79"/>
      <c r="L174" s="70" t="str">
        <f t="shared" si="43"/>
        <v/>
      </c>
      <c r="M174" s="71"/>
      <c r="N174" s="23">
        <f t="shared" si="30"/>
        <v>0</v>
      </c>
      <c r="O174" s="23">
        <f t="shared" si="44"/>
        <v>0</v>
      </c>
      <c r="P174" s="23" t="e">
        <f xml:space="preserve"> B174 * VLOOKUP($A$5, Admin!$A$4:$B$5, 2) + C174 * VLOOKUP($A$5, Admin!$A$4:$C$5, 3) + VLOOKUP($A$5, Admin!$A$4:$D$5, 4)</f>
        <v>#N/A</v>
      </c>
      <c r="Q174" s="23" t="e">
        <f t="shared" si="31"/>
        <v>#N/A</v>
      </c>
      <c r="R174" s="23" t="e">
        <f t="shared" si="32"/>
        <v>#N/A</v>
      </c>
      <c r="S174" s="23" t="e">
        <f t="shared" si="33"/>
        <v>#N/A</v>
      </c>
      <c r="T174" s="23" t="e">
        <f t="shared" si="34"/>
        <v>#N/A</v>
      </c>
      <c r="U174" s="23" t="e">
        <f t="shared" si="35"/>
        <v>#N/A</v>
      </c>
      <c r="V174" s="23" t="e">
        <f t="shared" si="36"/>
        <v>#N/A</v>
      </c>
      <c r="W174" s="23" t="e">
        <f t="shared" si="37"/>
        <v>#N/A</v>
      </c>
      <c r="X174" s="23" t="e">
        <f t="shared" si="38"/>
        <v>#N/A</v>
      </c>
      <c r="Y174" s="23"/>
      <c r="Z174" s="19"/>
      <c r="AA174" s="19"/>
      <c r="AB174" s="19"/>
      <c r="AC174" s="19"/>
      <c r="AD174" s="19"/>
      <c r="AE174" s="19"/>
      <c r="AF174" s="19"/>
      <c r="AG174" s="19">
        <f t="shared" si="39"/>
        <v>0</v>
      </c>
      <c r="AH174" s="19">
        <f t="shared" si="40"/>
        <v>0</v>
      </c>
      <c r="AI174" s="19">
        <f t="shared" si="41"/>
        <v>0</v>
      </c>
      <c r="AJ174" s="19">
        <f t="shared" si="42"/>
        <v>0</v>
      </c>
      <c r="AK174" s="19"/>
      <c r="AL174" s="19"/>
      <c r="AM174" s="19"/>
      <c r="AN174" s="19"/>
      <c r="AO174" s="19"/>
      <c r="AP174" s="19"/>
      <c r="AQ174" s="19"/>
    </row>
    <row r="175" spans="1:43" x14ac:dyDescent="0.25">
      <c r="A175" s="80"/>
      <c r="B175" s="81"/>
      <c r="C175" s="81"/>
      <c r="D175" s="81"/>
      <c r="E175" s="81"/>
      <c r="F175" s="81"/>
      <c r="G175" s="81"/>
      <c r="H175" s="81"/>
      <c r="I175" s="81"/>
      <c r="J175" s="79"/>
      <c r="K175" s="79"/>
      <c r="L175" s="70" t="str">
        <f t="shared" si="43"/>
        <v/>
      </c>
      <c r="M175" s="71"/>
      <c r="N175" s="23">
        <f t="shared" si="30"/>
        <v>0</v>
      </c>
      <c r="O175" s="23">
        <f t="shared" si="44"/>
        <v>0</v>
      </c>
      <c r="P175" s="23" t="e">
        <f xml:space="preserve"> B175 * VLOOKUP($A$5, Admin!$A$4:$B$5, 2) + C175 * VLOOKUP($A$5, Admin!$A$4:$C$5, 3) + VLOOKUP($A$5, Admin!$A$4:$D$5, 4)</f>
        <v>#N/A</v>
      </c>
      <c r="Q175" s="23" t="e">
        <f t="shared" si="31"/>
        <v>#N/A</v>
      </c>
      <c r="R175" s="23" t="e">
        <f t="shared" si="32"/>
        <v>#N/A</v>
      </c>
      <c r="S175" s="23" t="e">
        <f t="shared" si="33"/>
        <v>#N/A</v>
      </c>
      <c r="T175" s="23" t="e">
        <f t="shared" si="34"/>
        <v>#N/A</v>
      </c>
      <c r="U175" s="23" t="e">
        <f t="shared" si="35"/>
        <v>#N/A</v>
      </c>
      <c r="V175" s="23" t="e">
        <f t="shared" si="36"/>
        <v>#N/A</v>
      </c>
      <c r="W175" s="23" t="e">
        <f t="shared" si="37"/>
        <v>#N/A</v>
      </c>
      <c r="X175" s="23" t="e">
        <f t="shared" si="38"/>
        <v>#N/A</v>
      </c>
      <c r="Y175" s="23"/>
      <c r="Z175" s="19"/>
      <c r="AA175" s="19"/>
      <c r="AB175" s="19"/>
      <c r="AC175" s="19"/>
      <c r="AD175" s="19"/>
      <c r="AE175" s="19"/>
      <c r="AF175" s="19"/>
      <c r="AG175" s="19">
        <f t="shared" si="39"/>
        <v>0</v>
      </c>
      <c r="AH175" s="19">
        <f t="shared" si="40"/>
        <v>0</v>
      </c>
      <c r="AI175" s="19">
        <f t="shared" si="41"/>
        <v>0</v>
      </c>
      <c r="AJ175" s="19">
        <f t="shared" si="42"/>
        <v>0</v>
      </c>
      <c r="AK175" s="19"/>
      <c r="AL175" s="19"/>
      <c r="AM175" s="19"/>
      <c r="AN175" s="19"/>
      <c r="AO175" s="19"/>
      <c r="AP175" s="19"/>
      <c r="AQ175" s="19"/>
    </row>
    <row r="176" spans="1:43" x14ac:dyDescent="0.25">
      <c r="A176" s="80"/>
      <c r="B176" s="81"/>
      <c r="C176" s="81"/>
      <c r="D176" s="81"/>
      <c r="E176" s="81"/>
      <c r="F176" s="81"/>
      <c r="G176" s="81"/>
      <c r="H176" s="81"/>
      <c r="I176" s="81"/>
      <c r="J176" s="79"/>
      <c r="K176" s="79"/>
      <c r="L176" s="70" t="str">
        <f t="shared" si="43"/>
        <v/>
      </c>
      <c r="M176" s="71"/>
      <c r="N176" s="23">
        <f t="shared" si="30"/>
        <v>0</v>
      </c>
      <c r="O176" s="23">
        <f t="shared" si="44"/>
        <v>0</v>
      </c>
      <c r="P176" s="23" t="e">
        <f xml:space="preserve"> B176 * VLOOKUP($A$5, Admin!$A$4:$B$5, 2) + C176 * VLOOKUP($A$5, Admin!$A$4:$C$5, 3) + VLOOKUP($A$5, Admin!$A$4:$D$5, 4)</f>
        <v>#N/A</v>
      </c>
      <c r="Q176" s="23" t="e">
        <f t="shared" si="31"/>
        <v>#N/A</v>
      </c>
      <c r="R176" s="23" t="e">
        <f t="shared" si="32"/>
        <v>#N/A</v>
      </c>
      <c r="S176" s="23" t="e">
        <f t="shared" si="33"/>
        <v>#N/A</v>
      </c>
      <c r="T176" s="23" t="e">
        <f t="shared" si="34"/>
        <v>#N/A</v>
      </c>
      <c r="U176" s="23" t="e">
        <f t="shared" si="35"/>
        <v>#N/A</v>
      </c>
      <c r="V176" s="23" t="e">
        <f t="shared" si="36"/>
        <v>#N/A</v>
      </c>
      <c r="W176" s="23" t="e">
        <f t="shared" si="37"/>
        <v>#N/A</v>
      </c>
      <c r="X176" s="23" t="e">
        <f t="shared" si="38"/>
        <v>#N/A</v>
      </c>
      <c r="Y176" s="23"/>
      <c r="Z176" s="19"/>
      <c r="AA176" s="19"/>
      <c r="AB176" s="19"/>
      <c r="AC176" s="19"/>
      <c r="AD176" s="19"/>
      <c r="AE176" s="19"/>
      <c r="AF176" s="19"/>
      <c r="AG176" s="19">
        <f t="shared" si="39"/>
        <v>0</v>
      </c>
      <c r="AH176" s="19">
        <f t="shared" si="40"/>
        <v>0</v>
      </c>
      <c r="AI176" s="19">
        <f t="shared" si="41"/>
        <v>0</v>
      </c>
      <c r="AJ176" s="19">
        <f t="shared" si="42"/>
        <v>0</v>
      </c>
      <c r="AK176" s="19"/>
      <c r="AL176" s="19"/>
      <c r="AM176" s="19"/>
      <c r="AN176" s="19"/>
      <c r="AO176" s="19"/>
      <c r="AP176" s="19"/>
      <c r="AQ176" s="19"/>
    </row>
    <row r="177" spans="1:43" x14ac:dyDescent="0.25">
      <c r="A177" s="80"/>
      <c r="B177" s="81"/>
      <c r="C177" s="81"/>
      <c r="D177" s="81"/>
      <c r="E177" s="81"/>
      <c r="F177" s="81"/>
      <c r="G177" s="81"/>
      <c r="H177" s="81"/>
      <c r="I177" s="81"/>
      <c r="J177" s="79"/>
      <c r="K177" s="79"/>
      <c r="L177" s="70" t="str">
        <f t="shared" si="43"/>
        <v/>
      </c>
      <c r="M177" s="71"/>
      <c r="N177" s="23">
        <f t="shared" si="30"/>
        <v>0</v>
      </c>
      <c r="O177" s="23">
        <f t="shared" si="44"/>
        <v>0</v>
      </c>
      <c r="P177" s="23" t="e">
        <f xml:space="preserve"> B177 * VLOOKUP($A$5, Admin!$A$4:$B$5, 2) + C177 * VLOOKUP($A$5, Admin!$A$4:$C$5, 3) + VLOOKUP($A$5, Admin!$A$4:$D$5, 4)</f>
        <v>#N/A</v>
      </c>
      <c r="Q177" s="23" t="e">
        <f t="shared" si="31"/>
        <v>#N/A</v>
      </c>
      <c r="R177" s="23" t="e">
        <f t="shared" si="32"/>
        <v>#N/A</v>
      </c>
      <c r="S177" s="23" t="e">
        <f t="shared" si="33"/>
        <v>#N/A</v>
      </c>
      <c r="T177" s="23" t="e">
        <f t="shared" si="34"/>
        <v>#N/A</v>
      </c>
      <c r="U177" s="23" t="e">
        <f t="shared" si="35"/>
        <v>#N/A</v>
      </c>
      <c r="V177" s="23" t="e">
        <f t="shared" si="36"/>
        <v>#N/A</v>
      </c>
      <c r="W177" s="23" t="e">
        <f t="shared" si="37"/>
        <v>#N/A</v>
      </c>
      <c r="X177" s="23" t="e">
        <f t="shared" si="38"/>
        <v>#N/A</v>
      </c>
      <c r="Y177" s="23"/>
      <c r="Z177" s="19"/>
      <c r="AA177" s="19"/>
      <c r="AB177" s="19"/>
      <c r="AC177" s="19"/>
      <c r="AD177" s="19"/>
      <c r="AE177" s="19"/>
      <c r="AF177" s="19"/>
      <c r="AG177" s="19">
        <f t="shared" si="39"/>
        <v>0</v>
      </c>
      <c r="AH177" s="19">
        <f t="shared" si="40"/>
        <v>0</v>
      </c>
      <c r="AI177" s="19">
        <f t="shared" si="41"/>
        <v>0</v>
      </c>
      <c r="AJ177" s="19">
        <f t="shared" si="42"/>
        <v>0</v>
      </c>
      <c r="AK177" s="19"/>
      <c r="AL177" s="19"/>
      <c r="AM177" s="19"/>
      <c r="AN177" s="19"/>
      <c r="AO177" s="19"/>
      <c r="AP177" s="19"/>
      <c r="AQ177" s="19"/>
    </row>
    <row r="178" spans="1:43" x14ac:dyDescent="0.25">
      <c r="A178" s="80"/>
      <c r="B178" s="81"/>
      <c r="C178" s="81"/>
      <c r="D178" s="81"/>
      <c r="E178" s="81"/>
      <c r="F178" s="81"/>
      <c r="G178" s="81"/>
      <c r="H178" s="81"/>
      <c r="I178" s="81"/>
      <c r="J178" s="79"/>
      <c r="K178" s="79"/>
      <c r="L178" s="70" t="str">
        <f t="shared" si="43"/>
        <v/>
      </c>
      <c r="M178" s="71"/>
      <c r="N178" s="23">
        <f t="shared" si="30"/>
        <v>0</v>
      </c>
      <c r="O178" s="23">
        <f t="shared" si="44"/>
        <v>0</v>
      </c>
      <c r="P178" s="23" t="e">
        <f xml:space="preserve"> B178 * VLOOKUP($A$5, Admin!$A$4:$B$5, 2) + C178 * VLOOKUP($A$5, Admin!$A$4:$C$5, 3) + VLOOKUP($A$5, Admin!$A$4:$D$5, 4)</f>
        <v>#N/A</v>
      </c>
      <c r="Q178" s="23" t="e">
        <f t="shared" si="31"/>
        <v>#N/A</v>
      </c>
      <c r="R178" s="23" t="e">
        <f t="shared" si="32"/>
        <v>#N/A</v>
      </c>
      <c r="S178" s="23" t="e">
        <f t="shared" si="33"/>
        <v>#N/A</v>
      </c>
      <c r="T178" s="23" t="e">
        <f t="shared" si="34"/>
        <v>#N/A</v>
      </c>
      <c r="U178" s="23" t="e">
        <f t="shared" si="35"/>
        <v>#N/A</v>
      </c>
      <c r="V178" s="23" t="e">
        <f t="shared" si="36"/>
        <v>#N/A</v>
      </c>
      <c r="W178" s="23" t="e">
        <f t="shared" si="37"/>
        <v>#N/A</v>
      </c>
      <c r="X178" s="23" t="e">
        <f t="shared" si="38"/>
        <v>#N/A</v>
      </c>
      <c r="Y178" s="23"/>
      <c r="Z178" s="19"/>
      <c r="AA178" s="19"/>
      <c r="AB178" s="19"/>
      <c r="AC178" s="19"/>
      <c r="AD178" s="19"/>
      <c r="AE178" s="19"/>
      <c r="AF178" s="19"/>
      <c r="AG178" s="19">
        <f t="shared" si="39"/>
        <v>0</v>
      </c>
      <c r="AH178" s="19">
        <f t="shared" si="40"/>
        <v>0</v>
      </c>
      <c r="AI178" s="19">
        <f t="shared" si="41"/>
        <v>0</v>
      </c>
      <c r="AJ178" s="19">
        <f t="shared" si="42"/>
        <v>0</v>
      </c>
      <c r="AK178" s="19"/>
      <c r="AL178" s="19"/>
      <c r="AM178" s="19"/>
      <c r="AN178" s="19"/>
      <c r="AO178" s="19"/>
      <c r="AP178" s="19"/>
      <c r="AQ178" s="19"/>
    </row>
    <row r="179" spans="1:43" x14ac:dyDescent="0.25">
      <c r="A179" s="80"/>
      <c r="B179" s="81"/>
      <c r="C179" s="81"/>
      <c r="D179" s="81"/>
      <c r="E179" s="81"/>
      <c r="F179" s="81"/>
      <c r="G179" s="81"/>
      <c r="H179" s="81"/>
      <c r="I179" s="81"/>
      <c r="J179" s="79"/>
      <c r="K179" s="79"/>
      <c r="L179" s="70" t="str">
        <f t="shared" si="43"/>
        <v/>
      </c>
      <c r="M179" s="71"/>
      <c r="N179" s="23">
        <f t="shared" si="30"/>
        <v>0</v>
      </c>
      <c r="O179" s="23">
        <f t="shared" si="44"/>
        <v>0</v>
      </c>
      <c r="P179" s="23" t="e">
        <f xml:space="preserve"> B179 * VLOOKUP($A$5, Admin!$A$4:$B$5, 2) + C179 * VLOOKUP($A$5, Admin!$A$4:$C$5, 3) + VLOOKUP($A$5, Admin!$A$4:$D$5, 4)</f>
        <v>#N/A</v>
      </c>
      <c r="Q179" s="23" t="e">
        <f t="shared" si="31"/>
        <v>#N/A</v>
      </c>
      <c r="R179" s="23" t="e">
        <f t="shared" si="32"/>
        <v>#N/A</v>
      </c>
      <c r="S179" s="23" t="e">
        <f t="shared" si="33"/>
        <v>#N/A</v>
      </c>
      <c r="T179" s="23" t="e">
        <f t="shared" si="34"/>
        <v>#N/A</v>
      </c>
      <c r="U179" s="23" t="e">
        <f t="shared" si="35"/>
        <v>#N/A</v>
      </c>
      <c r="V179" s="23" t="e">
        <f t="shared" si="36"/>
        <v>#N/A</v>
      </c>
      <c r="W179" s="23" t="e">
        <f t="shared" si="37"/>
        <v>#N/A</v>
      </c>
      <c r="X179" s="23" t="e">
        <f t="shared" si="38"/>
        <v>#N/A</v>
      </c>
      <c r="Y179" s="23"/>
      <c r="Z179" s="19"/>
      <c r="AA179" s="19"/>
      <c r="AB179" s="19"/>
      <c r="AC179" s="19"/>
      <c r="AD179" s="19"/>
      <c r="AE179" s="19"/>
      <c r="AF179" s="19"/>
      <c r="AG179" s="19">
        <f t="shared" si="39"/>
        <v>0</v>
      </c>
      <c r="AH179" s="19">
        <f t="shared" si="40"/>
        <v>0</v>
      </c>
      <c r="AI179" s="19">
        <f t="shared" si="41"/>
        <v>0</v>
      </c>
      <c r="AJ179" s="19">
        <f t="shared" si="42"/>
        <v>0</v>
      </c>
      <c r="AK179" s="19"/>
      <c r="AL179" s="19"/>
      <c r="AM179" s="19"/>
      <c r="AN179" s="19"/>
      <c r="AO179" s="19"/>
      <c r="AP179" s="19"/>
      <c r="AQ179" s="19"/>
    </row>
    <row r="180" spans="1:43" x14ac:dyDescent="0.25">
      <c r="A180" s="80"/>
      <c r="B180" s="81"/>
      <c r="C180" s="81"/>
      <c r="D180" s="81"/>
      <c r="E180" s="81"/>
      <c r="F180" s="81"/>
      <c r="G180" s="81"/>
      <c r="H180" s="81"/>
      <c r="I180" s="81"/>
      <c r="J180" s="79"/>
      <c r="K180" s="79"/>
      <c r="L180" s="70" t="str">
        <f t="shared" si="43"/>
        <v/>
      </c>
      <c r="M180" s="71"/>
      <c r="N180" s="23">
        <f t="shared" si="30"/>
        <v>0</v>
      </c>
      <c r="O180" s="23">
        <f t="shared" si="44"/>
        <v>0</v>
      </c>
      <c r="P180" s="23" t="e">
        <f xml:space="preserve"> B180 * VLOOKUP($A$5, Admin!$A$4:$B$5, 2) + C180 * VLOOKUP($A$5, Admin!$A$4:$C$5, 3) + VLOOKUP($A$5, Admin!$A$4:$D$5, 4)</f>
        <v>#N/A</v>
      </c>
      <c r="Q180" s="23" t="e">
        <f t="shared" si="31"/>
        <v>#N/A</v>
      </c>
      <c r="R180" s="23" t="e">
        <f t="shared" si="32"/>
        <v>#N/A</v>
      </c>
      <c r="S180" s="23" t="e">
        <f t="shared" si="33"/>
        <v>#N/A</v>
      </c>
      <c r="T180" s="23" t="e">
        <f t="shared" si="34"/>
        <v>#N/A</v>
      </c>
      <c r="U180" s="23" t="e">
        <f t="shared" si="35"/>
        <v>#N/A</v>
      </c>
      <c r="V180" s="23" t="e">
        <f t="shared" si="36"/>
        <v>#N/A</v>
      </c>
      <c r="W180" s="23" t="e">
        <f t="shared" si="37"/>
        <v>#N/A</v>
      </c>
      <c r="X180" s="23" t="e">
        <f t="shared" si="38"/>
        <v>#N/A</v>
      </c>
      <c r="Y180" s="23"/>
      <c r="Z180" s="19"/>
      <c r="AA180" s="19"/>
      <c r="AB180" s="19"/>
      <c r="AC180" s="19"/>
      <c r="AD180" s="19"/>
      <c r="AE180" s="19"/>
      <c r="AF180" s="19"/>
      <c r="AG180" s="19">
        <f t="shared" si="39"/>
        <v>0</v>
      </c>
      <c r="AH180" s="19">
        <f t="shared" si="40"/>
        <v>0</v>
      </c>
      <c r="AI180" s="19">
        <f t="shared" si="41"/>
        <v>0</v>
      </c>
      <c r="AJ180" s="19">
        <f t="shared" si="42"/>
        <v>0</v>
      </c>
      <c r="AK180" s="19"/>
      <c r="AL180" s="19"/>
      <c r="AM180" s="19"/>
      <c r="AN180" s="19"/>
      <c r="AO180" s="19"/>
      <c r="AP180" s="19"/>
      <c r="AQ180" s="19"/>
    </row>
    <row r="181" spans="1:43" x14ac:dyDescent="0.25">
      <c r="A181" s="80"/>
      <c r="B181" s="81"/>
      <c r="C181" s="81"/>
      <c r="D181" s="81"/>
      <c r="E181" s="81"/>
      <c r="F181" s="81"/>
      <c r="G181" s="81"/>
      <c r="H181" s="81"/>
      <c r="I181" s="81"/>
      <c r="J181" s="79"/>
      <c r="K181" s="79"/>
      <c r="L181" s="70" t="str">
        <f t="shared" si="43"/>
        <v/>
      </c>
      <c r="M181" s="71"/>
      <c r="N181" s="23">
        <f t="shared" si="30"/>
        <v>0</v>
      </c>
      <c r="O181" s="23">
        <f t="shared" si="44"/>
        <v>0</v>
      </c>
      <c r="P181" s="23" t="e">
        <f xml:space="preserve"> B181 * VLOOKUP($A$5, Admin!$A$4:$B$5, 2) + C181 * VLOOKUP($A$5, Admin!$A$4:$C$5, 3) + VLOOKUP($A$5, Admin!$A$4:$D$5, 4)</f>
        <v>#N/A</v>
      </c>
      <c r="Q181" s="23" t="e">
        <f t="shared" si="31"/>
        <v>#N/A</v>
      </c>
      <c r="R181" s="23" t="e">
        <f t="shared" si="32"/>
        <v>#N/A</v>
      </c>
      <c r="S181" s="23" t="e">
        <f t="shared" si="33"/>
        <v>#N/A</v>
      </c>
      <c r="T181" s="23" t="e">
        <f t="shared" si="34"/>
        <v>#N/A</v>
      </c>
      <c r="U181" s="23" t="e">
        <f t="shared" si="35"/>
        <v>#N/A</v>
      </c>
      <c r="V181" s="23" t="e">
        <f t="shared" si="36"/>
        <v>#N/A</v>
      </c>
      <c r="W181" s="23" t="e">
        <f t="shared" si="37"/>
        <v>#N/A</v>
      </c>
      <c r="X181" s="23" t="e">
        <f t="shared" si="38"/>
        <v>#N/A</v>
      </c>
      <c r="Y181" s="23"/>
      <c r="Z181" s="19"/>
      <c r="AA181" s="19"/>
      <c r="AB181" s="19"/>
      <c r="AC181" s="19"/>
      <c r="AD181" s="19"/>
      <c r="AE181" s="19"/>
      <c r="AF181" s="19"/>
      <c r="AG181" s="19">
        <f t="shared" si="39"/>
        <v>0</v>
      </c>
      <c r="AH181" s="19">
        <f t="shared" si="40"/>
        <v>0</v>
      </c>
      <c r="AI181" s="19">
        <f t="shared" si="41"/>
        <v>0</v>
      </c>
      <c r="AJ181" s="19">
        <f t="shared" si="42"/>
        <v>0</v>
      </c>
      <c r="AK181" s="19"/>
      <c r="AL181" s="19"/>
      <c r="AM181" s="19"/>
      <c r="AN181" s="19"/>
      <c r="AO181" s="19"/>
      <c r="AP181" s="19"/>
      <c r="AQ181" s="19"/>
    </row>
    <row r="182" spans="1:43" x14ac:dyDescent="0.25">
      <c r="A182" s="80"/>
      <c r="B182" s="81"/>
      <c r="C182" s="81"/>
      <c r="D182" s="81"/>
      <c r="E182" s="81"/>
      <c r="F182" s="81"/>
      <c r="G182" s="81"/>
      <c r="H182" s="81"/>
      <c r="I182" s="81"/>
      <c r="J182" s="79"/>
      <c r="K182" s="79"/>
      <c r="L182" s="70" t="str">
        <f t="shared" si="43"/>
        <v/>
      </c>
      <c r="M182" s="71"/>
      <c r="N182" s="23">
        <f t="shared" si="30"/>
        <v>0</v>
      </c>
      <c r="O182" s="23">
        <f t="shared" si="44"/>
        <v>0</v>
      </c>
      <c r="P182" s="23" t="e">
        <f xml:space="preserve"> B182 * VLOOKUP($A$5, Admin!$A$4:$B$5, 2) + C182 * VLOOKUP($A$5, Admin!$A$4:$C$5, 3) + VLOOKUP($A$5, Admin!$A$4:$D$5, 4)</f>
        <v>#N/A</v>
      </c>
      <c r="Q182" s="23" t="e">
        <f t="shared" si="31"/>
        <v>#N/A</v>
      </c>
      <c r="R182" s="23" t="e">
        <f t="shared" si="32"/>
        <v>#N/A</v>
      </c>
      <c r="S182" s="23" t="e">
        <f t="shared" si="33"/>
        <v>#N/A</v>
      </c>
      <c r="T182" s="23" t="e">
        <f t="shared" si="34"/>
        <v>#N/A</v>
      </c>
      <c r="U182" s="23" t="e">
        <f t="shared" si="35"/>
        <v>#N/A</v>
      </c>
      <c r="V182" s="23" t="e">
        <f t="shared" si="36"/>
        <v>#N/A</v>
      </c>
      <c r="W182" s="23" t="e">
        <f t="shared" si="37"/>
        <v>#N/A</v>
      </c>
      <c r="X182" s="23" t="e">
        <f t="shared" si="38"/>
        <v>#N/A</v>
      </c>
      <c r="Y182" s="23"/>
      <c r="Z182" s="19"/>
      <c r="AA182" s="19"/>
      <c r="AB182" s="19"/>
      <c r="AC182" s="19"/>
      <c r="AD182" s="19"/>
      <c r="AE182" s="19"/>
      <c r="AF182" s="19"/>
      <c r="AG182" s="19">
        <f t="shared" si="39"/>
        <v>0</v>
      </c>
      <c r="AH182" s="19">
        <f t="shared" si="40"/>
        <v>0</v>
      </c>
      <c r="AI182" s="19">
        <f t="shared" si="41"/>
        <v>0</v>
      </c>
      <c r="AJ182" s="19">
        <f t="shared" si="42"/>
        <v>0</v>
      </c>
      <c r="AK182" s="19"/>
      <c r="AL182" s="19"/>
      <c r="AM182" s="19"/>
      <c r="AN182" s="19"/>
      <c r="AO182" s="19"/>
      <c r="AP182" s="19"/>
      <c r="AQ182" s="19"/>
    </row>
    <row r="183" spans="1:43" x14ac:dyDescent="0.25">
      <c r="A183" s="80"/>
      <c r="B183" s="81"/>
      <c r="C183" s="81"/>
      <c r="D183" s="81"/>
      <c r="E183" s="81"/>
      <c r="F183" s="81"/>
      <c r="G183" s="81"/>
      <c r="H183" s="81"/>
      <c r="I183" s="81"/>
      <c r="J183" s="79"/>
      <c r="K183" s="79"/>
      <c r="L183" s="70" t="str">
        <f t="shared" si="43"/>
        <v/>
      </c>
      <c r="M183" s="71"/>
      <c r="N183" s="23">
        <f t="shared" si="30"/>
        <v>0</v>
      </c>
      <c r="O183" s="23">
        <f t="shared" si="44"/>
        <v>0</v>
      </c>
      <c r="P183" s="23" t="e">
        <f xml:space="preserve"> B183 * VLOOKUP($A$5, Admin!$A$4:$B$5, 2) + C183 * VLOOKUP($A$5, Admin!$A$4:$C$5, 3) + VLOOKUP($A$5, Admin!$A$4:$D$5, 4)</f>
        <v>#N/A</v>
      </c>
      <c r="Q183" s="23" t="e">
        <f t="shared" si="31"/>
        <v>#N/A</v>
      </c>
      <c r="R183" s="23" t="e">
        <f t="shared" si="32"/>
        <v>#N/A</v>
      </c>
      <c r="S183" s="23" t="e">
        <f t="shared" si="33"/>
        <v>#N/A</v>
      </c>
      <c r="T183" s="23" t="e">
        <f t="shared" si="34"/>
        <v>#N/A</v>
      </c>
      <c r="U183" s="23" t="e">
        <f t="shared" si="35"/>
        <v>#N/A</v>
      </c>
      <c r="V183" s="23" t="e">
        <f t="shared" si="36"/>
        <v>#N/A</v>
      </c>
      <c r="W183" s="23" t="e">
        <f t="shared" si="37"/>
        <v>#N/A</v>
      </c>
      <c r="X183" s="23" t="e">
        <f t="shared" si="38"/>
        <v>#N/A</v>
      </c>
      <c r="Y183" s="23"/>
      <c r="Z183" s="19"/>
      <c r="AA183" s="19"/>
      <c r="AB183" s="19"/>
      <c r="AC183" s="19"/>
      <c r="AD183" s="19"/>
      <c r="AE183" s="19"/>
      <c r="AF183" s="19"/>
      <c r="AG183" s="19">
        <f t="shared" si="39"/>
        <v>0</v>
      </c>
      <c r="AH183" s="19">
        <f t="shared" si="40"/>
        <v>0</v>
      </c>
      <c r="AI183" s="19">
        <f t="shared" si="41"/>
        <v>0</v>
      </c>
      <c r="AJ183" s="19">
        <f t="shared" si="42"/>
        <v>0</v>
      </c>
      <c r="AK183" s="19"/>
      <c r="AL183" s="19"/>
      <c r="AM183" s="19"/>
      <c r="AN183" s="19"/>
      <c r="AO183" s="19"/>
      <c r="AP183" s="19"/>
      <c r="AQ183" s="19"/>
    </row>
    <row r="184" spans="1:43" x14ac:dyDescent="0.25">
      <c r="A184" s="80"/>
      <c r="B184" s="81"/>
      <c r="C184" s="81"/>
      <c r="D184" s="81"/>
      <c r="E184" s="81"/>
      <c r="F184" s="81"/>
      <c r="G184" s="81"/>
      <c r="H184" s="81"/>
      <c r="I184" s="81"/>
      <c r="J184" s="79"/>
      <c r="K184" s="79"/>
      <c r="L184" s="70" t="str">
        <f t="shared" si="43"/>
        <v/>
      </c>
      <c r="M184" s="71"/>
      <c r="N184" s="23">
        <f t="shared" si="30"/>
        <v>0</v>
      </c>
      <c r="O184" s="23">
        <f t="shared" si="44"/>
        <v>0</v>
      </c>
      <c r="P184" s="23" t="e">
        <f xml:space="preserve"> B184 * VLOOKUP($A$5, Admin!$A$4:$B$5, 2) + C184 * VLOOKUP($A$5, Admin!$A$4:$C$5, 3) + VLOOKUP($A$5, Admin!$A$4:$D$5, 4)</f>
        <v>#N/A</v>
      </c>
      <c r="Q184" s="23" t="e">
        <f t="shared" si="31"/>
        <v>#N/A</v>
      </c>
      <c r="R184" s="23" t="e">
        <f t="shared" si="32"/>
        <v>#N/A</v>
      </c>
      <c r="S184" s="23" t="e">
        <f t="shared" si="33"/>
        <v>#N/A</v>
      </c>
      <c r="T184" s="23" t="e">
        <f t="shared" si="34"/>
        <v>#N/A</v>
      </c>
      <c r="U184" s="23" t="e">
        <f t="shared" si="35"/>
        <v>#N/A</v>
      </c>
      <c r="V184" s="23" t="e">
        <f t="shared" si="36"/>
        <v>#N/A</v>
      </c>
      <c r="W184" s="23" t="e">
        <f t="shared" si="37"/>
        <v>#N/A</v>
      </c>
      <c r="X184" s="23" t="e">
        <f t="shared" si="38"/>
        <v>#N/A</v>
      </c>
      <c r="Y184" s="23"/>
      <c r="Z184" s="19"/>
      <c r="AA184" s="19"/>
      <c r="AB184" s="19"/>
      <c r="AC184" s="19"/>
      <c r="AD184" s="19"/>
      <c r="AE184" s="19"/>
      <c r="AF184" s="19"/>
      <c r="AG184" s="19">
        <f t="shared" si="39"/>
        <v>0</v>
      </c>
      <c r="AH184" s="19">
        <f t="shared" si="40"/>
        <v>0</v>
      </c>
      <c r="AI184" s="19">
        <f t="shared" si="41"/>
        <v>0</v>
      </c>
      <c r="AJ184" s="19">
        <f t="shared" si="42"/>
        <v>0</v>
      </c>
      <c r="AK184" s="19"/>
      <c r="AL184" s="19"/>
      <c r="AM184" s="19"/>
      <c r="AN184" s="19"/>
      <c r="AO184" s="19"/>
      <c r="AP184" s="19"/>
      <c r="AQ184" s="19"/>
    </row>
    <row r="185" spans="1:43" x14ac:dyDescent="0.25">
      <c r="A185" s="80"/>
      <c r="B185" s="81"/>
      <c r="C185" s="81"/>
      <c r="D185" s="81"/>
      <c r="E185" s="81"/>
      <c r="F185" s="81"/>
      <c r="G185" s="81"/>
      <c r="H185" s="81"/>
      <c r="I185" s="81"/>
      <c r="J185" s="79"/>
      <c r="K185" s="79"/>
      <c r="L185" s="70" t="str">
        <f t="shared" si="43"/>
        <v/>
      </c>
      <c r="M185" s="71"/>
      <c r="N185" s="23">
        <f t="shared" si="30"/>
        <v>0</v>
      </c>
      <c r="O185" s="23">
        <f t="shared" si="44"/>
        <v>0</v>
      </c>
      <c r="P185" s="23" t="e">
        <f xml:space="preserve"> B185 * VLOOKUP($A$5, Admin!$A$4:$B$5, 2) + C185 * VLOOKUP($A$5, Admin!$A$4:$C$5, 3) + VLOOKUP($A$5, Admin!$A$4:$D$5, 4)</f>
        <v>#N/A</v>
      </c>
      <c r="Q185" s="23" t="e">
        <f t="shared" si="31"/>
        <v>#N/A</v>
      </c>
      <c r="R185" s="23" t="e">
        <f t="shared" si="32"/>
        <v>#N/A</v>
      </c>
      <c r="S185" s="23" t="e">
        <f t="shared" si="33"/>
        <v>#N/A</v>
      </c>
      <c r="T185" s="23" t="e">
        <f t="shared" si="34"/>
        <v>#N/A</v>
      </c>
      <c r="U185" s="23" t="e">
        <f t="shared" si="35"/>
        <v>#N/A</v>
      </c>
      <c r="V185" s="23" t="e">
        <f t="shared" si="36"/>
        <v>#N/A</v>
      </c>
      <c r="W185" s="23" t="e">
        <f t="shared" si="37"/>
        <v>#N/A</v>
      </c>
      <c r="X185" s="23" t="e">
        <f t="shared" si="38"/>
        <v>#N/A</v>
      </c>
      <c r="Y185" s="23"/>
      <c r="Z185" s="19"/>
      <c r="AA185" s="19"/>
      <c r="AB185" s="19"/>
      <c r="AC185" s="19"/>
      <c r="AD185" s="19"/>
      <c r="AE185" s="19"/>
      <c r="AF185" s="19"/>
      <c r="AG185" s="19">
        <f t="shared" si="39"/>
        <v>0</v>
      </c>
      <c r="AH185" s="19">
        <f t="shared" si="40"/>
        <v>0</v>
      </c>
      <c r="AI185" s="19">
        <f t="shared" si="41"/>
        <v>0</v>
      </c>
      <c r="AJ185" s="19">
        <f t="shared" si="42"/>
        <v>0</v>
      </c>
      <c r="AK185" s="19"/>
      <c r="AL185" s="19"/>
      <c r="AM185" s="19"/>
      <c r="AN185" s="19"/>
      <c r="AO185" s="19"/>
      <c r="AP185" s="19"/>
      <c r="AQ185" s="19"/>
    </row>
    <row r="186" spans="1:43" x14ac:dyDescent="0.25">
      <c r="A186" s="80"/>
      <c r="B186" s="81"/>
      <c r="C186" s="81"/>
      <c r="D186" s="81"/>
      <c r="E186" s="81"/>
      <c r="F186" s="81"/>
      <c r="G186" s="81"/>
      <c r="H186" s="81"/>
      <c r="I186" s="81"/>
      <c r="J186" s="79"/>
      <c r="K186" s="79"/>
      <c r="L186" s="70" t="str">
        <f t="shared" si="43"/>
        <v/>
      </c>
      <c r="M186" s="71"/>
      <c r="N186" s="23">
        <f t="shared" si="30"/>
        <v>0</v>
      </c>
      <c r="O186" s="23">
        <f t="shared" si="44"/>
        <v>0</v>
      </c>
      <c r="P186" s="23" t="e">
        <f xml:space="preserve"> B186 * VLOOKUP($A$5, Admin!$A$4:$B$5, 2) + C186 * VLOOKUP($A$5, Admin!$A$4:$C$5, 3) + VLOOKUP($A$5, Admin!$A$4:$D$5, 4)</f>
        <v>#N/A</v>
      </c>
      <c r="Q186" s="23" t="e">
        <f t="shared" si="31"/>
        <v>#N/A</v>
      </c>
      <c r="R186" s="23" t="e">
        <f t="shared" si="32"/>
        <v>#N/A</v>
      </c>
      <c r="S186" s="23" t="e">
        <f t="shared" si="33"/>
        <v>#N/A</v>
      </c>
      <c r="T186" s="23" t="e">
        <f t="shared" si="34"/>
        <v>#N/A</v>
      </c>
      <c r="U186" s="23" t="e">
        <f t="shared" si="35"/>
        <v>#N/A</v>
      </c>
      <c r="V186" s="23" t="e">
        <f t="shared" si="36"/>
        <v>#N/A</v>
      </c>
      <c r="W186" s="23" t="e">
        <f t="shared" si="37"/>
        <v>#N/A</v>
      </c>
      <c r="X186" s="23" t="e">
        <f t="shared" si="38"/>
        <v>#N/A</v>
      </c>
      <c r="Y186" s="23"/>
      <c r="Z186" s="19"/>
      <c r="AA186" s="19"/>
      <c r="AB186" s="19"/>
      <c r="AC186" s="19"/>
      <c r="AD186" s="19"/>
      <c r="AE186" s="19"/>
      <c r="AF186" s="19"/>
      <c r="AG186" s="19">
        <f t="shared" si="39"/>
        <v>0</v>
      </c>
      <c r="AH186" s="19">
        <f t="shared" si="40"/>
        <v>0</v>
      </c>
      <c r="AI186" s="19">
        <f t="shared" si="41"/>
        <v>0</v>
      </c>
      <c r="AJ186" s="19">
        <f t="shared" si="42"/>
        <v>0</v>
      </c>
      <c r="AK186" s="19"/>
      <c r="AL186" s="19"/>
      <c r="AM186" s="19"/>
      <c r="AN186" s="19"/>
      <c r="AO186" s="19"/>
      <c r="AP186" s="19"/>
      <c r="AQ186" s="19"/>
    </row>
    <row r="187" spans="1:43" x14ac:dyDescent="0.25">
      <c r="A187" s="80"/>
      <c r="B187" s="81"/>
      <c r="C187" s="81"/>
      <c r="D187" s="81"/>
      <c r="E187" s="81"/>
      <c r="F187" s="81"/>
      <c r="G187" s="81"/>
      <c r="H187" s="81"/>
      <c r="I187" s="81"/>
      <c r="J187" s="79"/>
      <c r="K187" s="79"/>
      <c r="L187" s="70" t="str">
        <f t="shared" si="43"/>
        <v/>
      </c>
      <c r="M187" s="71"/>
      <c r="N187" s="23">
        <f t="shared" si="30"/>
        <v>0</v>
      </c>
      <c r="O187" s="23">
        <f t="shared" si="44"/>
        <v>0</v>
      </c>
      <c r="P187" s="23" t="e">
        <f xml:space="preserve"> B187 * VLOOKUP($A$5, Admin!$A$4:$B$5, 2) + C187 * VLOOKUP($A$5, Admin!$A$4:$C$5, 3) + VLOOKUP($A$5, Admin!$A$4:$D$5, 4)</f>
        <v>#N/A</v>
      </c>
      <c r="Q187" s="23" t="e">
        <f t="shared" si="31"/>
        <v>#N/A</v>
      </c>
      <c r="R187" s="23" t="e">
        <f t="shared" si="32"/>
        <v>#N/A</v>
      </c>
      <c r="S187" s="23" t="e">
        <f t="shared" si="33"/>
        <v>#N/A</v>
      </c>
      <c r="T187" s="23" t="e">
        <f t="shared" si="34"/>
        <v>#N/A</v>
      </c>
      <c r="U187" s="23" t="e">
        <f t="shared" si="35"/>
        <v>#N/A</v>
      </c>
      <c r="V187" s="23" t="e">
        <f t="shared" si="36"/>
        <v>#N/A</v>
      </c>
      <c r="W187" s="23" t="e">
        <f t="shared" si="37"/>
        <v>#N/A</v>
      </c>
      <c r="X187" s="23" t="e">
        <f t="shared" si="38"/>
        <v>#N/A</v>
      </c>
      <c r="Y187" s="23"/>
      <c r="Z187" s="19"/>
      <c r="AA187" s="19"/>
      <c r="AB187" s="19"/>
      <c r="AC187" s="19"/>
      <c r="AD187" s="19"/>
      <c r="AE187" s="19"/>
      <c r="AF187" s="19"/>
      <c r="AG187" s="19">
        <f t="shared" si="39"/>
        <v>0</v>
      </c>
      <c r="AH187" s="19">
        <f t="shared" si="40"/>
        <v>0</v>
      </c>
      <c r="AI187" s="19">
        <f t="shared" si="41"/>
        <v>0</v>
      </c>
      <c r="AJ187" s="19">
        <f t="shared" si="42"/>
        <v>0</v>
      </c>
      <c r="AK187" s="19"/>
      <c r="AL187" s="19"/>
      <c r="AM187" s="19"/>
      <c r="AN187" s="19"/>
      <c r="AO187" s="19"/>
      <c r="AP187" s="19"/>
      <c r="AQ187" s="19"/>
    </row>
    <row r="188" spans="1:43" x14ac:dyDescent="0.25">
      <c r="A188" s="80"/>
      <c r="B188" s="81"/>
      <c r="C188" s="81"/>
      <c r="D188" s="81"/>
      <c r="E188" s="81"/>
      <c r="F188" s="81"/>
      <c r="G188" s="81"/>
      <c r="H188" s="81"/>
      <c r="I188" s="81"/>
      <c r="J188" s="79"/>
      <c r="K188" s="79"/>
      <c r="L188" s="70" t="str">
        <f t="shared" si="43"/>
        <v/>
      </c>
      <c r="M188" s="71"/>
      <c r="N188" s="23">
        <f t="shared" si="30"/>
        <v>0</v>
      </c>
      <c r="O188" s="23">
        <f t="shared" si="44"/>
        <v>0</v>
      </c>
      <c r="P188" s="23" t="e">
        <f xml:space="preserve"> B188 * VLOOKUP($A$5, Admin!$A$4:$B$5, 2) + C188 * VLOOKUP($A$5, Admin!$A$4:$C$5, 3) + VLOOKUP($A$5, Admin!$A$4:$D$5, 4)</f>
        <v>#N/A</v>
      </c>
      <c r="Q188" s="23" t="e">
        <f t="shared" si="31"/>
        <v>#N/A</v>
      </c>
      <c r="R188" s="23" t="e">
        <f t="shared" si="32"/>
        <v>#N/A</v>
      </c>
      <c r="S188" s="23" t="e">
        <f t="shared" si="33"/>
        <v>#N/A</v>
      </c>
      <c r="T188" s="23" t="e">
        <f t="shared" si="34"/>
        <v>#N/A</v>
      </c>
      <c r="U188" s="23" t="e">
        <f t="shared" si="35"/>
        <v>#N/A</v>
      </c>
      <c r="V188" s="23" t="e">
        <f t="shared" si="36"/>
        <v>#N/A</v>
      </c>
      <c r="W188" s="23" t="e">
        <f t="shared" si="37"/>
        <v>#N/A</v>
      </c>
      <c r="X188" s="23" t="e">
        <f t="shared" si="38"/>
        <v>#N/A</v>
      </c>
      <c r="Y188" s="23"/>
      <c r="Z188" s="19"/>
      <c r="AA188" s="19"/>
      <c r="AB188" s="19"/>
      <c r="AC188" s="19"/>
      <c r="AD188" s="19"/>
      <c r="AE188" s="19"/>
      <c r="AF188" s="19"/>
      <c r="AG188" s="19">
        <f t="shared" si="39"/>
        <v>0</v>
      </c>
      <c r="AH188" s="19">
        <f t="shared" si="40"/>
        <v>0</v>
      </c>
      <c r="AI188" s="19">
        <f t="shared" si="41"/>
        <v>0</v>
      </c>
      <c r="AJ188" s="19">
        <f t="shared" si="42"/>
        <v>0</v>
      </c>
      <c r="AK188" s="19"/>
      <c r="AL188" s="19"/>
      <c r="AM188" s="19"/>
      <c r="AN188" s="19"/>
      <c r="AO188" s="19"/>
      <c r="AP188" s="19"/>
      <c r="AQ188" s="19"/>
    </row>
    <row r="189" spans="1:43" x14ac:dyDescent="0.25">
      <c r="A189" s="80"/>
      <c r="B189" s="81"/>
      <c r="C189" s="81"/>
      <c r="D189" s="81"/>
      <c r="E189" s="81"/>
      <c r="F189" s="81"/>
      <c r="G189" s="81"/>
      <c r="H189" s="81"/>
      <c r="I189" s="81"/>
      <c r="J189" s="79"/>
      <c r="K189" s="79"/>
      <c r="L189" s="70" t="str">
        <f t="shared" si="43"/>
        <v/>
      </c>
      <c r="M189" s="71"/>
      <c r="N189" s="23">
        <f t="shared" si="30"/>
        <v>0</v>
      </c>
      <c r="O189" s="23">
        <f t="shared" si="44"/>
        <v>0</v>
      </c>
      <c r="P189" s="23" t="e">
        <f xml:space="preserve"> B189 * VLOOKUP($A$5, Admin!$A$4:$B$5, 2) + C189 * VLOOKUP($A$5, Admin!$A$4:$C$5, 3) + VLOOKUP($A$5, Admin!$A$4:$D$5, 4)</f>
        <v>#N/A</v>
      </c>
      <c r="Q189" s="23" t="e">
        <f t="shared" si="31"/>
        <v>#N/A</v>
      </c>
      <c r="R189" s="23" t="e">
        <f t="shared" si="32"/>
        <v>#N/A</v>
      </c>
      <c r="S189" s="23" t="e">
        <f t="shared" si="33"/>
        <v>#N/A</v>
      </c>
      <c r="T189" s="23" t="e">
        <f t="shared" si="34"/>
        <v>#N/A</v>
      </c>
      <c r="U189" s="23" t="e">
        <f t="shared" si="35"/>
        <v>#N/A</v>
      </c>
      <c r="V189" s="23" t="e">
        <f t="shared" si="36"/>
        <v>#N/A</v>
      </c>
      <c r="W189" s="23" t="e">
        <f t="shared" si="37"/>
        <v>#N/A</v>
      </c>
      <c r="X189" s="23" t="e">
        <f t="shared" si="38"/>
        <v>#N/A</v>
      </c>
      <c r="Y189" s="23"/>
      <c r="Z189" s="19"/>
      <c r="AA189" s="19"/>
      <c r="AB189" s="19"/>
      <c r="AC189" s="19"/>
      <c r="AD189" s="19"/>
      <c r="AE189" s="19"/>
      <c r="AF189" s="19"/>
      <c r="AG189" s="19">
        <f t="shared" si="39"/>
        <v>0</v>
      </c>
      <c r="AH189" s="19">
        <f t="shared" si="40"/>
        <v>0</v>
      </c>
      <c r="AI189" s="19">
        <f t="shared" si="41"/>
        <v>0</v>
      </c>
      <c r="AJ189" s="19">
        <f t="shared" si="42"/>
        <v>0</v>
      </c>
      <c r="AK189" s="19"/>
      <c r="AL189" s="19"/>
      <c r="AM189" s="19"/>
      <c r="AN189" s="19"/>
      <c r="AO189" s="19"/>
      <c r="AP189" s="19"/>
      <c r="AQ189" s="19"/>
    </row>
    <row r="190" spans="1:43" x14ac:dyDescent="0.25">
      <c r="A190" s="80"/>
      <c r="B190" s="81"/>
      <c r="C190" s="81"/>
      <c r="D190" s="81"/>
      <c r="E190" s="81"/>
      <c r="F190" s="81"/>
      <c r="G190" s="81"/>
      <c r="H190" s="81"/>
      <c r="I190" s="81"/>
      <c r="J190" s="79"/>
      <c r="K190" s="79"/>
      <c r="L190" s="70" t="str">
        <f t="shared" si="43"/>
        <v/>
      </c>
      <c r="M190" s="71"/>
      <c r="N190" s="23">
        <f t="shared" si="30"/>
        <v>0</v>
      </c>
      <c r="O190" s="23">
        <f t="shared" si="44"/>
        <v>0</v>
      </c>
      <c r="P190" s="23" t="e">
        <f xml:space="preserve"> B190 * VLOOKUP($A$5, Admin!$A$4:$B$5, 2) + C190 * VLOOKUP($A$5, Admin!$A$4:$C$5, 3) + VLOOKUP($A$5, Admin!$A$4:$D$5, 4)</f>
        <v>#N/A</v>
      </c>
      <c r="Q190" s="23" t="e">
        <f t="shared" si="31"/>
        <v>#N/A</v>
      </c>
      <c r="R190" s="23" t="e">
        <f t="shared" si="32"/>
        <v>#N/A</v>
      </c>
      <c r="S190" s="23" t="e">
        <f t="shared" si="33"/>
        <v>#N/A</v>
      </c>
      <c r="T190" s="23" t="e">
        <f t="shared" si="34"/>
        <v>#N/A</v>
      </c>
      <c r="U190" s="23" t="e">
        <f t="shared" si="35"/>
        <v>#N/A</v>
      </c>
      <c r="V190" s="23" t="e">
        <f t="shared" si="36"/>
        <v>#N/A</v>
      </c>
      <c r="W190" s="23" t="e">
        <f t="shared" si="37"/>
        <v>#N/A</v>
      </c>
      <c r="X190" s="23" t="e">
        <f t="shared" si="38"/>
        <v>#N/A</v>
      </c>
      <c r="Y190" s="23"/>
      <c r="Z190" s="19"/>
      <c r="AA190" s="19"/>
      <c r="AB190" s="19"/>
      <c r="AC190" s="19"/>
      <c r="AD190" s="19"/>
      <c r="AE190" s="19"/>
      <c r="AF190" s="19"/>
      <c r="AG190" s="19">
        <f t="shared" si="39"/>
        <v>0</v>
      </c>
      <c r="AH190" s="19">
        <f t="shared" si="40"/>
        <v>0</v>
      </c>
      <c r="AI190" s="19">
        <f t="shared" si="41"/>
        <v>0</v>
      </c>
      <c r="AJ190" s="19">
        <f t="shared" si="42"/>
        <v>0</v>
      </c>
      <c r="AK190" s="19"/>
      <c r="AL190" s="19"/>
      <c r="AM190" s="19"/>
      <c r="AN190" s="19"/>
      <c r="AO190" s="19"/>
      <c r="AP190" s="19"/>
      <c r="AQ190" s="19"/>
    </row>
    <row r="191" spans="1:43" x14ac:dyDescent="0.25">
      <c r="A191" s="80"/>
      <c r="B191" s="81"/>
      <c r="C191" s="81"/>
      <c r="D191" s="81"/>
      <c r="E191" s="81"/>
      <c r="F191" s="81"/>
      <c r="G191" s="81"/>
      <c r="H191" s="81"/>
      <c r="I191" s="81"/>
      <c r="J191" s="79"/>
      <c r="K191" s="79"/>
      <c r="L191" s="70" t="str">
        <f t="shared" si="43"/>
        <v/>
      </c>
      <c r="M191" s="71"/>
      <c r="N191" s="23">
        <f t="shared" si="30"/>
        <v>0</v>
      </c>
      <c r="O191" s="23">
        <f t="shared" si="44"/>
        <v>0</v>
      </c>
      <c r="P191" s="23" t="e">
        <f xml:space="preserve"> B191 * VLOOKUP($A$5, Admin!$A$4:$B$5, 2) + C191 * VLOOKUP($A$5, Admin!$A$4:$C$5, 3) + VLOOKUP($A$5, Admin!$A$4:$D$5, 4)</f>
        <v>#N/A</v>
      </c>
      <c r="Q191" s="23" t="e">
        <f t="shared" si="31"/>
        <v>#N/A</v>
      </c>
      <c r="R191" s="23" t="e">
        <f t="shared" si="32"/>
        <v>#N/A</v>
      </c>
      <c r="S191" s="23" t="e">
        <f t="shared" si="33"/>
        <v>#N/A</v>
      </c>
      <c r="T191" s="23" t="e">
        <f t="shared" si="34"/>
        <v>#N/A</v>
      </c>
      <c r="U191" s="23" t="e">
        <f t="shared" si="35"/>
        <v>#N/A</v>
      </c>
      <c r="V191" s="23" t="e">
        <f t="shared" si="36"/>
        <v>#N/A</v>
      </c>
      <c r="W191" s="23" t="e">
        <f t="shared" si="37"/>
        <v>#N/A</v>
      </c>
      <c r="X191" s="23" t="e">
        <f t="shared" si="38"/>
        <v>#N/A</v>
      </c>
      <c r="Y191" s="23"/>
      <c r="Z191" s="19"/>
      <c r="AA191" s="19"/>
      <c r="AB191" s="19"/>
      <c r="AC191" s="19"/>
      <c r="AD191" s="19"/>
      <c r="AE191" s="19"/>
      <c r="AF191" s="19"/>
      <c r="AG191" s="19">
        <f t="shared" si="39"/>
        <v>0</v>
      </c>
      <c r="AH191" s="19">
        <f t="shared" si="40"/>
        <v>0</v>
      </c>
      <c r="AI191" s="19">
        <f t="shared" si="41"/>
        <v>0</v>
      </c>
      <c r="AJ191" s="19">
        <f t="shared" si="42"/>
        <v>0</v>
      </c>
      <c r="AK191" s="19"/>
      <c r="AL191" s="19"/>
      <c r="AM191" s="19"/>
      <c r="AN191" s="19"/>
      <c r="AO191" s="19"/>
      <c r="AP191" s="19"/>
      <c r="AQ191" s="19"/>
    </row>
    <row r="192" spans="1:43" x14ac:dyDescent="0.25">
      <c r="A192" s="80"/>
      <c r="B192" s="81"/>
      <c r="C192" s="81"/>
      <c r="D192" s="81"/>
      <c r="E192" s="81"/>
      <c r="F192" s="81"/>
      <c r="G192" s="81"/>
      <c r="H192" s="81"/>
      <c r="I192" s="81"/>
      <c r="J192" s="79"/>
      <c r="K192" s="79"/>
      <c r="L192" s="70" t="str">
        <f t="shared" si="43"/>
        <v/>
      </c>
      <c r="M192" s="71"/>
      <c r="N192" s="23">
        <f t="shared" si="30"/>
        <v>0</v>
      </c>
      <c r="O192" s="23">
        <f t="shared" si="44"/>
        <v>0</v>
      </c>
      <c r="P192" s="23" t="e">
        <f xml:space="preserve"> B192 * VLOOKUP($A$5, Admin!$A$4:$B$5, 2) + C192 * VLOOKUP($A$5, Admin!$A$4:$C$5, 3) + VLOOKUP($A$5, Admin!$A$4:$D$5, 4)</f>
        <v>#N/A</v>
      </c>
      <c r="Q192" s="23" t="e">
        <f t="shared" si="31"/>
        <v>#N/A</v>
      </c>
      <c r="R192" s="23" t="e">
        <f t="shared" si="32"/>
        <v>#N/A</v>
      </c>
      <c r="S192" s="23" t="e">
        <f t="shared" si="33"/>
        <v>#N/A</v>
      </c>
      <c r="T192" s="23" t="e">
        <f t="shared" si="34"/>
        <v>#N/A</v>
      </c>
      <c r="U192" s="23" t="e">
        <f t="shared" si="35"/>
        <v>#N/A</v>
      </c>
      <c r="V192" s="23" t="e">
        <f t="shared" si="36"/>
        <v>#N/A</v>
      </c>
      <c r="W192" s="23" t="e">
        <f t="shared" si="37"/>
        <v>#N/A</v>
      </c>
      <c r="X192" s="23" t="e">
        <f t="shared" si="38"/>
        <v>#N/A</v>
      </c>
      <c r="Y192" s="23"/>
      <c r="Z192" s="19"/>
      <c r="AA192" s="19"/>
      <c r="AB192" s="19"/>
      <c r="AC192" s="19"/>
      <c r="AD192" s="19"/>
      <c r="AE192" s="19"/>
      <c r="AF192" s="19"/>
      <c r="AG192" s="19">
        <f t="shared" si="39"/>
        <v>0</v>
      </c>
      <c r="AH192" s="19">
        <f t="shared" si="40"/>
        <v>0</v>
      </c>
      <c r="AI192" s="19">
        <f t="shared" si="41"/>
        <v>0</v>
      </c>
      <c r="AJ192" s="19">
        <f t="shared" si="42"/>
        <v>0</v>
      </c>
      <c r="AK192" s="19"/>
      <c r="AL192" s="19"/>
      <c r="AM192" s="19"/>
      <c r="AN192" s="19"/>
      <c r="AO192" s="19"/>
      <c r="AP192" s="19"/>
      <c r="AQ192" s="19"/>
    </row>
    <row r="193" spans="1:43" x14ac:dyDescent="0.25">
      <c r="A193" s="80"/>
      <c r="B193" s="81"/>
      <c r="C193" s="81"/>
      <c r="D193" s="81"/>
      <c r="E193" s="81"/>
      <c r="F193" s="81"/>
      <c r="G193" s="81"/>
      <c r="H193" s="81"/>
      <c r="I193" s="81"/>
      <c r="J193" s="79"/>
      <c r="K193" s="79"/>
      <c r="L193" s="70" t="str">
        <f t="shared" si="43"/>
        <v/>
      </c>
      <c r="M193" s="71"/>
      <c r="N193" s="23">
        <f t="shared" si="30"/>
        <v>0</v>
      </c>
      <c r="O193" s="23">
        <f t="shared" si="44"/>
        <v>0</v>
      </c>
      <c r="P193" s="23" t="e">
        <f xml:space="preserve"> B193 * VLOOKUP($A$5, Admin!$A$4:$B$5, 2) + C193 * VLOOKUP($A$5, Admin!$A$4:$C$5, 3) + VLOOKUP($A$5, Admin!$A$4:$D$5, 4)</f>
        <v>#N/A</v>
      </c>
      <c r="Q193" s="23" t="e">
        <f t="shared" si="31"/>
        <v>#N/A</v>
      </c>
      <c r="R193" s="23" t="e">
        <f t="shared" si="32"/>
        <v>#N/A</v>
      </c>
      <c r="S193" s="23" t="e">
        <f t="shared" si="33"/>
        <v>#N/A</v>
      </c>
      <c r="T193" s="23" t="e">
        <f t="shared" si="34"/>
        <v>#N/A</v>
      </c>
      <c r="U193" s="23" t="e">
        <f t="shared" si="35"/>
        <v>#N/A</v>
      </c>
      <c r="V193" s="23" t="e">
        <f t="shared" si="36"/>
        <v>#N/A</v>
      </c>
      <c r="W193" s="23" t="e">
        <f t="shared" si="37"/>
        <v>#N/A</v>
      </c>
      <c r="X193" s="23" t="e">
        <f t="shared" si="38"/>
        <v>#N/A</v>
      </c>
      <c r="Y193" s="23"/>
      <c r="Z193" s="19"/>
      <c r="AA193" s="19"/>
      <c r="AB193" s="19"/>
      <c r="AC193" s="19"/>
      <c r="AD193" s="19"/>
      <c r="AE193" s="19"/>
      <c r="AF193" s="19"/>
      <c r="AG193" s="19">
        <f t="shared" si="39"/>
        <v>0</v>
      </c>
      <c r="AH193" s="19">
        <f t="shared" si="40"/>
        <v>0</v>
      </c>
      <c r="AI193" s="19">
        <f t="shared" si="41"/>
        <v>0</v>
      </c>
      <c r="AJ193" s="19">
        <f t="shared" si="42"/>
        <v>0</v>
      </c>
      <c r="AK193" s="19"/>
      <c r="AL193" s="19"/>
      <c r="AM193" s="19"/>
      <c r="AN193" s="19"/>
      <c r="AO193" s="19"/>
      <c r="AP193" s="19"/>
      <c r="AQ193" s="19"/>
    </row>
    <row r="194" spans="1:43" x14ac:dyDescent="0.25">
      <c r="A194" s="80"/>
      <c r="B194" s="81"/>
      <c r="C194" s="81"/>
      <c r="D194" s="81"/>
      <c r="E194" s="81"/>
      <c r="F194" s="81"/>
      <c r="G194" s="81"/>
      <c r="H194" s="81"/>
      <c r="I194" s="81"/>
      <c r="J194" s="79"/>
      <c r="K194" s="79"/>
      <c r="L194" s="70" t="str">
        <f t="shared" si="43"/>
        <v/>
      </c>
      <c r="M194" s="71"/>
      <c r="N194" s="23">
        <f t="shared" si="30"/>
        <v>0</v>
      </c>
      <c r="O194" s="23">
        <f t="shared" si="44"/>
        <v>0</v>
      </c>
      <c r="P194" s="23" t="e">
        <f xml:space="preserve"> B194 * VLOOKUP($A$5, Admin!$A$4:$B$5, 2) + C194 * VLOOKUP($A$5, Admin!$A$4:$C$5, 3) + VLOOKUP($A$5, Admin!$A$4:$D$5, 4)</f>
        <v>#N/A</v>
      </c>
      <c r="Q194" s="23" t="e">
        <f t="shared" si="31"/>
        <v>#N/A</v>
      </c>
      <c r="R194" s="23" t="e">
        <f t="shared" si="32"/>
        <v>#N/A</v>
      </c>
      <c r="S194" s="23" t="e">
        <f t="shared" si="33"/>
        <v>#N/A</v>
      </c>
      <c r="T194" s="23" t="e">
        <f t="shared" si="34"/>
        <v>#N/A</v>
      </c>
      <c r="U194" s="23" t="e">
        <f t="shared" si="35"/>
        <v>#N/A</v>
      </c>
      <c r="V194" s="23" t="e">
        <f t="shared" si="36"/>
        <v>#N/A</v>
      </c>
      <c r="W194" s="23" t="e">
        <f t="shared" si="37"/>
        <v>#N/A</v>
      </c>
      <c r="X194" s="23" t="e">
        <f t="shared" si="38"/>
        <v>#N/A</v>
      </c>
      <c r="Y194" s="23"/>
      <c r="Z194" s="19"/>
      <c r="AA194" s="19"/>
      <c r="AB194" s="19"/>
      <c r="AC194" s="19"/>
      <c r="AD194" s="19"/>
      <c r="AE194" s="19"/>
      <c r="AF194" s="19"/>
      <c r="AG194" s="19">
        <f t="shared" si="39"/>
        <v>0</v>
      </c>
      <c r="AH194" s="19">
        <f t="shared" si="40"/>
        <v>0</v>
      </c>
      <c r="AI194" s="19">
        <f t="shared" si="41"/>
        <v>0</v>
      </c>
      <c r="AJ194" s="19">
        <f t="shared" si="42"/>
        <v>0</v>
      </c>
      <c r="AK194" s="19"/>
      <c r="AL194" s="19"/>
      <c r="AM194" s="19"/>
      <c r="AN194" s="19"/>
      <c r="AO194" s="19"/>
      <c r="AP194" s="19"/>
      <c r="AQ194" s="19"/>
    </row>
    <row r="195" spans="1:43" x14ac:dyDescent="0.25">
      <c r="A195" s="80"/>
      <c r="B195" s="81"/>
      <c r="C195" s="81"/>
      <c r="D195" s="81"/>
      <c r="E195" s="81"/>
      <c r="F195" s="81"/>
      <c r="G195" s="81"/>
      <c r="H195" s="81"/>
      <c r="I195" s="81"/>
      <c r="J195" s="79"/>
      <c r="K195" s="79"/>
      <c r="L195" s="70" t="str">
        <f t="shared" si="43"/>
        <v/>
      </c>
      <c r="M195" s="71"/>
      <c r="N195" s="23">
        <f t="shared" si="30"/>
        <v>0</v>
      </c>
      <c r="O195" s="23">
        <f t="shared" si="44"/>
        <v>0</v>
      </c>
      <c r="P195" s="23" t="e">
        <f xml:space="preserve"> B195 * VLOOKUP($A$5, Admin!$A$4:$B$5, 2) + C195 * VLOOKUP($A$5, Admin!$A$4:$C$5, 3) + VLOOKUP($A$5, Admin!$A$4:$D$5, 4)</f>
        <v>#N/A</v>
      </c>
      <c r="Q195" s="23" t="e">
        <f t="shared" si="31"/>
        <v>#N/A</v>
      </c>
      <c r="R195" s="23" t="e">
        <f t="shared" si="32"/>
        <v>#N/A</v>
      </c>
      <c r="S195" s="23" t="e">
        <f t="shared" si="33"/>
        <v>#N/A</v>
      </c>
      <c r="T195" s="23" t="e">
        <f t="shared" si="34"/>
        <v>#N/A</v>
      </c>
      <c r="U195" s="23" t="e">
        <f t="shared" si="35"/>
        <v>#N/A</v>
      </c>
      <c r="V195" s="23" t="e">
        <f t="shared" si="36"/>
        <v>#N/A</v>
      </c>
      <c r="W195" s="23" t="e">
        <f t="shared" si="37"/>
        <v>#N/A</v>
      </c>
      <c r="X195" s="23" t="e">
        <f t="shared" si="38"/>
        <v>#N/A</v>
      </c>
      <c r="Y195" s="23"/>
      <c r="Z195" s="19"/>
      <c r="AA195" s="19"/>
      <c r="AB195" s="19"/>
      <c r="AC195" s="19"/>
      <c r="AD195" s="19"/>
      <c r="AE195" s="19"/>
      <c r="AF195" s="19"/>
      <c r="AG195" s="19">
        <f t="shared" si="39"/>
        <v>0</v>
      </c>
      <c r="AH195" s="19">
        <f t="shared" si="40"/>
        <v>0</v>
      </c>
      <c r="AI195" s="19">
        <f t="shared" si="41"/>
        <v>0</v>
      </c>
      <c r="AJ195" s="19">
        <f t="shared" si="42"/>
        <v>0</v>
      </c>
      <c r="AK195" s="19"/>
      <c r="AL195" s="19"/>
      <c r="AM195" s="19"/>
      <c r="AN195" s="19"/>
      <c r="AO195" s="19"/>
      <c r="AP195" s="19"/>
      <c r="AQ195" s="19"/>
    </row>
    <row r="196" spans="1:43" x14ac:dyDescent="0.25">
      <c r="A196" s="80"/>
      <c r="B196" s="81"/>
      <c r="C196" s="81"/>
      <c r="D196" s="81"/>
      <c r="E196" s="81"/>
      <c r="F196" s="81"/>
      <c r="G196" s="81"/>
      <c r="H196" s="81"/>
      <c r="I196" s="81"/>
      <c r="J196" s="79"/>
      <c r="K196" s="79"/>
      <c r="L196" s="70" t="str">
        <f t="shared" si="43"/>
        <v/>
      </c>
      <c r="M196" s="71"/>
      <c r="N196" s="23">
        <f t="shared" si="30"/>
        <v>0</v>
      </c>
      <c r="O196" s="23">
        <f t="shared" si="44"/>
        <v>0</v>
      </c>
      <c r="P196" s="23" t="e">
        <f xml:space="preserve"> B196 * VLOOKUP($A$5, Admin!$A$4:$B$5, 2) + C196 * VLOOKUP($A$5, Admin!$A$4:$C$5, 3) + VLOOKUP($A$5, Admin!$A$4:$D$5, 4)</f>
        <v>#N/A</v>
      </c>
      <c r="Q196" s="23" t="e">
        <f t="shared" si="31"/>
        <v>#N/A</v>
      </c>
      <c r="R196" s="23" t="e">
        <f t="shared" si="32"/>
        <v>#N/A</v>
      </c>
      <c r="S196" s="23" t="e">
        <f t="shared" si="33"/>
        <v>#N/A</v>
      </c>
      <c r="T196" s="23" t="e">
        <f t="shared" si="34"/>
        <v>#N/A</v>
      </c>
      <c r="U196" s="23" t="e">
        <f t="shared" si="35"/>
        <v>#N/A</v>
      </c>
      <c r="V196" s="23" t="e">
        <f t="shared" si="36"/>
        <v>#N/A</v>
      </c>
      <c r="W196" s="23" t="e">
        <f t="shared" si="37"/>
        <v>#N/A</v>
      </c>
      <c r="X196" s="23" t="e">
        <f t="shared" si="38"/>
        <v>#N/A</v>
      </c>
      <c r="Y196" s="23"/>
      <c r="Z196" s="19"/>
      <c r="AA196" s="19"/>
      <c r="AB196" s="19"/>
      <c r="AC196" s="19"/>
      <c r="AD196" s="19"/>
      <c r="AE196" s="19"/>
      <c r="AF196" s="19"/>
      <c r="AG196" s="19">
        <f t="shared" si="39"/>
        <v>0</v>
      </c>
      <c r="AH196" s="19">
        <f t="shared" si="40"/>
        <v>0</v>
      </c>
      <c r="AI196" s="19">
        <f t="shared" si="41"/>
        <v>0</v>
      </c>
      <c r="AJ196" s="19">
        <f t="shared" si="42"/>
        <v>0</v>
      </c>
      <c r="AK196" s="19"/>
      <c r="AL196" s="19"/>
      <c r="AM196" s="19"/>
      <c r="AN196" s="19"/>
      <c r="AO196" s="19"/>
      <c r="AP196" s="19"/>
      <c r="AQ196" s="19"/>
    </row>
    <row r="197" spans="1:43" x14ac:dyDescent="0.25">
      <c r="A197" s="80"/>
      <c r="B197" s="81"/>
      <c r="C197" s="81"/>
      <c r="D197" s="81"/>
      <c r="E197" s="81"/>
      <c r="F197" s="81"/>
      <c r="G197" s="81"/>
      <c r="H197" s="81"/>
      <c r="I197" s="81"/>
      <c r="J197" s="79"/>
      <c r="K197" s="79"/>
      <c r="L197" s="70" t="str">
        <f t="shared" si="43"/>
        <v/>
      </c>
      <c r="M197" s="71"/>
      <c r="N197" s="23">
        <f t="shared" si="30"/>
        <v>0</v>
      </c>
      <c r="O197" s="23">
        <f t="shared" si="44"/>
        <v>0</v>
      </c>
      <c r="P197" s="23" t="e">
        <f xml:space="preserve"> B197 * VLOOKUP($A$5, Admin!$A$4:$B$5, 2) + C197 * VLOOKUP($A$5, Admin!$A$4:$C$5, 3) + VLOOKUP($A$5, Admin!$A$4:$D$5, 4)</f>
        <v>#N/A</v>
      </c>
      <c r="Q197" s="23" t="e">
        <f t="shared" si="31"/>
        <v>#N/A</v>
      </c>
      <c r="R197" s="23" t="e">
        <f t="shared" si="32"/>
        <v>#N/A</v>
      </c>
      <c r="S197" s="23" t="e">
        <f t="shared" si="33"/>
        <v>#N/A</v>
      </c>
      <c r="T197" s="23" t="e">
        <f t="shared" si="34"/>
        <v>#N/A</v>
      </c>
      <c r="U197" s="23" t="e">
        <f t="shared" si="35"/>
        <v>#N/A</v>
      </c>
      <c r="V197" s="23" t="e">
        <f t="shared" si="36"/>
        <v>#N/A</v>
      </c>
      <c r="W197" s="23" t="e">
        <f t="shared" si="37"/>
        <v>#N/A</v>
      </c>
      <c r="X197" s="23" t="e">
        <f t="shared" si="38"/>
        <v>#N/A</v>
      </c>
      <c r="Y197" s="23"/>
      <c r="Z197" s="19"/>
      <c r="AA197" s="19"/>
      <c r="AB197" s="19"/>
      <c r="AC197" s="19"/>
      <c r="AD197" s="19"/>
      <c r="AE197" s="19"/>
      <c r="AF197" s="19"/>
      <c r="AG197" s="19">
        <f t="shared" si="39"/>
        <v>0</v>
      </c>
      <c r="AH197" s="19">
        <f t="shared" si="40"/>
        <v>0</v>
      </c>
      <c r="AI197" s="19">
        <f t="shared" si="41"/>
        <v>0</v>
      </c>
      <c r="AJ197" s="19">
        <f t="shared" si="42"/>
        <v>0</v>
      </c>
      <c r="AK197" s="19"/>
      <c r="AL197" s="19"/>
      <c r="AM197" s="19"/>
      <c r="AN197" s="19"/>
      <c r="AO197" s="19"/>
      <c r="AP197" s="19"/>
      <c r="AQ197" s="19"/>
    </row>
    <row r="198" spans="1:43" x14ac:dyDescent="0.25">
      <c r="A198" s="80"/>
      <c r="B198" s="81"/>
      <c r="C198" s="81"/>
      <c r="D198" s="81"/>
      <c r="E198" s="81"/>
      <c r="F198" s="81"/>
      <c r="G198" s="81"/>
      <c r="H198" s="81"/>
      <c r="I198" s="81"/>
      <c r="J198" s="79"/>
      <c r="K198" s="79"/>
      <c r="L198" s="70" t="str">
        <f t="shared" si="43"/>
        <v/>
      </c>
      <c r="M198" s="71"/>
      <c r="N198" s="23">
        <f t="shared" si="30"/>
        <v>0</v>
      </c>
      <c r="O198" s="23">
        <f t="shared" si="44"/>
        <v>0</v>
      </c>
      <c r="P198" s="23" t="e">
        <f xml:space="preserve"> B198 * VLOOKUP($A$5, Admin!$A$4:$B$5, 2) + C198 * VLOOKUP($A$5, Admin!$A$4:$C$5, 3) + VLOOKUP($A$5, Admin!$A$4:$D$5, 4)</f>
        <v>#N/A</v>
      </c>
      <c r="Q198" s="23" t="e">
        <f t="shared" si="31"/>
        <v>#N/A</v>
      </c>
      <c r="R198" s="23" t="e">
        <f t="shared" si="32"/>
        <v>#N/A</v>
      </c>
      <c r="S198" s="23" t="e">
        <f t="shared" si="33"/>
        <v>#N/A</v>
      </c>
      <c r="T198" s="23" t="e">
        <f t="shared" si="34"/>
        <v>#N/A</v>
      </c>
      <c r="U198" s="23" t="e">
        <f t="shared" si="35"/>
        <v>#N/A</v>
      </c>
      <c r="V198" s="23" t="e">
        <f t="shared" si="36"/>
        <v>#N/A</v>
      </c>
      <c r="W198" s="23" t="e">
        <f t="shared" si="37"/>
        <v>#N/A</v>
      </c>
      <c r="X198" s="23" t="e">
        <f t="shared" si="38"/>
        <v>#N/A</v>
      </c>
      <c r="Y198" s="23"/>
      <c r="Z198" s="19"/>
      <c r="AA198" s="19"/>
      <c r="AB198" s="19"/>
      <c r="AC198" s="19"/>
      <c r="AD198" s="19"/>
      <c r="AE198" s="19"/>
      <c r="AF198" s="19"/>
      <c r="AG198" s="19">
        <f t="shared" si="39"/>
        <v>0</v>
      </c>
      <c r="AH198" s="19">
        <f t="shared" si="40"/>
        <v>0</v>
      </c>
      <c r="AI198" s="19">
        <f t="shared" si="41"/>
        <v>0</v>
      </c>
      <c r="AJ198" s="19">
        <f t="shared" si="42"/>
        <v>0</v>
      </c>
      <c r="AK198" s="19"/>
      <c r="AL198" s="19"/>
      <c r="AM198" s="19"/>
      <c r="AN198" s="19"/>
      <c r="AO198" s="19"/>
      <c r="AP198" s="19"/>
      <c r="AQ198" s="19"/>
    </row>
    <row r="199" spans="1:43" x14ac:dyDescent="0.25">
      <c r="A199" s="80"/>
      <c r="B199" s="81"/>
      <c r="C199" s="81"/>
      <c r="D199" s="81"/>
      <c r="E199" s="81"/>
      <c r="F199" s="81"/>
      <c r="G199" s="81"/>
      <c r="H199" s="81"/>
      <c r="I199" s="81"/>
      <c r="J199" s="79"/>
      <c r="K199" s="79"/>
      <c r="L199" s="70" t="str">
        <f t="shared" si="43"/>
        <v/>
      </c>
      <c r="M199" s="71"/>
      <c r="N199" s="23">
        <f t="shared" si="30"/>
        <v>0</v>
      </c>
      <c r="O199" s="23">
        <f t="shared" si="44"/>
        <v>0</v>
      </c>
      <c r="P199" s="23" t="e">
        <f xml:space="preserve"> B199 * VLOOKUP($A$5, Admin!$A$4:$B$5, 2) + C199 * VLOOKUP($A$5, Admin!$A$4:$C$5, 3) + VLOOKUP($A$5, Admin!$A$4:$D$5, 4)</f>
        <v>#N/A</v>
      </c>
      <c r="Q199" s="23" t="e">
        <f t="shared" si="31"/>
        <v>#N/A</v>
      </c>
      <c r="R199" s="23" t="e">
        <f t="shared" si="32"/>
        <v>#N/A</v>
      </c>
      <c r="S199" s="23" t="e">
        <f t="shared" si="33"/>
        <v>#N/A</v>
      </c>
      <c r="T199" s="23" t="e">
        <f t="shared" si="34"/>
        <v>#N/A</v>
      </c>
      <c r="U199" s="23" t="e">
        <f t="shared" si="35"/>
        <v>#N/A</v>
      </c>
      <c r="V199" s="23" t="e">
        <f t="shared" si="36"/>
        <v>#N/A</v>
      </c>
      <c r="W199" s="23" t="e">
        <f t="shared" si="37"/>
        <v>#N/A</v>
      </c>
      <c r="X199" s="23" t="e">
        <f t="shared" si="38"/>
        <v>#N/A</v>
      </c>
      <c r="Y199" s="23"/>
      <c r="Z199" s="19"/>
      <c r="AA199" s="19"/>
      <c r="AB199" s="19"/>
      <c r="AC199" s="19"/>
      <c r="AD199" s="19"/>
      <c r="AE199" s="19"/>
      <c r="AF199" s="19"/>
      <c r="AG199" s="19">
        <f t="shared" si="39"/>
        <v>0</v>
      </c>
      <c r="AH199" s="19">
        <f t="shared" si="40"/>
        <v>0</v>
      </c>
      <c r="AI199" s="19">
        <f t="shared" si="41"/>
        <v>0</v>
      </c>
      <c r="AJ199" s="19">
        <f t="shared" si="42"/>
        <v>0</v>
      </c>
      <c r="AK199" s="19"/>
      <c r="AL199" s="19"/>
      <c r="AM199" s="19"/>
      <c r="AN199" s="19"/>
      <c r="AO199" s="19"/>
      <c r="AP199" s="19"/>
      <c r="AQ199" s="19"/>
    </row>
    <row r="200" spans="1:43" x14ac:dyDescent="0.25">
      <c r="A200" s="80"/>
      <c r="B200" s="81"/>
      <c r="C200" s="81"/>
      <c r="D200" s="81"/>
      <c r="E200" s="81"/>
      <c r="F200" s="81"/>
      <c r="G200" s="81"/>
      <c r="H200" s="81"/>
      <c r="I200" s="81"/>
      <c r="J200" s="79"/>
      <c r="K200" s="79"/>
      <c r="L200" s="70" t="str">
        <f t="shared" si="43"/>
        <v/>
      </c>
      <c r="M200" s="71"/>
      <c r="N200" s="23">
        <f t="shared" si="30"/>
        <v>0</v>
      </c>
      <c r="O200" s="23">
        <f t="shared" si="44"/>
        <v>0</v>
      </c>
      <c r="P200" s="23" t="e">
        <f xml:space="preserve"> B200 * VLOOKUP($A$5, Admin!$A$4:$B$5, 2) + C200 * VLOOKUP($A$5, Admin!$A$4:$C$5, 3) + VLOOKUP($A$5, Admin!$A$4:$D$5, 4)</f>
        <v>#N/A</v>
      </c>
      <c r="Q200" s="23" t="e">
        <f t="shared" si="31"/>
        <v>#N/A</v>
      </c>
      <c r="R200" s="23" t="e">
        <f t="shared" si="32"/>
        <v>#N/A</v>
      </c>
      <c r="S200" s="23" t="e">
        <f t="shared" si="33"/>
        <v>#N/A</v>
      </c>
      <c r="T200" s="23" t="e">
        <f t="shared" si="34"/>
        <v>#N/A</v>
      </c>
      <c r="U200" s="23" t="e">
        <f t="shared" si="35"/>
        <v>#N/A</v>
      </c>
      <c r="V200" s="23" t="e">
        <f t="shared" si="36"/>
        <v>#N/A</v>
      </c>
      <c r="W200" s="23" t="e">
        <f t="shared" si="37"/>
        <v>#N/A</v>
      </c>
      <c r="X200" s="23" t="e">
        <f t="shared" si="38"/>
        <v>#N/A</v>
      </c>
      <c r="Y200" s="23"/>
      <c r="Z200" s="19"/>
      <c r="AA200" s="19"/>
      <c r="AB200" s="19"/>
      <c r="AC200" s="19"/>
      <c r="AD200" s="19"/>
      <c r="AE200" s="19"/>
      <c r="AF200" s="19"/>
      <c r="AG200" s="19">
        <f t="shared" si="39"/>
        <v>0</v>
      </c>
      <c r="AH200" s="19">
        <f t="shared" si="40"/>
        <v>0</v>
      </c>
      <c r="AI200" s="19">
        <f t="shared" si="41"/>
        <v>0</v>
      </c>
      <c r="AJ200" s="19">
        <f t="shared" si="42"/>
        <v>0</v>
      </c>
      <c r="AK200" s="19"/>
      <c r="AL200" s="19"/>
      <c r="AM200" s="19"/>
      <c r="AN200" s="19"/>
      <c r="AO200" s="19"/>
      <c r="AP200" s="19"/>
      <c r="AQ200" s="19"/>
    </row>
    <row r="201" spans="1:43" x14ac:dyDescent="0.25">
      <c r="A201" s="80"/>
      <c r="B201" s="81"/>
      <c r="C201" s="81"/>
      <c r="D201" s="81"/>
      <c r="E201" s="81"/>
      <c r="F201" s="81"/>
      <c r="G201" s="81"/>
      <c r="H201" s="81"/>
      <c r="I201" s="81"/>
      <c r="J201" s="79"/>
      <c r="K201" s="79"/>
      <c r="L201" s="70" t="str">
        <f t="shared" si="43"/>
        <v/>
      </c>
      <c r="M201" s="71"/>
      <c r="N201" s="23">
        <f t="shared" ref="N201:N264" si="45" xml:space="preserve"> ((D201 * G201) + (E201 * H201) + (F201 * I201))/1000</f>
        <v>0</v>
      </c>
      <c r="O201" s="23">
        <f t="shared" si="44"/>
        <v>0</v>
      </c>
      <c r="P201" s="23" t="e">
        <f xml:space="preserve"> B201 * VLOOKUP($A$5, Admin!$A$4:$B$5, 2) + C201 * VLOOKUP($A$5, Admin!$A$4:$C$5, 3) + VLOOKUP($A$5, Admin!$A$4:$D$5, 4)</f>
        <v>#N/A</v>
      </c>
      <c r="Q201" s="23" t="e">
        <f t="shared" ref="Q201:Q264" si="46" xml:space="preserve"> P202</f>
        <v>#N/A</v>
      </c>
      <c r="R201" s="23" t="e">
        <f t="shared" ref="R201:R264" si="47" xml:space="preserve"> P203</f>
        <v>#N/A</v>
      </c>
      <c r="S201" s="23" t="e">
        <f t="shared" ref="S201:S264" si="48" xml:space="preserve"> P204</f>
        <v>#N/A</v>
      </c>
      <c r="T201" s="23" t="e">
        <f t="shared" ref="T201:T264" si="49" xml:space="preserve"> P205</f>
        <v>#N/A</v>
      </c>
      <c r="U201" s="23" t="e">
        <f t="shared" ref="U201:U264" si="50" xml:space="preserve"> P206</f>
        <v>#N/A</v>
      </c>
      <c r="V201" s="23" t="e">
        <f t="shared" ref="V201:V264" si="51" xml:space="preserve"> P207</f>
        <v>#N/A</v>
      </c>
      <c r="W201" s="23" t="e">
        <f t="shared" ref="W201:W264" si="52" xml:space="preserve"> P208</f>
        <v>#N/A</v>
      </c>
      <c r="X201" s="23" t="e">
        <f t="shared" ref="X201:X264" si="53" xml:space="preserve"> P209</f>
        <v>#N/A</v>
      </c>
      <c r="Y201" s="23"/>
      <c r="Z201" s="19"/>
      <c r="AA201" s="19"/>
      <c r="AB201" s="19"/>
      <c r="AC201" s="19"/>
      <c r="AD201" s="19"/>
      <c r="AE201" s="19"/>
      <c r="AF201" s="19"/>
      <c r="AG201" s="19">
        <f t="shared" ref="AG201:AG264" si="54" xml:space="preserve"> O201</f>
        <v>0</v>
      </c>
      <c r="AH201" s="19">
        <f t="shared" ref="AH201:AH264" si="55" xml:space="preserve"> C201</f>
        <v>0</v>
      </c>
      <c r="AI201" s="19">
        <f t="shared" ref="AI201:AI264" si="56" xml:space="preserve"> J201</f>
        <v>0</v>
      </c>
      <c r="AJ201" s="19">
        <f t="shared" ref="AJ201:AJ264" si="57" xml:space="preserve"> K201</f>
        <v>0</v>
      </c>
      <c r="AK201" s="19"/>
      <c r="AL201" s="19"/>
      <c r="AM201" s="19"/>
      <c r="AN201" s="19"/>
      <c r="AO201" s="19"/>
      <c r="AP201" s="19"/>
      <c r="AQ201" s="19"/>
    </row>
    <row r="202" spans="1:43" x14ac:dyDescent="0.25">
      <c r="A202" s="80"/>
      <c r="B202" s="81"/>
      <c r="C202" s="81"/>
      <c r="D202" s="81"/>
      <c r="E202" s="81"/>
      <c r="F202" s="81"/>
      <c r="G202" s="81"/>
      <c r="H202" s="81"/>
      <c r="I202" s="81"/>
      <c r="J202" s="79"/>
      <c r="K202" s="79"/>
      <c r="L202" s="70" t="str">
        <f t="shared" ref="L202:L265" si="58" xml:space="preserve"> IFERROR(N202/$C$5,"")</f>
        <v/>
      </c>
      <c r="M202" s="71"/>
      <c r="N202" s="23">
        <f t="shared" si="45"/>
        <v>0</v>
      </c>
      <c r="O202" s="23">
        <f t="shared" ref="O202:O265" si="59" xml:space="preserve"> N202^2</f>
        <v>0</v>
      </c>
      <c r="P202" s="23" t="e">
        <f xml:space="preserve"> B202 * VLOOKUP($A$5, Admin!$A$4:$B$5, 2) + C202 * VLOOKUP($A$5, Admin!$A$4:$C$5, 3) + VLOOKUP($A$5, Admin!$A$4:$D$5, 4)</f>
        <v>#N/A</v>
      </c>
      <c r="Q202" s="23" t="e">
        <f t="shared" si="46"/>
        <v>#N/A</v>
      </c>
      <c r="R202" s="23" t="e">
        <f t="shared" si="47"/>
        <v>#N/A</v>
      </c>
      <c r="S202" s="23" t="e">
        <f t="shared" si="48"/>
        <v>#N/A</v>
      </c>
      <c r="T202" s="23" t="e">
        <f t="shared" si="49"/>
        <v>#N/A</v>
      </c>
      <c r="U202" s="23" t="e">
        <f t="shared" si="50"/>
        <v>#N/A</v>
      </c>
      <c r="V202" s="23" t="e">
        <f t="shared" si="51"/>
        <v>#N/A</v>
      </c>
      <c r="W202" s="23" t="e">
        <f t="shared" si="52"/>
        <v>#N/A</v>
      </c>
      <c r="X202" s="23" t="e">
        <f t="shared" si="53"/>
        <v>#N/A</v>
      </c>
      <c r="Y202" s="23"/>
      <c r="Z202" s="19"/>
      <c r="AA202" s="19"/>
      <c r="AB202" s="19"/>
      <c r="AC202" s="19"/>
      <c r="AD202" s="19"/>
      <c r="AE202" s="19"/>
      <c r="AF202" s="19"/>
      <c r="AG202" s="19">
        <f t="shared" si="54"/>
        <v>0</v>
      </c>
      <c r="AH202" s="19">
        <f t="shared" si="55"/>
        <v>0</v>
      </c>
      <c r="AI202" s="19">
        <f t="shared" si="56"/>
        <v>0</v>
      </c>
      <c r="AJ202" s="19">
        <f t="shared" si="57"/>
        <v>0</v>
      </c>
      <c r="AK202" s="19"/>
      <c r="AL202" s="19"/>
      <c r="AM202" s="19"/>
      <c r="AN202" s="19"/>
      <c r="AO202" s="19"/>
      <c r="AP202" s="19"/>
      <c r="AQ202" s="19"/>
    </row>
    <row r="203" spans="1:43" x14ac:dyDescent="0.25">
      <c r="A203" s="80"/>
      <c r="B203" s="81"/>
      <c r="C203" s="81"/>
      <c r="D203" s="81"/>
      <c r="E203" s="81"/>
      <c r="F203" s="81"/>
      <c r="G203" s="81"/>
      <c r="H203" s="81"/>
      <c r="I203" s="81"/>
      <c r="J203" s="79"/>
      <c r="K203" s="79"/>
      <c r="L203" s="70" t="str">
        <f t="shared" si="58"/>
        <v/>
      </c>
      <c r="M203" s="71"/>
      <c r="N203" s="23">
        <f t="shared" si="45"/>
        <v>0</v>
      </c>
      <c r="O203" s="23">
        <f t="shared" si="59"/>
        <v>0</v>
      </c>
      <c r="P203" s="23" t="e">
        <f xml:space="preserve"> B203 * VLOOKUP($A$5, Admin!$A$4:$B$5, 2) + C203 * VLOOKUP($A$5, Admin!$A$4:$C$5, 3) + VLOOKUP($A$5, Admin!$A$4:$D$5, 4)</f>
        <v>#N/A</v>
      </c>
      <c r="Q203" s="23" t="e">
        <f t="shared" si="46"/>
        <v>#N/A</v>
      </c>
      <c r="R203" s="23" t="e">
        <f t="shared" si="47"/>
        <v>#N/A</v>
      </c>
      <c r="S203" s="23" t="e">
        <f t="shared" si="48"/>
        <v>#N/A</v>
      </c>
      <c r="T203" s="23" t="e">
        <f t="shared" si="49"/>
        <v>#N/A</v>
      </c>
      <c r="U203" s="23" t="e">
        <f t="shared" si="50"/>
        <v>#N/A</v>
      </c>
      <c r="V203" s="23" t="e">
        <f t="shared" si="51"/>
        <v>#N/A</v>
      </c>
      <c r="W203" s="23" t="e">
        <f t="shared" si="52"/>
        <v>#N/A</v>
      </c>
      <c r="X203" s="23" t="e">
        <f t="shared" si="53"/>
        <v>#N/A</v>
      </c>
      <c r="Y203" s="23"/>
      <c r="Z203" s="19"/>
      <c r="AA203" s="19"/>
      <c r="AB203" s="19"/>
      <c r="AC203" s="19"/>
      <c r="AD203" s="19"/>
      <c r="AE203" s="19"/>
      <c r="AF203" s="19"/>
      <c r="AG203" s="19">
        <f t="shared" si="54"/>
        <v>0</v>
      </c>
      <c r="AH203" s="19">
        <f t="shared" si="55"/>
        <v>0</v>
      </c>
      <c r="AI203" s="19">
        <f t="shared" si="56"/>
        <v>0</v>
      </c>
      <c r="AJ203" s="19">
        <f t="shared" si="57"/>
        <v>0</v>
      </c>
      <c r="AK203" s="19"/>
      <c r="AL203" s="19"/>
      <c r="AM203" s="19"/>
      <c r="AN203" s="19"/>
      <c r="AO203" s="19"/>
      <c r="AP203" s="19"/>
      <c r="AQ203" s="19"/>
    </row>
    <row r="204" spans="1:43" x14ac:dyDescent="0.25">
      <c r="A204" s="80"/>
      <c r="B204" s="81"/>
      <c r="C204" s="81"/>
      <c r="D204" s="81"/>
      <c r="E204" s="81"/>
      <c r="F204" s="81"/>
      <c r="G204" s="81"/>
      <c r="H204" s="81"/>
      <c r="I204" s="81"/>
      <c r="J204" s="79"/>
      <c r="K204" s="79"/>
      <c r="L204" s="70" t="str">
        <f t="shared" si="58"/>
        <v/>
      </c>
      <c r="M204" s="71"/>
      <c r="N204" s="23">
        <f t="shared" si="45"/>
        <v>0</v>
      </c>
      <c r="O204" s="23">
        <f t="shared" si="59"/>
        <v>0</v>
      </c>
      <c r="P204" s="23" t="e">
        <f xml:space="preserve"> B204 * VLOOKUP($A$5, Admin!$A$4:$B$5, 2) + C204 * VLOOKUP($A$5, Admin!$A$4:$C$5, 3) + VLOOKUP($A$5, Admin!$A$4:$D$5, 4)</f>
        <v>#N/A</v>
      </c>
      <c r="Q204" s="23" t="e">
        <f t="shared" si="46"/>
        <v>#N/A</v>
      </c>
      <c r="R204" s="23" t="e">
        <f t="shared" si="47"/>
        <v>#N/A</v>
      </c>
      <c r="S204" s="23" t="e">
        <f t="shared" si="48"/>
        <v>#N/A</v>
      </c>
      <c r="T204" s="23" t="e">
        <f t="shared" si="49"/>
        <v>#N/A</v>
      </c>
      <c r="U204" s="23" t="e">
        <f t="shared" si="50"/>
        <v>#N/A</v>
      </c>
      <c r="V204" s="23" t="e">
        <f t="shared" si="51"/>
        <v>#N/A</v>
      </c>
      <c r="W204" s="23" t="e">
        <f t="shared" si="52"/>
        <v>#N/A</v>
      </c>
      <c r="X204" s="23" t="e">
        <f t="shared" si="53"/>
        <v>#N/A</v>
      </c>
      <c r="Y204" s="23"/>
      <c r="Z204" s="19"/>
      <c r="AA204" s="19"/>
      <c r="AB204" s="19"/>
      <c r="AC204" s="19"/>
      <c r="AD204" s="19"/>
      <c r="AE204" s="19"/>
      <c r="AF204" s="19"/>
      <c r="AG204" s="19">
        <f t="shared" si="54"/>
        <v>0</v>
      </c>
      <c r="AH204" s="19">
        <f t="shared" si="55"/>
        <v>0</v>
      </c>
      <c r="AI204" s="19">
        <f t="shared" si="56"/>
        <v>0</v>
      </c>
      <c r="AJ204" s="19">
        <f t="shared" si="57"/>
        <v>0</v>
      </c>
      <c r="AK204" s="19"/>
      <c r="AL204" s="19"/>
      <c r="AM204" s="19"/>
      <c r="AN204" s="19"/>
      <c r="AO204" s="19"/>
      <c r="AP204" s="19"/>
      <c r="AQ204" s="19"/>
    </row>
    <row r="205" spans="1:43" x14ac:dyDescent="0.25">
      <c r="A205" s="80"/>
      <c r="B205" s="81"/>
      <c r="C205" s="81"/>
      <c r="D205" s="81"/>
      <c r="E205" s="81"/>
      <c r="F205" s="81"/>
      <c r="G205" s="81"/>
      <c r="H205" s="81"/>
      <c r="I205" s="81"/>
      <c r="J205" s="79"/>
      <c r="K205" s="79"/>
      <c r="L205" s="70" t="str">
        <f t="shared" si="58"/>
        <v/>
      </c>
      <c r="M205" s="71"/>
      <c r="N205" s="23">
        <f t="shared" si="45"/>
        <v>0</v>
      </c>
      <c r="O205" s="23">
        <f t="shared" si="59"/>
        <v>0</v>
      </c>
      <c r="P205" s="23" t="e">
        <f xml:space="preserve"> B205 * VLOOKUP($A$5, Admin!$A$4:$B$5, 2) + C205 * VLOOKUP($A$5, Admin!$A$4:$C$5, 3) + VLOOKUP($A$5, Admin!$A$4:$D$5, 4)</f>
        <v>#N/A</v>
      </c>
      <c r="Q205" s="23" t="e">
        <f t="shared" si="46"/>
        <v>#N/A</v>
      </c>
      <c r="R205" s="23" t="e">
        <f t="shared" si="47"/>
        <v>#N/A</v>
      </c>
      <c r="S205" s="23" t="e">
        <f t="shared" si="48"/>
        <v>#N/A</v>
      </c>
      <c r="T205" s="23" t="e">
        <f t="shared" si="49"/>
        <v>#N/A</v>
      </c>
      <c r="U205" s="23" t="e">
        <f t="shared" si="50"/>
        <v>#N/A</v>
      </c>
      <c r="V205" s="23" t="e">
        <f t="shared" si="51"/>
        <v>#N/A</v>
      </c>
      <c r="W205" s="23" t="e">
        <f t="shared" si="52"/>
        <v>#N/A</v>
      </c>
      <c r="X205" s="23" t="e">
        <f t="shared" si="53"/>
        <v>#N/A</v>
      </c>
      <c r="Y205" s="23"/>
      <c r="Z205" s="19"/>
      <c r="AA205" s="19"/>
      <c r="AB205" s="19"/>
      <c r="AC205" s="19"/>
      <c r="AD205" s="19"/>
      <c r="AE205" s="19"/>
      <c r="AF205" s="19"/>
      <c r="AG205" s="19">
        <f t="shared" si="54"/>
        <v>0</v>
      </c>
      <c r="AH205" s="19">
        <f t="shared" si="55"/>
        <v>0</v>
      </c>
      <c r="AI205" s="19">
        <f t="shared" si="56"/>
        <v>0</v>
      </c>
      <c r="AJ205" s="19">
        <f t="shared" si="57"/>
        <v>0</v>
      </c>
      <c r="AK205" s="19"/>
      <c r="AL205" s="19"/>
      <c r="AM205" s="19"/>
      <c r="AN205" s="19"/>
      <c r="AO205" s="19"/>
      <c r="AP205" s="19"/>
      <c r="AQ205" s="19"/>
    </row>
    <row r="206" spans="1:43" x14ac:dyDescent="0.25">
      <c r="A206" s="80"/>
      <c r="B206" s="81"/>
      <c r="C206" s="81"/>
      <c r="D206" s="81"/>
      <c r="E206" s="81"/>
      <c r="F206" s="81"/>
      <c r="G206" s="81"/>
      <c r="H206" s="81"/>
      <c r="I206" s="81"/>
      <c r="J206" s="79"/>
      <c r="K206" s="79"/>
      <c r="L206" s="70" t="str">
        <f t="shared" si="58"/>
        <v/>
      </c>
      <c r="M206" s="71"/>
      <c r="N206" s="23">
        <f t="shared" si="45"/>
        <v>0</v>
      </c>
      <c r="O206" s="23">
        <f t="shared" si="59"/>
        <v>0</v>
      </c>
      <c r="P206" s="23" t="e">
        <f xml:space="preserve"> B206 * VLOOKUP($A$5, Admin!$A$4:$B$5, 2) + C206 * VLOOKUP($A$5, Admin!$A$4:$C$5, 3) + VLOOKUP($A$5, Admin!$A$4:$D$5, 4)</f>
        <v>#N/A</v>
      </c>
      <c r="Q206" s="23" t="e">
        <f t="shared" si="46"/>
        <v>#N/A</v>
      </c>
      <c r="R206" s="23" t="e">
        <f t="shared" si="47"/>
        <v>#N/A</v>
      </c>
      <c r="S206" s="23" t="e">
        <f t="shared" si="48"/>
        <v>#N/A</v>
      </c>
      <c r="T206" s="23" t="e">
        <f t="shared" si="49"/>
        <v>#N/A</v>
      </c>
      <c r="U206" s="23" t="e">
        <f t="shared" si="50"/>
        <v>#N/A</v>
      </c>
      <c r="V206" s="23" t="e">
        <f t="shared" si="51"/>
        <v>#N/A</v>
      </c>
      <c r="W206" s="23" t="e">
        <f t="shared" si="52"/>
        <v>#N/A</v>
      </c>
      <c r="X206" s="23" t="e">
        <f t="shared" si="53"/>
        <v>#N/A</v>
      </c>
      <c r="Y206" s="23"/>
      <c r="Z206" s="19"/>
      <c r="AA206" s="19"/>
      <c r="AB206" s="19"/>
      <c r="AC206" s="19"/>
      <c r="AD206" s="19"/>
      <c r="AE206" s="19"/>
      <c r="AF206" s="19"/>
      <c r="AG206" s="19">
        <f t="shared" si="54"/>
        <v>0</v>
      </c>
      <c r="AH206" s="19">
        <f t="shared" si="55"/>
        <v>0</v>
      </c>
      <c r="AI206" s="19">
        <f t="shared" si="56"/>
        <v>0</v>
      </c>
      <c r="AJ206" s="19">
        <f t="shared" si="57"/>
        <v>0</v>
      </c>
      <c r="AK206" s="19"/>
      <c r="AL206" s="19"/>
      <c r="AM206" s="19"/>
      <c r="AN206" s="19"/>
      <c r="AO206" s="19"/>
      <c r="AP206" s="19"/>
      <c r="AQ206" s="19"/>
    </row>
    <row r="207" spans="1:43" x14ac:dyDescent="0.25">
      <c r="A207" s="80"/>
      <c r="B207" s="81"/>
      <c r="C207" s="81"/>
      <c r="D207" s="81"/>
      <c r="E207" s="81"/>
      <c r="F207" s="81"/>
      <c r="G207" s="81"/>
      <c r="H207" s="81"/>
      <c r="I207" s="81"/>
      <c r="J207" s="79"/>
      <c r="K207" s="79"/>
      <c r="L207" s="70" t="str">
        <f t="shared" si="58"/>
        <v/>
      </c>
      <c r="M207" s="71"/>
      <c r="N207" s="23">
        <f t="shared" si="45"/>
        <v>0</v>
      </c>
      <c r="O207" s="23">
        <f t="shared" si="59"/>
        <v>0</v>
      </c>
      <c r="P207" s="23" t="e">
        <f xml:space="preserve"> B207 * VLOOKUP($A$5, Admin!$A$4:$B$5, 2) + C207 * VLOOKUP($A$5, Admin!$A$4:$C$5, 3) + VLOOKUP($A$5, Admin!$A$4:$D$5, 4)</f>
        <v>#N/A</v>
      </c>
      <c r="Q207" s="23" t="e">
        <f t="shared" si="46"/>
        <v>#N/A</v>
      </c>
      <c r="R207" s="23" t="e">
        <f t="shared" si="47"/>
        <v>#N/A</v>
      </c>
      <c r="S207" s="23" t="e">
        <f t="shared" si="48"/>
        <v>#N/A</v>
      </c>
      <c r="T207" s="23" t="e">
        <f t="shared" si="49"/>
        <v>#N/A</v>
      </c>
      <c r="U207" s="23" t="e">
        <f t="shared" si="50"/>
        <v>#N/A</v>
      </c>
      <c r="V207" s="23" t="e">
        <f t="shared" si="51"/>
        <v>#N/A</v>
      </c>
      <c r="W207" s="23" t="e">
        <f t="shared" si="52"/>
        <v>#N/A</v>
      </c>
      <c r="X207" s="23" t="e">
        <f t="shared" si="53"/>
        <v>#N/A</v>
      </c>
      <c r="Y207" s="23"/>
      <c r="Z207" s="19"/>
      <c r="AA207" s="19"/>
      <c r="AB207" s="19"/>
      <c r="AC207" s="19"/>
      <c r="AD207" s="19"/>
      <c r="AE207" s="19"/>
      <c r="AF207" s="19"/>
      <c r="AG207" s="19">
        <f t="shared" si="54"/>
        <v>0</v>
      </c>
      <c r="AH207" s="19">
        <f t="shared" si="55"/>
        <v>0</v>
      </c>
      <c r="AI207" s="19">
        <f t="shared" si="56"/>
        <v>0</v>
      </c>
      <c r="AJ207" s="19">
        <f t="shared" si="57"/>
        <v>0</v>
      </c>
      <c r="AK207" s="19"/>
      <c r="AL207" s="19"/>
      <c r="AM207" s="19"/>
      <c r="AN207" s="19"/>
      <c r="AO207" s="19"/>
      <c r="AP207" s="19"/>
      <c r="AQ207" s="19"/>
    </row>
    <row r="208" spans="1:43" x14ac:dyDescent="0.25">
      <c r="A208" s="80"/>
      <c r="B208" s="81"/>
      <c r="C208" s="81"/>
      <c r="D208" s="81"/>
      <c r="E208" s="81"/>
      <c r="F208" s="81"/>
      <c r="G208" s="81"/>
      <c r="H208" s="81"/>
      <c r="I208" s="81"/>
      <c r="J208" s="79"/>
      <c r="K208" s="79"/>
      <c r="L208" s="70" t="str">
        <f t="shared" si="58"/>
        <v/>
      </c>
      <c r="M208" s="71"/>
      <c r="N208" s="23">
        <f t="shared" si="45"/>
        <v>0</v>
      </c>
      <c r="O208" s="23">
        <f t="shared" si="59"/>
        <v>0</v>
      </c>
      <c r="P208" s="23" t="e">
        <f xml:space="preserve"> B208 * VLOOKUP($A$5, Admin!$A$4:$B$5, 2) + C208 * VLOOKUP($A$5, Admin!$A$4:$C$5, 3) + VLOOKUP($A$5, Admin!$A$4:$D$5, 4)</f>
        <v>#N/A</v>
      </c>
      <c r="Q208" s="23" t="e">
        <f t="shared" si="46"/>
        <v>#N/A</v>
      </c>
      <c r="R208" s="23" t="e">
        <f t="shared" si="47"/>
        <v>#N/A</v>
      </c>
      <c r="S208" s="23" t="e">
        <f t="shared" si="48"/>
        <v>#N/A</v>
      </c>
      <c r="T208" s="23" t="e">
        <f t="shared" si="49"/>
        <v>#N/A</v>
      </c>
      <c r="U208" s="23" t="e">
        <f t="shared" si="50"/>
        <v>#N/A</v>
      </c>
      <c r="V208" s="23" t="e">
        <f t="shared" si="51"/>
        <v>#N/A</v>
      </c>
      <c r="W208" s="23" t="e">
        <f t="shared" si="52"/>
        <v>#N/A</v>
      </c>
      <c r="X208" s="23" t="e">
        <f t="shared" si="53"/>
        <v>#N/A</v>
      </c>
      <c r="Y208" s="23"/>
      <c r="Z208" s="19"/>
      <c r="AA208" s="19"/>
      <c r="AB208" s="19"/>
      <c r="AC208" s="19"/>
      <c r="AD208" s="19"/>
      <c r="AE208" s="19"/>
      <c r="AF208" s="19"/>
      <c r="AG208" s="19">
        <f t="shared" si="54"/>
        <v>0</v>
      </c>
      <c r="AH208" s="19">
        <f t="shared" si="55"/>
        <v>0</v>
      </c>
      <c r="AI208" s="19">
        <f t="shared" si="56"/>
        <v>0</v>
      </c>
      <c r="AJ208" s="19">
        <f t="shared" si="57"/>
        <v>0</v>
      </c>
      <c r="AK208" s="19"/>
      <c r="AL208" s="19"/>
      <c r="AM208" s="19"/>
      <c r="AN208" s="19"/>
      <c r="AO208" s="19"/>
      <c r="AP208" s="19"/>
      <c r="AQ208" s="19"/>
    </row>
    <row r="209" spans="1:43" x14ac:dyDescent="0.25">
      <c r="A209" s="80"/>
      <c r="B209" s="81"/>
      <c r="C209" s="81"/>
      <c r="D209" s="81"/>
      <c r="E209" s="81"/>
      <c r="F209" s="81"/>
      <c r="G209" s="81"/>
      <c r="H209" s="81"/>
      <c r="I209" s="81"/>
      <c r="J209" s="79"/>
      <c r="K209" s="79"/>
      <c r="L209" s="70" t="str">
        <f t="shared" si="58"/>
        <v/>
      </c>
      <c r="M209" s="71"/>
      <c r="N209" s="23">
        <f t="shared" si="45"/>
        <v>0</v>
      </c>
      <c r="O209" s="23">
        <f t="shared" si="59"/>
        <v>0</v>
      </c>
      <c r="P209" s="23" t="e">
        <f xml:space="preserve"> B209 * VLOOKUP($A$5, Admin!$A$4:$B$5, 2) + C209 * VLOOKUP($A$5, Admin!$A$4:$C$5, 3) + VLOOKUP($A$5, Admin!$A$4:$D$5, 4)</f>
        <v>#N/A</v>
      </c>
      <c r="Q209" s="23" t="e">
        <f t="shared" si="46"/>
        <v>#N/A</v>
      </c>
      <c r="R209" s="23" t="e">
        <f t="shared" si="47"/>
        <v>#N/A</v>
      </c>
      <c r="S209" s="23" t="e">
        <f t="shared" si="48"/>
        <v>#N/A</v>
      </c>
      <c r="T209" s="23" t="e">
        <f t="shared" si="49"/>
        <v>#N/A</v>
      </c>
      <c r="U209" s="23" t="e">
        <f t="shared" si="50"/>
        <v>#N/A</v>
      </c>
      <c r="V209" s="23" t="e">
        <f t="shared" si="51"/>
        <v>#N/A</v>
      </c>
      <c r="W209" s="23" t="e">
        <f t="shared" si="52"/>
        <v>#N/A</v>
      </c>
      <c r="X209" s="23" t="e">
        <f t="shared" si="53"/>
        <v>#N/A</v>
      </c>
      <c r="Y209" s="23"/>
      <c r="Z209" s="19"/>
      <c r="AA209" s="19"/>
      <c r="AB209" s="19"/>
      <c r="AC209" s="19"/>
      <c r="AD209" s="19"/>
      <c r="AE209" s="19"/>
      <c r="AF209" s="19"/>
      <c r="AG209" s="19">
        <f t="shared" si="54"/>
        <v>0</v>
      </c>
      <c r="AH209" s="19">
        <f t="shared" si="55"/>
        <v>0</v>
      </c>
      <c r="AI209" s="19">
        <f t="shared" si="56"/>
        <v>0</v>
      </c>
      <c r="AJ209" s="19">
        <f t="shared" si="57"/>
        <v>0</v>
      </c>
      <c r="AK209" s="19"/>
      <c r="AL209" s="19"/>
      <c r="AM209" s="19"/>
      <c r="AN209" s="19"/>
      <c r="AO209" s="19"/>
      <c r="AP209" s="19"/>
      <c r="AQ209" s="19"/>
    </row>
    <row r="210" spans="1:43" x14ac:dyDescent="0.25">
      <c r="A210" s="80"/>
      <c r="B210" s="81"/>
      <c r="C210" s="81"/>
      <c r="D210" s="81"/>
      <c r="E210" s="81"/>
      <c r="F210" s="81"/>
      <c r="G210" s="81"/>
      <c r="H210" s="81"/>
      <c r="I210" s="81"/>
      <c r="J210" s="79"/>
      <c r="K210" s="79"/>
      <c r="L210" s="70" t="str">
        <f t="shared" si="58"/>
        <v/>
      </c>
      <c r="M210" s="71"/>
      <c r="N210" s="23">
        <f t="shared" si="45"/>
        <v>0</v>
      </c>
      <c r="O210" s="23">
        <f t="shared" si="59"/>
        <v>0</v>
      </c>
      <c r="P210" s="23" t="e">
        <f xml:space="preserve"> B210 * VLOOKUP($A$5, Admin!$A$4:$B$5, 2) + C210 * VLOOKUP($A$5, Admin!$A$4:$C$5, 3) + VLOOKUP($A$5, Admin!$A$4:$D$5, 4)</f>
        <v>#N/A</v>
      </c>
      <c r="Q210" s="23" t="e">
        <f t="shared" si="46"/>
        <v>#N/A</v>
      </c>
      <c r="R210" s="23" t="e">
        <f t="shared" si="47"/>
        <v>#N/A</v>
      </c>
      <c r="S210" s="23" t="e">
        <f t="shared" si="48"/>
        <v>#N/A</v>
      </c>
      <c r="T210" s="23" t="e">
        <f t="shared" si="49"/>
        <v>#N/A</v>
      </c>
      <c r="U210" s="23" t="e">
        <f t="shared" si="50"/>
        <v>#N/A</v>
      </c>
      <c r="V210" s="23" t="e">
        <f t="shared" si="51"/>
        <v>#N/A</v>
      </c>
      <c r="W210" s="23" t="e">
        <f t="shared" si="52"/>
        <v>#N/A</v>
      </c>
      <c r="X210" s="23" t="e">
        <f t="shared" si="53"/>
        <v>#N/A</v>
      </c>
      <c r="Y210" s="23"/>
      <c r="Z210" s="19"/>
      <c r="AA210" s="19"/>
      <c r="AB210" s="19"/>
      <c r="AC210" s="19"/>
      <c r="AD210" s="19"/>
      <c r="AE210" s="19"/>
      <c r="AF210" s="19"/>
      <c r="AG210" s="19">
        <f t="shared" si="54"/>
        <v>0</v>
      </c>
      <c r="AH210" s="19">
        <f t="shared" si="55"/>
        <v>0</v>
      </c>
      <c r="AI210" s="19">
        <f t="shared" si="56"/>
        <v>0</v>
      </c>
      <c r="AJ210" s="19">
        <f t="shared" si="57"/>
        <v>0</v>
      </c>
      <c r="AK210" s="19"/>
      <c r="AL210" s="19"/>
      <c r="AM210" s="19"/>
      <c r="AN210" s="19"/>
      <c r="AO210" s="19"/>
      <c r="AP210" s="19"/>
      <c r="AQ210" s="19"/>
    </row>
    <row r="211" spans="1:43" x14ac:dyDescent="0.25">
      <c r="A211" s="80"/>
      <c r="B211" s="81"/>
      <c r="C211" s="81"/>
      <c r="D211" s="81"/>
      <c r="E211" s="81"/>
      <c r="F211" s="81"/>
      <c r="G211" s="81"/>
      <c r="H211" s="81"/>
      <c r="I211" s="81"/>
      <c r="J211" s="79"/>
      <c r="K211" s="79"/>
      <c r="L211" s="70" t="str">
        <f t="shared" si="58"/>
        <v/>
      </c>
      <c r="M211" s="71"/>
      <c r="N211" s="23">
        <f t="shared" si="45"/>
        <v>0</v>
      </c>
      <c r="O211" s="23">
        <f t="shared" si="59"/>
        <v>0</v>
      </c>
      <c r="P211" s="23" t="e">
        <f xml:space="preserve"> B211 * VLOOKUP($A$5, Admin!$A$4:$B$5, 2) + C211 * VLOOKUP($A$5, Admin!$A$4:$C$5, 3) + VLOOKUP($A$5, Admin!$A$4:$D$5, 4)</f>
        <v>#N/A</v>
      </c>
      <c r="Q211" s="23" t="e">
        <f t="shared" si="46"/>
        <v>#N/A</v>
      </c>
      <c r="R211" s="23" t="e">
        <f t="shared" si="47"/>
        <v>#N/A</v>
      </c>
      <c r="S211" s="23" t="e">
        <f t="shared" si="48"/>
        <v>#N/A</v>
      </c>
      <c r="T211" s="23" t="e">
        <f t="shared" si="49"/>
        <v>#N/A</v>
      </c>
      <c r="U211" s="23" t="e">
        <f t="shared" si="50"/>
        <v>#N/A</v>
      </c>
      <c r="V211" s="23" t="e">
        <f t="shared" si="51"/>
        <v>#N/A</v>
      </c>
      <c r="W211" s="23" t="e">
        <f t="shared" si="52"/>
        <v>#N/A</v>
      </c>
      <c r="X211" s="23" t="e">
        <f t="shared" si="53"/>
        <v>#N/A</v>
      </c>
      <c r="Y211" s="23"/>
      <c r="Z211" s="19"/>
      <c r="AA211" s="19"/>
      <c r="AB211" s="19"/>
      <c r="AC211" s="19"/>
      <c r="AD211" s="19"/>
      <c r="AE211" s="19"/>
      <c r="AF211" s="19"/>
      <c r="AG211" s="19">
        <f t="shared" si="54"/>
        <v>0</v>
      </c>
      <c r="AH211" s="19">
        <f t="shared" si="55"/>
        <v>0</v>
      </c>
      <c r="AI211" s="19">
        <f t="shared" si="56"/>
        <v>0</v>
      </c>
      <c r="AJ211" s="19">
        <f t="shared" si="57"/>
        <v>0</v>
      </c>
      <c r="AK211" s="19"/>
      <c r="AL211" s="19"/>
      <c r="AM211" s="19"/>
      <c r="AN211" s="19"/>
      <c r="AO211" s="19"/>
      <c r="AP211" s="19"/>
      <c r="AQ211" s="19"/>
    </row>
    <row r="212" spans="1:43" x14ac:dyDescent="0.25">
      <c r="A212" s="80"/>
      <c r="B212" s="81"/>
      <c r="C212" s="81"/>
      <c r="D212" s="81"/>
      <c r="E212" s="81"/>
      <c r="F212" s="81"/>
      <c r="G212" s="81"/>
      <c r="H212" s="81"/>
      <c r="I212" s="81"/>
      <c r="J212" s="79"/>
      <c r="K212" s="79"/>
      <c r="L212" s="70" t="str">
        <f t="shared" si="58"/>
        <v/>
      </c>
      <c r="M212" s="71"/>
      <c r="N212" s="23">
        <f t="shared" si="45"/>
        <v>0</v>
      </c>
      <c r="O212" s="23">
        <f t="shared" si="59"/>
        <v>0</v>
      </c>
      <c r="P212" s="23" t="e">
        <f xml:space="preserve"> B212 * VLOOKUP($A$5, Admin!$A$4:$B$5, 2) + C212 * VLOOKUP($A$5, Admin!$A$4:$C$5, 3) + VLOOKUP($A$5, Admin!$A$4:$D$5, 4)</f>
        <v>#N/A</v>
      </c>
      <c r="Q212" s="23" t="e">
        <f t="shared" si="46"/>
        <v>#N/A</v>
      </c>
      <c r="R212" s="23" t="e">
        <f t="shared" si="47"/>
        <v>#N/A</v>
      </c>
      <c r="S212" s="23" t="e">
        <f t="shared" si="48"/>
        <v>#N/A</v>
      </c>
      <c r="T212" s="23" t="e">
        <f t="shared" si="49"/>
        <v>#N/A</v>
      </c>
      <c r="U212" s="23" t="e">
        <f t="shared" si="50"/>
        <v>#N/A</v>
      </c>
      <c r="V212" s="23" t="e">
        <f t="shared" si="51"/>
        <v>#N/A</v>
      </c>
      <c r="W212" s="23" t="e">
        <f t="shared" si="52"/>
        <v>#N/A</v>
      </c>
      <c r="X212" s="23" t="e">
        <f t="shared" si="53"/>
        <v>#N/A</v>
      </c>
      <c r="Y212" s="23"/>
      <c r="Z212" s="19"/>
      <c r="AA212" s="19"/>
      <c r="AB212" s="19"/>
      <c r="AC212" s="19"/>
      <c r="AD212" s="19"/>
      <c r="AE212" s="19"/>
      <c r="AF212" s="19"/>
      <c r="AG212" s="19">
        <f t="shared" si="54"/>
        <v>0</v>
      </c>
      <c r="AH212" s="19">
        <f t="shared" si="55"/>
        <v>0</v>
      </c>
      <c r="AI212" s="19">
        <f t="shared" si="56"/>
        <v>0</v>
      </c>
      <c r="AJ212" s="19">
        <f t="shared" si="57"/>
        <v>0</v>
      </c>
      <c r="AK212" s="19"/>
      <c r="AL212" s="19"/>
      <c r="AM212" s="19"/>
      <c r="AN212" s="19"/>
      <c r="AO212" s="19"/>
      <c r="AP212" s="19"/>
      <c r="AQ212" s="19"/>
    </row>
    <row r="213" spans="1:43" x14ac:dyDescent="0.25">
      <c r="A213" s="80"/>
      <c r="B213" s="81"/>
      <c r="C213" s="81"/>
      <c r="D213" s="81"/>
      <c r="E213" s="81"/>
      <c r="F213" s="81"/>
      <c r="G213" s="81"/>
      <c r="H213" s="81"/>
      <c r="I213" s="81"/>
      <c r="J213" s="79"/>
      <c r="K213" s="79"/>
      <c r="L213" s="70" t="str">
        <f t="shared" si="58"/>
        <v/>
      </c>
      <c r="M213" s="71"/>
      <c r="N213" s="23">
        <f t="shared" si="45"/>
        <v>0</v>
      </c>
      <c r="O213" s="23">
        <f t="shared" si="59"/>
        <v>0</v>
      </c>
      <c r="P213" s="23" t="e">
        <f xml:space="preserve"> B213 * VLOOKUP($A$5, Admin!$A$4:$B$5, 2) + C213 * VLOOKUP($A$5, Admin!$A$4:$C$5, 3) + VLOOKUP($A$5, Admin!$A$4:$D$5, 4)</f>
        <v>#N/A</v>
      </c>
      <c r="Q213" s="23" t="e">
        <f t="shared" si="46"/>
        <v>#N/A</v>
      </c>
      <c r="R213" s="23" t="e">
        <f t="shared" si="47"/>
        <v>#N/A</v>
      </c>
      <c r="S213" s="23" t="e">
        <f t="shared" si="48"/>
        <v>#N/A</v>
      </c>
      <c r="T213" s="23" t="e">
        <f t="shared" si="49"/>
        <v>#N/A</v>
      </c>
      <c r="U213" s="23" t="e">
        <f t="shared" si="50"/>
        <v>#N/A</v>
      </c>
      <c r="V213" s="23" t="e">
        <f t="shared" si="51"/>
        <v>#N/A</v>
      </c>
      <c r="W213" s="23" t="e">
        <f t="shared" si="52"/>
        <v>#N/A</v>
      </c>
      <c r="X213" s="23" t="e">
        <f t="shared" si="53"/>
        <v>#N/A</v>
      </c>
      <c r="Y213" s="23"/>
      <c r="Z213" s="19"/>
      <c r="AA213" s="19"/>
      <c r="AB213" s="19"/>
      <c r="AC213" s="19"/>
      <c r="AD213" s="19"/>
      <c r="AE213" s="19"/>
      <c r="AF213" s="19"/>
      <c r="AG213" s="19">
        <f t="shared" si="54"/>
        <v>0</v>
      </c>
      <c r="AH213" s="19">
        <f t="shared" si="55"/>
        <v>0</v>
      </c>
      <c r="AI213" s="19">
        <f t="shared" si="56"/>
        <v>0</v>
      </c>
      <c r="AJ213" s="19">
        <f t="shared" si="57"/>
        <v>0</v>
      </c>
      <c r="AK213" s="19"/>
      <c r="AL213" s="19"/>
      <c r="AM213" s="19"/>
      <c r="AN213" s="19"/>
      <c r="AO213" s="19"/>
      <c r="AP213" s="19"/>
      <c r="AQ213" s="19"/>
    </row>
    <row r="214" spans="1:43" x14ac:dyDescent="0.25">
      <c r="A214" s="80"/>
      <c r="B214" s="81"/>
      <c r="C214" s="81"/>
      <c r="D214" s="81"/>
      <c r="E214" s="81"/>
      <c r="F214" s="81"/>
      <c r="G214" s="81"/>
      <c r="H214" s="81"/>
      <c r="I214" s="81"/>
      <c r="J214" s="79"/>
      <c r="K214" s="79"/>
      <c r="L214" s="70" t="str">
        <f t="shared" si="58"/>
        <v/>
      </c>
      <c r="M214" s="71"/>
      <c r="N214" s="23">
        <f t="shared" si="45"/>
        <v>0</v>
      </c>
      <c r="O214" s="23">
        <f t="shared" si="59"/>
        <v>0</v>
      </c>
      <c r="P214" s="23" t="e">
        <f xml:space="preserve"> B214 * VLOOKUP($A$5, Admin!$A$4:$B$5, 2) + C214 * VLOOKUP($A$5, Admin!$A$4:$C$5, 3) + VLOOKUP($A$5, Admin!$A$4:$D$5, 4)</f>
        <v>#N/A</v>
      </c>
      <c r="Q214" s="23" t="e">
        <f t="shared" si="46"/>
        <v>#N/A</v>
      </c>
      <c r="R214" s="23" t="e">
        <f t="shared" si="47"/>
        <v>#N/A</v>
      </c>
      <c r="S214" s="23" t="e">
        <f t="shared" si="48"/>
        <v>#N/A</v>
      </c>
      <c r="T214" s="23" t="e">
        <f t="shared" si="49"/>
        <v>#N/A</v>
      </c>
      <c r="U214" s="23" t="e">
        <f t="shared" si="50"/>
        <v>#N/A</v>
      </c>
      <c r="V214" s="23" t="e">
        <f t="shared" si="51"/>
        <v>#N/A</v>
      </c>
      <c r="W214" s="23" t="e">
        <f t="shared" si="52"/>
        <v>#N/A</v>
      </c>
      <c r="X214" s="23" t="e">
        <f t="shared" si="53"/>
        <v>#N/A</v>
      </c>
      <c r="Y214" s="23"/>
      <c r="Z214" s="19"/>
      <c r="AA214" s="19"/>
      <c r="AB214" s="19"/>
      <c r="AC214" s="19"/>
      <c r="AD214" s="19"/>
      <c r="AE214" s="19"/>
      <c r="AF214" s="19"/>
      <c r="AG214" s="19">
        <f t="shared" si="54"/>
        <v>0</v>
      </c>
      <c r="AH214" s="19">
        <f t="shared" si="55"/>
        <v>0</v>
      </c>
      <c r="AI214" s="19">
        <f t="shared" si="56"/>
        <v>0</v>
      </c>
      <c r="AJ214" s="19">
        <f t="shared" si="57"/>
        <v>0</v>
      </c>
      <c r="AK214" s="19"/>
      <c r="AL214" s="19"/>
      <c r="AM214" s="19"/>
      <c r="AN214" s="19"/>
      <c r="AO214" s="19"/>
      <c r="AP214" s="19"/>
      <c r="AQ214" s="19"/>
    </row>
    <row r="215" spans="1:43" x14ac:dyDescent="0.25">
      <c r="A215" s="80"/>
      <c r="B215" s="81"/>
      <c r="C215" s="81"/>
      <c r="D215" s="81"/>
      <c r="E215" s="81"/>
      <c r="F215" s="81"/>
      <c r="G215" s="81"/>
      <c r="H215" s="81"/>
      <c r="I215" s="81"/>
      <c r="J215" s="79"/>
      <c r="K215" s="79"/>
      <c r="L215" s="70" t="str">
        <f t="shared" si="58"/>
        <v/>
      </c>
      <c r="M215" s="71"/>
      <c r="N215" s="23">
        <f t="shared" si="45"/>
        <v>0</v>
      </c>
      <c r="O215" s="23">
        <f t="shared" si="59"/>
        <v>0</v>
      </c>
      <c r="P215" s="23" t="e">
        <f xml:space="preserve"> B215 * VLOOKUP($A$5, Admin!$A$4:$B$5, 2) + C215 * VLOOKUP($A$5, Admin!$A$4:$C$5, 3) + VLOOKUP($A$5, Admin!$A$4:$D$5, 4)</f>
        <v>#N/A</v>
      </c>
      <c r="Q215" s="23" t="e">
        <f t="shared" si="46"/>
        <v>#N/A</v>
      </c>
      <c r="R215" s="23" t="e">
        <f t="shared" si="47"/>
        <v>#N/A</v>
      </c>
      <c r="S215" s="23" t="e">
        <f t="shared" si="48"/>
        <v>#N/A</v>
      </c>
      <c r="T215" s="23" t="e">
        <f t="shared" si="49"/>
        <v>#N/A</v>
      </c>
      <c r="U215" s="23" t="e">
        <f t="shared" si="50"/>
        <v>#N/A</v>
      </c>
      <c r="V215" s="23" t="e">
        <f t="shared" si="51"/>
        <v>#N/A</v>
      </c>
      <c r="W215" s="23" t="e">
        <f t="shared" si="52"/>
        <v>#N/A</v>
      </c>
      <c r="X215" s="23" t="e">
        <f t="shared" si="53"/>
        <v>#N/A</v>
      </c>
      <c r="Y215" s="23"/>
      <c r="Z215" s="19"/>
      <c r="AA215" s="19"/>
      <c r="AB215" s="19"/>
      <c r="AC215" s="19"/>
      <c r="AD215" s="19"/>
      <c r="AE215" s="19"/>
      <c r="AF215" s="19"/>
      <c r="AG215" s="19">
        <f t="shared" si="54"/>
        <v>0</v>
      </c>
      <c r="AH215" s="19">
        <f t="shared" si="55"/>
        <v>0</v>
      </c>
      <c r="AI215" s="19">
        <f t="shared" si="56"/>
        <v>0</v>
      </c>
      <c r="AJ215" s="19">
        <f t="shared" si="57"/>
        <v>0</v>
      </c>
      <c r="AK215" s="19"/>
      <c r="AL215" s="19"/>
      <c r="AM215" s="19"/>
      <c r="AN215" s="19"/>
      <c r="AO215" s="19"/>
      <c r="AP215" s="19"/>
      <c r="AQ215" s="19"/>
    </row>
    <row r="216" spans="1:43" x14ac:dyDescent="0.25">
      <c r="A216" s="80"/>
      <c r="B216" s="81"/>
      <c r="C216" s="81"/>
      <c r="D216" s="81"/>
      <c r="E216" s="81"/>
      <c r="F216" s="81"/>
      <c r="G216" s="81"/>
      <c r="H216" s="81"/>
      <c r="I216" s="81"/>
      <c r="J216" s="79"/>
      <c r="K216" s="79"/>
      <c r="L216" s="70" t="str">
        <f t="shared" si="58"/>
        <v/>
      </c>
      <c r="M216" s="71"/>
      <c r="N216" s="23">
        <f t="shared" si="45"/>
        <v>0</v>
      </c>
      <c r="O216" s="23">
        <f t="shared" si="59"/>
        <v>0</v>
      </c>
      <c r="P216" s="23" t="e">
        <f xml:space="preserve"> B216 * VLOOKUP($A$5, Admin!$A$4:$B$5, 2) + C216 * VLOOKUP($A$5, Admin!$A$4:$C$5, 3) + VLOOKUP($A$5, Admin!$A$4:$D$5, 4)</f>
        <v>#N/A</v>
      </c>
      <c r="Q216" s="23" t="e">
        <f t="shared" si="46"/>
        <v>#N/A</v>
      </c>
      <c r="R216" s="23" t="e">
        <f t="shared" si="47"/>
        <v>#N/A</v>
      </c>
      <c r="S216" s="23" t="e">
        <f t="shared" si="48"/>
        <v>#N/A</v>
      </c>
      <c r="T216" s="23" t="e">
        <f t="shared" si="49"/>
        <v>#N/A</v>
      </c>
      <c r="U216" s="23" t="e">
        <f t="shared" si="50"/>
        <v>#N/A</v>
      </c>
      <c r="V216" s="23" t="e">
        <f t="shared" si="51"/>
        <v>#N/A</v>
      </c>
      <c r="W216" s="23" t="e">
        <f t="shared" si="52"/>
        <v>#N/A</v>
      </c>
      <c r="X216" s="23" t="e">
        <f t="shared" si="53"/>
        <v>#N/A</v>
      </c>
      <c r="Y216" s="23"/>
      <c r="Z216" s="19"/>
      <c r="AA216" s="19"/>
      <c r="AB216" s="19"/>
      <c r="AC216" s="19"/>
      <c r="AD216" s="19"/>
      <c r="AE216" s="19"/>
      <c r="AF216" s="19"/>
      <c r="AG216" s="19">
        <f t="shared" si="54"/>
        <v>0</v>
      </c>
      <c r="AH216" s="19">
        <f t="shared" si="55"/>
        <v>0</v>
      </c>
      <c r="AI216" s="19">
        <f t="shared" si="56"/>
        <v>0</v>
      </c>
      <c r="AJ216" s="19">
        <f t="shared" si="57"/>
        <v>0</v>
      </c>
      <c r="AK216" s="19"/>
      <c r="AL216" s="19"/>
      <c r="AM216" s="19"/>
      <c r="AN216" s="19"/>
      <c r="AO216" s="19"/>
      <c r="AP216" s="19"/>
      <c r="AQ216" s="19"/>
    </row>
    <row r="217" spans="1:43" x14ac:dyDescent="0.25">
      <c r="A217" s="80"/>
      <c r="B217" s="81"/>
      <c r="C217" s="81"/>
      <c r="D217" s="81"/>
      <c r="E217" s="81"/>
      <c r="F217" s="81"/>
      <c r="G217" s="81"/>
      <c r="H217" s="81"/>
      <c r="I217" s="81"/>
      <c r="J217" s="79"/>
      <c r="K217" s="79"/>
      <c r="L217" s="70" t="str">
        <f t="shared" si="58"/>
        <v/>
      </c>
      <c r="M217" s="71"/>
      <c r="N217" s="23">
        <f t="shared" si="45"/>
        <v>0</v>
      </c>
      <c r="O217" s="23">
        <f t="shared" si="59"/>
        <v>0</v>
      </c>
      <c r="P217" s="23" t="e">
        <f xml:space="preserve"> B217 * VLOOKUP($A$5, Admin!$A$4:$B$5, 2) + C217 * VLOOKUP($A$5, Admin!$A$4:$C$5, 3) + VLOOKUP($A$5, Admin!$A$4:$D$5, 4)</f>
        <v>#N/A</v>
      </c>
      <c r="Q217" s="23" t="e">
        <f t="shared" si="46"/>
        <v>#N/A</v>
      </c>
      <c r="R217" s="23" t="e">
        <f t="shared" si="47"/>
        <v>#N/A</v>
      </c>
      <c r="S217" s="23" t="e">
        <f t="shared" si="48"/>
        <v>#N/A</v>
      </c>
      <c r="T217" s="23" t="e">
        <f t="shared" si="49"/>
        <v>#N/A</v>
      </c>
      <c r="U217" s="23" t="e">
        <f t="shared" si="50"/>
        <v>#N/A</v>
      </c>
      <c r="V217" s="23" t="e">
        <f t="shared" si="51"/>
        <v>#N/A</v>
      </c>
      <c r="W217" s="23" t="e">
        <f t="shared" si="52"/>
        <v>#N/A</v>
      </c>
      <c r="X217" s="23" t="e">
        <f t="shared" si="53"/>
        <v>#N/A</v>
      </c>
      <c r="Y217" s="23"/>
      <c r="Z217" s="19"/>
      <c r="AA217" s="19"/>
      <c r="AB217" s="19"/>
      <c r="AC217" s="19"/>
      <c r="AD217" s="19"/>
      <c r="AE217" s="19"/>
      <c r="AF217" s="19"/>
      <c r="AG217" s="19">
        <f t="shared" si="54"/>
        <v>0</v>
      </c>
      <c r="AH217" s="19">
        <f t="shared" si="55"/>
        <v>0</v>
      </c>
      <c r="AI217" s="19">
        <f t="shared" si="56"/>
        <v>0</v>
      </c>
      <c r="AJ217" s="19">
        <f t="shared" si="57"/>
        <v>0</v>
      </c>
      <c r="AK217" s="19"/>
      <c r="AL217" s="19"/>
      <c r="AM217" s="19"/>
      <c r="AN217" s="19"/>
      <c r="AO217" s="19"/>
      <c r="AP217" s="19"/>
      <c r="AQ217" s="19"/>
    </row>
    <row r="218" spans="1:43" x14ac:dyDescent="0.25">
      <c r="A218" s="80"/>
      <c r="B218" s="81"/>
      <c r="C218" s="81"/>
      <c r="D218" s="81"/>
      <c r="E218" s="81"/>
      <c r="F218" s="81"/>
      <c r="G218" s="81"/>
      <c r="H218" s="81"/>
      <c r="I218" s="81"/>
      <c r="J218" s="79"/>
      <c r="K218" s="79"/>
      <c r="L218" s="70" t="str">
        <f t="shared" si="58"/>
        <v/>
      </c>
      <c r="M218" s="71"/>
      <c r="N218" s="23">
        <f t="shared" si="45"/>
        <v>0</v>
      </c>
      <c r="O218" s="23">
        <f t="shared" si="59"/>
        <v>0</v>
      </c>
      <c r="P218" s="23" t="e">
        <f xml:space="preserve"> B218 * VLOOKUP($A$5, Admin!$A$4:$B$5, 2) + C218 * VLOOKUP($A$5, Admin!$A$4:$C$5, 3) + VLOOKUP($A$5, Admin!$A$4:$D$5, 4)</f>
        <v>#N/A</v>
      </c>
      <c r="Q218" s="23" t="e">
        <f t="shared" si="46"/>
        <v>#N/A</v>
      </c>
      <c r="R218" s="23" t="e">
        <f t="shared" si="47"/>
        <v>#N/A</v>
      </c>
      <c r="S218" s="23" t="e">
        <f t="shared" si="48"/>
        <v>#N/A</v>
      </c>
      <c r="T218" s="23" t="e">
        <f t="shared" si="49"/>
        <v>#N/A</v>
      </c>
      <c r="U218" s="23" t="e">
        <f t="shared" si="50"/>
        <v>#N/A</v>
      </c>
      <c r="V218" s="23" t="e">
        <f t="shared" si="51"/>
        <v>#N/A</v>
      </c>
      <c r="W218" s="23" t="e">
        <f t="shared" si="52"/>
        <v>#N/A</v>
      </c>
      <c r="X218" s="23" t="e">
        <f t="shared" si="53"/>
        <v>#N/A</v>
      </c>
      <c r="Y218" s="23"/>
      <c r="Z218" s="19"/>
      <c r="AA218" s="19"/>
      <c r="AB218" s="19"/>
      <c r="AC218" s="19"/>
      <c r="AD218" s="19"/>
      <c r="AE218" s="19"/>
      <c r="AF218" s="19"/>
      <c r="AG218" s="19">
        <f t="shared" si="54"/>
        <v>0</v>
      </c>
      <c r="AH218" s="19">
        <f t="shared" si="55"/>
        <v>0</v>
      </c>
      <c r="AI218" s="19">
        <f t="shared" si="56"/>
        <v>0</v>
      </c>
      <c r="AJ218" s="19">
        <f t="shared" si="57"/>
        <v>0</v>
      </c>
      <c r="AK218" s="19"/>
      <c r="AL218" s="19"/>
      <c r="AM218" s="19"/>
      <c r="AN218" s="19"/>
      <c r="AO218" s="19"/>
      <c r="AP218" s="19"/>
      <c r="AQ218" s="19"/>
    </row>
    <row r="219" spans="1:43" x14ac:dyDescent="0.25">
      <c r="A219" s="80"/>
      <c r="B219" s="81"/>
      <c r="C219" s="81"/>
      <c r="D219" s="81"/>
      <c r="E219" s="81"/>
      <c r="F219" s="81"/>
      <c r="G219" s="81"/>
      <c r="H219" s="81"/>
      <c r="I219" s="81"/>
      <c r="J219" s="79"/>
      <c r="K219" s="79"/>
      <c r="L219" s="70" t="str">
        <f t="shared" si="58"/>
        <v/>
      </c>
      <c r="M219" s="71"/>
      <c r="N219" s="23">
        <f t="shared" si="45"/>
        <v>0</v>
      </c>
      <c r="O219" s="23">
        <f t="shared" si="59"/>
        <v>0</v>
      </c>
      <c r="P219" s="23" t="e">
        <f xml:space="preserve"> B219 * VLOOKUP($A$5, Admin!$A$4:$B$5, 2) + C219 * VLOOKUP($A$5, Admin!$A$4:$C$5, 3) + VLOOKUP($A$5, Admin!$A$4:$D$5, 4)</f>
        <v>#N/A</v>
      </c>
      <c r="Q219" s="23" t="e">
        <f t="shared" si="46"/>
        <v>#N/A</v>
      </c>
      <c r="R219" s="23" t="e">
        <f t="shared" si="47"/>
        <v>#N/A</v>
      </c>
      <c r="S219" s="23" t="e">
        <f t="shared" si="48"/>
        <v>#N/A</v>
      </c>
      <c r="T219" s="23" t="e">
        <f t="shared" si="49"/>
        <v>#N/A</v>
      </c>
      <c r="U219" s="23" t="e">
        <f t="shared" si="50"/>
        <v>#N/A</v>
      </c>
      <c r="V219" s="23" t="e">
        <f t="shared" si="51"/>
        <v>#N/A</v>
      </c>
      <c r="W219" s="23" t="e">
        <f t="shared" si="52"/>
        <v>#N/A</v>
      </c>
      <c r="X219" s="23" t="e">
        <f t="shared" si="53"/>
        <v>#N/A</v>
      </c>
      <c r="Y219" s="23"/>
      <c r="Z219" s="19"/>
      <c r="AA219" s="19"/>
      <c r="AB219" s="19"/>
      <c r="AC219" s="19"/>
      <c r="AD219" s="19"/>
      <c r="AE219" s="19"/>
      <c r="AF219" s="19"/>
      <c r="AG219" s="19">
        <f t="shared" si="54"/>
        <v>0</v>
      </c>
      <c r="AH219" s="19">
        <f t="shared" si="55"/>
        <v>0</v>
      </c>
      <c r="AI219" s="19">
        <f t="shared" si="56"/>
        <v>0</v>
      </c>
      <c r="AJ219" s="19">
        <f t="shared" si="57"/>
        <v>0</v>
      </c>
      <c r="AK219" s="19"/>
      <c r="AL219" s="19"/>
      <c r="AM219" s="19"/>
      <c r="AN219" s="19"/>
      <c r="AO219" s="19"/>
      <c r="AP219" s="19"/>
      <c r="AQ219" s="19"/>
    </row>
    <row r="220" spans="1:43" x14ac:dyDescent="0.25">
      <c r="A220" s="80"/>
      <c r="B220" s="81"/>
      <c r="C220" s="81"/>
      <c r="D220" s="81"/>
      <c r="E220" s="81"/>
      <c r="F220" s="81"/>
      <c r="G220" s="81"/>
      <c r="H220" s="81"/>
      <c r="I220" s="81"/>
      <c r="J220" s="79"/>
      <c r="K220" s="79"/>
      <c r="L220" s="70" t="str">
        <f t="shared" si="58"/>
        <v/>
      </c>
      <c r="M220" s="71"/>
      <c r="N220" s="23">
        <f t="shared" si="45"/>
        <v>0</v>
      </c>
      <c r="O220" s="23">
        <f t="shared" si="59"/>
        <v>0</v>
      </c>
      <c r="P220" s="23" t="e">
        <f xml:space="preserve"> B220 * VLOOKUP($A$5, Admin!$A$4:$B$5, 2) + C220 * VLOOKUP($A$5, Admin!$A$4:$C$5, 3) + VLOOKUP($A$5, Admin!$A$4:$D$5, 4)</f>
        <v>#N/A</v>
      </c>
      <c r="Q220" s="23" t="e">
        <f t="shared" si="46"/>
        <v>#N/A</v>
      </c>
      <c r="R220" s="23" t="e">
        <f t="shared" si="47"/>
        <v>#N/A</v>
      </c>
      <c r="S220" s="23" t="e">
        <f t="shared" si="48"/>
        <v>#N/A</v>
      </c>
      <c r="T220" s="23" t="e">
        <f t="shared" si="49"/>
        <v>#N/A</v>
      </c>
      <c r="U220" s="23" t="e">
        <f t="shared" si="50"/>
        <v>#N/A</v>
      </c>
      <c r="V220" s="23" t="e">
        <f t="shared" si="51"/>
        <v>#N/A</v>
      </c>
      <c r="W220" s="23" t="e">
        <f t="shared" si="52"/>
        <v>#N/A</v>
      </c>
      <c r="X220" s="23" t="e">
        <f t="shared" si="53"/>
        <v>#N/A</v>
      </c>
      <c r="Y220" s="23"/>
      <c r="Z220" s="19"/>
      <c r="AA220" s="19"/>
      <c r="AB220" s="19"/>
      <c r="AC220" s="19"/>
      <c r="AD220" s="19"/>
      <c r="AE220" s="19"/>
      <c r="AF220" s="19"/>
      <c r="AG220" s="19">
        <f t="shared" si="54"/>
        <v>0</v>
      </c>
      <c r="AH220" s="19">
        <f t="shared" si="55"/>
        <v>0</v>
      </c>
      <c r="AI220" s="19">
        <f t="shared" si="56"/>
        <v>0</v>
      </c>
      <c r="AJ220" s="19">
        <f t="shared" si="57"/>
        <v>0</v>
      </c>
      <c r="AK220" s="19"/>
      <c r="AL220" s="19"/>
      <c r="AM220" s="19"/>
      <c r="AN220" s="19"/>
      <c r="AO220" s="19"/>
      <c r="AP220" s="19"/>
      <c r="AQ220" s="19"/>
    </row>
    <row r="221" spans="1:43" x14ac:dyDescent="0.25">
      <c r="A221" s="80"/>
      <c r="B221" s="81"/>
      <c r="C221" s="81"/>
      <c r="D221" s="81"/>
      <c r="E221" s="81"/>
      <c r="F221" s="81"/>
      <c r="G221" s="81"/>
      <c r="H221" s="81"/>
      <c r="I221" s="81"/>
      <c r="J221" s="79"/>
      <c r="K221" s="79"/>
      <c r="L221" s="70" t="str">
        <f t="shared" si="58"/>
        <v/>
      </c>
      <c r="M221" s="71"/>
      <c r="N221" s="23">
        <f t="shared" si="45"/>
        <v>0</v>
      </c>
      <c r="O221" s="23">
        <f t="shared" si="59"/>
        <v>0</v>
      </c>
      <c r="P221" s="23" t="e">
        <f xml:space="preserve"> B221 * VLOOKUP($A$5, Admin!$A$4:$B$5, 2) + C221 * VLOOKUP($A$5, Admin!$A$4:$C$5, 3) + VLOOKUP($A$5, Admin!$A$4:$D$5, 4)</f>
        <v>#N/A</v>
      </c>
      <c r="Q221" s="23" t="e">
        <f t="shared" si="46"/>
        <v>#N/A</v>
      </c>
      <c r="R221" s="23" t="e">
        <f t="shared" si="47"/>
        <v>#N/A</v>
      </c>
      <c r="S221" s="23" t="e">
        <f t="shared" si="48"/>
        <v>#N/A</v>
      </c>
      <c r="T221" s="23" t="e">
        <f t="shared" si="49"/>
        <v>#N/A</v>
      </c>
      <c r="U221" s="23" t="e">
        <f t="shared" si="50"/>
        <v>#N/A</v>
      </c>
      <c r="V221" s="23" t="e">
        <f t="shared" si="51"/>
        <v>#N/A</v>
      </c>
      <c r="W221" s="23" t="e">
        <f t="shared" si="52"/>
        <v>#N/A</v>
      </c>
      <c r="X221" s="23" t="e">
        <f t="shared" si="53"/>
        <v>#N/A</v>
      </c>
      <c r="Y221" s="23"/>
      <c r="Z221" s="19"/>
      <c r="AA221" s="19"/>
      <c r="AB221" s="19"/>
      <c r="AC221" s="19"/>
      <c r="AD221" s="19"/>
      <c r="AE221" s="19"/>
      <c r="AF221" s="19"/>
      <c r="AG221" s="19">
        <f t="shared" si="54"/>
        <v>0</v>
      </c>
      <c r="AH221" s="19">
        <f t="shared" si="55"/>
        <v>0</v>
      </c>
      <c r="AI221" s="19">
        <f t="shared" si="56"/>
        <v>0</v>
      </c>
      <c r="AJ221" s="19">
        <f t="shared" si="57"/>
        <v>0</v>
      </c>
      <c r="AK221" s="19"/>
      <c r="AL221" s="19"/>
      <c r="AM221" s="19"/>
      <c r="AN221" s="19"/>
      <c r="AO221" s="19"/>
      <c r="AP221" s="19"/>
      <c r="AQ221" s="19"/>
    </row>
    <row r="222" spans="1:43" x14ac:dyDescent="0.25">
      <c r="A222" s="80"/>
      <c r="B222" s="81"/>
      <c r="C222" s="81"/>
      <c r="D222" s="81"/>
      <c r="E222" s="81"/>
      <c r="F222" s="81"/>
      <c r="G222" s="81"/>
      <c r="H222" s="81"/>
      <c r="I222" s="81"/>
      <c r="J222" s="79"/>
      <c r="K222" s="79"/>
      <c r="L222" s="70" t="str">
        <f t="shared" si="58"/>
        <v/>
      </c>
      <c r="M222" s="71"/>
      <c r="N222" s="23">
        <f t="shared" si="45"/>
        <v>0</v>
      </c>
      <c r="O222" s="23">
        <f t="shared" si="59"/>
        <v>0</v>
      </c>
      <c r="P222" s="23" t="e">
        <f xml:space="preserve"> B222 * VLOOKUP($A$5, Admin!$A$4:$B$5, 2) + C222 * VLOOKUP($A$5, Admin!$A$4:$C$5, 3) + VLOOKUP($A$5, Admin!$A$4:$D$5, 4)</f>
        <v>#N/A</v>
      </c>
      <c r="Q222" s="23" t="e">
        <f t="shared" si="46"/>
        <v>#N/A</v>
      </c>
      <c r="R222" s="23" t="e">
        <f t="shared" si="47"/>
        <v>#N/A</v>
      </c>
      <c r="S222" s="23" t="e">
        <f t="shared" si="48"/>
        <v>#N/A</v>
      </c>
      <c r="T222" s="23" t="e">
        <f t="shared" si="49"/>
        <v>#N/A</v>
      </c>
      <c r="U222" s="23" t="e">
        <f t="shared" si="50"/>
        <v>#N/A</v>
      </c>
      <c r="V222" s="23" t="e">
        <f t="shared" si="51"/>
        <v>#N/A</v>
      </c>
      <c r="W222" s="23" t="e">
        <f t="shared" si="52"/>
        <v>#N/A</v>
      </c>
      <c r="X222" s="23" t="e">
        <f t="shared" si="53"/>
        <v>#N/A</v>
      </c>
      <c r="Y222" s="23"/>
      <c r="Z222" s="19"/>
      <c r="AA222" s="19"/>
      <c r="AB222" s="19"/>
      <c r="AC222" s="19"/>
      <c r="AD222" s="19"/>
      <c r="AE222" s="19"/>
      <c r="AF222" s="19"/>
      <c r="AG222" s="19">
        <f t="shared" si="54"/>
        <v>0</v>
      </c>
      <c r="AH222" s="19">
        <f t="shared" si="55"/>
        <v>0</v>
      </c>
      <c r="AI222" s="19">
        <f t="shared" si="56"/>
        <v>0</v>
      </c>
      <c r="AJ222" s="19">
        <f t="shared" si="57"/>
        <v>0</v>
      </c>
      <c r="AK222" s="19"/>
      <c r="AL222" s="19"/>
      <c r="AM222" s="19"/>
      <c r="AN222" s="19"/>
      <c r="AO222" s="19"/>
      <c r="AP222" s="19"/>
      <c r="AQ222" s="19"/>
    </row>
    <row r="223" spans="1:43" x14ac:dyDescent="0.25">
      <c r="A223" s="80"/>
      <c r="B223" s="81"/>
      <c r="C223" s="81"/>
      <c r="D223" s="81"/>
      <c r="E223" s="81"/>
      <c r="F223" s="81"/>
      <c r="G223" s="81"/>
      <c r="H223" s="81"/>
      <c r="I223" s="81"/>
      <c r="J223" s="79"/>
      <c r="K223" s="79"/>
      <c r="L223" s="70" t="str">
        <f t="shared" si="58"/>
        <v/>
      </c>
      <c r="M223" s="71"/>
      <c r="N223" s="23">
        <f t="shared" si="45"/>
        <v>0</v>
      </c>
      <c r="O223" s="23">
        <f t="shared" si="59"/>
        <v>0</v>
      </c>
      <c r="P223" s="23" t="e">
        <f xml:space="preserve"> B223 * VLOOKUP($A$5, Admin!$A$4:$B$5, 2) + C223 * VLOOKUP($A$5, Admin!$A$4:$C$5, 3) + VLOOKUP($A$5, Admin!$A$4:$D$5, 4)</f>
        <v>#N/A</v>
      </c>
      <c r="Q223" s="23" t="e">
        <f t="shared" si="46"/>
        <v>#N/A</v>
      </c>
      <c r="R223" s="23" t="e">
        <f t="shared" si="47"/>
        <v>#N/A</v>
      </c>
      <c r="S223" s="23" t="e">
        <f t="shared" si="48"/>
        <v>#N/A</v>
      </c>
      <c r="T223" s="23" t="e">
        <f t="shared" si="49"/>
        <v>#N/A</v>
      </c>
      <c r="U223" s="23" t="e">
        <f t="shared" si="50"/>
        <v>#N/A</v>
      </c>
      <c r="V223" s="23" t="e">
        <f t="shared" si="51"/>
        <v>#N/A</v>
      </c>
      <c r="W223" s="23" t="e">
        <f t="shared" si="52"/>
        <v>#N/A</v>
      </c>
      <c r="X223" s="23" t="e">
        <f t="shared" si="53"/>
        <v>#N/A</v>
      </c>
      <c r="Y223" s="23"/>
      <c r="Z223" s="19"/>
      <c r="AA223" s="19"/>
      <c r="AB223" s="19"/>
      <c r="AC223" s="19"/>
      <c r="AD223" s="19"/>
      <c r="AE223" s="19"/>
      <c r="AF223" s="19"/>
      <c r="AG223" s="19">
        <f t="shared" si="54"/>
        <v>0</v>
      </c>
      <c r="AH223" s="19">
        <f t="shared" si="55"/>
        <v>0</v>
      </c>
      <c r="AI223" s="19">
        <f t="shared" si="56"/>
        <v>0</v>
      </c>
      <c r="AJ223" s="19">
        <f t="shared" si="57"/>
        <v>0</v>
      </c>
      <c r="AK223" s="19"/>
      <c r="AL223" s="19"/>
      <c r="AM223" s="19"/>
      <c r="AN223" s="19"/>
      <c r="AO223" s="19"/>
      <c r="AP223" s="19"/>
      <c r="AQ223" s="19"/>
    </row>
    <row r="224" spans="1:43" x14ac:dyDescent="0.25">
      <c r="A224" s="80"/>
      <c r="B224" s="81"/>
      <c r="C224" s="81"/>
      <c r="D224" s="81"/>
      <c r="E224" s="81"/>
      <c r="F224" s="81"/>
      <c r="G224" s="81"/>
      <c r="H224" s="81"/>
      <c r="I224" s="81"/>
      <c r="J224" s="79"/>
      <c r="K224" s="79"/>
      <c r="L224" s="70" t="str">
        <f t="shared" si="58"/>
        <v/>
      </c>
      <c r="M224" s="71"/>
      <c r="N224" s="23">
        <f t="shared" si="45"/>
        <v>0</v>
      </c>
      <c r="O224" s="23">
        <f t="shared" si="59"/>
        <v>0</v>
      </c>
      <c r="P224" s="23" t="e">
        <f xml:space="preserve"> B224 * VLOOKUP($A$5, Admin!$A$4:$B$5, 2) + C224 * VLOOKUP($A$5, Admin!$A$4:$C$5, 3) + VLOOKUP($A$5, Admin!$A$4:$D$5, 4)</f>
        <v>#N/A</v>
      </c>
      <c r="Q224" s="23" t="e">
        <f t="shared" si="46"/>
        <v>#N/A</v>
      </c>
      <c r="R224" s="23" t="e">
        <f t="shared" si="47"/>
        <v>#N/A</v>
      </c>
      <c r="S224" s="23" t="e">
        <f t="shared" si="48"/>
        <v>#N/A</v>
      </c>
      <c r="T224" s="23" t="e">
        <f t="shared" si="49"/>
        <v>#N/A</v>
      </c>
      <c r="U224" s="23" t="e">
        <f t="shared" si="50"/>
        <v>#N/A</v>
      </c>
      <c r="V224" s="23" t="e">
        <f t="shared" si="51"/>
        <v>#N/A</v>
      </c>
      <c r="W224" s="23" t="e">
        <f t="shared" si="52"/>
        <v>#N/A</v>
      </c>
      <c r="X224" s="23" t="e">
        <f t="shared" si="53"/>
        <v>#N/A</v>
      </c>
      <c r="Y224" s="23"/>
      <c r="Z224" s="19"/>
      <c r="AA224" s="19"/>
      <c r="AB224" s="19"/>
      <c r="AC224" s="19"/>
      <c r="AD224" s="19"/>
      <c r="AE224" s="19"/>
      <c r="AF224" s="19"/>
      <c r="AG224" s="19">
        <f t="shared" si="54"/>
        <v>0</v>
      </c>
      <c r="AH224" s="19">
        <f t="shared" si="55"/>
        <v>0</v>
      </c>
      <c r="AI224" s="19">
        <f t="shared" si="56"/>
        <v>0</v>
      </c>
      <c r="AJ224" s="19">
        <f t="shared" si="57"/>
        <v>0</v>
      </c>
      <c r="AK224" s="19"/>
      <c r="AL224" s="19"/>
      <c r="AM224" s="19"/>
      <c r="AN224" s="19"/>
      <c r="AO224" s="19"/>
      <c r="AP224" s="19"/>
      <c r="AQ224" s="19"/>
    </row>
    <row r="225" spans="1:43" x14ac:dyDescent="0.25">
      <c r="A225" s="80"/>
      <c r="B225" s="81"/>
      <c r="C225" s="81"/>
      <c r="D225" s="81"/>
      <c r="E225" s="81"/>
      <c r="F225" s="81"/>
      <c r="G225" s="81"/>
      <c r="H225" s="81"/>
      <c r="I225" s="81"/>
      <c r="J225" s="79"/>
      <c r="K225" s="79"/>
      <c r="L225" s="70" t="str">
        <f t="shared" si="58"/>
        <v/>
      </c>
      <c r="M225" s="71"/>
      <c r="N225" s="23">
        <f t="shared" si="45"/>
        <v>0</v>
      </c>
      <c r="O225" s="23">
        <f t="shared" si="59"/>
        <v>0</v>
      </c>
      <c r="P225" s="23" t="e">
        <f xml:space="preserve"> B225 * VLOOKUP($A$5, Admin!$A$4:$B$5, 2) + C225 * VLOOKUP($A$5, Admin!$A$4:$C$5, 3) + VLOOKUP($A$5, Admin!$A$4:$D$5, 4)</f>
        <v>#N/A</v>
      </c>
      <c r="Q225" s="23" t="e">
        <f t="shared" si="46"/>
        <v>#N/A</v>
      </c>
      <c r="R225" s="23" t="e">
        <f t="shared" si="47"/>
        <v>#N/A</v>
      </c>
      <c r="S225" s="23" t="e">
        <f t="shared" si="48"/>
        <v>#N/A</v>
      </c>
      <c r="T225" s="23" t="e">
        <f t="shared" si="49"/>
        <v>#N/A</v>
      </c>
      <c r="U225" s="23" t="e">
        <f t="shared" si="50"/>
        <v>#N/A</v>
      </c>
      <c r="V225" s="23" t="e">
        <f t="shared" si="51"/>
        <v>#N/A</v>
      </c>
      <c r="W225" s="23" t="e">
        <f t="shared" si="52"/>
        <v>#N/A</v>
      </c>
      <c r="X225" s="23" t="e">
        <f t="shared" si="53"/>
        <v>#N/A</v>
      </c>
      <c r="Y225" s="23"/>
      <c r="Z225" s="19"/>
      <c r="AA225" s="19"/>
      <c r="AB225" s="19"/>
      <c r="AC225" s="19"/>
      <c r="AD225" s="19"/>
      <c r="AE225" s="19"/>
      <c r="AF225" s="19"/>
      <c r="AG225" s="19">
        <f t="shared" si="54"/>
        <v>0</v>
      </c>
      <c r="AH225" s="19">
        <f t="shared" si="55"/>
        <v>0</v>
      </c>
      <c r="AI225" s="19">
        <f t="shared" si="56"/>
        <v>0</v>
      </c>
      <c r="AJ225" s="19">
        <f t="shared" si="57"/>
        <v>0</v>
      </c>
      <c r="AK225" s="19"/>
      <c r="AL225" s="19"/>
      <c r="AM225" s="19"/>
      <c r="AN225" s="19"/>
      <c r="AO225" s="19"/>
      <c r="AP225" s="19"/>
      <c r="AQ225" s="19"/>
    </row>
    <row r="226" spans="1:43" x14ac:dyDescent="0.25">
      <c r="A226" s="80"/>
      <c r="B226" s="81"/>
      <c r="C226" s="81"/>
      <c r="D226" s="81"/>
      <c r="E226" s="81"/>
      <c r="F226" s="81"/>
      <c r="G226" s="81"/>
      <c r="H226" s="81"/>
      <c r="I226" s="81"/>
      <c r="J226" s="79"/>
      <c r="K226" s="79"/>
      <c r="L226" s="70" t="str">
        <f t="shared" si="58"/>
        <v/>
      </c>
      <c r="M226" s="71"/>
      <c r="N226" s="23">
        <f t="shared" si="45"/>
        <v>0</v>
      </c>
      <c r="O226" s="23">
        <f t="shared" si="59"/>
        <v>0</v>
      </c>
      <c r="P226" s="23" t="e">
        <f xml:space="preserve"> B226 * VLOOKUP($A$5, Admin!$A$4:$B$5, 2) + C226 * VLOOKUP($A$5, Admin!$A$4:$C$5, 3) + VLOOKUP($A$5, Admin!$A$4:$D$5, 4)</f>
        <v>#N/A</v>
      </c>
      <c r="Q226" s="23" t="e">
        <f t="shared" si="46"/>
        <v>#N/A</v>
      </c>
      <c r="R226" s="23" t="e">
        <f t="shared" si="47"/>
        <v>#N/A</v>
      </c>
      <c r="S226" s="23" t="e">
        <f t="shared" si="48"/>
        <v>#N/A</v>
      </c>
      <c r="T226" s="23" t="e">
        <f t="shared" si="49"/>
        <v>#N/A</v>
      </c>
      <c r="U226" s="23" t="e">
        <f t="shared" si="50"/>
        <v>#N/A</v>
      </c>
      <c r="V226" s="23" t="e">
        <f t="shared" si="51"/>
        <v>#N/A</v>
      </c>
      <c r="W226" s="23" t="e">
        <f t="shared" si="52"/>
        <v>#N/A</v>
      </c>
      <c r="X226" s="23" t="e">
        <f t="shared" si="53"/>
        <v>#N/A</v>
      </c>
      <c r="Y226" s="23"/>
      <c r="Z226" s="19"/>
      <c r="AA226" s="19"/>
      <c r="AB226" s="19"/>
      <c r="AC226" s="19"/>
      <c r="AD226" s="19"/>
      <c r="AE226" s="19"/>
      <c r="AF226" s="19"/>
      <c r="AG226" s="19">
        <f t="shared" si="54"/>
        <v>0</v>
      </c>
      <c r="AH226" s="19">
        <f t="shared" si="55"/>
        <v>0</v>
      </c>
      <c r="AI226" s="19">
        <f t="shared" si="56"/>
        <v>0</v>
      </c>
      <c r="AJ226" s="19">
        <f t="shared" si="57"/>
        <v>0</v>
      </c>
      <c r="AK226" s="19"/>
      <c r="AL226" s="19"/>
      <c r="AM226" s="19"/>
      <c r="AN226" s="19"/>
      <c r="AO226" s="19"/>
      <c r="AP226" s="19"/>
      <c r="AQ226" s="19"/>
    </row>
    <row r="227" spans="1:43" x14ac:dyDescent="0.25">
      <c r="A227" s="80"/>
      <c r="B227" s="81"/>
      <c r="C227" s="81"/>
      <c r="D227" s="81"/>
      <c r="E227" s="81"/>
      <c r="F227" s="81"/>
      <c r="G227" s="81"/>
      <c r="H227" s="81"/>
      <c r="I227" s="81"/>
      <c r="J227" s="79"/>
      <c r="K227" s="79"/>
      <c r="L227" s="70" t="str">
        <f t="shared" si="58"/>
        <v/>
      </c>
      <c r="M227" s="71"/>
      <c r="N227" s="23">
        <f t="shared" si="45"/>
        <v>0</v>
      </c>
      <c r="O227" s="23">
        <f t="shared" si="59"/>
        <v>0</v>
      </c>
      <c r="P227" s="23" t="e">
        <f xml:space="preserve"> B227 * VLOOKUP($A$5, Admin!$A$4:$B$5, 2) + C227 * VLOOKUP($A$5, Admin!$A$4:$C$5, 3) + VLOOKUP($A$5, Admin!$A$4:$D$5, 4)</f>
        <v>#N/A</v>
      </c>
      <c r="Q227" s="23" t="e">
        <f t="shared" si="46"/>
        <v>#N/A</v>
      </c>
      <c r="R227" s="23" t="e">
        <f t="shared" si="47"/>
        <v>#N/A</v>
      </c>
      <c r="S227" s="23" t="e">
        <f t="shared" si="48"/>
        <v>#N/A</v>
      </c>
      <c r="T227" s="23" t="e">
        <f t="shared" si="49"/>
        <v>#N/A</v>
      </c>
      <c r="U227" s="23" t="e">
        <f t="shared" si="50"/>
        <v>#N/A</v>
      </c>
      <c r="V227" s="23" t="e">
        <f t="shared" si="51"/>
        <v>#N/A</v>
      </c>
      <c r="W227" s="23" t="e">
        <f t="shared" si="52"/>
        <v>#N/A</v>
      </c>
      <c r="X227" s="23" t="e">
        <f t="shared" si="53"/>
        <v>#N/A</v>
      </c>
      <c r="Y227" s="23"/>
      <c r="Z227" s="19"/>
      <c r="AA227" s="19"/>
      <c r="AB227" s="19"/>
      <c r="AC227" s="19"/>
      <c r="AD227" s="19"/>
      <c r="AE227" s="19"/>
      <c r="AF227" s="19"/>
      <c r="AG227" s="19">
        <f t="shared" si="54"/>
        <v>0</v>
      </c>
      <c r="AH227" s="19">
        <f t="shared" si="55"/>
        <v>0</v>
      </c>
      <c r="AI227" s="19">
        <f t="shared" si="56"/>
        <v>0</v>
      </c>
      <c r="AJ227" s="19">
        <f t="shared" si="57"/>
        <v>0</v>
      </c>
      <c r="AK227" s="19"/>
      <c r="AL227" s="19"/>
      <c r="AM227" s="19"/>
      <c r="AN227" s="19"/>
      <c r="AO227" s="19"/>
      <c r="AP227" s="19"/>
      <c r="AQ227" s="19"/>
    </row>
    <row r="228" spans="1:43" x14ac:dyDescent="0.25">
      <c r="A228" s="80"/>
      <c r="B228" s="81"/>
      <c r="C228" s="81"/>
      <c r="D228" s="81"/>
      <c r="E228" s="81"/>
      <c r="F228" s="81"/>
      <c r="G228" s="81"/>
      <c r="H228" s="81"/>
      <c r="I228" s="81"/>
      <c r="J228" s="79"/>
      <c r="K228" s="79"/>
      <c r="L228" s="70" t="str">
        <f t="shared" si="58"/>
        <v/>
      </c>
      <c r="M228" s="71"/>
      <c r="N228" s="23">
        <f t="shared" si="45"/>
        <v>0</v>
      </c>
      <c r="O228" s="23">
        <f t="shared" si="59"/>
        <v>0</v>
      </c>
      <c r="P228" s="23" t="e">
        <f xml:space="preserve"> B228 * VLOOKUP($A$5, Admin!$A$4:$B$5, 2) + C228 * VLOOKUP($A$5, Admin!$A$4:$C$5, 3) + VLOOKUP($A$5, Admin!$A$4:$D$5, 4)</f>
        <v>#N/A</v>
      </c>
      <c r="Q228" s="23" t="e">
        <f t="shared" si="46"/>
        <v>#N/A</v>
      </c>
      <c r="R228" s="23" t="e">
        <f t="shared" si="47"/>
        <v>#N/A</v>
      </c>
      <c r="S228" s="23" t="e">
        <f t="shared" si="48"/>
        <v>#N/A</v>
      </c>
      <c r="T228" s="23" t="e">
        <f t="shared" si="49"/>
        <v>#N/A</v>
      </c>
      <c r="U228" s="23" t="e">
        <f t="shared" si="50"/>
        <v>#N/A</v>
      </c>
      <c r="V228" s="23" t="e">
        <f t="shared" si="51"/>
        <v>#N/A</v>
      </c>
      <c r="W228" s="23" t="e">
        <f t="shared" si="52"/>
        <v>#N/A</v>
      </c>
      <c r="X228" s="23" t="e">
        <f t="shared" si="53"/>
        <v>#N/A</v>
      </c>
      <c r="Y228" s="23"/>
      <c r="Z228" s="19"/>
      <c r="AA228" s="19"/>
      <c r="AB228" s="19"/>
      <c r="AC228" s="19"/>
      <c r="AD228" s="19"/>
      <c r="AE228" s="19"/>
      <c r="AF228" s="19"/>
      <c r="AG228" s="19">
        <f t="shared" si="54"/>
        <v>0</v>
      </c>
      <c r="AH228" s="19">
        <f t="shared" si="55"/>
        <v>0</v>
      </c>
      <c r="AI228" s="19">
        <f t="shared" si="56"/>
        <v>0</v>
      </c>
      <c r="AJ228" s="19">
        <f t="shared" si="57"/>
        <v>0</v>
      </c>
      <c r="AK228" s="19"/>
      <c r="AL228" s="19"/>
      <c r="AM228" s="19"/>
      <c r="AN228" s="19"/>
      <c r="AO228" s="19"/>
      <c r="AP228" s="19"/>
      <c r="AQ228" s="19"/>
    </row>
    <row r="229" spans="1:43" x14ac:dyDescent="0.25">
      <c r="A229" s="80"/>
      <c r="B229" s="81"/>
      <c r="C229" s="81"/>
      <c r="D229" s="81"/>
      <c r="E229" s="81"/>
      <c r="F229" s="81"/>
      <c r="G229" s="81"/>
      <c r="H229" s="81"/>
      <c r="I229" s="81"/>
      <c r="J229" s="79"/>
      <c r="K229" s="79"/>
      <c r="L229" s="70" t="str">
        <f t="shared" si="58"/>
        <v/>
      </c>
      <c r="M229" s="71"/>
      <c r="N229" s="23">
        <f t="shared" si="45"/>
        <v>0</v>
      </c>
      <c r="O229" s="23">
        <f t="shared" si="59"/>
        <v>0</v>
      </c>
      <c r="P229" s="23" t="e">
        <f xml:space="preserve"> B229 * VLOOKUP($A$5, Admin!$A$4:$B$5, 2) + C229 * VLOOKUP($A$5, Admin!$A$4:$C$5, 3) + VLOOKUP($A$5, Admin!$A$4:$D$5, 4)</f>
        <v>#N/A</v>
      </c>
      <c r="Q229" s="23" t="e">
        <f t="shared" si="46"/>
        <v>#N/A</v>
      </c>
      <c r="R229" s="23" t="e">
        <f t="shared" si="47"/>
        <v>#N/A</v>
      </c>
      <c r="S229" s="23" t="e">
        <f t="shared" si="48"/>
        <v>#N/A</v>
      </c>
      <c r="T229" s="23" t="e">
        <f t="shared" si="49"/>
        <v>#N/A</v>
      </c>
      <c r="U229" s="23" t="e">
        <f t="shared" si="50"/>
        <v>#N/A</v>
      </c>
      <c r="V229" s="23" t="e">
        <f t="shared" si="51"/>
        <v>#N/A</v>
      </c>
      <c r="W229" s="23" t="e">
        <f t="shared" si="52"/>
        <v>#N/A</v>
      </c>
      <c r="X229" s="23" t="e">
        <f t="shared" si="53"/>
        <v>#N/A</v>
      </c>
      <c r="Y229" s="23"/>
      <c r="Z229" s="19"/>
      <c r="AA229" s="19"/>
      <c r="AB229" s="19"/>
      <c r="AC229" s="19"/>
      <c r="AD229" s="19"/>
      <c r="AE229" s="19"/>
      <c r="AF229" s="19"/>
      <c r="AG229" s="19">
        <f t="shared" si="54"/>
        <v>0</v>
      </c>
      <c r="AH229" s="19">
        <f t="shared" si="55"/>
        <v>0</v>
      </c>
      <c r="AI229" s="19">
        <f t="shared" si="56"/>
        <v>0</v>
      </c>
      <c r="AJ229" s="19">
        <f t="shared" si="57"/>
        <v>0</v>
      </c>
      <c r="AK229" s="19"/>
      <c r="AL229" s="19"/>
      <c r="AM229" s="19"/>
      <c r="AN229" s="19"/>
      <c r="AO229" s="19"/>
      <c r="AP229" s="19"/>
      <c r="AQ229" s="19"/>
    </row>
    <row r="230" spans="1:43" x14ac:dyDescent="0.25">
      <c r="A230" s="80"/>
      <c r="B230" s="81"/>
      <c r="C230" s="81"/>
      <c r="D230" s="81"/>
      <c r="E230" s="81"/>
      <c r="F230" s="81"/>
      <c r="G230" s="81"/>
      <c r="H230" s="81"/>
      <c r="I230" s="81"/>
      <c r="J230" s="79"/>
      <c r="K230" s="79"/>
      <c r="L230" s="70" t="str">
        <f t="shared" si="58"/>
        <v/>
      </c>
      <c r="M230" s="71"/>
      <c r="N230" s="23">
        <f t="shared" si="45"/>
        <v>0</v>
      </c>
      <c r="O230" s="23">
        <f t="shared" si="59"/>
        <v>0</v>
      </c>
      <c r="P230" s="23" t="e">
        <f xml:space="preserve"> B230 * VLOOKUP($A$5, Admin!$A$4:$B$5, 2) + C230 * VLOOKUP($A$5, Admin!$A$4:$C$5, 3) + VLOOKUP($A$5, Admin!$A$4:$D$5, 4)</f>
        <v>#N/A</v>
      </c>
      <c r="Q230" s="23" t="e">
        <f t="shared" si="46"/>
        <v>#N/A</v>
      </c>
      <c r="R230" s="23" t="e">
        <f t="shared" si="47"/>
        <v>#N/A</v>
      </c>
      <c r="S230" s="23" t="e">
        <f t="shared" si="48"/>
        <v>#N/A</v>
      </c>
      <c r="T230" s="23" t="e">
        <f t="shared" si="49"/>
        <v>#N/A</v>
      </c>
      <c r="U230" s="23" t="e">
        <f t="shared" si="50"/>
        <v>#N/A</v>
      </c>
      <c r="V230" s="23" t="e">
        <f t="shared" si="51"/>
        <v>#N/A</v>
      </c>
      <c r="W230" s="23" t="e">
        <f t="shared" si="52"/>
        <v>#N/A</v>
      </c>
      <c r="X230" s="23" t="e">
        <f t="shared" si="53"/>
        <v>#N/A</v>
      </c>
      <c r="Y230" s="23"/>
      <c r="Z230" s="19"/>
      <c r="AA230" s="19"/>
      <c r="AB230" s="19"/>
      <c r="AC230" s="19"/>
      <c r="AD230" s="19"/>
      <c r="AE230" s="19"/>
      <c r="AF230" s="19"/>
      <c r="AG230" s="19">
        <f t="shared" si="54"/>
        <v>0</v>
      </c>
      <c r="AH230" s="19">
        <f t="shared" si="55"/>
        <v>0</v>
      </c>
      <c r="AI230" s="19">
        <f t="shared" si="56"/>
        <v>0</v>
      </c>
      <c r="AJ230" s="19">
        <f t="shared" si="57"/>
        <v>0</v>
      </c>
      <c r="AK230" s="19"/>
      <c r="AL230" s="19"/>
      <c r="AM230" s="19"/>
      <c r="AN230" s="19"/>
      <c r="AO230" s="19"/>
      <c r="AP230" s="19"/>
      <c r="AQ230" s="19"/>
    </row>
    <row r="231" spans="1:43" x14ac:dyDescent="0.25">
      <c r="A231" s="80"/>
      <c r="B231" s="81"/>
      <c r="C231" s="81"/>
      <c r="D231" s="81"/>
      <c r="E231" s="81"/>
      <c r="F231" s="81"/>
      <c r="G231" s="81"/>
      <c r="H231" s="81"/>
      <c r="I231" s="81"/>
      <c r="J231" s="79"/>
      <c r="K231" s="79"/>
      <c r="L231" s="70" t="str">
        <f t="shared" si="58"/>
        <v/>
      </c>
      <c r="M231" s="71"/>
      <c r="N231" s="23">
        <f t="shared" si="45"/>
        <v>0</v>
      </c>
      <c r="O231" s="23">
        <f t="shared" si="59"/>
        <v>0</v>
      </c>
      <c r="P231" s="23" t="e">
        <f xml:space="preserve"> B231 * VLOOKUP($A$5, Admin!$A$4:$B$5, 2) + C231 * VLOOKUP($A$5, Admin!$A$4:$C$5, 3) + VLOOKUP($A$5, Admin!$A$4:$D$5, 4)</f>
        <v>#N/A</v>
      </c>
      <c r="Q231" s="23" t="e">
        <f t="shared" si="46"/>
        <v>#N/A</v>
      </c>
      <c r="R231" s="23" t="e">
        <f t="shared" si="47"/>
        <v>#N/A</v>
      </c>
      <c r="S231" s="23" t="e">
        <f t="shared" si="48"/>
        <v>#N/A</v>
      </c>
      <c r="T231" s="23" t="e">
        <f t="shared" si="49"/>
        <v>#N/A</v>
      </c>
      <c r="U231" s="23" t="e">
        <f t="shared" si="50"/>
        <v>#N/A</v>
      </c>
      <c r="V231" s="23" t="e">
        <f t="shared" si="51"/>
        <v>#N/A</v>
      </c>
      <c r="W231" s="23" t="e">
        <f t="shared" si="52"/>
        <v>#N/A</v>
      </c>
      <c r="X231" s="23" t="e">
        <f t="shared" si="53"/>
        <v>#N/A</v>
      </c>
      <c r="Y231" s="23"/>
      <c r="Z231" s="19"/>
      <c r="AA231" s="19"/>
      <c r="AB231" s="19"/>
      <c r="AC231" s="19"/>
      <c r="AD231" s="19"/>
      <c r="AE231" s="19"/>
      <c r="AF231" s="19"/>
      <c r="AG231" s="19">
        <f t="shared" si="54"/>
        <v>0</v>
      </c>
      <c r="AH231" s="19">
        <f t="shared" si="55"/>
        <v>0</v>
      </c>
      <c r="AI231" s="19">
        <f t="shared" si="56"/>
        <v>0</v>
      </c>
      <c r="AJ231" s="19">
        <f t="shared" si="57"/>
        <v>0</v>
      </c>
      <c r="AK231" s="19"/>
      <c r="AL231" s="19"/>
      <c r="AM231" s="19"/>
      <c r="AN231" s="19"/>
      <c r="AO231" s="19"/>
      <c r="AP231" s="19"/>
      <c r="AQ231" s="19"/>
    </row>
    <row r="232" spans="1:43" x14ac:dyDescent="0.25">
      <c r="A232" s="80"/>
      <c r="B232" s="81"/>
      <c r="C232" s="81"/>
      <c r="D232" s="81"/>
      <c r="E232" s="81"/>
      <c r="F232" s="81"/>
      <c r="G232" s="81"/>
      <c r="H232" s="81"/>
      <c r="I232" s="81"/>
      <c r="J232" s="79"/>
      <c r="K232" s="79"/>
      <c r="L232" s="70" t="str">
        <f t="shared" si="58"/>
        <v/>
      </c>
      <c r="M232" s="71"/>
      <c r="N232" s="23">
        <f t="shared" si="45"/>
        <v>0</v>
      </c>
      <c r="O232" s="23">
        <f t="shared" si="59"/>
        <v>0</v>
      </c>
      <c r="P232" s="23" t="e">
        <f xml:space="preserve"> B232 * VLOOKUP($A$5, Admin!$A$4:$B$5, 2) + C232 * VLOOKUP($A$5, Admin!$A$4:$C$5, 3) + VLOOKUP($A$5, Admin!$A$4:$D$5, 4)</f>
        <v>#N/A</v>
      </c>
      <c r="Q232" s="23" t="e">
        <f t="shared" si="46"/>
        <v>#N/A</v>
      </c>
      <c r="R232" s="23" t="e">
        <f t="shared" si="47"/>
        <v>#N/A</v>
      </c>
      <c r="S232" s="23" t="e">
        <f t="shared" si="48"/>
        <v>#N/A</v>
      </c>
      <c r="T232" s="23" t="e">
        <f t="shared" si="49"/>
        <v>#N/A</v>
      </c>
      <c r="U232" s="23" t="e">
        <f t="shared" si="50"/>
        <v>#N/A</v>
      </c>
      <c r="V232" s="23" t="e">
        <f t="shared" si="51"/>
        <v>#N/A</v>
      </c>
      <c r="W232" s="23" t="e">
        <f t="shared" si="52"/>
        <v>#N/A</v>
      </c>
      <c r="X232" s="23" t="e">
        <f t="shared" si="53"/>
        <v>#N/A</v>
      </c>
      <c r="Y232" s="23"/>
      <c r="Z232" s="19"/>
      <c r="AA232" s="19"/>
      <c r="AB232" s="19"/>
      <c r="AC232" s="19"/>
      <c r="AD232" s="19"/>
      <c r="AE232" s="19"/>
      <c r="AF232" s="19"/>
      <c r="AG232" s="19">
        <f t="shared" si="54"/>
        <v>0</v>
      </c>
      <c r="AH232" s="19">
        <f t="shared" si="55"/>
        <v>0</v>
      </c>
      <c r="AI232" s="19">
        <f t="shared" si="56"/>
        <v>0</v>
      </c>
      <c r="AJ232" s="19">
        <f t="shared" si="57"/>
        <v>0</v>
      </c>
      <c r="AK232" s="19"/>
      <c r="AL232" s="19"/>
      <c r="AM232" s="19"/>
      <c r="AN232" s="19"/>
      <c r="AO232" s="19"/>
      <c r="AP232" s="19"/>
      <c r="AQ232" s="19"/>
    </row>
    <row r="233" spans="1:43" x14ac:dyDescent="0.25">
      <c r="A233" s="80"/>
      <c r="B233" s="81"/>
      <c r="C233" s="81"/>
      <c r="D233" s="81"/>
      <c r="E233" s="81"/>
      <c r="F233" s="81"/>
      <c r="G233" s="81"/>
      <c r="H233" s="81"/>
      <c r="I233" s="81"/>
      <c r="J233" s="79"/>
      <c r="K233" s="79"/>
      <c r="L233" s="70" t="str">
        <f t="shared" si="58"/>
        <v/>
      </c>
      <c r="M233" s="71"/>
      <c r="N233" s="23">
        <f t="shared" si="45"/>
        <v>0</v>
      </c>
      <c r="O233" s="23">
        <f t="shared" si="59"/>
        <v>0</v>
      </c>
      <c r="P233" s="23" t="e">
        <f xml:space="preserve"> B233 * VLOOKUP($A$5, Admin!$A$4:$B$5, 2) + C233 * VLOOKUP($A$5, Admin!$A$4:$C$5, 3) + VLOOKUP($A$5, Admin!$A$4:$D$5, 4)</f>
        <v>#N/A</v>
      </c>
      <c r="Q233" s="23" t="e">
        <f t="shared" si="46"/>
        <v>#N/A</v>
      </c>
      <c r="R233" s="23" t="e">
        <f t="shared" si="47"/>
        <v>#N/A</v>
      </c>
      <c r="S233" s="23" t="e">
        <f t="shared" si="48"/>
        <v>#N/A</v>
      </c>
      <c r="T233" s="23" t="e">
        <f t="shared" si="49"/>
        <v>#N/A</v>
      </c>
      <c r="U233" s="23" t="e">
        <f t="shared" si="50"/>
        <v>#N/A</v>
      </c>
      <c r="V233" s="23" t="e">
        <f t="shared" si="51"/>
        <v>#N/A</v>
      </c>
      <c r="W233" s="23" t="e">
        <f t="shared" si="52"/>
        <v>#N/A</v>
      </c>
      <c r="X233" s="23" t="e">
        <f t="shared" si="53"/>
        <v>#N/A</v>
      </c>
      <c r="Y233" s="23"/>
      <c r="Z233" s="19"/>
      <c r="AA233" s="19"/>
      <c r="AB233" s="19"/>
      <c r="AC233" s="19"/>
      <c r="AD233" s="19"/>
      <c r="AE233" s="19"/>
      <c r="AF233" s="19"/>
      <c r="AG233" s="19">
        <f t="shared" si="54"/>
        <v>0</v>
      </c>
      <c r="AH233" s="19">
        <f t="shared" si="55"/>
        <v>0</v>
      </c>
      <c r="AI233" s="19">
        <f t="shared" si="56"/>
        <v>0</v>
      </c>
      <c r="AJ233" s="19">
        <f t="shared" si="57"/>
        <v>0</v>
      </c>
      <c r="AK233" s="19"/>
      <c r="AL233" s="19"/>
      <c r="AM233" s="19"/>
      <c r="AN233" s="19"/>
      <c r="AO233" s="19"/>
      <c r="AP233" s="19"/>
      <c r="AQ233" s="19"/>
    </row>
    <row r="234" spans="1:43" x14ac:dyDescent="0.25">
      <c r="A234" s="80"/>
      <c r="B234" s="81"/>
      <c r="C234" s="81"/>
      <c r="D234" s="81"/>
      <c r="E234" s="81"/>
      <c r="F234" s="81"/>
      <c r="G234" s="81"/>
      <c r="H234" s="81"/>
      <c r="I234" s="81"/>
      <c r="J234" s="79"/>
      <c r="K234" s="79"/>
      <c r="L234" s="70" t="str">
        <f t="shared" si="58"/>
        <v/>
      </c>
      <c r="M234" s="71"/>
      <c r="N234" s="23">
        <f t="shared" si="45"/>
        <v>0</v>
      </c>
      <c r="O234" s="23">
        <f t="shared" si="59"/>
        <v>0</v>
      </c>
      <c r="P234" s="23" t="e">
        <f xml:space="preserve"> B234 * VLOOKUP($A$5, Admin!$A$4:$B$5, 2) + C234 * VLOOKUP($A$5, Admin!$A$4:$C$5, 3) + VLOOKUP($A$5, Admin!$A$4:$D$5, 4)</f>
        <v>#N/A</v>
      </c>
      <c r="Q234" s="23" t="e">
        <f t="shared" si="46"/>
        <v>#N/A</v>
      </c>
      <c r="R234" s="23" t="e">
        <f t="shared" si="47"/>
        <v>#N/A</v>
      </c>
      <c r="S234" s="23" t="e">
        <f t="shared" si="48"/>
        <v>#N/A</v>
      </c>
      <c r="T234" s="23" t="e">
        <f t="shared" si="49"/>
        <v>#N/A</v>
      </c>
      <c r="U234" s="23" t="e">
        <f t="shared" si="50"/>
        <v>#N/A</v>
      </c>
      <c r="V234" s="23" t="e">
        <f t="shared" si="51"/>
        <v>#N/A</v>
      </c>
      <c r="W234" s="23" t="e">
        <f t="shared" si="52"/>
        <v>#N/A</v>
      </c>
      <c r="X234" s="23" t="e">
        <f t="shared" si="53"/>
        <v>#N/A</v>
      </c>
      <c r="Y234" s="23"/>
      <c r="Z234" s="19"/>
      <c r="AA234" s="19"/>
      <c r="AB234" s="19"/>
      <c r="AC234" s="19"/>
      <c r="AD234" s="19"/>
      <c r="AE234" s="19"/>
      <c r="AF234" s="19"/>
      <c r="AG234" s="19">
        <f t="shared" si="54"/>
        <v>0</v>
      </c>
      <c r="AH234" s="19">
        <f t="shared" si="55"/>
        <v>0</v>
      </c>
      <c r="AI234" s="19">
        <f t="shared" si="56"/>
        <v>0</v>
      </c>
      <c r="AJ234" s="19">
        <f t="shared" si="57"/>
        <v>0</v>
      </c>
      <c r="AK234" s="19"/>
      <c r="AL234" s="19"/>
      <c r="AM234" s="19"/>
      <c r="AN234" s="19"/>
      <c r="AO234" s="19"/>
      <c r="AP234" s="19"/>
      <c r="AQ234" s="19"/>
    </row>
    <row r="235" spans="1:43" x14ac:dyDescent="0.25">
      <c r="A235" s="80"/>
      <c r="B235" s="81"/>
      <c r="C235" s="81"/>
      <c r="D235" s="81"/>
      <c r="E235" s="81"/>
      <c r="F235" s="81"/>
      <c r="G235" s="81"/>
      <c r="H235" s="81"/>
      <c r="I235" s="81"/>
      <c r="J235" s="79"/>
      <c r="K235" s="79"/>
      <c r="L235" s="70" t="str">
        <f t="shared" si="58"/>
        <v/>
      </c>
      <c r="M235" s="71"/>
      <c r="N235" s="23">
        <f t="shared" si="45"/>
        <v>0</v>
      </c>
      <c r="O235" s="23">
        <f t="shared" si="59"/>
        <v>0</v>
      </c>
      <c r="P235" s="23" t="e">
        <f xml:space="preserve"> B235 * VLOOKUP($A$5, Admin!$A$4:$B$5, 2) + C235 * VLOOKUP($A$5, Admin!$A$4:$C$5, 3) + VLOOKUP($A$5, Admin!$A$4:$D$5, 4)</f>
        <v>#N/A</v>
      </c>
      <c r="Q235" s="23" t="e">
        <f t="shared" si="46"/>
        <v>#N/A</v>
      </c>
      <c r="R235" s="23" t="e">
        <f t="shared" si="47"/>
        <v>#N/A</v>
      </c>
      <c r="S235" s="23" t="e">
        <f t="shared" si="48"/>
        <v>#N/A</v>
      </c>
      <c r="T235" s="23" t="e">
        <f t="shared" si="49"/>
        <v>#N/A</v>
      </c>
      <c r="U235" s="23" t="e">
        <f t="shared" si="50"/>
        <v>#N/A</v>
      </c>
      <c r="V235" s="23" t="e">
        <f t="shared" si="51"/>
        <v>#N/A</v>
      </c>
      <c r="W235" s="23" t="e">
        <f t="shared" si="52"/>
        <v>#N/A</v>
      </c>
      <c r="X235" s="23" t="e">
        <f t="shared" si="53"/>
        <v>#N/A</v>
      </c>
      <c r="Y235" s="23"/>
      <c r="Z235" s="19"/>
      <c r="AA235" s="19"/>
      <c r="AB235" s="19"/>
      <c r="AC235" s="19"/>
      <c r="AD235" s="19"/>
      <c r="AE235" s="19"/>
      <c r="AF235" s="19"/>
      <c r="AG235" s="19">
        <f t="shared" si="54"/>
        <v>0</v>
      </c>
      <c r="AH235" s="19">
        <f t="shared" si="55"/>
        <v>0</v>
      </c>
      <c r="AI235" s="19">
        <f t="shared" si="56"/>
        <v>0</v>
      </c>
      <c r="AJ235" s="19">
        <f t="shared" si="57"/>
        <v>0</v>
      </c>
      <c r="AK235" s="19"/>
      <c r="AL235" s="19"/>
      <c r="AM235" s="19"/>
      <c r="AN235" s="19"/>
      <c r="AO235" s="19"/>
      <c r="AP235" s="19"/>
      <c r="AQ235" s="19"/>
    </row>
    <row r="236" spans="1:43" x14ac:dyDescent="0.25">
      <c r="A236" s="80"/>
      <c r="B236" s="81"/>
      <c r="C236" s="81"/>
      <c r="D236" s="81"/>
      <c r="E236" s="81"/>
      <c r="F236" s="81"/>
      <c r="G236" s="81"/>
      <c r="H236" s="81"/>
      <c r="I236" s="81"/>
      <c r="J236" s="79"/>
      <c r="K236" s="79"/>
      <c r="L236" s="70" t="str">
        <f t="shared" si="58"/>
        <v/>
      </c>
      <c r="M236" s="71"/>
      <c r="N236" s="23">
        <f t="shared" si="45"/>
        <v>0</v>
      </c>
      <c r="O236" s="23">
        <f t="shared" si="59"/>
        <v>0</v>
      </c>
      <c r="P236" s="23" t="e">
        <f xml:space="preserve"> B236 * VLOOKUP($A$5, Admin!$A$4:$B$5, 2) + C236 * VLOOKUP($A$5, Admin!$A$4:$C$5, 3) + VLOOKUP($A$5, Admin!$A$4:$D$5, 4)</f>
        <v>#N/A</v>
      </c>
      <c r="Q236" s="23" t="e">
        <f t="shared" si="46"/>
        <v>#N/A</v>
      </c>
      <c r="R236" s="23" t="e">
        <f t="shared" si="47"/>
        <v>#N/A</v>
      </c>
      <c r="S236" s="23" t="e">
        <f t="shared" si="48"/>
        <v>#N/A</v>
      </c>
      <c r="T236" s="23" t="e">
        <f t="shared" si="49"/>
        <v>#N/A</v>
      </c>
      <c r="U236" s="23" t="e">
        <f t="shared" si="50"/>
        <v>#N/A</v>
      </c>
      <c r="V236" s="23" t="e">
        <f t="shared" si="51"/>
        <v>#N/A</v>
      </c>
      <c r="W236" s="23" t="e">
        <f t="shared" si="52"/>
        <v>#N/A</v>
      </c>
      <c r="X236" s="23" t="e">
        <f t="shared" si="53"/>
        <v>#N/A</v>
      </c>
      <c r="Y236" s="23"/>
      <c r="Z236" s="19"/>
      <c r="AA236" s="19"/>
      <c r="AB236" s="19"/>
      <c r="AC236" s="19"/>
      <c r="AD236" s="19"/>
      <c r="AE236" s="19"/>
      <c r="AF236" s="19"/>
      <c r="AG236" s="19">
        <f t="shared" si="54"/>
        <v>0</v>
      </c>
      <c r="AH236" s="19">
        <f t="shared" si="55"/>
        <v>0</v>
      </c>
      <c r="AI236" s="19">
        <f t="shared" si="56"/>
        <v>0</v>
      </c>
      <c r="AJ236" s="19">
        <f t="shared" si="57"/>
        <v>0</v>
      </c>
      <c r="AK236" s="19"/>
      <c r="AL236" s="19"/>
      <c r="AM236" s="19"/>
      <c r="AN236" s="19"/>
      <c r="AO236" s="19"/>
      <c r="AP236" s="19"/>
      <c r="AQ236" s="19"/>
    </row>
    <row r="237" spans="1:43" x14ac:dyDescent="0.25">
      <c r="A237" s="80"/>
      <c r="B237" s="81"/>
      <c r="C237" s="81"/>
      <c r="D237" s="81"/>
      <c r="E237" s="81"/>
      <c r="F237" s="81"/>
      <c r="G237" s="81"/>
      <c r="H237" s="81"/>
      <c r="I237" s="81"/>
      <c r="J237" s="79"/>
      <c r="K237" s="79"/>
      <c r="L237" s="70" t="str">
        <f t="shared" si="58"/>
        <v/>
      </c>
      <c r="M237" s="71"/>
      <c r="N237" s="23">
        <f t="shared" si="45"/>
        <v>0</v>
      </c>
      <c r="O237" s="23">
        <f t="shared" si="59"/>
        <v>0</v>
      </c>
      <c r="P237" s="23" t="e">
        <f xml:space="preserve"> B237 * VLOOKUP($A$5, Admin!$A$4:$B$5, 2) + C237 * VLOOKUP($A$5, Admin!$A$4:$C$5, 3) + VLOOKUP($A$5, Admin!$A$4:$D$5, 4)</f>
        <v>#N/A</v>
      </c>
      <c r="Q237" s="23" t="e">
        <f t="shared" si="46"/>
        <v>#N/A</v>
      </c>
      <c r="R237" s="23" t="e">
        <f t="shared" si="47"/>
        <v>#N/A</v>
      </c>
      <c r="S237" s="23" t="e">
        <f t="shared" si="48"/>
        <v>#N/A</v>
      </c>
      <c r="T237" s="23" t="e">
        <f t="shared" si="49"/>
        <v>#N/A</v>
      </c>
      <c r="U237" s="23" t="e">
        <f t="shared" si="50"/>
        <v>#N/A</v>
      </c>
      <c r="V237" s="23" t="e">
        <f t="shared" si="51"/>
        <v>#N/A</v>
      </c>
      <c r="W237" s="23" t="e">
        <f t="shared" si="52"/>
        <v>#N/A</v>
      </c>
      <c r="X237" s="23" t="e">
        <f t="shared" si="53"/>
        <v>#N/A</v>
      </c>
      <c r="Y237" s="23"/>
      <c r="Z237" s="19"/>
      <c r="AA237" s="19"/>
      <c r="AB237" s="19"/>
      <c r="AC237" s="19"/>
      <c r="AD237" s="19"/>
      <c r="AE237" s="19"/>
      <c r="AF237" s="19"/>
      <c r="AG237" s="19">
        <f t="shared" si="54"/>
        <v>0</v>
      </c>
      <c r="AH237" s="19">
        <f t="shared" si="55"/>
        <v>0</v>
      </c>
      <c r="AI237" s="19">
        <f t="shared" si="56"/>
        <v>0</v>
      </c>
      <c r="AJ237" s="19">
        <f t="shared" si="57"/>
        <v>0</v>
      </c>
      <c r="AK237" s="19"/>
      <c r="AL237" s="19"/>
      <c r="AM237" s="19"/>
      <c r="AN237" s="19"/>
      <c r="AO237" s="19"/>
      <c r="AP237" s="19"/>
      <c r="AQ237" s="19"/>
    </row>
    <row r="238" spans="1:43" x14ac:dyDescent="0.25">
      <c r="A238" s="80"/>
      <c r="B238" s="81"/>
      <c r="C238" s="81"/>
      <c r="D238" s="81"/>
      <c r="E238" s="81"/>
      <c r="F238" s="81"/>
      <c r="G238" s="81"/>
      <c r="H238" s="81"/>
      <c r="I238" s="81"/>
      <c r="J238" s="79"/>
      <c r="K238" s="79"/>
      <c r="L238" s="70" t="str">
        <f t="shared" si="58"/>
        <v/>
      </c>
      <c r="M238" s="71"/>
      <c r="N238" s="23">
        <f t="shared" si="45"/>
        <v>0</v>
      </c>
      <c r="O238" s="23">
        <f t="shared" si="59"/>
        <v>0</v>
      </c>
      <c r="P238" s="23" t="e">
        <f xml:space="preserve"> B238 * VLOOKUP($A$5, Admin!$A$4:$B$5, 2) + C238 * VLOOKUP($A$5, Admin!$A$4:$C$5, 3) + VLOOKUP($A$5, Admin!$A$4:$D$5, 4)</f>
        <v>#N/A</v>
      </c>
      <c r="Q238" s="23" t="e">
        <f t="shared" si="46"/>
        <v>#N/A</v>
      </c>
      <c r="R238" s="23" t="e">
        <f t="shared" si="47"/>
        <v>#N/A</v>
      </c>
      <c r="S238" s="23" t="e">
        <f t="shared" si="48"/>
        <v>#N/A</v>
      </c>
      <c r="T238" s="23" t="e">
        <f t="shared" si="49"/>
        <v>#N/A</v>
      </c>
      <c r="U238" s="23" t="e">
        <f t="shared" si="50"/>
        <v>#N/A</v>
      </c>
      <c r="V238" s="23" t="e">
        <f t="shared" si="51"/>
        <v>#N/A</v>
      </c>
      <c r="W238" s="23" t="e">
        <f t="shared" si="52"/>
        <v>#N/A</v>
      </c>
      <c r="X238" s="23" t="e">
        <f t="shared" si="53"/>
        <v>#N/A</v>
      </c>
      <c r="Y238" s="23"/>
      <c r="Z238" s="19"/>
      <c r="AA238" s="19"/>
      <c r="AB238" s="19"/>
      <c r="AC238" s="19"/>
      <c r="AD238" s="19"/>
      <c r="AE238" s="19"/>
      <c r="AF238" s="19"/>
      <c r="AG238" s="19">
        <f t="shared" si="54"/>
        <v>0</v>
      </c>
      <c r="AH238" s="19">
        <f t="shared" si="55"/>
        <v>0</v>
      </c>
      <c r="AI238" s="19">
        <f t="shared" si="56"/>
        <v>0</v>
      </c>
      <c r="AJ238" s="19">
        <f t="shared" si="57"/>
        <v>0</v>
      </c>
      <c r="AK238" s="19"/>
      <c r="AL238" s="19"/>
      <c r="AM238" s="19"/>
      <c r="AN238" s="19"/>
      <c r="AO238" s="19"/>
      <c r="AP238" s="19"/>
      <c r="AQ238" s="19"/>
    </row>
    <row r="239" spans="1:43" x14ac:dyDescent="0.25">
      <c r="A239" s="80"/>
      <c r="B239" s="81"/>
      <c r="C239" s="81"/>
      <c r="D239" s="81"/>
      <c r="E239" s="81"/>
      <c r="F239" s="81"/>
      <c r="G239" s="81"/>
      <c r="H239" s="81"/>
      <c r="I239" s="81"/>
      <c r="J239" s="79"/>
      <c r="K239" s="79"/>
      <c r="L239" s="70" t="str">
        <f t="shared" si="58"/>
        <v/>
      </c>
      <c r="M239" s="71"/>
      <c r="N239" s="23">
        <f t="shared" si="45"/>
        <v>0</v>
      </c>
      <c r="O239" s="23">
        <f t="shared" si="59"/>
        <v>0</v>
      </c>
      <c r="P239" s="23" t="e">
        <f xml:space="preserve"> B239 * VLOOKUP($A$5, Admin!$A$4:$B$5, 2) + C239 * VLOOKUP($A$5, Admin!$A$4:$C$5, 3) + VLOOKUP($A$5, Admin!$A$4:$D$5, 4)</f>
        <v>#N/A</v>
      </c>
      <c r="Q239" s="23" t="e">
        <f t="shared" si="46"/>
        <v>#N/A</v>
      </c>
      <c r="R239" s="23" t="e">
        <f t="shared" si="47"/>
        <v>#N/A</v>
      </c>
      <c r="S239" s="23" t="e">
        <f t="shared" si="48"/>
        <v>#N/A</v>
      </c>
      <c r="T239" s="23" t="e">
        <f t="shared" si="49"/>
        <v>#N/A</v>
      </c>
      <c r="U239" s="23" t="e">
        <f t="shared" si="50"/>
        <v>#N/A</v>
      </c>
      <c r="V239" s="23" t="e">
        <f t="shared" si="51"/>
        <v>#N/A</v>
      </c>
      <c r="W239" s="23" t="e">
        <f t="shared" si="52"/>
        <v>#N/A</v>
      </c>
      <c r="X239" s="23" t="e">
        <f t="shared" si="53"/>
        <v>#N/A</v>
      </c>
      <c r="Y239" s="23"/>
      <c r="Z239" s="19"/>
      <c r="AA239" s="19"/>
      <c r="AB239" s="19"/>
      <c r="AC239" s="19"/>
      <c r="AD239" s="19"/>
      <c r="AE239" s="19"/>
      <c r="AF239" s="19"/>
      <c r="AG239" s="19">
        <f t="shared" si="54"/>
        <v>0</v>
      </c>
      <c r="AH239" s="19">
        <f t="shared" si="55"/>
        <v>0</v>
      </c>
      <c r="AI239" s="19">
        <f t="shared" si="56"/>
        <v>0</v>
      </c>
      <c r="AJ239" s="19">
        <f t="shared" si="57"/>
        <v>0</v>
      </c>
      <c r="AK239" s="19"/>
      <c r="AL239" s="19"/>
      <c r="AM239" s="19"/>
      <c r="AN239" s="19"/>
      <c r="AO239" s="19"/>
      <c r="AP239" s="19"/>
      <c r="AQ239" s="19"/>
    </row>
    <row r="240" spans="1:43" x14ac:dyDescent="0.25">
      <c r="A240" s="80"/>
      <c r="B240" s="81"/>
      <c r="C240" s="81"/>
      <c r="D240" s="81"/>
      <c r="E240" s="81"/>
      <c r="F240" s="81"/>
      <c r="G240" s="81"/>
      <c r="H240" s="81"/>
      <c r="I240" s="81"/>
      <c r="J240" s="79"/>
      <c r="K240" s="79"/>
      <c r="L240" s="70" t="str">
        <f t="shared" si="58"/>
        <v/>
      </c>
      <c r="M240" s="71"/>
      <c r="N240" s="23">
        <f t="shared" si="45"/>
        <v>0</v>
      </c>
      <c r="O240" s="23">
        <f t="shared" si="59"/>
        <v>0</v>
      </c>
      <c r="P240" s="23" t="e">
        <f xml:space="preserve"> B240 * VLOOKUP($A$5, Admin!$A$4:$B$5, 2) + C240 * VLOOKUP($A$5, Admin!$A$4:$C$5, 3) + VLOOKUP($A$5, Admin!$A$4:$D$5, 4)</f>
        <v>#N/A</v>
      </c>
      <c r="Q240" s="23" t="e">
        <f t="shared" si="46"/>
        <v>#N/A</v>
      </c>
      <c r="R240" s="23" t="e">
        <f t="shared" si="47"/>
        <v>#N/A</v>
      </c>
      <c r="S240" s="23" t="e">
        <f t="shared" si="48"/>
        <v>#N/A</v>
      </c>
      <c r="T240" s="23" t="e">
        <f t="shared" si="49"/>
        <v>#N/A</v>
      </c>
      <c r="U240" s="23" t="e">
        <f t="shared" si="50"/>
        <v>#N/A</v>
      </c>
      <c r="V240" s="23" t="e">
        <f t="shared" si="51"/>
        <v>#N/A</v>
      </c>
      <c r="W240" s="23" t="e">
        <f t="shared" si="52"/>
        <v>#N/A</v>
      </c>
      <c r="X240" s="23" t="e">
        <f t="shared" si="53"/>
        <v>#N/A</v>
      </c>
      <c r="Y240" s="23"/>
      <c r="Z240" s="19"/>
      <c r="AA240" s="19"/>
      <c r="AB240" s="19"/>
      <c r="AC240" s="19"/>
      <c r="AD240" s="19"/>
      <c r="AE240" s="19"/>
      <c r="AF240" s="19"/>
      <c r="AG240" s="19">
        <f t="shared" si="54"/>
        <v>0</v>
      </c>
      <c r="AH240" s="19">
        <f t="shared" si="55"/>
        <v>0</v>
      </c>
      <c r="AI240" s="19">
        <f t="shared" si="56"/>
        <v>0</v>
      </c>
      <c r="AJ240" s="19">
        <f t="shared" si="57"/>
        <v>0</v>
      </c>
      <c r="AK240" s="19"/>
      <c r="AL240" s="19"/>
      <c r="AM240" s="19"/>
      <c r="AN240" s="19"/>
      <c r="AO240" s="19"/>
      <c r="AP240" s="19"/>
      <c r="AQ240" s="19"/>
    </row>
    <row r="241" spans="1:43" x14ac:dyDescent="0.25">
      <c r="A241" s="80"/>
      <c r="B241" s="81"/>
      <c r="C241" s="81"/>
      <c r="D241" s="81"/>
      <c r="E241" s="81"/>
      <c r="F241" s="81"/>
      <c r="G241" s="81"/>
      <c r="H241" s="81"/>
      <c r="I241" s="81"/>
      <c r="J241" s="79"/>
      <c r="K241" s="79"/>
      <c r="L241" s="70" t="str">
        <f t="shared" si="58"/>
        <v/>
      </c>
      <c r="M241" s="71"/>
      <c r="N241" s="23">
        <f t="shared" si="45"/>
        <v>0</v>
      </c>
      <c r="O241" s="23">
        <f t="shared" si="59"/>
        <v>0</v>
      </c>
      <c r="P241" s="23" t="e">
        <f xml:space="preserve"> B241 * VLOOKUP($A$5, Admin!$A$4:$B$5, 2) + C241 * VLOOKUP($A$5, Admin!$A$4:$C$5, 3) + VLOOKUP($A$5, Admin!$A$4:$D$5, 4)</f>
        <v>#N/A</v>
      </c>
      <c r="Q241" s="23" t="e">
        <f t="shared" si="46"/>
        <v>#N/A</v>
      </c>
      <c r="R241" s="23" t="e">
        <f t="shared" si="47"/>
        <v>#N/A</v>
      </c>
      <c r="S241" s="23" t="e">
        <f t="shared" si="48"/>
        <v>#N/A</v>
      </c>
      <c r="T241" s="23" t="e">
        <f t="shared" si="49"/>
        <v>#N/A</v>
      </c>
      <c r="U241" s="23" t="e">
        <f t="shared" si="50"/>
        <v>#N/A</v>
      </c>
      <c r="V241" s="23" t="e">
        <f t="shared" si="51"/>
        <v>#N/A</v>
      </c>
      <c r="W241" s="23" t="e">
        <f t="shared" si="52"/>
        <v>#N/A</v>
      </c>
      <c r="X241" s="23" t="e">
        <f t="shared" si="53"/>
        <v>#N/A</v>
      </c>
      <c r="Y241" s="23"/>
      <c r="Z241" s="19"/>
      <c r="AA241" s="19"/>
      <c r="AB241" s="19"/>
      <c r="AC241" s="19"/>
      <c r="AD241" s="19"/>
      <c r="AE241" s="19"/>
      <c r="AF241" s="19"/>
      <c r="AG241" s="19">
        <f t="shared" si="54"/>
        <v>0</v>
      </c>
      <c r="AH241" s="19">
        <f t="shared" si="55"/>
        <v>0</v>
      </c>
      <c r="AI241" s="19">
        <f t="shared" si="56"/>
        <v>0</v>
      </c>
      <c r="AJ241" s="19">
        <f t="shared" si="57"/>
        <v>0</v>
      </c>
      <c r="AK241" s="19"/>
      <c r="AL241" s="19"/>
      <c r="AM241" s="19"/>
      <c r="AN241" s="19"/>
      <c r="AO241" s="19"/>
      <c r="AP241" s="19"/>
      <c r="AQ241" s="19"/>
    </row>
    <row r="242" spans="1:43" x14ac:dyDescent="0.25">
      <c r="A242" s="80"/>
      <c r="B242" s="81"/>
      <c r="C242" s="81"/>
      <c r="D242" s="81"/>
      <c r="E242" s="81"/>
      <c r="F242" s="81"/>
      <c r="G242" s="81"/>
      <c r="H242" s="81"/>
      <c r="I242" s="81"/>
      <c r="J242" s="79"/>
      <c r="K242" s="79"/>
      <c r="L242" s="70" t="str">
        <f t="shared" si="58"/>
        <v/>
      </c>
      <c r="M242" s="71"/>
      <c r="N242" s="23">
        <f t="shared" si="45"/>
        <v>0</v>
      </c>
      <c r="O242" s="23">
        <f t="shared" si="59"/>
        <v>0</v>
      </c>
      <c r="P242" s="23" t="e">
        <f xml:space="preserve"> B242 * VLOOKUP($A$5, Admin!$A$4:$B$5, 2) + C242 * VLOOKUP($A$5, Admin!$A$4:$C$5, 3) + VLOOKUP($A$5, Admin!$A$4:$D$5, 4)</f>
        <v>#N/A</v>
      </c>
      <c r="Q242" s="23" t="e">
        <f t="shared" si="46"/>
        <v>#N/A</v>
      </c>
      <c r="R242" s="23" t="e">
        <f t="shared" si="47"/>
        <v>#N/A</v>
      </c>
      <c r="S242" s="23" t="e">
        <f t="shared" si="48"/>
        <v>#N/A</v>
      </c>
      <c r="T242" s="23" t="e">
        <f t="shared" si="49"/>
        <v>#N/A</v>
      </c>
      <c r="U242" s="23" t="e">
        <f t="shared" si="50"/>
        <v>#N/A</v>
      </c>
      <c r="V242" s="23" t="e">
        <f t="shared" si="51"/>
        <v>#N/A</v>
      </c>
      <c r="W242" s="23" t="e">
        <f t="shared" si="52"/>
        <v>#N/A</v>
      </c>
      <c r="X242" s="23" t="e">
        <f t="shared" si="53"/>
        <v>#N/A</v>
      </c>
      <c r="Y242" s="23"/>
      <c r="Z242" s="19"/>
      <c r="AA242" s="19"/>
      <c r="AB242" s="19"/>
      <c r="AC242" s="19"/>
      <c r="AD242" s="19"/>
      <c r="AE242" s="19"/>
      <c r="AF242" s="19"/>
      <c r="AG242" s="19">
        <f t="shared" si="54"/>
        <v>0</v>
      </c>
      <c r="AH242" s="19">
        <f t="shared" si="55"/>
        <v>0</v>
      </c>
      <c r="AI242" s="19">
        <f t="shared" si="56"/>
        <v>0</v>
      </c>
      <c r="AJ242" s="19">
        <f t="shared" si="57"/>
        <v>0</v>
      </c>
      <c r="AK242" s="19"/>
      <c r="AL242" s="19"/>
      <c r="AM242" s="19"/>
      <c r="AN242" s="19"/>
      <c r="AO242" s="19"/>
      <c r="AP242" s="19"/>
      <c r="AQ242" s="19"/>
    </row>
    <row r="243" spans="1:43" x14ac:dyDescent="0.25">
      <c r="A243" s="80"/>
      <c r="B243" s="81"/>
      <c r="C243" s="81"/>
      <c r="D243" s="81"/>
      <c r="E243" s="81"/>
      <c r="F243" s="81"/>
      <c r="G243" s="81"/>
      <c r="H243" s="81"/>
      <c r="I243" s="81"/>
      <c r="J243" s="79"/>
      <c r="K243" s="79"/>
      <c r="L243" s="70" t="str">
        <f t="shared" si="58"/>
        <v/>
      </c>
      <c r="M243" s="71"/>
      <c r="N243" s="23">
        <f t="shared" si="45"/>
        <v>0</v>
      </c>
      <c r="O243" s="23">
        <f t="shared" si="59"/>
        <v>0</v>
      </c>
      <c r="P243" s="23" t="e">
        <f xml:space="preserve"> B243 * VLOOKUP($A$5, Admin!$A$4:$B$5, 2) + C243 * VLOOKUP($A$5, Admin!$A$4:$C$5, 3) + VLOOKUP($A$5, Admin!$A$4:$D$5, 4)</f>
        <v>#N/A</v>
      </c>
      <c r="Q243" s="23" t="e">
        <f t="shared" si="46"/>
        <v>#N/A</v>
      </c>
      <c r="R243" s="23" t="e">
        <f t="shared" si="47"/>
        <v>#N/A</v>
      </c>
      <c r="S243" s="23" t="e">
        <f t="shared" si="48"/>
        <v>#N/A</v>
      </c>
      <c r="T243" s="23" t="e">
        <f t="shared" si="49"/>
        <v>#N/A</v>
      </c>
      <c r="U243" s="23" t="e">
        <f t="shared" si="50"/>
        <v>#N/A</v>
      </c>
      <c r="V243" s="23" t="e">
        <f t="shared" si="51"/>
        <v>#N/A</v>
      </c>
      <c r="W243" s="23" t="e">
        <f t="shared" si="52"/>
        <v>#N/A</v>
      </c>
      <c r="X243" s="23" t="e">
        <f t="shared" si="53"/>
        <v>#N/A</v>
      </c>
      <c r="Y243" s="23"/>
      <c r="Z243" s="19"/>
      <c r="AA243" s="19"/>
      <c r="AB243" s="19"/>
      <c r="AC243" s="19"/>
      <c r="AD243" s="19"/>
      <c r="AE243" s="19"/>
      <c r="AF243" s="19"/>
      <c r="AG243" s="19">
        <f t="shared" si="54"/>
        <v>0</v>
      </c>
      <c r="AH243" s="19">
        <f t="shared" si="55"/>
        <v>0</v>
      </c>
      <c r="AI243" s="19">
        <f t="shared" si="56"/>
        <v>0</v>
      </c>
      <c r="AJ243" s="19">
        <f t="shared" si="57"/>
        <v>0</v>
      </c>
      <c r="AK243" s="19"/>
      <c r="AL243" s="19"/>
      <c r="AM243" s="19"/>
      <c r="AN243" s="19"/>
      <c r="AO243" s="19"/>
      <c r="AP243" s="19"/>
      <c r="AQ243" s="19"/>
    </row>
    <row r="244" spans="1:43" x14ac:dyDescent="0.25">
      <c r="A244" s="80"/>
      <c r="B244" s="81"/>
      <c r="C244" s="81"/>
      <c r="D244" s="81"/>
      <c r="E244" s="81"/>
      <c r="F244" s="81"/>
      <c r="G244" s="81"/>
      <c r="H244" s="81"/>
      <c r="I244" s="81"/>
      <c r="J244" s="79"/>
      <c r="K244" s="79"/>
      <c r="L244" s="70" t="str">
        <f t="shared" si="58"/>
        <v/>
      </c>
      <c r="M244" s="71"/>
      <c r="N244" s="23">
        <f t="shared" si="45"/>
        <v>0</v>
      </c>
      <c r="O244" s="23">
        <f t="shared" si="59"/>
        <v>0</v>
      </c>
      <c r="P244" s="23" t="e">
        <f xml:space="preserve"> B244 * VLOOKUP($A$5, Admin!$A$4:$B$5, 2) + C244 * VLOOKUP($A$5, Admin!$A$4:$C$5, 3) + VLOOKUP($A$5, Admin!$A$4:$D$5, 4)</f>
        <v>#N/A</v>
      </c>
      <c r="Q244" s="23" t="e">
        <f t="shared" si="46"/>
        <v>#N/A</v>
      </c>
      <c r="R244" s="23" t="e">
        <f t="shared" si="47"/>
        <v>#N/A</v>
      </c>
      <c r="S244" s="23" t="e">
        <f t="shared" si="48"/>
        <v>#N/A</v>
      </c>
      <c r="T244" s="23" t="e">
        <f t="shared" si="49"/>
        <v>#N/A</v>
      </c>
      <c r="U244" s="23" t="e">
        <f t="shared" si="50"/>
        <v>#N/A</v>
      </c>
      <c r="V244" s="23" t="e">
        <f t="shared" si="51"/>
        <v>#N/A</v>
      </c>
      <c r="W244" s="23" t="e">
        <f t="shared" si="52"/>
        <v>#N/A</v>
      </c>
      <c r="X244" s="23" t="e">
        <f t="shared" si="53"/>
        <v>#N/A</v>
      </c>
      <c r="Y244" s="23"/>
      <c r="Z244" s="19"/>
      <c r="AA244" s="19"/>
      <c r="AB244" s="19"/>
      <c r="AC244" s="19"/>
      <c r="AD244" s="19"/>
      <c r="AE244" s="19"/>
      <c r="AF244" s="19"/>
      <c r="AG244" s="19">
        <f t="shared" si="54"/>
        <v>0</v>
      </c>
      <c r="AH244" s="19">
        <f t="shared" si="55"/>
        <v>0</v>
      </c>
      <c r="AI244" s="19">
        <f t="shared" si="56"/>
        <v>0</v>
      </c>
      <c r="AJ244" s="19">
        <f t="shared" si="57"/>
        <v>0</v>
      </c>
      <c r="AK244" s="19"/>
      <c r="AL244" s="19"/>
      <c r="AM244" s="19"/>
      <c r="AN244" s="19"/>
      <c r="AO244" s="19"/>
      <c r="AP244" s="19"/>
      <c r="AQ244" s="19"/>
    </row>
    <row r="245" spans="1:43" x14ac:dyDescent="0.25">
      <c r="A245" s="80"/>
      <c r="B245" s="81"/>
      <c r="C245" s="81"/>
      <c r="D245" s="81"/>
      <c r="E245" s="81"/>
      <c r="F245" s="81"/>
      <c r="G245" s="81"/>
      <c r="H245" s="81"/>
      <c r="I245" s="81"/>
      <c r="J245" s="79"/>
      <c r="K245" s="79"/>
      <c r="L245" s="70" t="str">
        <f t="shared" si="58"/>
        <v/>
      </c>
      <c r="M245" s="71"/>
      <c r="N245" s="23">
        <f t="shared" si="45"/>
        <v>0</v>
      </c>
      <c r="O245" s="23">
        <f t="shared" si="59"/>
        <v>0</v>
      </c>
      <c r="P245" s="23" t="e">
        <f xml:space="preserve"> B245 * VLOOKUP($A$5, Admin!$A$4:$B$5, 2) + C245 * VLOOKUP($A$5, Admin!$A$4:$C$5, 3) + VLOOKUP($A$5, Admin!$A$4:$D$5, 4)</f>
        <v>#N/A</v>
      </c>
      <c r="Q245" s="23" t="e">
        <f t="shared" si="46"/>
        <v>#N/A</v>
      </c>
      <c r="R245" s="23" t="e">
        <f t="shared" si="47"/>
        <v>#N/A</v>
      </c>
      <c r="S245" s="23" t="e">
        <f t="shared" si="48"/>
        <v>#N/A</v>
      </c>
      <c r="T245" s="23" t="e">
        <f t="shared" si="49"/>
        <v>#N/A</v>
      </c>
      <c r="U245" s="23" t="e">
        <f t="shared" si="50"/>
        <v>#N/A</v>
      </c>
      <c r="V245" s="23" t="e">
        <f t="shared" si="51"/>
        <v>#N/A</v>
      </c>
      <c r="W245" s="23" t="e">
        <f t="shared" si="52"/>
        <v>#N/A</v>
      </c>
      <c r="X245" s="23" t="e">
        <f t="shared" si="53"/>
        <v>#N/A</v>
      </c>
      <c r="Y245" s="23"/>
      <c r="Z245" s="19"/>
      <c r="AA245" s="19"/>
      <c r="AB245" s="19"/>
      <c r="AC245" s="19"/>
      <c r="AD245" s="19"/>
      <c r="AE245" s="19"/>
      <c r="AF245" s="19"/>
      <c r="AG245" s="19">
        <f t="shared" si="54"/>
        <v>0</v>
      </c>
      <c r="AH245" s="19">
        <f t="shared" si="55"/>
        <v>0</v>
      </c>
      <c r="AI245" s="19">
        <f t="shared" si="56"/>
        <v>0</v>
      </c>
      <c r="AJ245" s="19">
        <f t="shared" si="57"/>
        <v>0</v>
      </c>
      <c r="AK245" s="19"/>
      <c r="AL245" s="19"/>
      <c r="AM245" s="19"/>
      <c r="AN245" s="19"/>
      <c r="AO245" s="19"/>
      <c r="AP245" s="19"/>
      <c r="AQ245" s="19"/>
    </row>
    <row r="246" spans="1:43" x14ac:dyDescent="0.25">
      <c r="A246" s="80"/>
      <c r="B246" s="81"/>
      <c r="C246" s="81"/>
      <c r="D246" s="81"/>
      <c r="E246" s="81"/>
      <c r="F246" s="81"/>
      <c r="G246" s="81"/>
      <c r="H246" s="81"/>
      <c r="I246" s="81"/>
      <c r="J246" s="79"/>
      <c r="K246" s="79"/>
      <c r="L246" s="70" t="str">
        <f t="shared" si="58"/>
        <v/>
      </c>
      <c r="M246" s="71"/>
      <c r="N246" s="23">
        <f t="shared" si="45"/>
        <v>0</v>
      </c>
      <c r="O246" s="23">
        <f t="shared" si="59"/>
        <v>0</v>
      </c>
      <c r="P246" s="23" t="e">
        <f xml:space="preserve"> B246 * VLOOKUP($A$5, Admin!$A$4:$B$5, 2) + C246 * VLOOKUP($A$5, Admin!$A$4:$C$5, 3) + VLOOKUP($A$5, Admin!$A$4:$D$5, 4)</f>
        <v>#N/A</v>
      </c>
      <c r="Q246" s="23" t="e">
        <f t="shared" si="46"/>
        <v>#N/A</v>
      </c>
      <c r="R246" s="23" t="e">
        <f t="shared" si="47"/>
        <v>#N/A</v>
      </c>
      <c r="S246" s="23" t="e">
        <f t="shared" si="48"/>
        <v>#N/A</v>
      </c>
      <c r="T246" s="23" t="e">
        <f t="shared" si="49"/>
        <v>#N/A</v>
      </c>
      <c r="U246" s="23" t="e">
        <f t="shared" si="50"/>
        <v>#N/A</v>
      </c>
      <c r="V246" s="23" t="e">
        <f t="shared" si="51"/>
        <v>#N/A</v>
      </c>
      <c r="W246" s="23" t="e">
        <f t="shared" si="52"/>
        <v>#N/A</v>
      </c>
      <c r="X246" s="23" t="e">
        <f t="shared" si="53"/>
        <v>#N/A</v>
      </c>
      <c r="Y246" s="23"/>
      <c r="Z246" s="19"/>
      <c r="AA246" s="19"/>
      <c r="AB246" s="19"/>
      <c r="AC246" s="19"/>
      <c r="AD246" s="19"/>
      <c r="AE246" s="19"/>
      <c r="AF246" s="19"/>
      <c r="AG246" s="19">
        <f t="shared" si="54"/>
        <v>0</v>
      </c>
      <c r="AH246" s="19">
        <f t="shared" si="55"/>
        <v>0</v>
      </c>
      <c r="AI246" s="19">
        <f t="shared" si="56"/>
        <v>0</v>
      </c>
      <c r="AJ246" s="19">
        <f t="shared" si="57"/>
        <v>0</v>
      </c>
      <c r="AK246" s="19"/>
      <c r="AL246" s="19"/>
      <c r="AM246" s="19"/>
      <c r="AN246" s="19"/>
      <c r="AO246" s="19"/>
      <c r="AP246" s="19"/>
      <c r="AQ246" s="19"/>
    </row>
    <row r="247" spans="1:43" x14ac:dyDescent="0.25">
      <c r="A247" s="80"/>
      <c r="B247" s="81"/>
      <c r="C247" s="81"/>
      <c r="D247" s="81"/>
      <c r="E247" s="81"/>
      <c r="F247" s="81"/>
      <c r="G247" s="81"/>
      <c r="H247" s="81"/>
      <c r="I247" s="81"/>
      <c r="J247" s="79"/>
      <c r="K247" s="79"/>
      <c r="L247" s="70" t="str">
        <f t="shared" si="58"/>
        <v/>
      </c>
      <c r="M247" s="71"/>
      <c r="N247" s="23">
        <f t="shared" si="45"/>
        <v>0</v>
      </c>
      <c r="O247" s="23">
        <f t="shared" si="59"/>
        <v>0</v>
      </c>
      <c r="P247" s="23" t="e">
        <f xml:space="preserve"> B247 * VLOOKUP($A$5, Admin!$A$4:$B$5, 2) + C247 * VLOOKUP($A$5, Admin!$A$4:$C$5, 3) + VLOOKUP($A$5, Admin!$A$4:$D$5, 4)</f>
        <v>#N/A</v>
      </c>
      <c r="Q247" s="23" t="e">
        <f t="shared" si="46"/>
        <v>#N/A</v>
      </c>
      <c r="R247" s="23" t="e">
        <f t="shared" si="47"/>
        <v>#N/A</v>
      </c>
      <c r="S247" s="23" t="e">
        <f t="shared" si="48"/>
        <v>#N/A</v>
      </c>
      <c r="T247" s="23" t="e">
        <f t="shared" si="49"/>
        <v>#N/A</v>
      </c>
      <c r="U247" s="23" t="e">
        <f t="shared" si="50"/>
        <v>#N/A</v>
      </c>
      <c r="V247" s="23" t="e">
        <f t="shared" si="51"/>
        <v>#N/A</v>
      </c>
      <c r="W247" s="23" t="e">
        <f t="shared" si="52"/>
        <v>#N/A</v>
      </c>
      <c r="X247" s="23" t="e">
        <f t="shared" si="53"/>
        <v>#N/A</v>
      </c>
      <c r="Y247" s="23"/>
      <c r="Z247" s="19"/>
      <c r="AA247" s="19"/>
      <c r="AB247" s="19"/>
      <c r="AC247" s="19"/>
      <c r="AD247" s="19"/>
      <c r="AE247" s="19"/>
      <c r="AF247" s="19"/>
      <c r="AG247" s="19">
        <f t="shared" si="54"/>
        <v>0</v>
      </c>
      <c r="AH247" s="19">
        <f t="shared" si="55"/>
        <v>0</v>
      </c>
      <c r="AI247" s="19">
        <f t="shared" si="56"/>
        <v>0</v>
      </c>
      <c r="AJ247" s="19">
        <f t="shared" si="57"/>
        <v>0</v>
      </c>
      <c r="AK247" s="19"/>
      <c r="AL247" s="19"/>
      <c r="AM247" s="19"/>
      <c r="AN247" s="19"/>
      <c r="AO247" s="19"/>
      <c r="AP247" s="19"/>
      <c r="AQ247" s="19"/>
    </row>
    <row r="248" spans="1:43" x14ac:dyDescent="0.25">
      <c r="A248" s="80"/>
      <c r="B248" s="81"/>
      <c r="C248" s="81"/>
      <c r="D248" s="81"/>
      <c r="E248" s="81"/>
      <c r="F248" s="81"/>
      <c r="G248" s="81"/>
      <c r="H248" s="81"/>
      <c r="I248" s="81"/>
      <c r="J248" s="79"/>
      <c r="K248" s="79"/>
      <c r="L248" s="70" t="str">
        <f t="shared" si="58"/>
        <v/>
      </c>
      <c r="M248" s="71"/>
      <c r="N248" s="23">
        <f t="shared" si="45"/>
        <v>0</v>
      </c>
      <c r="O248" s="23">
        <f t="shared" si="59"/>
        <v>0</v>
      </c>
      <c r="P248" s="23" t="e">
        <f xml:space="preserve"> B248 * VLOOKUP($A$5, Admin!$A$4:$B$5, 2) + C248 * VLOOKUP($A$5, Admin!$A$4:$C$5, 3) + VLOOKUP($A$5, Admin!$A$4:$D$5, 4)</f>
        <v>#N/A</v>
      </c>
      <c r="Q248" s="23" t="e">
        <f t="shared" si="46"/>
        <v>#N/A</v>
      </c>
      <c r="R248" s="23" t="e">
        <f t="shared" si="47"/>
        <v>#N/A</v>
      </c>
      <c r="S248" s="23" t="e">
        <f t="shared" si="48"/>
        <v>#N/A</v>
      </c>
      <c r="T248" s="23" t="e">
        <f t="shared" si="49"/>
        <v>#N/A</v>
      </c>
      <c r="U248" s="23" t="e">
        <f t="shared" si="50"/>
        <v>#N/A</v>
      </c>
      <c r="V248" s="23" t="e">
        <f t="shared" si="51"/>
        <v>#N/A</v>
      </c>
      <c r="W248" s="23" t="e">
        <f t="shared" si="52"/>
        <v>#N/A</v>
      </c>
      <c r="X248" s="23" t="e">
        <f t="shared" si="53"/>
        <v>#N/A</v>
      </c>
      <c r="Y248" s="23"/>
      <c r="Z248" s="19"/>
      <c r="AA248" s="19"/>
      <c r="AB248" s="19"/>
      <c r="AC248" s="19"/>
      <c r="AD248" s="19"/>
      <c r="AE248" s="19"/>
      <c r="AF248" s="19"/>
      <c r="AG248" s="19">
        <f t="shared" si="54"/>
        <v>0</v>
      </c>
      <c r="AH248" s="19">
        <f t="shared" si="55"/>
        <v>0</v>
      </c>
      <c r="AI248" s="19">
        <f t="shared" si="56"/>
        <v>0</v>
      </c>
      <c r="AJ248" s="19">
        <f t="shared" si="57"/>
        <v>0</v>
      </c>
      <c r="AK248" s="19"/>
      <c r="AL248" s="19"/>
      <c r="AM248" s="19"/>
      <c r="AN248" s="19"/>
      <c r="AO248" s="19"/>
      <c r="AP248" s="19"/>
      <c r="AQ248" s="19"/>
    </row>
    <row r="249" spans="1:43" x14ac:dyDescent="0.25">
      <c r="A249" s="80"/>
      <c r="B249" s="81"/>
      <c r="C249" s="81"/>
      <c r="D249" s="81"/>
      <c r="E249" s="81"/>
      <c r="F249" s="81"/>
      <c r="G249" s="81"/>
      <c r="H249" s="81"/>
      <c r="I249" s="81"/>
      <c r="J249" s="79"/>
      <c r="K249" s="79"/>
      <c r="L249" s="70" t="str">
        <f t="shared" si="58"/>
        <v/>
      </c>
      <c r="M249" s="71"/>
      <c r="N249" s="23">
        <f t="shared" si="45"/>
        <v>0</v>
      </c>
      <c r="O249" s="23">
        <f t="shared" si="59"/>
        <v>0</v>
      </c>
      <c r="P249" s="23" t="e">
        <f xml:space="preserve"> B249 * VLOOKUP($A$5, Admin!$A$4:$B$5, 2) + C249 * VLOOKUP($A$5, Admin!$A$4:$C$5, 3) + VLOOKUP($A$5, Admin!$A$4:$D$5, 4)</f>
        <v>#N/A</v>
      </c>
      <c r="Q249" s="23" t="e">
        <f t="shared" si="46"/>
        <v>#N/A</v>
      </c>
      <c r="R249" s="23" t="e">
        <f t="shared" si="47"/>
        <v>#N/A</v>
      </c>
      <c r="S249" s="23" t="e">
        <f t="shared" si="48"/>
        <v>#N/A</v>
      </c>
      <c r="T249" s="23" t="e">
        <f t="shared" si="49"/>
        <v>#N/A</v>
      </c>
      <c r="U249" s="23" t="e">
        <f t="shared" si="50"/>
        <v>#N/A</v>
      </c>
      <c r="V249" s="23" t="e">
        <f t="shared" si="51"/>
        <v>#N/A</v>
      </c>
      <c r="W249" s="23" t="e">
        <f t="shared" si="52"/>
        <v>#N/A</v>
      </c>
      <c r="X249" s="23" t="e">
        <f t="shared" si="53"/>
        <v>#N/A</v>
      </c>
      <c r="Y249" s="23"/>
      <c r="Z249" s="19"/>
      <c r="AA249" s="19"/>
      <c r="AB249" s="19"/>
      <c r="AC249" s="19"/>
      <c r="AD249" s="19"/>
      <c r="AE249" s="19"/>
      <c r="AF249" s="19"/>
      <c r="AG249" s="19">
        <f t="shared" si="54"/>
        <v>0</v>
      </c>
      <c r="AH249" s="19">
        <f t="shared" si="55"/>
        <v>0</v>
      </c>
      <c r="AI249" s="19">
        <f t="shared" si="56"/>
        <v>0</v>
      </c>
      <c r="AJ249" s="19">
        <f t="shared" si="57"/>
        <v>0</v>
      </c>
      <c r="AK249" s="19"/>
      <c r="AL249" s="19"/>
      <c r="AM249" s="19"/>
      <c r="AN249" s="19"/>
      <c r="AO249" s="19"/>
      <c r="AP249" s="19"/>
      <c r="AQ249" s="19"/>
    </row>
    <row r="250" spans="1:43" x14ac:dyDescent="0.25">
      <c r="A250" s="80"/>
      <c r="B250" s="81"/>
      <c r="C250" s="81"/>
      <c r="D250" s="81"/>
      <c r="E250" s="81"/>
      <c r="F250" s="81"/>
      <c r="G250" s="81"/>
      <c r="H250" s="81"/>
      <c r="I250" s="81"/>
      <c r="J250" s="79"/>
      <c r="K250" s="79"/>
      <c r="L250" s="70" t="str">
        <f t="shared" si="58"/>
        <v/>
      </c>
      <c r="M250" s="71"/>
      <c r="N250" s="23">
        <f t="shared" si="45"/>
        <v>0</v>
      </c>
      <c r="O250" s="23">
        <f t="shared" si="59"/>
        <v>0</v>
      </c>
      <c r="P250" s="23" t="e">
        <f xml:space="preserve"> B250 * VLOOKUP($A$5, Admin!$A$4:$B$5, 2) + C250 * VLOOKUP($A$5, Admin!$A$4:$C$5, 3) + VLOOKUP($A$5, Admin!$A$4:$D$5, 4)</f>
        <v>#N/A</v>
      </c>
      <c r="Q250" s="23" t="e">
        <f t="shared" si="46"/>
        <v>#N/A</v>
      </c>
      <c r="R250" s="23" t="e">
        <f t="shared" si="47"/>
        <v>#N/A</v>
      </c>
      <c r="S250" s="23" t="e">
        <f t="shared" si="48"/>
        <v>#N/A</v>
      </c>
      <c r="T250" s="23" t="e">
        <f t="shared" si="49"/>
        <v>#N/A</v>
      </c>
      <c r="U250" s="23" t="e">
        <f t="shared" si="50"/>
        <v>#N/A</v>
      </c>
      <c r="V250" s="23" t="e">
        <f t="shared" si="51"/>
        <v>#N/A</v>
      </c>
      <c r="W250" s="23" t="e">
        <f t="shared" si="52"/>
        <v>#N/A</v>
      </c>
      <c r="X250" s="23" t="e">
        <f t="shared" si="53"/>
        <v>#N/A</v>
      </c>
      <c r="Y250" s="23"/>
      <c r="Z250" s="19"/>
      <c r="AA250" s="19"/>
      <c r="AB250" s="19"/>
      <c r="AC250" s="19"/>
      <c r="AD250" s="19"/>
      <c r="AE250" s="19"/>
      <c r="AF250" s="19"/>
      <c r="AG250" s="19">
        <f t="shared" si="54"/>
        <v>0</v>
      </c>
      <c r="AH250" s="19">
        <f t="shared" si="55"/>
        <v>0</v>
      </c>
      <c r="AI250" s="19">
        <f t="shared" si="56"/>
        <v>0</v>
      </c>
      <c r="AJ250" s="19">
        <f t="shared" si="57"/>
        <v>0</v>
      </c>
      <c r="AK250" s="19"/>
      <c r="AL250" s="19"/>
      <c r="AM250" s="19"/>
      <c r="AN250" s="19"/>
      <c r="AO250" s="19"/>
      <c r="AP250" s="19"/>
      <c r="AQ250" s="19"/>
    </row>
    <row r="251" spans="1:43" x14ac:dyDescent="0.25">
      <c r="A251" s="80"/>
      <c r="B251" s="81"/>
      <c r="C251" s="81"/>
      <c r="D251" s="81"/>
      <c r="E251" s="81"/>
      <c r="F251" s="81"/>
      <c r="G251" s="81"/>
      <c r="H251" s="81"/>
      <c r="I251" s="81"/>
      <c r="J251" s="79"/>
      <c r="K251" s="79"/>
      <c r="L251" s="70" t="str">
        <f t="shared" si="58"/>
        <v/>
      </c>
      <c r="M251" s="71"/>
      <c r="N251" s="23">
        <f t="shared" si="45"/>
        <v>0</v>
      </c>
      <c r="O251" s="23">
        <f t="shared" si="59"/>
        <v>0</v>
      </c>
      <c r="P251" s="23" t="e">
        <f xml:space="preserve"> B251 * VLOOKUP($A$5, Admin!$A$4:$B$5, 2) + C251 * VLOOKUP($A$5, Admin!$A$4:$C$5, 3) + VLOOKUP($A$5, Admin!$A$4:$D$5, 4)</f>
        <v>#N/A</v>
      </c>
      <c r="Q251" s="23" t="e">
        <f t="shared" si="46"/>
        <v>#N/A</v>
      </c>
      <c r="R251" s="23" t="e">
        <f t="shared" si="47"/>
        <v>#N/A</v>
      </c>
      <c r="S251" s="23" t="e">
        <f t="shared" si="48"/>
        <v>#N/A</v>
      </c>
      <c r="T251" s="23" t="e">
        <f t="shared" si="49"/>
        <v>#N/A</v>
      </c>
      <c r="U251" s="23" t="e">
        <f t="shared" si="50"/>
        <v>#N/A</v>
      </c>
      <c r="V251" s="23" t="e">
        <f t="shared" si="51"/>
        <v>#N/A</v>
      </c>
      <c r="W251" s="23" t="e">
        <f t="shared" si="52"/>
        <v>#N/A</v>
      </c>
      <c r="X251" s="23" t="e">
        <f t="shared" si="53"/>
        <v>#N/A</v>
      </c>
      <c r="Y251" s="23"/>
      <c r="Z251" s="19"/>
      <c r="AA251" s="19"/>
      <c r="AB251" s="19"/>
      <c r="AC251" s="19"/>
      <c r="AD251" s="19"/>
      <c r="AE251" s="19"/>
      <c r="AF251" s="19"/>
      <c r="AG251" s="19">
        <f t="shared" si="54"/>
        <v>0</v>
      </c>
      <c r="AH251" s="19">
        <f t="shared" si="55"/>
        <v>0</v>
      </c>
      <c r="AI251" s="19">
        <f t="shared" si="56"/>
        <v>0</v>
      </c>
      <c r="AJ251" s="19">
        <f t="shared" si="57"/>
        <v>0</v>
      </c>
      <c r="AK251" s="19"/>
      <c r="AL251" s="19"/>
      <c r="AM251" s="19"/>
      <c r="AN251" s="19"/>
      <c r="AO251" s="19"/>
      <c r="AP251" s="19"/>
      <c r="AQ251" s="19"/>
    </row>
    <row r="252" spans="1:43" x14ac:dyDescent="0.25">
      <c r="A252" s="80"/>
      <c r="B252" s="81"/>
      <c r="C252" s="81"/>
      <c r="D252" s="81"/>
      <c r="E252" s="81"/>
      <c r="F252" s="81"/>
      <c r="G252" s="81"/>
      <c r="H252" s="81"/>
      <c r="I252" s="81"/>
      <c r="J252" s="79"/>
      <c r="K252" s="79"/>
      <c r="L252" s="70" t="str">
        <f t="shared" si="58"/>
        <v/>
      </c>
      <c r="M252" s="71"/>
      <c r="N252" s="23">
        <f t="shared" si="45"/>
        <v>0</v>
      </c>
      <c r="O252" s="23">
        <f t="shared" si="59"/>
        <v>0</v>
      </c>
      <c r="P252" s="23" t="e">
        <f xml:space="preserve"> B252 * VLOOKUP($A$5, Admin!$A$4:$B$5, 2) + C252 * VLOOKUP($A$5, Admin!$A$4:$C$5, 3) + VLOOKUP($A$5, Admin!$A$4:$D$5, 4)</f>
        <v>#N/A</v>
      </c>
      <c r="Q252" s="23" t="e">
        <f t="shared" si="46"/>
        <v>#N/A</v>
      </c>
      <c r="R252" s="23" t="e">
        <f t="shared" si="47"/>
        <v>#N/A</v>
      </c>
      <c r="S252" s="23" t="e">
        <f t="shared" si="48"/>
        <v>#N/A</v>
      </c>
      <c r="T252" s="23" t="e">
        <f t="shared" si="49"/>
        <v>#N/A</v>
      </c>
      <c r="U252" s="23" t="e">
        <f t="shared" si="50"/>
        <v>#N/A</v>
      </c>
      <c r="V252" s="23" t="e">
        <f t="shared" si="51"/>
        <v>#N/A</v>
      </c>
      <c r="W252" s="23" t="e">
        <f t="shared" si="52"/>
        <v>#N/A</v>
      </c>
      <c r="X252" s="23" t="e">
        <f t="shared" si="53"/>
        <v>#N/A</v>
      </c>
      <c r="Y252" s="23"/>
      <c r="Z252" s="19"/>
      <c r="AA252" s="19"/>
      <c r="AB252" s="19"/>
      <c r="AC252" s="19"/>
      <c r="AD252" s="19"/>
      <c r="AE252" s="19"/>
      <c r="AF252" s="19"/>
      <c r="AG252" s="19">
        <f t="shared" si="54"/>
        <v>0</v>
      </c>
      <c r="AH252" s="19">
        <f t="shared" si="55"/>
        <v>0</v>
      </c>
      <c r="AI252" s="19">
        <f t="shared" si="56"/>
        <v>0</v>
      </c>
      <c r="AJ252" s="19">
        <f t="shared" si="57"/>
        <v>0</v>
      </c>
      <c r="AK252" s="19"/>
      <c r="AL252" s="19"/>
      <c r="AM252" s="19"/>
      <c r="AN252" s="19"/>
      <c r="AO252" s="19"/>
      <c r="AP252" s="19"/>
      <c r="AQ252" s="19"/>
    </row>
    <row r="253" spans="1:43" x14ac:dyDescent="0.25">
      <c r="A253" s="80"/>
      <c r="B253" s="81"/>
      <c r="C253" s="81"/>
      <c r="D253" s="81"/>
      <c r="E253" s="81"/>
      <c r="F253" s="81"/>
      <c r="G253" s="81"/>
      <c r="H253" s="81"/>
      <c r="I253" s="81"/>
      <c r="J253" s="79"/>
      <c r="K253" s="79"/>
      <c r="L253" s="70" t="str">
        <f t="shared" si="58"/>
        <v/>
      </c>
      <c r="M253" s="71"/>
      <c r="N253" s="23">
        <f t="shared" si="45"/>
        <v>0</v>
      </c>
      <c r="O253" s="23">
        <f t="shared" si="59"/>
        <v>0</v>
      </c>
      <c r="P253" s="23" t="e">
        <f xml:space="preserve"> B253 * VLOOKUP($A$5, Admin!$A$4:$B$5, 2) + C253 * VLOOKUP($A$5, Admin!$A$4:$C$5, 3) + VLOOKUP($A$5, Admin!$A$4:$D$5, 4)</f>
        <v>#N/A</v>
      </c>
      <c r="Q253" s="23" t="e">
        <f t="shared" si="46"/>
        <v>#N/A</v>
      </c>
      <c r="R253" s="23" t="e">
        <f t="shared" si="47"/>
        <v>#N/A</v>
      </c>
      <c r="S253" s="23" t="e">
        <f t="shared" si="48"/>
        <v>#N/A</v>
      </c>
      <c r="T253" s="23" t="e">
        <f t="shared" si="49"/>
        <v>#N/A</v>
      </c>
      <c r="U253" s="23" t="e">
        <f t="shared" si="50"/>
        <v>#N/A</v>
      </c>
      <c r="V253" s="23" t="e">
        <f t="shared" si="51"/>
        <v>#N/A</v>
      </c>
      <c r="W253" s="23" t="e">
        <f t="shared" si="52"/>
        <v>#N/A</v>
      </c>
      <c r="X253" s="23" t="e">
        <f t="shared" si="53"/>
        <v>#N/A</v>
      </c>
      <c r="Y253" s="23"/>
      <c r="Z253" s="19"/>
      <c r="AA253" s="19"/>
      <c r="AB253" s="19"/>
      <c r="AC253" s="19"/>
      <c r="AD253" s="19"/>
      <c r="AE253" s="19"/>
      <c r="AF253" s="19"/>
      <c r="AG253" s="19">
        <f t="shared" si="54"/>
        <v>0</v>
      </c>
      <c r="AH253" s="19">
        <f t="shared" si="55"/>
        <v>0</v>
      </c>
      <c r="AI253" s="19">
        <f t="shared" si="56"/>
        <v>0</v>
      </c>
      <c r="AJ253" s="19">
        <f t="shared" si="57"/>
        <v>0</v>
      </c>
      <c r="AK253" s="19"/>
      <c r="AL253" s="19"/>
      <c r="AM253" s="19"/>
      <c r="AN253" s="19"/>
      <c r="AO253" s="19"/>
      <c r="AP253" s="19"/>
      <c r="AQ253" s="19"/>
    </row>
    <row r="254" spans="1:43" x14ac:dyDescent="0.25">
      <c r="A254" s="80"/>
      <c r="B254" s="81"/>
      <c r="C254" s="81"/>
      <c r="D254" s="81"/>
      <c r="E254" s="81"/>
      <c r="F254" s="81"/>
      <c r="G254" s="81"/>
      <c r="H254" s="81"/>
      <c r="I254" s="81"/>
      <c r="J254" s="79"/>
      <c r="K254" s="79"/>
      <c r="L254" s="70" t="str">
        <f t="shared" si="58"/>
        <v/>
      </c>
      <c r="M254" s="71"/>
      <c r="N254" s="23">
        <f t="shared" si="45"/>
        <v>0</v>
      </c>
      <c r="O254" s="23">
        <f t="shared" si="59"/>
        <v>0</v>
      </c>
      <c r="P254" s="23" t="e">
        <f xml:space="preserve"> B254 * VLOOKUP($A$5, Admin!$A$4:$B$5, 2) + C254 * VLOOKUP($A$5, Admin!$A$4:$C$5, 3) + VLOOKUP($A$5, Admin!$A$4:$D$5, 4)</f>
        <v>#N/A</v>
      </c>
      <c r="Q254" s="23" t="e">
        <f t="shared" si="46"/>
        <v>#N/A</v>
      </c>
      <c r="R254" s="23" t="e">
        <f t="shared" si="47"/>
        <v>#N/A</v>
      </c>
      <c r="S254" s="23" t="e">
        <f t="shared" si="48"/>
        <v>#N/A</v>
      </c>
      <c r="T254" s="23" t="e">
        <f t="shared" si="49"/>
        <v>#N/A</v>
      </c>
      <c r="U254" s="23" t="e">
        <f t="shared" si="50"/>
        <v>#N/A</v>
      </c>
      <c r="V254" s="23" t="e">
        <f t="shared" si="51"/>
        <v>#N/A</v>
      </c>
      <c r="W254" s="23" t="e">
        <f t="shared" si="52"/>
        <v>#N/A</v>
      </c>
      <c r="X254" s="23" t="e">
        <f t="shared" si="53"/>
        <v>#N/A</v>
      </c>
      <c r="Y254" s="23"/>
      <c r="Z254" s="19"/>
      <c r="AA254" s="19"/>
      <c r="AB254" s="19"/>
      <c r="AC254" s="19"/>
      <c r="AD254" s="19"/>
      <c r="AE254" s="19"/>
      <c r="AF254" s="19"/>
      <c r="AG254" s="19">
        <f t="shared" si="54"/>
        <v>0</v>
      </c>
      <c r="AH254" s="19">
        <f t="shared" si="55"/>
        <v>0</v>
      </c>
      <c r="AI254" s="19">
        <f t="shared" si="56"/>
        <v>0</v>
      </c>
      <c r="AJ254" s="19">
        <f t="shared" si="57"/>
        <v>0</v>
      </c>
      <c r="AK254" s="19"/>
      <c r="AL254" s="19"/>
      <c r="AM254" s="19"/>
      <c r="AN254" s="19"/>
      <c r="AO254" s="19"/>
      <c r="AP254" s="19"/>
      <c r="AQ254" s="19"/>
    </row>
    <row r="255" spans="1:43" x14ac:dyDescent="0.25">
      <c r="A255" s="80"/>
      <c r="B255" s="81"/>
      <c r="C255" s="81"/>
      <c r="D255" s="81"/>
      <c r="E255" s="81"/>
      <c r="F255" s="81"/>
      <c r="G255" s="81"/>
      <c r="H255" s="81"/>
      <c r="I255" s="81"/>
      <c r="J255" s="79"/>
      <c r="K255" s="79"/>
      <c r="L255" s="70" t="str">
        <f t="shared" si="58"/>
        <v/>
      </c>
      <c r="M255" s="71"/>
      <c r="N255" s="23">
        <f t="shared" si="45"/>
        <v>0</v>
      </c>
      <c r="O255" s="23">
        <f t="shared" si="59"/>
        <v>0</v>
      </c>
      <c r="P255" s="23" t="e">
        <f xml:space="preserve"> B255 * VLOOKUP($A$5, Admin!$A$4:$B$5, 2) + C255 * VLOOKUP($A$5, Admin!$A$4:$C$5, 3) + VLOOKUP($A$5, Admin!$A$4:$D$5, 4)</f>
        <v>#N/A</v>
      </c>
      <c r="Q255" s="23" t="e">
        <f t="shared" si="46"/>
        <v>#N/A</v>
      </c>
      <c r="R255" s="23" t="e">
        <f t="shared" si="47"/>
        <v>#N/A</v>
      </c>
      <c r="S255" s="23" t="e">
        <f t="shared" si="48"/>
        <v>#N/A</v>
      </c>
      <c r="T255" s="23" t="e">
        <f t="shared" si="49"/>
        <v>#N/A</v>
      </c>
      <c r="U255" s="23" t="e">
        <f t="shared" si="50"/>
        <v>#N/A</v>
      </c>
      <c r="V255" s="23" t="e">
        <f t="shared" si="51"/>
        <v>#N/A</v>
      </c>
      <c r="W255" s="23" t="e">
        <f t="shared" si="52"/>
        <v>#N/A</v>
      </c>
      <c r="X255" s="23" t="e">
        <f t="shared" si="53"/>
        <v>#N/A</v>
      </c>
      <c r="Y255" s="23"/>
      <c r="Z255" s="19"/>
      <c r="AA255" s="19"/>
      <c r="AB255" s="19"/>
      <c r="AC255" s="19"/>
      <c r="AD255" s="19"/>
      <c r="AE255" s="19"/>
      <c r="AF255" s="19"/>
      <c r="AG255" s="19">
        <f t="shared" si="54"/>
        <v>0</v>
      </c>
      <c r="AH255" s="19">
        <f t="shared" si="55"/>
        <v>0</v>
      </c>
      <c r="AI255" s="19">
        <f t="shared" si="56"/>
        <v>0</v>
      </c>
      <c r="AJ255" s="19">
        <f t="shared" si="57"/>
        <v>0</v>
      </c>
      <c r="AK255" s="19"/>
      <c r="AL255" s="19"/>
      <c r="AM255" s="19"/>
      <c r="AN255" s="19"/>
      <c r="AO255" s="19"/>
      <c r="AP255" s="19"/>
      <c r="AQ255" s="19"/>
    </row>
    <row r="256" spans="1:43" x14ac:dyDescent="0.25">
      <c r="A256" s="80"/>
      <c r="B256" s="81"/>
      <c r="C256" s="81"/>
      <c r="D256" s="81"/>
      <c r="E256" s="81"/>
      <c r="F256" s="81"/>
      <c r="G256" s="81"/>
      <c r="H256" s="81"/>
      <c r="I256" s="81"/>
      <c r="J256" s="79"/>
      <c r="K256" s="79"/>
      <c r="L256" s="70" t="str">
        <f t="shared" si="58"/>
        <v/>
      </c>
      <c r="M256" s="71"/>
      <c r="N256" s="23">
        <f t="shared" si="45"/>
        <v>0</v>
      </c>
      <c r="O256" s="23">
        <f t="shared" si="59"/>
        <v>0</v>
      </c>
      <c r="P256" s="23" t="e">
        <f xml:space="preserve"> B256 * VLOOKUP($A$5, Admin!$A$4:$B$5, 2) + C256 * VLOOKUP($A$5, Admin!$A$4:$C$5, 3) + VLOOKUP($A$5, Admin!$A$4:$D$5, 4)</f>
        <v>#N/A</v>
      </c>
      <c r="Q256" s="23" t="e">
        <f t="shared" si="46"/>
        <v>#N/A</v>
      </c>
      <c r="R256" s="23" t="e">
        <f t="shared" si="47"/>
        <v>#N/A</v>
      </c>
      <c r="S256" s="23" t="e">
        <f t="shared" si="48"/>
        <v>#N/A</v>
      </c>
      <c r="T256" s="23" t="e">
        <f t="shared" si="49"/>
        <v>#N/A</v>
      </c>
      <c r="U256" s="23" t="e">
        <f t="shared" si="50"/>
        <v>#N/A</v>
      </c>
      <c r="V256" s="23" t="e">
        <f t="shared" si="51"/>
        <v>#N/A</v>
      </c>
      <c r="W256" s="23" t="e">
        <f t="shared" si="52"/>
        <v>#N/A</v>
      </c>
      <c r="X256" s="23" t="e">
        <f t="shared" si="53"/>
        <v>#N/A</v>
      </c>
      <c r="Y256" s="23"/>
      <c r="Z256" s="19"/>
      <c r="AA256" s="19"/>
      <c r="AB256" s="19"/>
      <c r="AC256" s="19"/>
      <c r="AD256" s="19"/>
      <c r="AE256" s="19"/>
      <c r="AF256" s="19"/>
      <c r="AG256" s="19">
        <f t="shared" si="54"/>
        <v>0</v>
      </c>
      <c r="AH256" s="19">
        <f t="shared" si="55"/>
        <v>0</v>
      </c>
      <c r="AI256" s="19">
        <f t="shared" si="56"/>
        <v>0</v>
      </c>
      <c r="AJ256" s="19">
        <f t="shared" si="57"/>
        <v>0</v>
      </c>
      <c r="AK256" s="19"/>
      <c r="AL256" s="19"/>
      <c r="AM256" s="19"/>
      <c r="AN256" s="19"/>
      <c r="AO256" s="19"/>
      <c r="AP256" s="19"/>
      <c r="AQ256" s="19"/>
    </row>
    <row r="257" spans="1:43" x14ac:dyDescent="0.25">
      <c r="A257" s="80"/>
      <c r="B257" s="81"/>
      <c r="C257" s="81"/>
      <c r="D257" s="81"/>
      <c r="E257" s="81"/>
      <c r="F257" s="81"/>
      <c r="G257" s="81"/>
      <c r="H257" s="81"/>
      <c r="I257" s="81"/>
      <c r="J257" s="79"/>
      <c r="K257" s="79"/>
      <c r="L257" s="70" t="str">
        <f t="shared" si="58"/>
        <v/>
      </c>
      <c r="M257" s="71"/>
      <c r="N257" s="23">
        <f t="shared" si="45"/>
        <v>0</v>
      </c>
      <c r="O257" s="23">
        <f t="shared" si="59"/>
        <v>0</v>
      </c>
      <c r="P257" s="23" t="e">
        <f xml:space="preserve"> B257 * VLOOKUP($A$5, Admin!$A$4:$B$5, 2) + C257 * VLOOKUP($A$5, Admin!$A$4:$C$5, 3) + VLOOKUP($A$5, Admin!$A$4:$D$5, 4)</f>
        <v>#N/A</v>
      </c>
      <c r="Q257" s="23" t="e">
        <f t="shared" si="46"/>
        <v>#N/A</v>
      </c>
      <c r="R257" s="23" t="e">
        <f t="shared" si="47"/>
        <v>#N/A</v>
      </c>
      <c r="S257" s="23" t="e">
        <f t="shared" si="48"/>
        <v>#N/A</v>
      </c>
      <c r="T257" s="23" t="e">
        <f t="shared" si="49"/>
        <v>#N/A</v>
      </c>
      <c r="U257" s="23" t="e">
        <f t="shared" si="50"/>
        <v>#N/A</v>
      </c>
      <c r="V257" s="23" t="e">
        <f t="shared" si="51"/>
        <v>#N/A</v>
      </c>
      <c r="W257" s="23" t="e">
        <f t="shared" si="52"/>
        <v>#N/A</v>
      </c>
      <c r="X257" s="23" t="e">
        <f t="shared" si="53"/>
        <v>#N/A</v>
      </c>
      <c r="Y257" s="23"/>
      <c r="Z257" s="19"/>
      <c r="AA257" s="19"/>
      <c r="AB257" s="19"/>
      <c r="AC257" s="19"/>
      <c r="AD257" s="19"/>
      <c r="AE257" s="19"/>
      <c r="AF257" s="19"/>
      <c r="AG257" s="19">
        <f t="shared" si="54"/>
        <v>0</v>
      </c>
      <c r="AH257" s="19">
        <f t="shared" si="55"/>
        <v>0</v>
      </c>
      <c r="AI257" s="19">
        <f t="shared" si="56"/>
        <v>0</v>
      </c>
      <c r="AJ257" s="19">
        <f t="shared" si="57"/>
        <v>0</v>
      </c>
      <c r="AK257" s="19"/>
      <c r="AL257" s="19"/>
      <c r="AM257" s="19"/>
      <c r="AN257" s="19"/>
      <c r="AO257" s="19"/>
      <c r="AP257" s="19"/>
      <c r="AQ257" s="19"/>
    </row>
    <row r="258" spans="1:43" x14ac:dyDescent="0.25">
      <c r="A258" s="80"/>
      <c r="B258" s="81"/>
      <c r="C258" s="81"/>
      <c r="D258" s="81"/>
      <c r="E258" s="81"/>
      <c r="F258" s="81"/>
      <c r="G258" s="81"/>
      <c r="H258" s="81"/>
      <c r="I258" s="81"/>
      <c r="J258" s="79"/>
      <c r="K258" s="79"/>
      <c r="L258" s="70" t="str">
        <f t="shared" si="58"/>
        <v/>
      </c>
      <c r="M258" s="71"/>
      <c r="N258" s="23">
        <f t="shared" si="45"/>
        <v>0</v>
      </c>
      <c r="O258" s="23">
        <f t="shared" si="59"/>
        <v>0</v>
      </c>
      <c r="P258" s="23" t="e">
        <f xml:space="preserve"> B258 * VLOOKUP($A$5, Admin!$A$4:$B$5, 2) + C258 * VLOOKUP($A$5, Admin!$A$4:$C$5, 3) + VLOOKUP($A$5, Admin!$A$4:$D$5, 4)</f>
        <v>#N/A</v>
      </c>
      <c r="Q258" s="23" t="e">
        <f t="shared" si="46"/>
        <v>#N/A</v>
      </c>
      <c r="R258" s="23" t="e">
        <f t="shared" si="47"/>
        <v>#N/A</v>
      </c>
      <c r="S258" s="23" t="e">
        <f t="shared" si="48"/>
        <v>#N/A</v>
      </c>
      <c r="T258" s="23" t="e">
        <f t="shared" si="49"/>
        <v>#N/A</v>
      </c>
      <c r="U258" s="23" t="e">
        <f t="shared" si="50"/>
        <v>#N/A</v>
      </c>
      <c r="V258" s="23" t="e">
        <f t="shared" si="51"/>
        <v>#N/A</v>
      </c>
      <c r="W258" s="23" t="e">
        <f t="shared" si="52"/>
        <v>#N/A</v>
      </c>
      <c r="X258" s="23" t="e">
        <f t="shared" si="53"/>
        <v>#N/A</v>
      </c>
      <c r="Y258" s="23"/>
      <c r="Z258" s="19"/>
      <c r="AA258" s="19"/>
      <c r="AB258" s="19"/>
      <c r="AC258" s="19"/>
      <c r="AD258" s="19"/>
      <c r="AE258" s="19"/>
      <c r="AF258" s="19"/>
      <c r="AG258" s="19">
        <f t="shared" si="54"/>
        <v>0</v>
      </c>
      <c r="AH258" s="19">
        <f t="shared" si="55"/>
        <v>0</v>
      </c>
      <c r="AI258" s="19">
        <f t="shared" si="56"/>
        <v>0</v>
      </c>
      <c r="AJ258" s="19">
        <f t="shared" si="57"/>
        <v>0</v>
      </c>
      <c r="AK258" s="19"/>
      <c r="AL258" s="19"/>
      <c r="AM258" s="19"/>
      <c r="AN258" s="19"/>
      <c r="AO258" s="19"/>
      <c r="AP258" s="19"/>
      <c r="AQ258" s="19"/>
    </row>
    <row r="259" spans="1:43" x14ac:dyDescent="0.25">
      <c r="A259" s="80"/>
      <c r="B259" s="81"/>
      <c r="C259" s="81"/>
      <c r="D259" s="81"/>
      <c r="E259" s="81"/>
      <c r="F259" s="81"/>
      <c r="G259" s="81"/>
      <c r="H259" s="81"/>
      <c r="I259" s="81"/>
      <c r="J259" s="79"/>
      <c r="K259" s="79"/>
      <c r="L259" s="70" t="str">
        <f t="shared" si="58"/>
        <v/>
      </c>
      <c r="M259" s="71"/>
      <c r="N259" s="23">
        <f t="shared" si="45"/>
        <v>0</v>
      </c>
      <c r="O259" s="23">
        <f t="shared" si="59"/>
        <v>0</v>
      </c>
      <c r="P259" s="23" t="e">
        <f xml:space="preserve"> B259 * VLOOKUP($A$5, Admin!$A$4:$B$5, 2) + C259 * VLOOKUP($A$5, Admin!$A$4:$C$5, 3) + VLOOKUP($A$5, Admin!$A$4:$D$5, 4)</f>
        <v>#N/A</v>
      </c>
      <c r="Q259" s="23" t="e">
        <f t="shared" si="46"/>
        <v>#N/A</v>
      </c>
      <c r="R259" s="23" t="e">
        <f t="shared" si="47"/>
        <v>#N/A</v>
      </c>
      <c r="S259" s="23" t="e">
        <f t="shared" si="48"/>
        <v>#N/A</v>
      </c>
      <c r="T259" s="23" t="e">
        <f t="shared" si="49"/>
        <v>#N/A</v>
      </c>
      <c r="U259" s="23" t="e">
        <f t="shared" si="50"/>
        <v>#N/A</v>
      </c>
      <c r="V259" s="23" t="e">
        <f t="shared" si="51"/>
        <v>#N/A</v>
      </c>
      <c r="W259" s="23" t="e">
        <f t="shared" si="52"/>
        <v>#N/A</v>
      </c>
      <c r="X259" s="23" t="e">
        <f t="shared" si="53"/>
        <v>#N/A</v>
      </c>
      <c r="Y259" s="23"/>
      <c r="Z259" s="19"/>
      <c r="AA259" s="19"/>
      <c r="AB259" s="19"/>
      <c r="AC259" s="19"/>
      <c r="AD259" s="19"/>
      <c r="AE259" s="19"/>
      <c r="AF259" s="19"/>
      <c r="AG259" s="19">
        <f t="shared" si="54"/>
        <v>0</v>
      </c>
      <c r="AH259" s="19">
        <f t="shared" si="55"/>
        <v>0</v>
      </c>
      <c r="AI259" s="19">
        <f t="shared" si="56"/>
        <v>0</v>
      </c>
      <c r="AJ259" s="19">
        <f t="shared" si="57"/>
        <v>0</v>
      </c>
      <c r="AK259" s="19"/>
      <c r="AL259" s="19"/>
      <c r="AM259" s="19"/>
      <c r="AN259" s="19"/>
      <c r="AO259" s="19"/>
      <c r="AP259" s="19"/>
      <c r="AQ259" s="19"/>
    </row>
    <row r="260" spans="1:43" x14ac:dyDescent="0.25">
      <c r="A260" s="80"/>
      <c r="B260" s="81"/>
      <c r="C260" s="81"/>
      <c r="D260" s="81"/>
      <c r="E260" s="81"/>
      <c r="F260" s="81"/>
      <c r="G260" s="81"/>
      <c r="H260" s="81"/>
      <c r="I260" s="81"/>
      <c r="J260" s="79"/>
      <c r="K260" s="79"/>
      <c r="L260" s="70" t="str">
        <f t="shared" si="58"/>
        <v/>
      </c>
      <c r="M260" s="71"/>
      <c r="N260" s="23">
        <f t="shared" si="45"/>
        <v>0</v>
      </c>
      <c r="O260" s="23">
        <f t="shared" si="59"/>
        <v>0</v>
      </c>
      <c r="P260" s="23" t="e">
        <f xml:space="preserve"> B260 * VLOOKUP($A$5, Admin!$A$4:$B$5, 2) + C260 * VLOOKUP($A$5, Admin!$A$4:$C$5, 3) + VLOOKUP($A$5, Admin!$A$4:$D$5, 4)</f>
        <v>#N/A</v>
      </c>
      <c r="Q260" s="23" t="e">
        <f t="shared" si="46"/>
        <v>#N/A</v>
      </c>
      <c r="R260" s="23" t="e">
        <f t="shared" si="47"/>
        <v>#N/A</v>
      </c>
      <c r="S260" s="23" t="e">
        <f t="shared" si="48"/>
        <v>#N/A</v>
      </c>
      <c r="T260" s="23" t="e">
        <f t="shared" si="49"/>
        <v>#N/A</v>
      </c>
      <c r="U260" s="23" t="e">
        <f t="shared" si="50"/>
        <v>#N/A</v>
      </c>
      <c r="V260" s="23" t="e">
        <f t="shared" si="51"/>
        <v>#N/A</v>
      </c>
      <c r="W260" s="23" t="e">
        <f t="shared" si="52"/>
        <v>#N/A</v>
      </c>
      <c r="X260" s="23" t="e">
        <f t="shared" si="53"/>
        <v>#N/A</v>
      </c>
      <c r="Y260" s="23"/>
      <c r="Z260" s="19"/>
      <c r="AA260" s="19"/>
      <c r="AB260" s="19"/>
      <c r="AC260" s="19"/>
      <c r="AD260" s="19"/>
      <c r="AE260" s="19"/>
      <c r="AF260" s="19"/>
      <c r="AG260" s="19">
        <f t="shared" si="54"/>
        <v>0</v>
      </c>
      <c r="AH260" s="19">
        <f t="shared" si="55"/>
        <v>0</v>
      </c>
      <c r="AI260" s="19">
        <f t="shared" si="56"/>
        <v>0</v>
      </c>
      <c r="AJ260" s="19">
        <f t="shared" si="57"/>
        <v>0</v>
      </c>
      <c r="AK260" s="19"/>
      <c r="AL260" s="19"/>
      <c r="AM260" s="19"/>
      <c r="AN260" s="19"/>
      <c r="AO260" s="19"/>
      <c r="AP260" s="19"/>
      <c r="AQ260" s="19"/>
    </row>
    <row r="261" spans="1:43" x14ac:dyDescent="0.25">
      <c r="A261" s="80"/>
      <c r="B261" s="81"/>
      <c r="C261" s="81"/>
      <c r="D261" s="81"/>
      <c r="E261" s="81"/>
      <c r="F261" s="81"/>
      <c r="G261" s="81"/>
      <c r="H261" s="81"/>
      <c r="I261" s="81"/>
      <c r="J261" s="79"/>
      <c r="K261" s="79"/>
      <c r="L261" s="70" t="str">
        <f t="shared" si="58"/>
        <v/>
      </c>
      <c r="M261" s="71"/>
      <c r="N261" s="23">
        <f t="shared" si="45"/>
        <v>0</v>
      </c>
      <c r="O261" s="23">
        <f t="shared" si="59"/>
        <v>0</v>
      </c>
      <c r="P261" s="23" t="e">
        <f xml:space="preserve"> B261 * VLOOKUP($A$5, Admin!$A$4:$B$5, 2) + C261 * VLOOKUP($A$5, Admin!$A$4:$C$5, 3) + VLOOKUP($A$5, Admin!$A$4:$D$5, 4)</f>
        <v>#N/A</v>
      </c>
      <c r="Q261" s="23" t="e">
        <f t="shared" si="46"/>
        <v>#N/A</v>
      </c>
      <c r="R261" s="23" t="e">
        <f t="shared" si="47"/>
        <v>#N/A</v>
      </c>
      <c r="S261" s="23" t="e">
        <f t="shared" si="48"/>
        <v>#N/A</v>
      </c>
      <c r="T261" s="23" t="e">
        <f t="shared" si="49"/>
        <v>#N/A</v>
      </c>
      <c r="U261" s="23" t="e">
        <f t="shared" si="50"/>
        <v>#N/A</v>
      </c>
      <c r="V261" s="23" t="e">
        <f t="shared" si="51"/>
        <v>#N/A</v>
      </c>
      <c r="W261" s="23" t="e">
        <f t="shared" si="52"/>
        <v>#N/A</v>
      </c>
      <c r="X261" s="23" t="e">
        <f t="shared" si="53"/>
        <v>#N/A</v>
      </c>
      <c r="Y261" s="23"/>
      <c r="Z261" s="19"/>
      <c r="AA261" s="19"/>
      <c r="AB261" s="19"/>
      <c r="AC261" s="19"/>
      <c r="AD261" s="19"/>
      <c r="AE261" s="19"/>
      <c r="AF261" s="19"/>
      <c r="AG261" s="19">
        <f t="shared" si="54"/>
        <v>0</v>
      </c>
      <c r="AH261" s="19">
        <f t="shared" si="55"/>
        <v>0</v>
      </c>
      <c r="AI261" s="19">
        <f t="shared" si="56"/>
        <v>0</v>
      </c>
      <c r="AJ261" s="19">
        <f t="shared" si="57"/>
        <v>0</v>
      </c>
      <c r="AK261" s="19"/>
      <c r="AL261" s="19"/>
      <c r="AM261" s="19"/>
      <c r="AN261" s="19"/>
      <c r="AO261" s="19"/>
      <c r="AP261" s="19"/>
      <c r="AQ261" s="19"/>
    </row>
    <row r="262" spans="1:43" x14ac:dyDescent="0.25">
      <c r="A262" s="80"/>
      <c r="B262" s="81"/>
      <c r="C262" s="81"/>
      <c r="D262" s="81"/>
      <c r="E262" s="81"/>
      <c r="F262" s="81"/>
      <c r="G262" s="81"/>
      <c r="H262" s="81"/>
      <c r="I262" s="81"/>
      <c r="J262" s="79"/>
      <c r="K262" s="79"/>
      <c r="L262" s="70" t="str">
        <f t="shared" si="58"/>
        <v/>
      </c>
      <c r="M262" s="71"/>
      <c r="N262" s="23">
        <f t="shared" si="45"/>
        <v>0</v>
      </c>
      <c r="O262" s="23">
        <f t="shared" si="59"/>
        <v>0</v>
      </c>
      <c r="P262" s="23" t="e">
        <f xml:space="preserve"> B262 * VLOOKUP($A$5, Admin!$A$4:$B$5, 2) + C262 * VLOOKUP($A$5, Admin!$A$4:$C$5, 3) + VLOOKUP($A$5, Admin!$A$4:$D$5, 4)</f>
        <v>#N/A</v>
      </c>
      <c r="Q262" s="23" t="e">
        <f t="shared" si="46"/>
        <v>#N/A</v>
      </c>
      <c r="R262" s="23" t="e">
        <f t="shared" si="47"/>
        <v>#N/A</v>
      </c>
      <c r="S262" s="23" t="e">
        <f t="shared" si="48"/>
        <v>#N/A</v>
      </c>
      <c r="T262" s="23" t="e">
        <f t="shared" si="49"/>
        <v>#N/A</v>
      </c>
      <c r="U262" s="23" t="e">
        <f t="shared" si="50"/>
        <v>#N/A</v>
      </c>
      <c r="V262" s="23" t="e">
        <f t="shared" si="51"/>
        <v>#N/A</v>
      </c>
      <c r="W262" s="23" t="e">
        <f t="shared" si="52"/>
        <v>#N/A</v>
      </c>
      <c r="X262" s="23" t="e">
        <f t="shared" si="53"/>
        <v>#N/A</v>
      </c>
      <c r="Y262" s="23"/>
      <c r="Z262" s="19"/>
      <c r="AA262" s="19"/>
      <c r="AB262" s="19"/>
      <c r="AC262" s="19"/>
      <c r="AD262" s="19"/>
      <c r="AE262" s="19"/>
      <c r="AF262" s="19"/>
      <c r="AG262" s="19">
        <f t="shared" si="54"/>
        <v>0</v>
      </c>
      <c r="AH262" s="19">
        <f t="shared" si="55"/>
        <v>0</v>
      </c>
      <c r="AI262" s="19">
        <f t="shared" si="56"/>
        <v>0</v>
      </c>
      <c r="AJ262" s="19">
        <f t="shared" si="57"/>
        <v>0</v>
      </c>
      <c r="AK262" s="19"/>
      <c r="AL262" s="19"/>
      <c r="AM262" s="19"/>
      <c r="AN262" s="19"/>
      <c r="AO262" s="19"/>
      <c r="AP262" s="19"/>
      <c r="AQ262" s="19"/>
    </row>
    <row r="263" spans="1:43" x14ac:dyDescent="0.25">
      <c r="A263" s="80"/>
      <c r="B263" s="81"/>
      <c r="C263" s="81"/>
      <c r="D263" s="81"/>
      <c r="E263" s="81"/>
      <c r="F263" s="81"/>
      <c r="G263" s="81"/>
      <c r="H263" s="81"/>
      <c r="I263" s="81"/>
      <c r="J263" s="79"/>
      <c r="K263" s="79"/>
      <c r="L263" s="70" t="str">
        <f t="shared" si="58"/>
        <v/>
      </c>
      <c r="M263" s="71"/>
      <c r="N263" s="23">
        <f t="shared" si="45"/>
        <v>0</v>
      </c>
      <c r="O263" s="23">
        <f t="shared" si="59"/>
        <v>0</v>
      </c>
      <c r="P263" s="23" t="e">
        <f xml:space="preserve"> B263 * VLOOKUP($A$5, Admin!$A$4:$B$5, 2) + C263 * VLOOKUP($A$5, Admin!$A$4:$C$5, 3) + VLOOKUP($A$5, Admin!$A$4:$D$5, 4)</f>
        <v>#N/A</v>
      </c>
      <c r="Q263" s="23" t="e">
        <f t="shared" si="46"/>
        <v>#N/A</v>
      </c>
      <c r="R263" s="23" t="e">
        <f t="shared" si="47"/>
        <v>#N/A</v>
      </c>
      <c r="S263" s="23" t="e">
        <f t="shared" si="48"/>
        <v>#N/A</v>
      </c>
      <c r="T263" s="23" t="e">
        <f t="shared" si="49"/>
        <v>#N/A</v>
      </c>
      <c r="U263" s="23" t="e">
        <f t="shared" si="50"/>
        <v>#N/A</v>
      </c>
      <c r="V263" s="23" t="e">
        <f t="shared" si="51"/>
        <v>#N/A</v>
      </c>
      <c r="W263" s="23" t="e">
        <f t="shared" si="52"/>
        <v>#N/A</v>
      </c>
      <c r="X263" s="23" t="e">
        <f t="shared" si="53"/>
        <v>#N/A</v>
      </c>
      <c r="Y263" s="23"/>
      <c r="Z263" s="19"/>
      <c r="AA263" s="19"/>
      <c r="AB263" s="19"/>
      <c r="AC263" s="19"/>
      <c r="AD263" s="19"/>
      <c r="AE263" s="19"/>
      <c r="AF263" s="19"/>
      <c r="AG263" s="19">
        <f t="shared" si="54"/>
        <v>0</v>
      </c>
      <c r="AH263" s="19">
        <f t="shared" si="55"/>
        <v>0</v>
      </c>
      <c r="AI263" s="19">
        <f t="shared" si="56"/>
        <v>0</v>
      </c>
      <c r="AJ263" s="19">
        <f t="shared" si="57"/>
        <v>0</v>
      </c>
      <c r="AK263" s="19"/>
      <c r="AL263" s="19"/>
      <c r="AM263" s="19"/>
      <c r="AN263" s="19"/>
      <c r="AO263" s="19"/>
      <c r="AP263" s="19"/>
      <c r="AQ263" s="19"/>
    </row>
    <row r="264" spans="1:43" x14ac:dyDescent="0.25">
      <c r="A264" s="80"/>
      <c r="B264" s="81"/>
      <c r="C264" s="81"/>
      <c r="D264" s="81"/>
      <c r="E264" s="81"/>
      <c r="F264" s="81"/>
      <c r="G264" s="81"/>
      <c r="H264" s="81"/>
      <c r="I264" s="81"/>
      <c r="J264" s="79"/>
      <c r="K264" s="79"/>
      <c r="L264" s="70" t="str">
        <f t="shared" si="58"/>
        <v/>
      </c>
      <c r="M264" s="71"/>
      <c r="N264" s="23">
        <f t="shared" si="45"/>
        <v>0</v>
      </c>
      <c r="O264" s="23">
        <f t="shared" si="59"/>
        <v>0</v>
      </c>
      <c r="P264" s="23" t="e">
        <f xml:space="preserve"> B264 * VLOOKUP($A$5, Admin!$A$4:$B$5, 2) + C264 * VLOOKUP($A$5, Admin!$A$4:$C$5, 3) + VLOOKUP($A$5, Admin!$A$4:$D$5, 4)</f>
        <v>#N/A</v>
      </c>
      <c r="Q264" s="23" t="e">
        <f t="shared" si="46"/>
        <v>#N/A</v>
      </c>
      <c r="R264" s="23" t="e">
        <f t="shared" si="47"/>
        <v>#N/A</v>
      </c>
      <c r="S264" s="23" t="e">
        <f t="shared" si="48"/>
        <v>#N/A</v>
      </c>
      <c r="T264" s="23" t="e">
        <f t="shared" si="49"/>
        <v>#N/A</v>
      </c>
      <c r="U264" s="23" t="e">
        <f t="shared" si="50"/>
        <v>#N/A</v>
      </c>
      <c r="V264" s="23" t="e">
        <f t="shared" si="51"/>
        <v>#N/A</v>
      </c>
      <c r="W264" s="23" t="e">
        <f t="shared" si="52"/>
        <v>#N/A</v>
      </c>
      <c r="X264" s="23" t="e">
        <f t="shared" si="53"/>
        <v>#N/A</v>
      </c>
      <c r="Y264" s="23"/>
      <c r="Z264" s="19"/>
      <c r="AA264" s="19"/>
      <c r="AB264" s="19"/>
      <c r="AC264" s="19"/>
      <c r="AD264" s="19"/>
      <c r="AE264" s="19"/>
      <c r="AF264" s="19"/>
      <c r="AG264" s="19">
        <f t="shared" si="54"/>
        <v>0</v>
      </c>
      <c r="AH264" s="19">
        <f t="shared" si="55"/>
        <v>0</v>
      </c>
      <c r="AI264" s="19">
        <f t="shared" si="56"/>
        <v>0</v>
      </c>
      <c r="AJ264" s="19">
        <f t="shared" si="57"/>
        <v>0</v>
      </c>
      <c r="AK264" s="19"/>
      <c r="AL264" s="19"/>
      <c r="AM264" s="19"/>
      <c r="AN264" s="19"/>
      <c r="AO264" s="19"/>
      <c r="AP264" s="19"/>
      <c r="AQ264" s="19"/>
    </row>
    <row r="265" spans="1:43" x14ac:dyDescent="0.25">
      <c r="A265" s="80"/>
      <c r="B265" s="81"/>
      <c r="C265" s="81"/>
      <c r="D265" s="81"/>
      <c r="E265" s="81"/>
      <c r="F265" s="81"/>
      <c r="G265" s="81"/>
      <c r="H265" s="81"/>
      <c r="I265" s="81"/>
      <c r="J265" s="79"/>
      <c r="K265" s="79"/>
      <c r="L265" s="70" t="str">
        <f t="shared" si="58"/>
        <v/>
      </c>
      <c r="M265" s="71"/>
      <c r="N265" s="23">
        <f t="shared" ref="N265:N328" si="60" xml:space="preserve"> ((D265 * G265) + (E265 * H265) + (F265 * I265))/1000</f>
        <v>0</v>
      </c>
      <c r="O265" s="23">
        <f t="shared" si="59"/>
        <v>0</v>
      </c>
      <c r="P265" s="23" t="e">
        <f xml:space="preserve"> B265 * VLOOKUP($A$5, Admin!$A$4:$B$5, 2) + C265 * VLOOKUP($A$5, Admin!$A$4:$C$5, 3) + VLOOKUP($A$5, Admin!$A$4:$D$5, 4)</f>
        <v>#N/A</v>
      </c>
      <c r="Q265" s="23" t="e">
        <f t="shared" ref="Q265:Q328" si="61" xml:space="preserve"> P266</f>
        <v>#N/A</v>
      </c>
      <c r="R265" s="23" t="e">
        <f t="shared" ref="R265:R328" si="62" xml:space="preserve"> P267</f>
        <v>#N/A</v>
      </c>
      <c r="S265" s="23" t="e">
        <f t="shared" ref="S265:S328" si="63" xml:space="preserve"> P268</f>
        <v>#N/A</v>
      </c>
      <c r="T265" s="23" t="e">
        <f t="shared" ref="T265:T328" si="64" xml:space="preserve"> P269</f>
        <v>#N/A</v>
      </c>
      <c r="U265" s="23" t="e">
        <f t="shared" ref="U265:U328" si="65" xml:space="preserve"> P270</f>
        <v>#N/A</v>
      </c>
      <c r="V265" s="23" t="e">
        <f t="shared" ref="V265:V328" si="66" xml:space="preserve"> P271</f>
        <v>#N/A</v>
      </c>
      <c r="W265" s="23" t="e">
        <f t="shared" ref="W265:W328" si="67" xml:space="preserve"> P272</f>
        <v>#N/A</v>
      </c>
      <c r="X265" s="23" t="e">
        <f t="shared" ref="X265:X328" si="68" xml:space="preserve"> P273</f>
        <v>#N/A</v>
      </c>
      <c r="Y265" s="23"/>
      <c r="Z265" s="19"/>
      <c r="AA265" s="19"/>
      <c r="AB265" s="19"/>
      <c r="AC265" s="19"/>
      <c r="AD265" s="19"/>
      <c r="AE265" s="19"/>
      <c r="AF265" s="19"/>
      <c r="AG265" s="19">
        <f t="shared" ref="AG265:AG328" si="69" xml:space="preserve"> O265</f>
        <v>0</v>
      </c>
      <c r="AH265" s="19">
        <f t="shared" ref="AH265:AH328" si="70" xml:space="preserve"> C265</f>
        <v>0</v>
      </c>
      <c r="AI265" s="19">
        <f t="shared" ref="AI265:AI328" si="71" xml:space="preserve"> J265</f>
        <v>0</v>
      </c>
      <c r="AJ265" s="19">
        <f t="shared" ref="AJ265:AJ328" si="72" xml:space="preserve"> K265</f>
        <v>0</v>
      </c>
      <c r="AK265" s="19"/>
      <c r="AL265" s="19"/>
      <c r="AM265" s="19"/>
      <c r="AN265" s="19"/>
      <c r="AO265" s="19"/>
      <c r="AP265" s="19"/>
      <c r="AQ265" s="19"/>
    </row>
    <row r="266" spans="1:43" x14ac:dyDescent="0.25">
      <c r="A266" s="80"/>
      <c r="B266" s="81"/>
      <c r="C266" s="81"/>
      <c r="D266" s="81"/>
      <c r="E266" s="81"/>
      <c r="F266" s="81"/>
      <c r="G266" s="81"/>
      <c r="H266" s="81"/>
      <c r="I266" s="81"/>
      <c r="J266" s="79"/>
      <c r="K266" s="79"/>
      <c r="L266" s="70" t="str">
        <f t="shared" ref="L266:L329" si="73" xml:space="preserve"> IFERROR(N266/$C$5,"")</f>
        <v/>
      </c>
      <c r="M266" s="71"/>
      <c r="N266" s="23">
        <f t="shared" si="60"/>
        <v>0</v>
      </c>
      <c r="O266" s="23">
        <f t="shared" ref="O266:O329" si="74" xml:space="preserve"> N266^2</f>
        <v>0</v>
      </c>
      <c r="P266" s="23" t="e">
        <f xml:space="preserve"> B266 * VLOOKUP($A$5, Admin!$A$4:$B$5, 2) + C266 * VLOOKUP($A$5, Admin!$A$4:$C$5, 3) + VLOOKUP($A$5, Admin!$A$4:$D$5, 4)</f>
        <v>#N/A</v>
      </c>
      <c r="Q266" s="23" t="e">
        <f t="shared" si="61"/>
        <v>#N/A</v>
      </c>
      <c r="R266" s="23" t="e">
        <f t="shared" si="62"/>
        <v>#N/A</v>
      </c>
      <c r="S266" s="23" t="e">
        <f t="shared" si="63"/>
        <v>#N/A</v>
      </c>
      <c r="T266" s="23" t="e">
        <f t="shared" si="64"/>
        <v>#N/A</v>
      </c>
      <c r="U266" s="23" t="e">
        <f t="shared" si="65"/>
        <v>#N/A</v>
      </c>
      <c r="V266" s="23" t="e">
        <f t="shared" si="66"/>
        <v>#N/A</v>
      </c>
      <c r="W266" s="23" t="e">
        <f t="shared" si="67"/>
        <v>#N/A</v>
      </c>
      <c r="X266" s="23" t="e">
        <f t="shared" si="68"/>
        <v>#N/A</v>
      </c>
      <c r="Y266" s="23"/>
      <c r="Z266" s="19"/>
      <c r="AA266" s="19"/>
      <c r="AB266" s="19"/>
      <c r="AC266" s="19"/>
      <c r="AD266" s="19"/>
      <c r="AE266" s="19"/>
      <c r="AF266" s="19"/>
      <c r="AG266" s="19">
        <f t="shared" si="69"/>
        <v>0</v>
      </c>
      <c r="AH266" s="19">
        <f t="shared" si="70"/>
        <v>0</v>
      </c>
      <c r="AI266" s="19">
        <f t="shared" si="71"/>
        <v>0</v>
      </c>
      <c r="AJ266" s="19">
        <f t="shared" si="72"/>
        <v>0</v>
      </c>
      <c r="AK266" s="19"/>
      <c r="AL266" s="19"/>
      <c r="AM266" s="19"/>
      <c r="AN266" s="19"/>
      <c r="AO266" s="19"/>
      <c r="AP266" s="19"/>
      <c r="AQ266" s="19"/>
    </row>
    <row r="267" spans="1:43" x14ac:dyDescent="0.25">
      <c r="A267" s="80"/>
      <c r="B267" s="81"/>
      <c r="C267" s="81"/>
      <c r="D267" s="81"/>
      <c r="E267" s="81"/>
      <c r="F267" s="81"/>
      <c r="G267" s="81"/>
      <c r="H267" s="81"/>
      <c r="I267" s="81"/>
      <c r="J267" s="79"/>
      <c r="K267" s="79"/>
      <c r="L267" s="70" t="str">
        <f t="shared" si="73"/>
        <v/>
      </c>
      <c r="M267" s="71"/>
      <c r="N267" s="23">
        <f t="shared" si="60"/>
        <v>0</v>
      </c>
      <c r="O267" s="23">
        <f t="shared" si="74"/>
        <v>0</v>
      </c>
      <c r="P267" s="23" t="e">
        <f xml:space="preserve"> B267 * VLOOKUP($A$5, Admin!$A$4:$B$5, 2) + C267 * VLOOKUP($A$5, Admin!$A$4:$C$5, 3) + VLOOKUP($A$5, Admin!$A$4:$D$5, 4)</f>
        <v>#N/A</v>
      </c>
      <c r="Q267" s="23" t="e">
        <f t="shared" si="61"/>
        <v>#N/A</v>
      </c>
      <c r="R267" s="23" t="e">
        <f t="shared" si="62"/>
        <v>#N/A</v>
      </c>
      <c r="S267" s="23" t="e">
        <f t="shared" si="63"/>
        <v>#N/A</v>
      </c>
      <c r="T267" s="23" t="e">
        <f t="shared" si="64"/>
        <v>#N/A</v>
      </c>
      <c r="U267" s="23" t="e">
        <f t="shared" si="65"/>
        <v>#N/A</v>
      </c>
      <c r="V267" s="23" t="e">
        <f t="shared" si="66"/>
        <v>#N/A</v>
      </c>
      <c r="W267" s="23" t="e">
        <f t="shared" si="67"/>
        <v>#N/A</v>
      </c>
      <c r="X267" s="23" t="e">
        <f t="shared" si="68"/>
        <v>#N/A</v>
      </c>
      <c r="Y267" s="23"/>
      <c r="Z267" s="19"/>
      <c r="AA267" s="19"/>
      <c r="AB267" s="19"/>
      <c r="AC267" s="19"/>
      <c r="AD267" s="19"/>
      <c r="AE267" s="19"/>
      <c r="AF267" s="19"/>
      <c r="AG267" s="19">
        <f t="shared" si="69"/>
        <v>0</v>
      </c>
      <c r="AH267" s="19">
        <f t="shared" si="70"/>
        <v>0</v>
      </c>
      <c r="AI267" s="19">
        <f t="shared" si="71"/>
        <v>0</v>
      </c>
      <c r="AJ267" s="19">
        <f t="shared" si="72"/>
        <v>0</v>
      </c>
      <c r="AK267" s="19"/>
      <c r="AL267" s="19"/>
      <c r="AM267" s="19"/>
      <c r="AN267" s="19"/>
      <c r="AO267" s="19"/>
      <c r="AP267" s="19"/>
      <c r="AQ267" s="19"/>
    </row>
    <row r="268" spans="1:43" x14ac:dyDescent="0.25">
      <c r="A268" s="80"/>
      <c r="B268" s="81"/>
      <c r="C268" s="81"/>
      <c r="D268" s="81"/>
      <c r="E268" s="81"/>
      <c r="F268" s="81"/>
      <c r="G268" s="81"/>
      <c r="H268" s="81"/>
      <c r="I268" s="81"/>
      <c r="J268" s="79"/>
      <c r="K268" s="79"/>
      <c r="L268" s="70" t="str">
        <f t="shared" si="73"/>
        <v/>
      </c>
      <c r="M268" s="71"/>
      <c r="N268" s="23">
        <f t="shared" si="60"/>
        <v>0</v>
      </c>
      <c r="O268" s="23">
        <f t="shared" si="74"/>
        <v>0</v>
      </c>
      <c r="P268" s="23" t="e">
        <f xml:space="preserve"> B268 * VLOOKUP($A$5, Admin!$A$4:$B$5, 2) + C268 * VLOOKUP($A$5, Admin!$A$4:$C$5, 3) + VLOOKUP($A$5, Admin!$A$4:$D$5, 4)</f>
        <v>#N/A</v>
      </c>
      <c r="Q268" s="23" t="e">
        <f t="shared" si="61"/>
        <v>#N/A</v>
      </c>
      <c r="R268" s="23" t="e">
        <f t="shared" si="62"/>
        <v>#N/A</v>
      </c>
      <c r="S268" s="23" t="e">
        <f t="shared" si="63"/>
        <v>#N/A</v>
      </c>
      <c r="T268" s="23" t="e">
        <f t="shared" si="64"/>
        <v>#N/A</v>
      </c>
      <c r="U268" s="23" t="e">
        <f t="shared" si="65"/>
        <v>#N/A</v>
      </c>
      <c r="V268" s="23" t="e">
        <f t="shared" si="66"/>
        <v>#N/A</v>
      </c>
      <c r="W268" s="23" t="e">
        <f t="shared" si="67"/>
        <v>#N/A</v>
      </c>
      <c r="X268" s="23" t="e">
        <f t="shared" si="68"/>
        <v>#N/A</v>
      </c>
      <c r="Y268" s="23"/>
      <c r="Z268" s="19"/>
      <c r="AA268" s="19"/>
      <c r="AB268" s="19"/>
      <c r="AC268" s="19"/>
      <c r="AD268" s="19"/>
      <c r="AE268" s="19"/>
      <c r="AF268" s="19"/>
      <c r="AG268" s="19">
        <f t="shared" si="69"/>
        <v>0</v>
      </c>
      <c r="AH268" s="19">
        <f t="shared" si="70"/>
        <v>0</v>
      </c>
      <c r="AI268" s="19">
        <f t="shared" si="71"/>
        <v>0</v>
      </c>
      <c r="AJ268" s="19">
        <f t="shared" si="72"/>
        <v>0</v>
      </c>
      <c r="AK268" s="19"/>
      <c r="AL268" s="19"/>
      <c r="AM268" s="19"/>
      <c r="AN268" s="19"/>
      <c r="AO268" s="19"/>
      <c r="AP268" s="19"/>
      <c r="AQ268" s="19"/>
    </row>
    <row r="269" spans="1:43" x14ac:dyDescent="0.25">
      <c r="A269" s="80"/>
      <c r="B269" s="81"/>
      <c r="C269" s="81"/>
      <c r="D269" s="81"/>
      <c r="E269" s="81"/>
      <c r="F269" s="81"/>
      <c r="G269" s="81"/>
      <c r="H269" s="81"/>
      <c r="I269" s="81"/>
      <c r="J269" s="79"/>
      <c r="K269" s="79"/>
      <c r="L269" s="70" t="str">
        <f t="shared" si="73"/>
        <v/>
      </c>
      <c r="M269" s="71"/>
      <c r="N269" s="23">
        <f t="shared" si="60"/>
        <v>0</v>
      </c>
      <c r="O269" s="23">
        <f t="shared" si="74"/>
        <v>0</v>
      </c>
      <c r="P269" s="23" t="e">
        <f xml:space="preserve"> B269 * VLOOKUP($A$5, Admin!$A$4:$B$5, 2) + C269 * VLOOKUP($A$5, Admin!$A$4:$C$5, 3) + VLOOKUP($A$5, Admin!$A$4:$D$5, 4)</f>
        <v>#N/A</v>
      </c>
      <c r="Q269" s="23" t="e">
        <f t="shared" si="61"/>
        <v>#N/A</v>
      </c>
      <c r="R269" s="23" t="e">
        <f t="shared" si="62"/>
        <v>#N/A</v>
      </c>
      <c r="S269" s="23" t="e">
        <f t="shared" si="63"/>
        <v>#N/A</v>
      </c>
      <c r="T269" s="23" t="e">
        <f t="shared" si="64"/>
        <v>#N/A</v>
      </c>
      <c r="U269" s="23" t="e">
        <f t="shared" si="65"/>
        <v>#N/A</v>
      </c>
      <c r="V269" s="23" t="e">
        <f t="shared" si="66"/>
        <v>#N/A</v>
      </c>
      <c r="W269" s="23" t="e">
        <f t="shared" si="67"/>
        <v>#N/A</v>
      </c>
      <c r="X269" s="23" t="e">
        <f t="shared" si="68"/>
        <v>#N/A</v>
      </c>
      <c r="Y269" s="23"/>
      <c r="Z269" s="19"/>
      <c r="AA269" s="19"/>
      <c r="AB269" s="19"/>
      <c r="AC269" s="19"/>
      <c r="AD269" s="19"/>
      <c r="AE269" s="19"/>
      <c r="AF269" s="19"/>
      <c r="AG269" s="19">
        <f t="shared" si="69"/>
        <v>0</v>
      </c>
      <c r="AH269" s="19">
        <f t="shared" si="70"/>
        <v>0</v>
      </c>
      <c r="AI269" s="19">
        <f t="shared" si="71"/>
        <v>0</v>
      </c>
      <c r="AJ269" s="19">
        <f t="shared" si="72"/>
        <v>0</v>
      </c>
      <c r="AK269" s="19"/>
      <c r="AL269" s="19"/>
      <c r="AM269" s="19"/>
      <c r="AN269" s="19"/>
      <c r="AO269" s="19"/>
      <c r="AP269" s="19"/>
      <c r="AQ269" s="19"/>
    </row>
    <row r="270" spans="1:43" x14ac:dyDescent="0.25">
      <c r="A270" s="80"/>
      <c r="B270" s="81"/>
      <c r="C270" s="81"/>
      <c r="D270" s="81"/>
      <c r="E270" s="81"/>
      <c r="F270" s="81"/>
      <c r="G270" s="81"/>
      <c r="H270" s="81"/>
      <c r="I270" s="81"/>
      <c r="J270" s="79"/>
      <c r="K270" s="79"/>
      <c r="L270" s="70" t="str">
        <f t="shared" si="73"/>
        <v/>
      </c>
      <c r="M270" s="71"/>
      <c r="N270" s="23">
        <f t="shared" si="60"/>
        <v>0</v>
      </c>
      <c r="O270" s="23">
        <f t="shared" si="74"/>
        <v>0</v>
      </c>
      <c r="P270" s="23" t="e">
        <f xml:space="preserve"> B270 * VLOOKUP($A$5, Admin!$A$4:$B$5, 2) + C270 * VLOOKUP($A$5, Admin!$A$4:$C$5, 3) + VLOOKUP($A$5, Admin!$A$4:$D$5, 4)</f>
        <v>#N/A</v>
      </c>
      <c r="Q270" s="23" t="e">
        <f t="shared" si="61"/>
        <v>#N/A</v>
      </c>
      <c r="R270" s="23" t="e">
        <f t="shared" si="62"/>
        <v>#N/A</v>
      </c>
      <c r="S270" s="23" t="e">
        <f t="shared" si="63"/>
        <v>#N/A</v>
      </c>
      <c r="T270" s="23" t="e">
        <f t="shared" si="64"/>
        <v>#N/A</v>
      </c>
      <c r="U270" s="23" t="e">
        <f t="shared" si="65"/>
        <v>#N/A</v>
      </c>
      <c r="V270" s="23" t="e">
        <f t="shared" si="66"/>
        <v>#N/A</v>
      </c>
      <c r="W270" s="23" t="e">
        <f t="shared" si="67"/>
        <v>#N/A</v>
      </c>
      <c r="X270" s="23" t="e">
        <f t="shared" si="68"/>
        <v>#N/A</v>
      </c>
      <c r="Y270" s="23"/>
      <c r="Z270" s="19"/>
      <c r="AA270" s="19"/>
      <c r="AB270" s="19"/>
      <c r="AC270" s="19"/>
      <c r="AD270" s="19"/>
      <c r="AE270" s="19"/>
      <c r="AF270" s="19"/>
      <c r="AG270" s="19">
        <f t="shared" si="69"/>
        <v>0</v>
      </c>
      <c r="AH270" s="19">
        <f t="shared" si="70"/>
        <v>0</v>
      </c>
      <c r="AI270" s="19">
        <f t="shared" si="71"/>
        <v>0</v>
      </c>
      <c r="AJ270" s="19">
        <f t="shared" si="72"/>
        <v>0</v>
      </c>
      <c r="AK270" s="19"/>
      <c r="AL270" s="19"/>
      <c r="AM270" s="19"/>
      <c r="AN270" s="19"/>
      <c r="AO270" s="19"/>
      <c r="AP270" s="19"/>
      <c r="AQ270" s="19"/>
    </row>
    <row r="271" spans="1:43" x14ac:dyDescent="0.25">
      <c r="A271" s="80"/>
      <c r="B271" s="81"/>
      <c r="C271" s="81"/>
      <c r="D271" s="81"/>
      <c r="E271" s="81"/>
      <c r="F271" s="81"/>
      <c r="G271" s="81"/>
      <c r="H271" s="81"/>
      <c r="I271" s="81"/>
      <c r="J271" s="79"/>
      <c r="K271" s="79"/>
      <c r="L271" s="70" t="str">
        <f t="shared" si="73"/>
        <v/>
      </c>
      <c r="M271" s="71"/>
      <c r="N271" s="23">
        <f t="shared" si="60"/>
        <v>0</v>
      </c>
      <c r="O271" s="23">
        <f t="shared" si="74"/>
        <v>0</v>
      </c>
      <c r="P271" s="23" t="e">
        <f xml:space="preserve"> B271 * VLOOKUP($A$5, Admin!$A$4:$B$5, 2) + C271 * VLOOKUP($A$5, Admin!$A$4:$C$5, 3) + VLOOKUP($A$5, Admin!$A$4:$D$5, 4)</f>
        <v>#N/A</v>
      </c>
      <c r="Q271" s="23" t="e">
        <f t="shared" si="61"/>
        <v>#N/A</v>
      </c>
      <c r="R271" s="23" t="e">
        <f t="shared" si="62"/>
        <v>#N/A</v>
      </c>
      <c r="S271" s="23" t="e">
        <f t="shared" si="63"/>
        <v>#N/A</v>
      </c>
      <c r="T271" s="23" t="e">
        <f t="shared" si="64"/>
        <v>#N/A</v>
      </c>
      <c r="U271" s="23" t="e">
        <f t="shared" si="65"/>
        <v>#N/A</v>
      </c>
      <c r="V271" s="23" t="e">
        <f t="shared" si="66"/>
        <v>#N/A</v>
      </c>
      <c r="W271" s="23" t="e">
        <f t="shared" si="67"/>
        <v>#N/A</v>
      </c>
      <c r="X271" s="23" t="e">
        <f t="shared" si="68"/>
        <v>#N/A</v>
      </c>
      <c r="Y271" s="23"/>
      <c r="Z271" s="19"/>
      <c r="AA271" s="19"/>
      <c r="AB271" s="19"/>
      <c r="AC271" s="19"/>
      <c r="AD271" s="19"/>
      <c r="AE271" s="19"/>
      <c r="AF271" s="19"/>
      <c r="AG271" s="19">
        <f t="shared" si="69"/>
        <v>0</v>
      </c>
      <c r="AH271" s="19">
        <f t="shared" si="70"/>
        <v>0</v>
      </c>
      <c r="AI271" s="19">
        <f t="shared" si="71"/>
        <v>0</v>
      </c>
      <c r="AJ271" s="19">
        <f t="shared" si="72"/>
        <v>0</v>
      </c>
      <c r="AK271" s="19"/>
      <c r="AL271" s="19"/>
      <c r="AM271" s="19"/>
      <c r="AN271" s="19"/>
      <c r="AO271" s="19"/>
      <c r="AP271" s="19"/>
      <c r="AQ271" s="19"/>
    </row>
    <row r="272" spans="1:43" x14ac:dyDescent="0.25">
      <c r="A272" s="80"/>
      <c r="B272" s="81"/>
      <c r="C272" s="81"/>
      <c r="D272" s="81"/>
      <c r="E272" s="81"/>
      <c r="F272" s="81"/>
      <c r="G272" s="81"/>
      <c r="H272" s="81"/>
      <c r="I272" s="81"/>
      <c r="J272" s="79"/>
      <c r="K272" s="79"/>
      <c r="L272" s="70" t="str">
        <f t="shared" si="73"/>
        <v/>
      </c>
      <c r="M272" s="71"/>
      <c r="N272" s="23">
        <f t="shared" si="60"/>
        <v>0</v>
      </c>
      <c r="O272" s="23">
        <f t="shared" si="74"/>
        <v>0</v>
      </c>
      <c r="P272" s="23" t="e">
        <f xml:space="preserve"> B272 * VLOOKUP($A$5, Admin!$A$4:$B$5, 2) + C272 * VLOOKUP($A$5, Admin!$A$4:$C$5, 3) + VLOOKUP($A$5, Admin!$A$4:$D$5, 4)</f>
        <v>#N/A</v>
      </c>
      <c r="Q272" s="23" t="e">
        <f t="shared" si="61"/>
        <v>#N/A</v>
      </c>
      <c r="R272" s="23" t="e">
        <f t="shared" si="62"/>
        <v>#N/A</v>
      </c>
      <c r="S272" s="23" t="e">
        <f t="shared" si="63"/>
        <v>#N/A</v>
      </c>
      <c r="T272" s="23" t="e">
        <f t="shared" si="64"/>
        <v>#N/A</v>
      </c>
      <c r="U272" s="23" t="e">
        <f t="shared" si="65"/>
        <v>#N/A</v>
      </c>
      <c r="V272" s="23" t="e">
        <f t="shared" si="66"/>
        <v>#N/A</v>
      </c>
      <c r="W272" s="23" t="e">
        <f t="shared" si="67"/>
        <v>#N/A</v>
      </c>
      <c r="X272" s="23" t="e">
        <f t="shared" si="68"/>
        <v>#N/A</v>
      </c>
      <c r="Y272" s="23"/>
      <c r="Z272" s="19"/>
      <c r="AA272" s="19"/>
      <c r="AB272" s="19"/>
      <c r="AC272" s="19"/>
      <c r="AD272" s="19"/>
      <c r="AE272" s="19"/>
      <c r="AF272" s="19"/>
      <c r="AG272" s="19">
        <f t="shared" si="69"/>
        <v>0</v>
      </c>
      <c r="AH272" s="19">
        <f t="shared" si="70"/>
        <v>0</v>
      </c>
      <c r="AI272" s="19">
        <f t="shared" si="71"/>
        <v>0</v>
      </c>
      <c r="AJ272" s="19">
        <f t="shared" si="72"/>
        <v>0</v>
      </c>
      <c r="AK272" s="19"/>
      <c r="AL272" s="19"/>
      <c r="AM272" s="19"/>
      <c r="AN272" s="19"/>
      <c r="AO272" s="19"/>
      <c r="AP272" s="19"/>
      <c r="AQ272" s="19"/>
    </row>
    <row r="273" spans="1:43" x14ac:dyDescent="0.25">
      <c r="A273" s="80"/>
      <c r="B273" s="81"/>
      <c r="C273" s="81"/>
      <c r="D273" s="81"/>
      <c r="E273" s="81"/>
      <c r="F273" s="81"/>
      <c r="G273" s="81"/>
      <c r="H273" s="81"/>
      <c r="I273" s="81"/>
      <c r="J273" s="79"/>
      <c r="K273" s="79"/>
      <c r="L273" s="70" t="str">
        <f t="shared" si="73"/>
        <v/>
      </c>
      <c r="M273" s="71"/>
      <c r="N273" s="23">
        <f t="shared" si="60"/>
        <v>0</v>
      </c>
      <c r="O273" s="23">
        <f t="shared" si="74"/>
        <v>0</v>
      </c>
      <c r="P273" s="23" t="e">
        <f xml:space="preserve"> B273 * VLOOKUP($A$5, Admin!$A$4:$B$5, 2) + C273 * VLOOKUP($A$5, Admin!$A$4:$C$5, 3) + VLOOKUP($A$5, Admin!$A$4:$D$5, 4)</f>
        <v>#N/A</v>
      </c>
      <c r="Q273" s="23" t="e">
        <f t="shared" si="61"/>
        <v>#N/A</v>
      </c>
      <c r="R273" s="23" t="e">
        <f t="shared" si="62"/>
        <v>#N/A</v>
      </c>
      <c r="S273" s="23" t="e">
        <f t="shared" si="63"/>
        <v>#N/A</v>
      </c>
      <c r="T273" s="23" t="e">
        <f t="shared" si="64"/>
        <v>#N/A</v>
      </c>
      <c r="U273" s="23" t="e">
        <f t="shared" si="65"/>
        <v>#N/A</v>
      </c>
      <c r="V273" s="23" t="e">
        <f t="shared" si="66"/>
        <v>#N/A</v>
      </c>
      <c r="W273" s="23" t="e">
        <f t="shared" si="67"/>
        <v>#N/A</v>
      </c>
      <c r="X273" s="23" t="e">
        <f t="shared" si="68"/>
        <v>#N/A</v>
      </c>
      <c r="Y273" s="23"/>
      <c r="Z273" s="19"/>
      <c r="AA273" s="19"/>
      <c r="AB273" s="19"/>
      <c r="AC273" s="19"/>
      <c r="AD273" s="19"/>
      <c r="AE273" s="19"/>
      <c r="AF273" s="19"/>
      <c r="AG273" s="19">
        <f t="shared" si="69"/>
        <v>0</v>
      </c>
      <c r="AH273" s="19">
        <f t="shared" si="70"/>
        <v>0</v>
      </c>
      <c r="AI273" s="19">
        <f t="shared" si="71"/>
        <v>0</v>
      </c>
      <c r="AJ273" s="19">
        <f t="shared" si="72"/>
        <v>0</v>
      </c>
      <c r="AK273" s="19"/>
      <c r="AL273" s="19"/>
      <c r="AM273" s="19"/>
      <c r="AN273" s="19"/>
      <c r="AO273" s="19"/>
      <c r="AP273" s="19"/>
      <c r="AQ273" s="19"/>
    </row>
    <row r="274" spans="1:43" x14ac:dyDescent="0.25">
      <c r="A274" s="80"/>
      <c r="B274" s="81"/>
      <c r="C274" s="81"/>
      <c r="D274" s="81"/>
      <c r="E274" s="81"/>
      <c r="F274" s="81"/>
      <c r="G274" s="81"/>
      <c r="H274" s="81"/>
      <c r="I274" s="81"/>
      <c r="J274" s="79"/>
      <c r="K274" s="79"/>
      <c r="L274" s="70" t="str">
        <f t="shared" si="73"/>
        <v/>
      </c>
      <c r="M274" s="71"/>
      <c r="N274" s="23">
        <f t="shared" si="60"/>
        <v>0</v>
      </c>
      <c r="O274" s="23">
        <f t="shared" si="74"/>
        <v>0</v>
      </c>
      <c r="P274" s="23" t="e">
        <f xml:space="preserve"> B274 * VLOOKUP($A$5, Admin!$A$4:$B$5, 2) + C274 * VLOOKUP($A$5, Admin!$A$4:$C$5, 3) + VLOOKUP($A$5, Admin!$A$4:$D$5, 4)</f>
        <v>#N/A</v>
      </c>
      <c r="Q274" s="23" t="e">
        <f t="shared" si="61"/>
        <v>#N/A</v>
      </c>
      <c r="R274" s="23" t="e">
        <f t="shared" si="62"/>
        <v>#N/A</v>
      </c>
      <c r="S274" s="23" t="e">
        <f t="shared" si="63"/>
        <v>#N/A</v>
      </c>
      <c r="T274" s="23" t="e">
        <f t="shared" si="64"/>
        <v>#N/A</v>
      </c>
      <c r="U274" s="23" t="e">
        <f t="shared" si="65"/>
        <v>#N/A</v>
      </c>
      <c r="V274" s="23" t="e">
        <f t="shared" si="66"/>
        <v>#N/A</v>
      </c>
      <c r="W274" s="23" t="e">
        <f t="shared" si="67"/>
        <v>#N/A</v>
      </c>
      <c r="X274" s="23" t="e">
        <f t="shared" si="68"/>
        <v>#N/A</v>
      </c>
      <c r="Y274" s="23"/>
      <c r="Z274" s="19"/>
      <c r="AA274" s="19"/>
      <c r="AB274" s="19"/>
      <c r="AC274" s="19"/>
      <c r="AD274" s="19"/>
      <c r="AE274" s="19"/>
      <c r="AF274" s="19"/>
      <c r="AG274" s="19">
        <f t="shared" si="69"/>
        <v>0</v>
      </c>
      <c r="AH274" s="19">
        <f t="shared" si="70"/>
        <v>0</v>
      </c>
      <c r="AI274" s="19">
        <f t="shared" si="71"/>
        <v>0</v>
      </c>
      <c r="AJ274" s="19">
        <f t="shared" si="72"/>
        <v>0</v>
      </c>
      <c r="AK274" s="19"/>
      <c r="AL274" s="19"/>
      <c r="AM274" s="19"/>
      <c r="AN274" s="19"/>
      <c r="AO274" s="19"/>
      <c r="AP274" s="19"/>
      <c r="AQ274" s="19"/>
    </row>
    <row r="275" spans="1:43" x14ac:dyDescent="0.25">
      <c r="A275" s="80"/>
      <c r="B275" s="81"/>
      <c r="C275" s="81"/>
      <c r="D275" s="81"/>
      <c r="E275" s="81"/>
      <c r="F275" s="81"/>
      <c r="G275" s="81"/>
      <c r="H275" s="81"/>
      <c r="I275" s="81"/>
      <c r="J275" s="79"/>
      <c r="K275" s="79"/>
      <c r="L275" s="70" t="str">
        <f t="shared" si="73"/>
        <v/>
      </c>
      <c r="M275" s="71"/>
      <c r="N275" s="23">
        <f t="shared" si="60"/>
        <v>0</v>
      </c>
      <c r="O275" s="23">
        <f t="shared" si="74"/>
        <v>0</v>
      </c>
      <c r="P275" s="23" t="e">
        <f xml:space="preserve"> B275 * VLOOKUP($A$5, Admin!$A$4:$B$5, 2) + C275 * VLOOKUP($A$5, Admin!$A$4:$C$5, 3) + VLOOKUP($A$5, Admin!$A$4:$D$5, 4)</f>
        <v>#N/A</v>
      </c>
      <c r="Q275" s="23" t="e">
        <f t="shared" si="61"/>
        <v>#N/A</v>
      </c>
      <c r="R275" s="23" t="e">
        <f t="shared" si="62"/>
        <v>#N/A</v>
      </c>
      <c r="S275" s="23" t="e">
        <f t="shared" si="63"/>
        <v>#N/A</v>
      </c>
      <c r="T275" s="23" t="e">
        <f t="shared" si="64"/>
        <v>#N/A</v>
      </c>
      <c r="U275" s="23" t="e">
        <f t="shared" si="65"/>
        <v>#N/A</v>
      </c>
      <c r="V275" s="23" t="e">
        <f t="shared" si="66"/>
        <v>#N/A</v>
      </c>
      <c r="W275" s="23" t="e">
        <f t="shared" si="67"/>
        <v>#N/A</v>
      </c>
      <c r="X275" s="23" t="e">
        <f t="shared" si="68"/>
        <v>#N/A</v>
      </c>
      <c r="Y275" s="23"/>
      <c r="Z275" s="19"/>
      <c r="AA275" s="19"/>
      <c r="AB275" s="19"/>
      <c r="AC275" s="19"/>
      <c r="AD275" s="19"/>
      <c r="AE275" s="19"/>
      <c r="AF275" s="19"/>
      <c r="AG275" s="19">
        <f t="shared" si="69"/>
        <v>0</v>
      </c>
      <c r="AH275" s="19">
        <f t="shared" si="70"/>
        <v>0</v>
      </c>
      <c r="AI275" s="19">
        <f t="shared" si="71"/>
        <v>0</v>
      </c>
      <c r="AJ275" s="19">
        <f t="shared" si="72"/>
        <v>0</v>
      </c>
      <c r="AK275" s="19"/>
      <c r="AL275" s="19"/>
      <c r="AM275" s="19"/>
      <c r="AN275" s="19"/>
      <c r="AO275" s="19"/>
      <c r="AP275" s="19"/>
      <c r="AQ275" s="19"/>
    </row>
    <row r="276" spans="1:43" x14ac:dyDescent="0.25">
      <c r="A276" s="80"/>
      <c r="B276" s="81"/>
      <c r="C276" s="81"/>
      <c r="D276" s="81"/>
      <c r="E276" s="81"/>
      <c r="F276" s="81"/>
      <c r="G276" s="81"/>
      <c r="H276" s="81"/>
      <c r="I276" s="81"/>
      <c r="J276" s="79"/>
      <c r="K276" s="79"/>
      <c r="L276" s="70" t="str">
        <f t="shared" si="73"/>
        <v/>
      </c>
      <c r="M276" s="71"/>
      <c r="N276" s="23">
        <f t="shared" si="60"/>
        <v>0</v>
      </c>
      <c r="O276" s="23">
        <f t="shared" si="74"/>
        <v>0</v>
      </c>
      <c r="P276" s="23" t="e">
        <f xml:space="preserve"> B276 * VLOOKUP($A$5, Admin!$A$4:$B$5, 2) + C276 * VLOOKUP($A$5, Admin!$A$4:$C$5, 3) + VLOOKUP($A$5, Admin!$A$4:$D$5, 4)</f>
        <v>#N/A</v>
      </c>
      <c r="Q276" s="23" t="e">
        <f t="shared" si="61"/>
        <v>#N/A</v>
      </c>
      <c r="R276" s="23" t="e">
        <f t="shared" si="62"/>
        <v>#N/A</v>
      </c>
      <c r="S276" s="23" t="e">
        <f t="shared" si="63"/>
        <v>#N/A</v>
      </c>
      <c r="T276" s="23" t="e">
        <f t="shared" si="64"/>
        <v>#N/A</v>
      </c>
      <c r="U276" s="23" t="e">
        <f t="shared" si="65"/>
        <v>#N/A</v>
      </c>
      <c r="V276" s="23" t="e">
        <f t="shared" si="66"/>
        <v>#N/A</v>
      </c>
      <c r="W276" s="23" t="e">
        <f t="shared" si="67"/>
        <v>#N/A</v>
      </c>
      <c r="X276" s="23" t="e">
        <f t="shared" si="68"/>
        <v>#N/A</v>
      </c>
      <c r="Y276" s="23"/>
      <c r="Z276" s="19"/>
      <c r="AA276" s="19"/>
      <c r="AB276" s="19"/>
      <c r="AC276" s="19"/>
      <c r="AD276" s="19"/>
      <c r="AE276" s="19"/>
      <c r="AF276" s="19"/>
      <c r="AG276" s="19">
        <f t="shared" si="69"/>
        <v>0</v>
      </c>
      <c r="AH276" s="19">
        <f t="shared" si="70"/>
        <v>0</v>
      </c>
      <c r="AI276" s="19">
        <f t="shared" si="71"/>
        <v>0</v>
      </c>
      <c r="AJ276" s="19">
        <f t="shared" si="72"/>
        <v>0</v>
      </c>
      <c r="AK276" s="19"/>
      <c r="AL276" s="19"/>
      <c r="AM276" s="19"/>
      <c r="AN276" s="19"/>
      <c r="AO276" s="19"/>
      <c r="AP276" s="19"/>
      <c r="AQ276" s="19"/>
    </row>
    <row r="277" spans="1:43" x14ac:dyDescent="0.25">
      <c r="A277" s="80"/>
      <c r="B277" s="81"/>
      <c r="C277" s="81"/>
      <c r="D277" s="81"/>
      <c r="E277" s="81"/>
      <c r="F277" s="81"/>
      <c r="G277" s="81"/>
      <c r="H277" s="81"/>
      <c r="I277" s="81"/>
      <c r="J277" s="79"/>
      <c r="K277" s="79"/>
      <c r="L277" s="70" t="str">
        <f t="shared" si="73"/>
        <v/>
      </c>
      <c r="M277" s="71"/>
      <c r="N277" s="23">
        <f t="shared" si="60"/>
        <v>0</v>
      </c>
      <c r="O277" s="23">
        <f t="shared" si="74"/>
        <v>0</v>
      </c>
      <c r="P277" s="23" t="e">
        <f xml:space="preserve"> B277 * VLOOKUP($A$5, Admin!$A$4:$B$5, 2) + C277 * VLOOKUP($A$5, Admin!$A$4:$C$5, 3) + VLOOKUP($A$5, Admin!$A$4:$D$5, 4)</f>
        <v>#N/A</v>
      </c>
      <c r="Q277" s="23" t="e">
        <f t="shared" si="61"/>
        <v>#N/A</v>
      </c>
      <c r="R277" s="23" t="e">
        <f t="shared" si="62"/>
        <v>#N/A</v>
      </c>
      <c r="S277" s="23" t="e">
        <f t="shared" si="63"/>
        <v>#N/A</v>
      </c>
      <c r="T277" s="23" t="e">
        <f t="shared" si="64"/>
        <v>#N/A</v>
      </c>
      <c r="U277" s="23" t="e">
        <f t="shared" si="65"/>
        <v>#N/A</v>
      </c>
      <c r="V277" s="23" t="e">
        <f t="shared" si="66"/>
        <v>#N/A</v>
      </c>
      <c r="W277" s="23" t="e">
        <f t="shared" si="67"/>
        <v>#N/A</v>
      </c>
      <c r="X277" s="23" t="e">
        <f t="shared" si="68"/>
        <v>#N/A</v>
      </c>
      <c r="Y277" s="23"/>
      <c r="Z277" s="19"/>
      <c r="AA277" s="19"/>
      <c r="AB277" s="19"/>
      <c r="AC277" s="19"/>
      <c r="AD277" s="19"/>
      <c r="AE277" s="19"/>
      <c r="AF277" s="19"/>
      <c r="AG277" s="19">
        <f t="shared" si="69"/>
        <v>0</v>
      </c>
      <c r="AH277" s="19">
        <f t="shared" si="70"/>
        <v>0</v>
      </c>
      <c r="AI277" s="19">
        <f t="shared" si="71"/>
        <v>0</v>
      </c>
      <c r="AJ277" s="19">
        <f t="shared" si="72"/>
        <v>0</v>
      </c>
      <c r="AK277" s="19"/>
      <c r="AL277" s="19"/>
      <c r="AM277" s="19"/>
      <c r="AN277" s="19"/>
      <c r="AO277" s="19"/>
      <c r="AP277" s="19"/>
      <c r="AQ277" s="19"/>
    </row>
    <row r="278" spans="1:43" x14ac:dyDescent="0.25">
      <c r="A278" s="80"/>
      <c r="B278" s="81"/>
      <c r="C278" s="81"/>
      <c r="D278" s="81"/>
      <c r="E278" s="81"/>
      <c r="F278" s="81"/>
      <c r="G278" s="81"/>
      <c r="H278" s="81"/>
      <c r="I278" s="81"/>
      <c r="J278" s="79"/>
      <c r="K278" s="79"/>
      <c r="L278" s="70" t="str">
        <f t="shared" si="73"/>
        <v/>
      </c>
      <c r="M278" s="71"/>
      <c r="N278" s="23">
        <f t="shared" si="60"/>
        <v>0</v>
      </c>
      <c r="O278" s="23">
        <f t="shared" si="74"/>
        <v>0</v>
      </c>
      <c r="P278" s="23" t="e">
        <f xml:space="preserve"> B278 * VLOOKUP($A$5, Admin!$A$4:$B$5, 2) + C278 * VLOOKUP($A$5, Admin!$A$4:$C$5, 3) + VLOOKUP($A$5, Admin!$A$4:$D$5, 4)</f>
        <v>#N/A</v>
      </c>
      <c r="Q278" s="23" t="e">
        <f t="shared" si="61"/>
        <v>#N/A</v>
      </c>
      <c r="R278" s="23" t="e">
        <f t="shared" si="62"/>
        <v>#N/A</v>
      </c>
      <c r="S278" s="23" t="e">
        <f t="shared" si="63"/>
        <v>#N/A</v>
      </c>
      <c r="T278" s="23" t="e">
        <f t="shared" si="64"/>
        <v>#N/A</v>
      </c>
      <c r="U278" s="23" t="e">
        <f t="shared" si="65"/>
        <v>#N/A</v>
      </c>
      <c r="V278" s="23" t="e">
        <f t="shared" si="66"/>
        <v>#N/A</v>
      </c>
      <c r="W278" s="23" t="e">
        <f t="shared" si="67"/>
        <v>#N/A</v>
      </c>
      <c r="X278" s="23" t="e">
        <f t="shared" si="68"/>
        <v>#N/A</v>
      </c>
      <c r="Y278" s="23"/>
      <c r="Z278" s="19"/>
      <c r="AA278" s="19"/>
      <c r="AB278" s="19"/>
      <c r="AC278" s="19"/>
      <c r="AD278" s="19"/>
      <c r="AE278" s="19"/>
      <c r="AF278" s="19"/>
      <c r="AG278" s="19">
        <f t="shared" si="69"/>
        <v>0</v>
      </c>
      <c r="AH278" s="19">
        <f t="shared" si="70"/>
        <v>0</v>
      </c>
      <c r="AI278" s="19">
        <f t="shared" si="71"/>
        <v>0</v>
      </c>
      <c r="AJ278" s="19">
        <f t="shared" si="72"/>
        <v>0</v>
      </c>
      <c r="AK278" s="19"/>
      <c r="AL278" s="19"/>
      <c r="AM278" s="19"/>
      <c r="AN278" s="19"/>
      <c r="AO278" s="19"/>
      <c r="AP278" s="19"/>
      <c r="AQ278" s="19"/>
    </row>
    <row r="279" spans="1:43" x14ac:dyDescent="0.25">
      <c r="A279" s="80"/>
      <c r="B279" s="81"/>
      <c r="C279" s="81"/>
      <c r="D279" s="81"/>
      <c r="E279" s="81"/>
      <c r="F279" s="81"/>
      <c r="G279" s="81"/>
      <c r="H279" s="81"/>
      <c r="I279" s="81"/>
      <c r="J279" s="79"/>
      <c r="K279" s="79"/>
      <c r="L279" s="70" t="str">
        <f t="shared" si="73"/>
        <v/>
      </c>
      <c r="M279" s="71"/>
      <c r="N279" s="23">
        <f t="shared" si="60"/>
        <v>0</v>
      </c>
      <c r="O279" s="23">
        <f t="shared" si="74"/>
        <v>0</v>
      </c>
      <c r="P279" s="23" t="e">
        <f xml:space="preserve"> B279 * VLOOKUP($A$5, Admin!$A$4:$B$5, 2) + C279 * VLOOKUP($A$5, Admin!$A$4:$C$5, 3) + VLOOKUP($A$5, Admin!$A$4:$D$5, 4)</f>
        <v>#N/A</v>
      </c>
      <c r="Q279" s="23" t="e">
        <f t="shared" si="61"/>
        <v>#N/A</v>
      </c>
      <c r="R279" s="23" t="e">
        <f t="shared" si="62"/>
        <v>#N/A</v>
      </c>
      <c r="S279" s="23" t="e">
        <f t="shared" si="63"/>
        <v>#N/A</v>
      </c>
      <c r="T279" s="23" t="e">
        <f t="shared" si="64"/>
        <v>#N/A</v>
      </c>
      <c r="U279" s="23" t="e">
        <f t="shared" si="65"/>
        <v>#N/A</v>
      </c>
      <c r="V279" s="23" t="e">
        <f t="shared" si="66"/>
        <v>#N/A</v>
      </c>
      <c r="W279" s="23" t="e">
        <f t="shared" si="67"/>
        <v>#N/A</v>
      </c>
      <c r="X279" s="23" t="e">
        <f t="shared" si="68"/>
        <v>#N/A</v>
      </c>
      <c r="Y279" s="23"/>
      <c r="Z279" s="19"/>
      <c r="AA279" s="19"/>
      <c r="AB279" s="19"/>
      <c r="AC279" s="19"/>
      <c r="AD279" s="19"/>
      <c r="AE279" s="19"/>
      <c r="AF279" s="19"/>
      <c r="AG279" s="19">
        <f t="shared" si="69"/>
        <v>0</v>
      </c>
      <c r="AH279" s="19">
        <f t="shared" si="70"/>
        <v>0</v>
      </c>
      <c r="AI279" s="19">
        <f t="shared" si="71"/>
        <v>0</v>
      </c>
      <c r="AJ279" s="19">
        <f t="shared" si="72"/>
        <v>0</v>
      </c>
      <c r="AK279" s="19"/>
      <c r="AL279" s="19"/>
      <c r="AM279" s="19"/>
      <c r="AN279" s="19"/>
      <c r="AO279" s="19"/>
      <c r="AP279" s="19"/>
      <c r="AQ279" s="19"/>
    </row>
    <row r="280" spans="1:43" x14ac:dyDescent="0.25">
      <c r="A280" s="80"/>
      <c r="B280" s="81"/>
      <c r="C280" s="81"/>
      <c r="D280" s="81"/>
      <c r="E280" s="81"/>
      <c r="F280" s="81"/>
      <c r="G280" s="81"/>
      <c r="H280" s="81"/>
      <c r="I280" s="81"/>
      <c r="J280" s="79"/>
      <c r="K280" s="79"/>
      <c r="L280" s="70" t="str">
        <f t="shared" si="73"/>
        <v/>
      </c>
      <c r="M280" s="71"/>
      <c r="N280" s="23">
        <f t="shared" si="60"/>
        <v>0</v>
      </c>
      <c r="O280" s="23">
        <f t="shared" si="74"/>
        <v>0</v>
      </c>
      <c r="P280" s="23" t="e">
        <f xml:space="preserve"> B280 * VLOOKUP($A$5, Admin!$A$4:$B$5, 2) + C280 * VLOOKUP($A$5, Admin!$A$4:$C$5, 3) + VLOOKUP($A$5, Admin!$A$4:$D$5, 4)</f>
        <v>#N/A</v>
      </c>
      <c r="Q280" s="23" t="e">
        <f t="shared" si="61"/>
        <v>#N/A</v>
      </c>
      <c r="R280" s="23" t="e">
        <f t="shared" si="62"/>
        <v>#N/A</v>
      </c>
      <c r="S280" s="23" t="e">
        <f t="shared" si="63"/>
        <v>#N/A</v>
      </c>
      <c r="T280" s="23" t="e">
        <f t="shared" si="64"/>
        <v>#N/A</v>
      </c>
      <c r="U280" s="23" t="e">
        <f t="shared" si="65"/>
        <v>#N/A</v>
      </c>
      <c r="V280" s="23" t="e">
        <f t="shared" si="66"/>
        <v>#N/A</v>
      </c>
      <c r="W280" s="23" t="e">
        <f t="shared" si="67"/>
        <v>#N/A</v>
      </c>
      <c r="X280" s="23" t="e">
        <f t="shared" si="68"/>
        <v>#N/A</v>
      </c>
      <c r="Y280" s="23"/>
      <c r="Z280" s="19"/>
      <c r="AA280" s="19"/>
      <c r="AB280" s="19"/>
      <c r="AC280" s="19"/>
      <c r="AD280" s="19"/>
      <c r="AE280" s="19"/>
      <c r="AF280" s="19"/>
      <c r="AG280" s="19">
        <f t="shared" si="69"/>
        <v>0</v>
      </c>
      <c r="AH280" s="19">
        <f t="shared" si="70"/>
        <v>0</v>
      </c>
      <c r="AI280" s="19">
        <f t="shared" si="71"/>
        <v>0</v>
      </c>
      <c r="AJ280" s="19">
        <f t="shared" si="72"/>
        <v>0</v>
      </c>
      <c r="AK280" s="19"/>
      <c r="AL280" s="19"/>
      <c r="AM280" s="19"/>
      <c r="AN280" s="19"/>
      <c r="AO280" s="19"/>
      <c r="AP280" s="19"/>
      <c r="AQ280" s="19"/>
    </row>
    <row r="281" spans="1:43" x14ac:dyDescent="0.25">
      <c r="A281" s="80"/>
      <c r="B281" s="81"/>
      <c r="C281" s="81"/>
      <c r="D281" s="81"/>
      <c r="E281" s="81"/>
      <c r="F281" s="81"/>
      <c r="G281" s="81"/>
      <c r="H281" s="81"/>
      <c r="I281" s="81"/>
      <c r="J281" s="79"/>
      <c r="K281" s="79"/>
      <c r="L281" s="70" t="str">
        <f t="shared" si="73"/>
        <v/>
      </c>
      <c r="M281" s="71"/>
      <c r="N281" s="23">
        <f t="shared" si="60"/>
        <v>0</v>
      </c>
      <c r="O281" s="23">
        <f t="shared" si="74"/>
        <v>0</v>
      </c>
      <c r="P281" s="23" t="e">
        <f xml:space="preserve"> B281 * VLOOKUP($A$5, Admin!$A$4:$B$5, 2) + C281 * VLOOKUP($A$5, Admin!$A$4:$C$5, 3) + VLOOKUP($A$5, Admin!$A$4:$D$5, 4)</f>
        <v>#N/A</v>
      </c>
      <c r="Q281" s="23" t="e">
        <f t="shared" si="61"/>
        <v>#N/A</v>
      </c>
      <c r="R281" s="23" t="e">
        <f t="shared" si="62"/>
        <v>#N/A</v>
      </c>
      <c r="S281" s="23" t="e">
        <f t="shared" si="63"/>
        <v>#N/A</v>
      </c>
      <c r="T281" s="23" t="e">
        <f t="shared" si="64"/>
        <v>#N/A</v>
      </c>
      <c r="U281" s="23" t="e">
        <f t="shared" si="65"/>
        <v>#N/A</v>
      </c>
      <c r="V281" s="23" t="e">
        <f t="shared" si="66"/>
        <v>#N/A</v>
      </c>
      <c r="W281" s="23" t="e">
        <f t="shared" si="67"/>
        <v>#N/A</v>
      </c>
      <c r="X281" s="23" t="e">
        <f t="shared" si="68"/>
        <v>#N/A</v>
      </c>
      <c r="Y281" s="23"/>
      <c r="Z281" s="19"/>
      <c r="AA281" s="19"/>
      <c r="AB281" s="19"/>
      <c r="AC281" s="19"/>
      <c r="AD281" s="19"/>
      <c r="AE281" s="19"/>
      <c r="AF281" s="19"/>
      <c r="AG281" s="19">
        <f t="shared" si="69"/>
        <v>0</v>
      </c>
      <c r="AH281" s="19">
        <f t="shared" si="70"/>
        <v>0</v>
      </c>
      <c r="AI281" s="19">
        <f t="shared" si="71"/>
        <v>0</v>
      </c>
      <c r="AJ281" s="19">
        <f t="shared" si="72"/>
        <v>0</v>
      </c>
      <c r="AK281" s="19"/>
      <c r="AL281" s="19"/>
      <c r="AM281" s="19"/>
      <c r="AN281" s="19"/>
      <c r="AO281" s="19"/>
      <c r="AP281" s="19"/>
      <c r="AQ281" s="19"/>
    </row>
    <row r="282" spans="1:43" x14ac:dyDescent="0.25">
      <c r="A282" s="80"/>
      <c r="B282" s="81"/>
      <c r="C282" s="81"/>
      <c r="D282" s="81"/>
      <c r="E282" s="81"/>
      <c r="F282" s="81"/>
      <c r="G282" s="81"/>
      <c r="H282" s="81"/>
      <c r="I282" s="81"/>
      <c r="J282" s="79"/>
      <c r="K282" s="79"/>
      <c r="L282" s="70" t="str">
        <f t="shared" si="73"/>
        <v/>
      </c>
      <c r="M282" s="71"/>
      <c r="N282" s="23">
        <f t="shared" si="60"/>
        <v>0</v>
      </c>
      <c r="O282" s="23">
        <f t="shared" si="74"/>
        <v>0</v>
      </c>
      <c r="P282" s="23" t="e">
        <f xml:space="preserve"> B282 * VLOOKUP($A$5, Admin!$A$4:$B$5, 2) + C282 * VLOOKUP($A$5, Admin!$A$4:$C$5, 3) + VLOOKUP($A$5, Admin!$A$4:$D$5, 4)</f>
        <v>#N/A</v>
      </c>
      <c r="Q282" s="23" t="e">
        <f t="shared" si="61"/>
        <v>#N/A</v>
      </c>
      <c r="R282" s="23" t="e">
        <f t="shared" si="62"/>
        <v>#N/A</v>
      </c>
      <c r="S282" s="23" t="e">
        <f t="shared" si="63"/>
        <v>#N/A</v>
      </c>
      <c r="T282" s="23" t="e">
        <f t="shared" si="64"/>
        <v>#N/A</v>
      </c>
      <c r="U282" s="23" t="e">
        <f t="shared" si="65"/>
        <v>#N/A</v>
      </c>
      <c r="V282" s="23" t="e">
        <f t="shared" si="66"/>
        <v>#N/A</v>
      </c>
      <c r="W282" s="23" t="e">
        <f t="shared" si="67"/>
        <v>#N/A</v>
      </c>
      <c r="X282" s="23" t="e">
        <f t="shared" si="68"/>
        <v>#N/A</v>
      </c>
      <c r="Y282" s="23"/>
      <c r="Z282" s="19"/>
      <c r="AA282" s="19"/>
      <c r="AB282" s="19"/>
      <c r="AC282" s="19"/>
      <c r="AD282" s="19"/>
      <c r="AE282" s="19"/>
      <c r="AF282" s="19"/>
      <c r="AG282" s="19">
        <f t="shared" si="69"/>
        <v>0</v>
      </c>
      <c r="AH282" s="19">
        <f t="shared" si="70"/>
        <v>0</v>
      </c>
      <c r="AI282" s="19">
        <f t="shared" si="71"/>
        <v>0</v>
      </c>
      <c r="AJ282" s="19">
        <f t="shared" si="72"/>
        <v>0</v>
      </c>
      <c r="AK282" s="19"/>
      <c r="AL282" s="19"/>
      <c r="AM282" s="19"/>
      <c r="AN282" s="19"/>
      <c r="AO282" s="19"/>
      <c r="AP282" s="19"/>
      <c r="AQ282" s="19"/>
    </row>
    <row r="283" spans="1:43" x14ac:dyDescent="0.25">
      <c r="A283" s="80"/>
      <c r="B283" s="81"/>
      <c r="C283" s="81"/>
      <c r="D283" s="81"/>
      <c r="E283" s="81"/>
      <c r="F283" s="81"/>
      <c r="G283" s="81"/>
      <c r="H283" s="81"/>
      <c r="I283" s="81"/>
      <c r="J283" s="79"/>
      <c r="K283" s="79"/>
      <c r="L283" s="70" t="str">
        <f t="shared" si="73"/>
        <v/>
      </c>
      <c r="M283" s="71"/>
      <c r="N283" s="23">
        <f t="shared" si="60"/>
        <v>0</v>
      </c>
      <c r="O283" s="23">
        <f t="shared" si="74"/>
        <v>0</v>
      </c>
      <c r="P283" s="23" t="e">
        <f xml:space="preserve"> B283 * VLOOKUP($A$5, Admin!$A$4:$B$5, 2) + C283 * VLOOKUP($A$5, Admin!$A$4:$C$5, 3) + VLOOKUP($A$5, Admin!$A$4:$D$5, 4)</f>
        <v>#N/A</v>
      </c>
      <c r="Q283" s="23" t="e">
        <f t="shared" si="61"/>
        <v>#N/A</v>
      </c>
      <c r="R283" s="23" t="e">
        <f t="shared" si="62"/>
        <v>#N/A</v>
      </c>
      <c r="S283" s="23" t="e">
        <f t="shared" si="63"/>
        <v>#N/A</v>
      </c>
      <c r="T283" s="23" t="e">
        <f t="shared" si="64"/>
        <v>#N/A</v>
      </c>
      <c r="U283" s="23" t="e">
        <f t="shared" si="65"/>
        <v>#N/A</v>
      </c>
      <c r="V283" s="23" t="e">
        <f t="shared" si="66"/>
        <v>#N/A</v>
      </c>
      <c r="W283" s="23" t="e">
        <f t="shared" si="67"/>
        <v>#N/A</v>
      </c>
      <c r="X283" s="23" t="e">
        <f t="shared" si="68"/>
        <v>#N/A</v>
      </c>
      <c r="Y283" s="23"/>
      <c r="Z283" s="19"/>
      <c r="AA283" s="19"/>
      <c r="AB283" s="19"/>
      <c r="AC283" s="19"/>
      <c r="AD283" s="19"/>
      <c r="AE283" s="19"/>
      <c r="AF283" s="19"/>
      <c r="AG283" s="19">
        <f t="shared" si="69"/>
        <v>0</v>
      </c>
      <c r="AH283" s="19">
        <f t="shared" si="70"/>
        <v>0</v>
      </c>
      <c r="AI283" s="19">
        <f t="shared" si="71"/>
        <v>0</v>
      </c>
      <c r="AJ283" s="19">
        <f t="shared" si="72"/>
        <v>0</v>
      </c>
      <c r="AK283" s="19"/>
      <c r="AL283" s="19"/>
      <c r="AM283" s="19"/>
      <c r="AN283" s="19"/>
      <c r="AO283" s="19"/>
      <c r="AP283" s="19"/>
      <c r="AQ283" s="19"/>
    </row>
    <row r="284" spans="1:43" x14ac:dyDescent="0.25">
      <c r="A284" s="80"/>
      <c r="B284" s="81"/>
      <c r="C284" s="81"/>
      <c r="D284" s="81"/>
      <c r="E284" s="81"/>
      <c r="F284" s="81"/>
      <c r="G284" s="81"/>
      <c r="H284" s="81"/>
      <c r="I284" s="81"/>
      <c r="J284" s="79"/>
      <c r="K284" s="79"/>
      <c r="L284" s="70" t="str">
        <f t="shared" si="73"/>
        <v/>
      </c>
      <c r="M284" s="71"/>
      <c r="N284" s="23">
        <f t="shared" si="60"/>
        <v>0</v>
      </c>
      <c r="O284" s="23">
        <f t="shared" si="74"/>
        <v>0</v>
      </c>
      <c r="P284" s="23" t="e">
        <f xml:space="preserve"> B284 * VLOOKUP($A$5, Admin!$A$4:$B$5, 2) + C284 * VLOOKUP($A$5, Admin!$A$4:$C$5, 3) + VLOOKUP($A$5, Admin!$A$4:$D$5, 4)</f>
        <v>#N/A</v>
      </c>
      <c r="Q284" s="23" t="e">
        <f t="shared" si="61"/>
        <v>#N/A</v>
      </c>
      <c r="R284" s="23" t="e">
        <f t="shared" si="62"/>
        <v>#N/A</v>
      </c>
      <c r="S284" s="23" t="e">
        <f t="shared" si="63"/>
        <v>#N/A</v>
      </c>
      <c r="T284" s="23" t="e">
        <f t="shared" si="64"/>
        <v>#N/A</v>
      </c>
      <c r="U284" s="23" t="e">
        <f t="shared" si="65"/>
        <v>#N/A</v>
      </c>
      <c r="V284" s="23" t="e">
        <f t="shared" si="66"/>
        <v>#N/A</v>
      </c>
      <c r="W284" s="23" t="e">
        <f t="shared" si="67"/>
        <v>#N/A</v>
      </c>
      <c r="X284" s="23" t="e">
        <f t="shared" si="68"/>
        <v>#N/A</v>
      </c>
      <c r="Y284" s="23"/>
      <c r="Z284" s="19"/>
      <c r="AA284" s="19"/>
      <c r="AB284" s="19"/>
      <c r="AC284" s="19"/>
      <c r="AD284" s="19"/>
      <c r="AE284" s="19"/>
      <c r="AF284" s="19"/>
      <c r="AG284" s="19">
        <f t="shared" si="69"/>
        <v>0</v>
      </c>
      <c r="AH284" s="19">
        <f t="shared" si="70"/>
        <v>0</v>
      </c>
      <c r="AI284" s="19">
        <f t="shared" si="71"/>
        <v>0</v>
      </c>
      <c r="AJ284" s="19">
        <f t="shared" si="72"/>
        <v>0</v>
      </c>
      <c r="AK284" s="19"/>
      <c r="AL284" s="19"/>
      <c r="AM284" s="19"/>
      <c r="AN284" s="19"/>
      <c r="AO284" s="19"/>
      <c r="AP284" s="19"/>
      <c r="AQ284" s="19"/>
    </row>
    <row r="285" spans="1:43" x14ac:dyDescent="0.25">
      <c r="A285" s="80"/>
      <c r="B285" s="81"/>
      <c r="C285" s="81"/>
      <c r="D285" s="81"/>
      <c r="E285" s="81"/>
      <c r="F285" s="81"/>
      <c r="G285" s="81"/>
      <c r="H285" s="81"/>
      <c r="I285" s="81"/>
      <c r="J285" s="79"/>
      <c r="K285" s="79"/>
      <c r="L285" s="70" t="str">
        <f t="shared" si="73"/>
        <v/>
      </c>
      <c r="M285" s="71"/>
      <c r="N285" s="23">
        <f t="shared" si="60"/>
        <v>0</v>
      </c>
      <c r="O285" s="23">
        <f t="shared" si="74"/>
        <v>0</v>
      </c>
      <c r="P285" s="23" t="e">
        <f xml:space="preserve"> B285 * VLOOKUP($A$5, Admin!$A$4:$B$5, 2) + C285 * VLOOKUP($A$5, Admin!$A$4:$C$5, 3) + VLOOKUP($A$5, Admin!$A$4:$D$5, 4)</f>
        <v>#N/A</v>
      </c>
      <c r="Q285" s="23" t="e">
        <f t="shared" si="61"/>
        <v>#N/A</v>
      </c>
      <c r="R285" s="23" t="e">
        <f t="shared" si="62"/>
        <v>#N/A</v>
      </c>
      <c r="S285" s="23" t="e">
        <f t="shared" si="63"/>
        <v>#N/A</v>
      </c>
      <c r="T285" s="23" t="e">
        <f t="shared" si="64"/>
        <v>#N/A</v>
      </c>
      <c r="U285" s="23" t="e">
        <f t="shared" si="65"/>
        <v>#N/A</v>
      </c>
      <c r="V285" s="23" t="e">
        <f t="shared" si="66"/>
        <v>#N/A</v>
      </c>
      <c r="W285" s="23" t="e">
        <f t="shared" si="67"/>
        <v>#N/A</v>
      </c>
      <c r="X285" s="23" t="e">
        <f t="shared" si="68"/>
        <v>#N/A</v>
      </c>
      <c r="Y285" s="23"/>
      <c r="Z285" s="19"/>
      <c r="AA285" s="19"/>
      <c r="AB285" s="19"/>
      <c r="AC285" s="19"/>
      <c r="AD285" s="19"/>
      <c r="AE285" s="19"/>
      <c r="AF285" s="19"/>
      <c r="AG285" s="19">
        <f t="shared" si="69"/>
        <v>0</v>
      </c>
      <c r="AH285" s="19">
        <f t="shared" si="70"/>
        <v>0</v>
      </c>
      <c r="AI285" s="19">
        <f t="shared" si="71"/>
        <v>0</v>
      </c>
      <c r="AJ285" s="19">
        <f t="shared" si="72"/>
        <v>0</v>
      </c>
      <c r="AK285" s="19"/>
      <c r="AL285" s="19"/>
      <c r="AM285" s="19"/>
      <c r="AN285" s="19"/>
      <c r="AO285" s="19"/>
      <c r="AP285" s="19"/>
      <c r="AQ285" s="19"/>
    </row>
    <row r="286" spans="1:43" x14ac:dyDescent="0.25">
      <c r="A286" s="80"/>
      <c r="B286" s="81"/>
      <c r="C286" s="81"/>
      <c r="D286" s="81"/>
      <c r="E286" s="81"/>
      <c r="F286" s="81"/>
      <c r="G286" s="81"/>
      <c r="H286" s="81"/>
      <c r="I286" s="81"/>
      <c r="J286" s="79"/>
      <c r="K286" s="79"/>
      <c r="L286" s="70" t="str">
        <f t="shared" si="73"/>
        <v/>
      </c>
      <c r="M286" s="71"/>
      <c r="N286" s="23">
        <f t="shared" si="60"/>
        <v>0</v>
      </c>
      <c r="O286" s="23">
        <f t="shared" si="74"/>
        <v>0</v>
      </c>
      <c r="P286" s="23" t="e">
        <f xml:space="preserve"> B286 * VLOOKUP($A$5, Admin!$A$4:$B$5, 2) + C286 * VLOOKUP($A$5, Admin!$A$4:$C$5, 3) + VLOOKUP($A$5, Admin!$A$4:$D$5, 4)</f>
        <v>#N/A</v>
      </c>
      <c r="Q286" s="23" t="e">
        <f t="shared" si="61"/>
        <v>#N/A</v>
      </c>
      <c r="R286" s="23" t="e">
        <f t="shared" si="62"/>
        <v>#N/A</v>
      </c>
      <c r="S286" s="23" t="e">
        <f t="shared" si="63"/>
        <v>#N/A</v>
      </c>
      <c r="T286" s="23" t="e">
        <f t="shared" si="64"/>
        <v>#N/A</v>
      </c>
      <c r="U286" s="23" t="e">
        <f t="shared" si="65"/>
        <v>#N/A</v>
      </c>
      <c r="V286" s="23" t="e">
        <f t="shared" si="66"/>
        <v>#N/A</v>
      </c>
      <c r="W286" s="23" t="e">
        <f t="shared" si="67"/>
        <v>#N/A</v>
      </c>
      <c r="X286" s="23" t="e">
        <f t="shared" si="68"/>
        <v>#N/A</v>
      </c>
      <c r="Y286" s="23"/>
      <c r="Z286" s="19"/>
      <c r="AA286" s="19"/>
      <c r="AB286" s="19"/>
      <c r="AC286" s="19"/>
      <c r="AD286" s="19"/>
      <c r="AE286" s="19"/>
      <c r="AF286" s="19"/>
      <c r="AG286" s="19">
        <f t="shared" si="69"/>
        <v>0</v>
      </c>
      <c r="AH286" s="19">
        <f t="shared" si="70"/>
        <v>0</v>
      </c>
      <c r="AI286" s="19">
        <f t="shared" si="71"/>
        <v>0</v>
      </c>
      <c r="AJ286" s="19">
        <f t="shared" si="72"/>
        <v>0</v>
      </c>
      <c r="AK286" s="19"/>
      <c r="AL286" s="19"/>
      <c r="AM286" s="19"/>
      <c r="AN286" s="19"/>
      <c r="AO286" s="19"/>
      <c r="AP286" s="19"/>
      <c r="AQ286" s="19"/>
    </row>
    <row r="287" spans="1:43" x14ac:dyDescent="0.25">
      <c r="A287" s="80"/>
      <c r="B287" s="81"/>
      <c r="C287" s="81"/>
      <c r="D287" s="81"/>
      <c r="E287" s="81"/>
      <c r="F287" s="81"/>
      <c r="G287" s="81"/>
      <c r="H287" s="81"/>
      <c r="I287" s="81"/>
      <c r="J287" s="79"/>
      <c r="K287" s="79"/>
      <c r="L287" s="70" t="str">
        <f t="shared" si="73"/>
        <v/>
      </c>
      <c r="M287" s="71"/>
      <c r="N287" s="23">
        <f t="shared" si="60"/>
        <v>0</v>
      </c>
      <c r="O287" s="23">
        <f t="shared" si="74"/>
        <v>0</v>
      </c>
      <c r="P287" s="23" t="e">
        <f xml:space="preserve"> B287 * VLOOKUP($A$5, Admin!$A$4:$B$5, 2) + C287 * VLOOKUP($A$5, Admin!$A$4:$C$5, 3) + VLOOKUP($A$5, Admin!$A$4:$D$5, 4)</f>
        <v>#N/A</v>
      </c>
      <c r="Q287" s="23" t="e">
        <f t="shared" si="61"/>
        <v>#N/A</v>
      </c>
      <c r="R287" s="23" t="e">
        <f t="shared" si="62"/>
        <v>#N/A</v>
      </c>
      <c r="S287" s="23" t="e">
        <f t="shared" si="63"/>
        <v>#N/A</v>
      </c>
      <c r="T287" s="23" t="e">
        <f t="shared" si="64"/>
        <v>#N/A</v>
      </c>
      <c r="U287" s="23" t="e">
        <f t="shared" si="65"/>
        <v>#N/A</v>
      </c>
      <c r="V287" s="23" t="e">
        <f t="shared" si="66"/>
        <v>#N/A</v>
      </c>
      <c r="W287" s="23" t="e">
        <f t="shared" si="67"/>
        <v>#N/A</v>
      </c>
      <c r="X287" s="23" t="e">
        <f t="shared" si="68"/>
        <v>#N/A</v>
      </c>
      <c r="Y287" s="23"/>
      <c r="Z287" s="19"/>
      <c r="AA287" s="19"/>
      <c r="AB287" s="19"/>
      <c r="AC287" s="19"/>
      <c r="AD287" s="19"/>
      <c r="AE287" s="19"/>
      <c r="AF287" s="19"/>
      <c r="AG287" s="19">
        <f t="shared" si="69"/>
        <v>0</v>
      </c>
      <c r="AH287" s="19">
        <f t="shared" si="70"/>
        <v>0</v>
      </c>
      <c r="AI287" s="19">
        <f t="shared" si="71"/>
        <v>0</v>
      </c>
      <c r="AJ287" s="19">
        <f t="shared" si="72"/>
        <v>0</v>
      </c>
      <c r="AK287" s="19"/>
      <c r="AL287" s="19"/>
      <c r="AM287" s="19"/>
      <c r="AN287" s="19"/>
      <c r="AO287" s="19"/>
      <c r="AP287" s="19"/>
      <c r="AQ287" s="19"/>
    </row>
    <row r="288" spans="1:43" x14ac:dyDescent="0.25">
      <c r="A288" s="80"/>
      <c r="B288" s="81"/>
      <c r="C288" s="81"/>
      <c r="D288" s="81"/>
      <c r="E288" s="81"/>
      <c r="F288" s="81"/>
      <c r="G288" s="81"/>
      <c r="H288" s="81"/>
      <c r="I288" s="81"/>
      <c r="J288" s="79"/>
      <c r="K288" s="79"/>
      <c r="L288" s="70" t="str">
        <f t="shared" si="73"/>
        <v/>
      </c>
      <c r="M288" s="71"/>
      <c r="N288" s="23">
        <f t="shared" si="60"/>
        <v>0</v>
      </c>
      <c r="O288" s="23">
        <f t="shared" si="74"/>
        <v>0</v>
      </c>
      <c r="P288" s="23" t="e">
        <f xml:space="preserve"> B288 * VLOOKUP($A$5, Admin!$A$4:$B$5, 2) + C288 * VLOOKUP($A$5, Admin!$A$4:$C$5, 3) + VLOOKUP($A$5, Admin!$A$4:$D$5, 4)</f>
        <v>#N/A</v>
      </c>
      <c r="Q288" s="23" t="e">
        <f t="shared" si="61"/>
        <v>#N/A</v>
      </c>
      <c r="R288" s="23" t="e">
        <f t="shared" si="62"/>
        <v>#N/A</v>
      </c>
      <c r="S288" s="23" t="e">
        <f t="shared" si="63"/>
        <v>#N/A</v>
      </c>
      <c r="T288" s="23" t="e">
        <f t="shared" si="64"/>
        <v>#N/A</v>
      </c>
      <c r="U288" s="23" t="e">
        <f t="shared" si="65"/>
        <v>#N/A</v>
      </c>
      <c r="V288" s="23" t="e">
        <f t="shared" si="66"/>
        <v>#N/A</v>
      </c>
      <c r="W288" s="23" t="e">
        <f t="shared" si="67"/>
        <v>#N/A</v>
      </c>
      <c r="X288" s="23" t="e">
        <f t="shared" si="68"/>
        <v>#N/A</v>
      </c>
      <c r="Y288" s="23"/>
      <c r="Z288" s="19"/>
      <c r="AA288" s="19"/>
      <c r="AB288" s="19"/>
      <c r="AC288" s="19"/>
      <c r="AD288" s="19"/>
      <c r="AE288" s="19"/>
      <c r="AF288" s="19"/>
      <c r="AG288" s="19">
        <f t="shared" si="69"/>
        <v>0</v>
      </c>
      <c r="AH288" s="19">
        <f t="shared" si="70"/>
        <v>0</v>
      </c>
      <c r="AI288" s="19">
        <f t="shared" si="71"/>
        <v>0</v>
      </c>
      <c r="AJ288" s="19">
        <f t="shared" si="72"/>
        <v>0</v>
      </c>
      <c r="AK288" s="19"/>
      <c r="AL288" s="19"/>
      <c r="AM288" s="19"/>
      <c r="AN288" s="19"/>
      <c r="AO288" s="19"/>
      <c r="AP288" s="19"/>
      <c r="AQ288" s="19"/>
    </row>
    <row r="289" spans="1:43" x14ac:dyDescent="0.25">
      <c r="A289" s="80"/>
      <c r="B289" s="81"/>
      <c r="C289" s="81"/>
      <c r="D289" s="81"/>
      <c r="E289" s="81"/>
      <c r="F289" s="81"/>
      <c r="G289" s="81"/>
      <c r="H289" s="81"/>
      <c r="I289" s="81"/>
      <c r="J289" s="79"/>
      <c r="K289" s="79"/>
      <c r="L289" s="70" t="str">
        <f t="shared" si="73"/>
        <v/>
      </c>
      <c r="M289" s="71"/>
      <c r="N289" s="23">
        <f t="shared" si="60"/>
        <v>0</v>
      </c>
      <c r="O289" s="23">
        <f t="shared" si="74"/>
        <v>0</v>
      </c>
      <c r="P289" s="23" t="e">
        <f xml:space="preserve"> B289 * VLOOKUP($A$5, Admin!$A$4:$B$5, 2) + C289 * VLOOKUP($A$5, Admin!$A$4:$C$5, 3) + VLOOKUP($A$5, Admin!$A$4:$D$5, 4)</f>
        <v>#N/A</v>
      </c>
      <c r="Q289" s="23" t="e">
        <f t="shared" si="61"/>
        <v>#N/A</v>
      </c>
      <c r="R289" s="23" t="e">
        <f t="shared" si="62"/>
        <v>#N/A</v>
      </c>
      <c r="S289" s="23" t="e">
        <f t="shared" si="63"/>
        <v>#N/A</v>
      </c>
      <c r="T289" s="23" t="e">
        <f t="shared" si="64"/>
        <v>#N/A</v>
      </c>
      <c r="U289" s="23" t="e">
        <f t="shared" si="65"/>
        <v>#N/A</v>
      </c>
      <c r="V289" s="23" t="e">
        <f t="shared" si="66"/>
        <v>#N/A</v>
      </c>
      <c r="W289" s="23" t="e">
        <f t="shared" si="67"/>
        <v>#N/A</v>
      </c>
      <c r="X289" s="23" t="e">
        <f t="shared" si="68"/>
        <v>#N/A</v>
      </c>
      <c r="Y289" s="23"/>
      <c r="Z289" s="19"/>
      <c r="AA289" s="19"/>
      <c r="AB289" s="19"/>
      <c r="AC289" s="19"/>
      <c r="AD289" s="19"/>
      <c r="AE289" s="19"/>
      <c r="AF289" s="19"/>
      <c r="AG289" s="19">
        <f t="shared" si="69"/>
        <v>0</v>
      </c>
      <c r="AH289" s="19">
        <f t="shared" si="70"/>
        <v>0</v>
      </c>
      <c r="AI289" s="19">
        <f t="shared" si="71"/>
        <v>0</v>
      </c>
      <c r="AJ289" s="19">
        <f t="shared" si="72"/>
        <v>0</v>
      </c>
      <c r="AK289" s="19"/>
      <c r="AL289" s="19"/>
      <c r="AM289" s="19"/>
      <c r="AN289" s="19"/>
      <c r="AO289" s="19"/>
      <c r="AP289" s="19"/>
      <c r="AQ289" s="19"/>
    </row>
    <row r="290" spans="1:43" x14ac:dyDescent="0.25">
      <c r="A290" s="80"/>
      <c r="B290" s="81"/>
      <c r="C290" s="81"/>
      <c r="D290" s="81"/>
      <c r="E290" s="81"/>
      <c r="F290" s="81"/>
      <c r="G290" s="81"/>
      <c r="H290" s="81"/>
      <c r="I290" s="81"/>
      <c r="J290" s="79"/>
      <c r="K290" s="79"/>
      <c r="L290" s="70" t="str">
        <f t="shared" si="73"/>
        <v/>
      </c>
      <c r="M290" s="71"/>
      <c r="N290" s="23">
        <f t="shared" si="60"/>
        <v>0</v>
      </c>
      <c r="O290" s="23">
        <f t="shared" si="74"/>
        <v>0</v>
      </c>
      <c r="P290" s="23" t="e">
        <f xml:space="preserve"> B290 * VLOOKUP($A$5, Admin!$A$4:$B$5, 2) + C290 * VLOOKUP($A$5, Admin!$A$4:$C$5, 3) + VLOOKUP($A$5, Admin!$A$4:$D$5, 4)</f>
        <v>#N/A</v>
      </c>
      <c r="Q290" s="23" t="e">
        <f t="shared" si="61"/>
        <v>#N/A</v>
      </c>
      <c r="R290" s="23" t="e">
        <f t="shared" si="62"/>
        <v>#N/A</v>
      </c>
      <c r="S290" s="23" t="e">
        <f t="shared" si="63"/>
        <v>#N/A</v>
      </c>
      <c r="T290" s="23" t="e">
        <f t="shared" si="64"/>
        <v>#N/A</v>
      </c>
      <c r="U290" s="23" t="e">
        <f t="shared" si="65"/>
        <v>#N/A</v>
      </c>
      <c r="V290" s="23" t="e">
        <f t="shared" si="66"/>
        <v>#N/A</v>
      </c>
      <c r="W290" s="23" t="e">
        <f t="shared" si="67"/>
        <v>#N/A</v>
      </c>
      <c r="X290" s="23" t="e">
        <f t="shared" si="68"/>
        <v>#N/A</v>
      </c>
      <c r="Y290" s="23"/>
      <c r="Z290" s="19"/>
      <c r="AA290" s="19"/>
      <c r="AB290" s="19"/>
      <c r="AC290" s="19"/>
      <c r="AD290" s="19"/>
      <c r="AE290" s="19"/>
      <c r="AF290" s="19"/>
      <c r="AG290" s="19">
        <f t="shared" si="69"/>
        <v>0</v>
      </c>
      <c r="AH290" s="19">
        <f t="shared" si="70"/>
        <v>0</v>
      </c>
      <c r="AI290" s="19">
        <f t="shared" si="71"/>
        <v>0</v>
      </c>
      <c r="AJ290" s="19">
        <f t="shared" si="72"/>
        <v>0</v>
      </c>
      <c r="AK290" s="19"/>
      <c r="AL290" s="19"/>
      <c r="AM290" s="19"/>
      <c r="AN290" s="19"/>
      <c r="AO290" s="19"/>
      <c r="AP290" s="19"/>
      <c r="AQ290" s="19"/>
    </row>
    <row r="291" spans="1:43" x14ac:dyDescent="0.25">
      <c r="A291" s="80"/>
      <c r="B291" s="81"/>
      <c r="C291" s="81"/>
      <c r="D291" s="81"/>
      <c r="E291" s="81"/>
      <c r="F291" s="81"/>
      <c r="G291" s="81"/>
      <c r="H291" s="81"/>
      <c r="I291" s="81"/>
      <c r="J291" s="79"/>
      <c r="K291" s="79"/>
      <c r="L291" s="70" t="str">
        <f t="shared" si="73"/>
        <v/>
      </c>
      <c r="M291" s="71"/>
      <c r="N291" s="23">
        <f t="shared" si="60"/>
        <v>0</v>
      </c>
      <c r="O291" s="23">
        <f t="shared" si="74"/>
        <v>0</v>
      </c>
      <c r="P291" s="23" t="e">
        <f xml:space="preserve"> B291 * VLOOKUP($A$5, Admin!$A$4:$B$5, 2) + C291 * VLOOKUP($A$5, Admin!$A$4:$C$5, 3) + VLOOKUP($A$5, Admin!$A$4:$D$5, 4)</f>
        <v>#N/A</v>
      </c>
      <c r="Q291" s="23" t="e">
        <f t="shared" si="61"/>
        <v>#N/A</v>
      </c>
      <c r="R291" s="23" t="e">
        <f t="shared" si="62"/>
        <v>#N/A</v>
      </c>
      <c r="S291" s="23" t="e">
        <f t="shared" si="63"/>
        <v>#N/A</v>
      </c>
      <c r="T291" s="23" t="e">
        <f t="shared" si="64"/>
        <v>#N/A</v>
      </c>
      <c r="U291" s="23" t="e">
        <f t="shared" si="65"/>
        <v>#N/A</v>
      </c>
      <c r="V291" s="23" t="e">
        <f t="shared" si="66"/>
        <v>#N/A</v>
      </c>
      <c r="W291" s="23" t="e">
        <f t="shared" si="67"/>
        <v>#N/A</v>
      </c>
      <c r="X291" s="23" t="e">
        <f t="shared" si="68"/>
        <v>#N/A</v>
      </c>
      <c r="Y291" s="23"/>
      <c r="Z291" s="19"/>
      <c r="AA291" s="19"/>
      <c r="AB291" s="19"/>
      <c r="AC291" s="19"/>
      <c r="AD291" s="19"/>
      <c r="AE291" s="19"/>
      <c r="AF291" s="19"/>
      <c r="AG291" s="19">
        <f t="shared" si="69"/>
        <v>0</v>
      </c>
      <c r="AH291" s="19">
        <f t="shared" si="70"/>
        <v>0</v>
      </c>
      <c r="AI291" s="19">
        <f t="shared" si="71"/>
        <v>0</v>
      </c>
      <c r="AJ291" s="19">
        <f t="shared" si="72"/>
        <v>0</v>
      </c>
      <c r="AK291" s="19"/>
      <c r="AL291" s="19"/>
      <c r="AM291" s="19"/>
      <c r="AN291" s="19"/>
      <c r="AO291" s="19"/>
      <c r="AP291" s="19"/>
      <c r="AQ291" s="19"/>
    </row>
    <row r="292" spans="1:43" x14ac:dyDescent="0.25">
      <c r="A292" s="80"/>
      <c r="B292" s="81"/>
      <c r="C292" s="81"/>
      <c r="D292" s="81"/>
      <c r="E292" s="81"/>
      <c r="F292" s="81"/>
      <c r="G292" s="81"/>
      <c r="H292" s="81"/>
      <c r="I292" s="81"/>
      <c r="J292" s="79"/>
      <c r="K292" s="79"/>
      <c r="L292" s="70" t="str">
        <f t="shared" si="73"/>
        <v/>
      </c>
      <c r="M292" s="71"/>
      <c r="N292" s="23">
        <f t="shared" si="60"/>
        <v>0</v>
      </c>
      <c r="O292" s="23">
        <f t="shared" si="74"/>
        <v>0</v>
      </c>
      <c r="P292" s="23" t="e">
        <f xml:space="preserve"> B292 * VLOOKUP($A$5, Admin!$A$4:$B$5, 2) + C292 * VLOOKUP($A$5, Admin!$A$4:$C$5, 3) + VLOOKUP($A$5, Admin!$A$4:$D$5, 4)</f>
        <v>#N/A</v>
      </c>
      <c r="Q292" s="23" t="e">
        <f t="shared" si="61"/>
        <v>#N/A</v>
      </c>
      <c r="R292" s="23" t="e">
        <f t="shared" si="62"/>
        <v>#N/A</v>
      </c>
      <c r="S292" s="23" t="e">
        <f t="shared" si="63"/>
        <v>#N/A</v>
      </c>
      <c r="T292" s="23" t="e">
        <f t="shared" si="64"/>
        <v>#N/A</v>
      </c>
      <c r="U292" s="23" t="e">
        <f t="shared" si="65"/>
        <v>#N/A</v>
      </c>
      <c r="V292" s="23" t="e">
        <f t="shared" si="66"/>
        <v>#N/A</v>
      </c>
      <c r="W292" s="23" t="e">
        <f t="shared" si="67"/>
        <v>#N/A</v>
      </c>
      <c r="X292" s="23" t="e">
        <f t="shared" si="68"/>
        <v>#N/A</v>
      </c>
      <c r="Y292" s="23"/>
      <c r="Z292" s="19"/>
      <c r="AA292" s="19"/>
      <c r="AB292" s="19"/>
      <c r="AC292" s="19"/>
      <c r="AD292" s="19"/>
      <c r="AE292" s="19"/>
      <c r="AF292" s="19"/>
      <c r="AG292" s="19">
        <f t="shared" si="69"/>
        <v>0</v>
      </c>
      <c r="AH292" s="19">
        <f t="shared" si="70"/>
        <v>0</v>
      </c>
      <c r="AI292" s="19">
        <f t="shared" si="71"/>
        <v>0</v>
      </c>
      <c r="AJ292" s="19">
        <f t="shared" si="72"/>
        <v>0</v>
      </c>
      <c r="AK292" s="19"/>
      <c r="AL292" s="19"/>
      <c r="AM292" s="19"/>
      <c r="AN292" s="19"/>
      <c r="AO292" s="19"/>
      <c r="AP292" s="19"/>
      <c r="AQ292" s="19"/>
    </row>
    <row r="293" spans="1:43" x14ac:dyDescent="0.25">
      <c r="A293" s="80"/>
      <c r="B293" s="81"/>
      <c r="C293" s="81"/>
      <c r="D293" s="81"/>
      <c r="E293" s="81"/>
      <c r="F293" s="81"/>
      <c r="G293" s="81"/>
      <c r="H293" s="81"/>
      <c r="I293" s="81"/>
      <c r="J293" s="79"/>
      <c r="K293" s="79"/>
      <c r="L293" s="70" t="str">
        <f t="shared" si="73"/>
        <v/>
      </c>
      <c r="M293" s="71"/>
      <c r="N293" s="23">
        <f t="shared" si="60"/>
        <v>0</v>
      </c>
      <c r="O293" s="23">
        <f t="shared" si="74"/>
        <v>0</v>
      </c>
      <c r="P293" s="23" t="e">
        <f xml:space="preserve"> B293 * VLOOKUP($A$5, Admin!$A$4:$B$5, 2) + C293 * VLOOKUP($A$5, Admin!$A$4:$C$5, 3) + VLOOKUP($A$5, Admin!$A$4:$D$5, 4)</f>
        <v>#N/A</v>
      </c>
      <c r="Q293" s="23" t="e">
        <f t="shared" si="61"/>
        <v>#N/A</v>
      </c>
      <c r="R293" s="23" t="e">
        <f t="shared" si="62"/>
        <v>#N/A</v>
      </c>
      <c r="S293" s="23" t="e">
        <f t="shared" si="63"/>
        <v>#N/A</v>
      </c>
      <c r="T293" s="23" t="e">
        <f t="shared" si="64"/>
        <v>#N/A</v>
      </c>
      <c r="U293" s="23" t="e">
        <f t="shared" si="65"/>
        <v>#N/A</v>
      </c>
      <c r="V293" s="23" t="e">
        <f t="shared" si="66"/>
        <v>#N/A</v>
      </c>
      <c r="W293" s="23" t="e">
        <f t="shared" si="67"/>
        <v>#N/A</v>
      </c>
      <c r="X293" s="23" t="e">
        <f t="shared" si="68"/>
        <v>#N/A</v>
      </c>
      <c r="Y293" s="23"/>
      <c r="Z293" s="19"/>
      <c r="AA293" s="19"/>
      <c r="AB293" s="19"/>
      <c r="AC293" s="19"/>
      <c r="AD293" s="19"/>
      <c r="AE293" s="19"/>
      <c r="AF293" s="19"/>
      <c r="AG293" s="19">
        <f t="shared" si="69"/>
        <v>0</v>
      </c>
      <c r="AH293" s="19">
        <f t="shared" si="70"/>
        <v>0</v>
      </c>
      <c r="AI293" s="19">
        <f t="shared" si="71"/>
        <v>0</v>
      </c>
      <c r="AJ293" s="19">
        <f t="shared" si="72"/>
        <v>0</v>
      </c>
      <c r="AK293" s="19"/>
      <c r="AL293" s="19"/>
      <c r="AM293" s="19"/>
      <c r="AN293" s="19"/>
      <c r="AO293" s="19"/>
      <c r="AP293" s="19"/>
      <c r="AQ293" s="19"/>
    </row>
    <row r="294" spans="1:43" x14ac:dyDescent="0.25">
      <c r="A294" s="80"/>
      <c r="B294" s="81"/>
      <c r="C294" s="81"/>
      <c r="D294" s="81"/>
      <c r="E294" s="81"/>
      <c r="F294" s="81"/>
      <c r="G294" s="81"/>
      <c r="H294" s="81"/>
      <c r="I294" s="81"/>
      <c r="J294" s="79"/>
      <c r="K294" s="79"/>
      <c r="L294" s="70" t="str">
        <f t="shared" si="73"/>
        <v/>
      </c>
      <c r="M294" s="71"/>
      <c r="N294" s="23">
        <f t="shared" si="60"/>
        <v>0</v>
      </c>
      <c r="O294" s="23">
        <f t="shared" si="74"/>
        <v>0</v>
      </c>
      <c r="P294" s="23" t="e">
        <f xml:space="preserve"> B294 * VLOOKUP($A$5, Admin!$A$4:$B$5, 2) + C294 * VLOOKUP($A$5, Admin!$A$4:$C$5, 3) + VLOOKUP($A$5, Admin!$A$4:$D$5, 4)</f>
        <v>#N/A</v>
      </c>
      <c r="Q294" s="23" t="e">
        <f t="shared" si="61"/>
        <v>#N/A</v>
      </c>
      <c r="R294" s="23" t="e">
        <f t="shared" si="62"/>
        <v>#N/A</v>
      </c>
      <c r="S294" s="23" t="e">
        <f t="shared" si="63"/>
        <v>#N/A</v>
      </c>
      <c r="T294" s="23" t="e">
        <f t="shared" si="64"/>
        <v>#N/A</v>
      </c>
      <c r="U294" s="23" t="e">
        <f t="shared" si="65"/>
        <v>#N/A</v>
      </c>
      <c r="V294" s="23" t="e">
        <f t="shared" si="66"/>
        <v>#N/A</v>
      </c>
      <c r="W294" s="23" t="e">
        <f t="shared" si="67"/>
        <v>#N/A</v>
      </c>
      <c r="X294" s="23" t="e">
        <f t="shared" si="68"/>
        <v>#N/A</v>
      </c>
      <c r="Y294" s="23"/>
      <c r="Z294" s="19"/>
      <c r="AA294" s="19"/>
      <c r="AB294" s="19"/>
      <c r="AC294" s="19"/>
      <c r="AD294" s="19"/>
      <c r="AE294" s="19"/>
      <c r="AF294" s="19"/>
      <c r="AG294" s="19">
        <f t="shared" si="69"/>
        <v>0</v>
      </c>
      <c r="AH294" s="19">
        <f t="shared" si="70"/>
        <v>0</v>
      </c>
      <c r="AI294" s="19">
        <f t="shared" si="71"/>
        <v>0</v>
      </c>
      <c r="AJ294" s="19">
        <f t="shared" si="72"/>
        <v>0</v>
      </c>
      <c r="AK294" s="19"/>
      <c r="AL294" s="19"/>
      <c r="AM294" s="19"/>
      <c r="AN294" s="19"/>
      <c r="AO294" s="19"/>
      <c r="AP294" s="19"/>
      <c r="AQ294" s="19"/>
    </row>
    <row r="295" spans="1:43" x14ac:dyDescent="0.25">
      <c r="A295" s="80"/>
      <c r="B295" s="81"/>
      <c r="C295" s="81"/>
      <c r="D295" s="81"/>
      <c r="E295" s="81"/>
      <c r="F295" s="81"/>
      <c r="G295" s="81"/>
      <c r="H295" s="81"/>
      <c r="I295" s="81"/>
      <c r="J295" s="79"/>
      <c r="K295" s="79"/>
      <c r="L295" s="70" t="str">
        <f t="shared" si="73"/>
        <v/>
      </c>
      <c r="M295" s="71"/>
      <c r="N295" s="23">
        <f t="shared" si="60"/>
        <v>0</v>
      </c>
      <c r="O295" s="23">
        <f t="shared" si="74"/>
        <v>0</v>
      </c>
      <c r="P295" s="23" t="e">
        <f xml:space="preserve"> B295 * VLOOKUP($A$5, Admin!$A$4:$B$5, 2) + C295 * VLOOKUP($A$5, Admin!$A$4:$C$5, 3) + VLOOKUP($A$5, Admin!$A$4:$D$5, 4)</f>
        <v>#N/A</v>
      </c>
      <c r="Q295" s="23" t="e">
        <f t="shared" si="61"/>
        <v>#N/A</v>
      </c>
      <c r="R295" s="23" t="e">
        <f t="shared" si="62"/>
        <v>#N/A</v>
      </c>
      <c r="S295" s="23" t="e">
        <f t="shared" si="63"/>
        <v>#N/A</v>
      </c>
      <c r="T295" s="23" t="e">
        <f t="shared" si="64"/>
        <v>#N/A</v>
      </c>
      <c r="U295" s="23" t="e">
        <f t="shared" si="65"/>
        <v>#N/A</v>
      </c>
      <c r="V295" s="23" t="e">
        <f t="shared" si="66"/>
        <v>#N/A</v>
      </c>
      <c r="W295" s="23" t="e">
        <f t="shared" si="67"/>
        <v>#N/A</v>
      </c>
      <c r="X295" s="23" t="e">
        <f t="shared" si="68"/>
        <v>#N/A</v>
      </c>
      <c r="Y295" s="23"/>
      <c r="Z295" s="19"/>
      <c r="AA295" s="19"/>
      <c r="AB295" s="19"/>
      <c r="AC295" s="19"/>
      <c r="AD295" s="19"/>
      <c r="AE295" s="19"/>
      <c r="AF295" s="19"/>
      <c r="AG295" s="19">
        <f t="shared" si="69"/>
        <v>0</v>
      </c>
      <c r="AH295" s="19">
        <f t="shared" si="70"/>
        <v>0</v>
      </c>
      <c r="AI295" s="19">
        <f t="shared" si="71"/>
        <v>0</v>
      </c>
      <c r="AJ295" s="19">
        <f t="shared" si="72"/>
        <v>0</v>
      </c>
      <c r="AK295" s="19"/>
      <c r="AL295" s="19"/>
      <c r="AM295" s="19"/>
      <c r="AN295" s="19"/>
      <c r="AO295" s="19"/>
      <c r="AP295" s="19"/>
      <c r="AQ295" s="19"/>
    </row>
    <row r="296" spans="1:43" x14ac:dyDescent="0.25">
      <c r="A296" s="80"/>
      <c r="B296" s="81"/>
      <c r="C296" s="81"/>
      <c r="D296" s="81"/>
      <c r="E296" s="81"/>
      <c r="F296" s="81"/>
      <c r="G296" s="81"/>
      <c r="H296" s="81"/>
      <c r="I296" s="81"/>
      <c r="J296" s="79"/>
      <c r="K296" s="79"/>
      <c r="L296" s="70" t="str">
        <f t="shared" si="73"/>
        <v/>
      </c>
      <c r="M296" s="71"/>
      <c r="N296" s="23">
        <f t="shared" si="60"/>
        <v>0</v>
      </c>
      <c r="O296" s="23">
        <f t="shared" si="74"/>
        <v>0</v>
      </c>
      <c r="P296" s="23" t="e">
        <f xml:space="preserve"> B296 * VLOOKUP($A$5, Admin!$A$4:$B$5, 2) + C296 * VLOOKUP($A$5, Admin!$A$4:$C$5, 3) + VLOOKUP($A$5, Admin!$A$4:$D$5, 4)</f>
        <v>#N/A</v>
      </c>
      <c r="Q296" s="23" t="e">
        <f t="shared" si="61"/>
        <v>#N/A</v>
      </c>
      <c r="R296" s="23" t="e">
        <f t="shared" si="62"/>
        <v>#N/A</v>
      </c>
      <c r="S296" s="23" t="e">
        <f t="shared" si="63"/>
        <v>#N/A</v>
      </c>
      <c r="T296" s="23" t="e">
        <f t="shared" si="64"/>
        <v>#N/A</v>
      </c>
      <c r="U296" s="23" t="e">
        <f t="shared" si="65"/>
        <v>#N/A</v>
      </c>
      <c r="V296" s="23" t="e">
        <f t="shared" si="66"/>
        <v>#N/A</v>
      </c>
      <c r="W296" s="23" t="e">
        <f t="shared" si="67"/>
        <v>#N/A</v>
      </c>
      <c r="X296" s="23" t="e">
        <f t="shared" si="68"/>
        <v>#N/A</v>
      </c>
      <c r="Y296" s="23"/>
      <c r="Z296" s="19"/>
      <c r="AA296" s="19"/>
      <c r="AB296" s="19"/>
      <c r="AC296" s="19"/>
      <c r="AD296" s="19"/>
      <c r="AE296" s="19"/>
      <c r="AF296" s="19"/>
      <c r="AG296" s="19">
        <f t="shared" si="69"/>
        <v>0</v>
      </c>
      <c r="AH296" s="19">
        <f t="shared" si="70"/>
        <v>0</v>
      </c>
      <c r="AI296" s="19">
        <f t="shared" si="71"/>
        <v>0</v>
      </c>
      <c r="AJ296" s="19">
        <f t="shared" si="72"/>
        <v>0</v>
      </c>
      <c r="AK296" s="19"/>
      <c r="AL296" s="19"/>
      <c r="AM296" s="19"/>
      <c r="AN296" s="19"/>
      <c r="AO296" s="19"/>
      <c r="AP296" s="19"/>
      <c r="AQ296" s="19"/>
    </row>
    <row r="297" spans="1:43" x14ac:dyDescent="0.25">
      <c r="A297" s="80"/>
      <c r="B297" s="81"/>
      <c r="C297" s="81"/>
      <c r="D297" s="81"/>
      <c r="E297" s="81"/>
      <c r="F297" s="81"/>
      <c r="G297" s="81"/>
      <c r="H297" s="81"/>
      <c r="I297" s="81"/>
      <c r="J297" s="79"/>
      <c r="K297" s="79"/>
      <c r="L297" s="70" t="str">
        <f t="shared" si="73"/>
        <v/>
      </c>
      <c r="M297" s="71"/>
      <c r="N297" s="23">
        <f t="shared" si="60"/>
        <v>0</v>
      </c>
      <c r="O297" s="23">
        <f t="shared" si="74"/>
        <v>0</v>
      </c>
      <c r="P297" s="23" t="e">
        <f xml:space="preserve"> B297 * VLOOKUP($A$5, Admin!$A$4:$B$5, 2) + C297 * VLOOKUP($A$5, Admin!$A$4:$C$5, 3) + VLOOKUP($A$5, Admin!$A$4:$D$5, 4)</f>
        <v>#N/A</v>
      </c>
      <c r="Q297" s="23" t="e">
        <f t="shared" si="61"/>
        <v>#N/A</v>
      </c>
      <c r="R297" s="23" t="e">
        <f t="shared" si="62"/>
        <v>#N/A</v>
      </c>
      <c r="S297" s="23" t="e">
        <f t="shared" si="63"/>
        <v>#N/A</v>
      </c>
      <c r="T297" s="23" t="e">
        <f t="shared" si="64"/>
        <v>#N/A</v>
      </c>
      <c r="U297" s="23" t="e">
        <f t="shared" si="65"/>
        <v>#N/A</v>
      </c>
      <c r="V297" s="23" t="e">
        <f t="shared" si="66"/>
        <v>#N/A</v>
      </c>
      <c r="W297" s="23" t="e">
        <f t="shared" si="67"/>
        <v>#N/A</v>
      </c>
      <c r="X297" s="23" t="e">
        <f t="shared" si="68"/>
        <v>#N/A</v>
      </c>
      <c r="Y297" s="23"/>
      <c r="Z297" s="19"/>
      <c r="AA297" s="19"/>
      <c r="AB297" s="19"/>
      <c r="AC297" s="19"/>
      <c r="AD297" s="19"/>
      <c r="AE297" s="19"/>
      <c r="AF297" s="19"/>
      <c r="AG297" s="19">
        <f t="shared" si="69"/>
        <v>0</v>
      </c>
      <c r="AH297" s="19">
        <f t="shared" si="70"/>
        <v>0</v>
      </c>
      <c r="AI297" s="19">
        <f t="shared" si="71"/>
        <v>0</v>
      </c>
      <c r="AJ297" s="19">
        <f t="shared" si="72"/>
        <v>0</v>
      </c>
      <c r="AK297" s="19"/>
      <c r="AL297" s="19"/>
      <c r="AM297" s="19"/>
      <c r="AN297" s="19"/>
      <c r="AO297" s="19"/>
      <c r="AP297" s="19"/>
      <c r="AQ297" s="19"/>
    </row>
    <row r="298" spans="1:43" x14ac:dyDescent="0.25">
      <c r="A298" s="80"/>
      <c r="B298" s="81"/>
      <c r="C298" s="81"/>
      <c r="D298" s="81"/>
      <c r="E298" s="81"/>
      <c r="F298" s="81"/>
      <c r="G298" s="81"/>
      <c r="H298" s="81"/>
      <c r="I298" s="81"/>
      <c r="J298" s="79"/>
      <c r="K298" s="79"/>
      <c r="L298" s="70" t="str">
        <f t="shared" si="73"/>
        <v/>
      </c>
      <c r="M298" s="71"/>
      <c r="N298" s="23">
        <f t="shared" si="60"/>
        <v>0</v>
      </c>
      <c r="O298" s="23">
        <f t="shared" si="74"/>
        <v>0</v>
      </c>
      <c r="P298" s="23" t="e">
        <f xml:space="preserve"> B298 * VLOOKUP($A$5, Admin!$A$4:$B$5, 2) + C298 * VLOOKUP($A$5, Admin!$A$4:$C$5, 3) + VLOOKUP($A$5, Admin!$A$4:$D$5, 4)</f>
        <v>#N/A</v>
      </c>
      <c r="Q298" s="23" t="e">
        <f t="shared" si="61"/>
        <v>#N/A</v>
      </c>
      <c r="R298" s="23" t="e">
        <f t="shared" si="62"/>
        <v>#N/A</v>
      </c>
      <c r="S298" s="23" t="e">
        <f t="shared" si="63"/>
        <v>#N/A</v>
      </c>
      <c r="T298" s="23" t="e">
        <f t="shared" si="64"/>
        <v>#N/A</v>
      </c>
      <c r="U298" s="23" t="e">
        <f t="shared" si="65"/>
        <v>#N/A</v>
      </c>
      <c r="V298" s="23" t="e">
        <f t="shared" si="66"/>
        <v>#N/A</v>
      </c>
      <c r="W298" s="23" t="e">
        <f t="shared" si="67"/>
        <v>#N/A</v>
      </c>
      <c r="X298" s="23" t="e">
        <f t="shared" si="68"/>
        <v>#N/A</v>
      </c>
      <c r="Y298" s="23"/>
      <c r="Z298" s="19"/>
      <c r="AA298" s="19"/>
      <c r="AB298" s="19"/>
      <c r="AC298" s="19"/>
      <c r="AD298" s="19"/>
      <c r="AE298" s="19"/>
      <c r="AF298" s="19"/>
      <c r="AG298" s="19">
        <f t="shared" si="69"/>
        <v>0</v>
      </c>
      <c r="AH298" s="19">
        <f t="shared" si="70"/>
        <v>0</v>
      </c>
      <c r="AI298" s="19">
        <f t="shared" si="71"/>
        <v>0</v>
      </c>
      <c r="AJ298" s="19">
        <f t="shared" si="72"/>
        <v>0</v>
      </c>
      <c r="AK298" s="19"/>
      <c r="AL298" s="19"/>
      <c r="AM298" s="19"/>
      <c r="AN298" s="19"/>
      <c r="AO298" s="19"/>
      <c r="AP298" s="19"/>
      <c r="AQ298" s="19"/>
    </row>
    <row r="299" spans="1:43" x14ac:dyDescent="0.25">
      <c r="A299" s="80"/>
      <c r="B299" s="81"/>
      <c r="C299" s="81"/>
      <c r="D299" s="81"/>
      <c r="E299" s="81"/>
      <c r="F299" s="81"/>
      <c r="G299" s="81"/>
      <c r="H299" s="81"/>
      <c r="I299" s="81"/>
      <c r="J299" s="79"/>
      <c r="K299" s="79"/>
      <c r="L299" s="70" t="str">
        <f t="shared" si="73"/>
        <v/>
      </c>
      <c r="M299" s="71"/>
      <c r="N299" s="23">
        <f t="shared" si="60"/>
        <v>0</v>
      </c>
      <c r="O299" s="23">
        <f t="shared" si="74"/>
        <v>0</v>
      </c>
      <c r="P299" s="23" t="e">
        <f xml:space="preserve"> B299 * VLOOKUP($A$5, Admin!$A$4:$B$5, 2) + C299 * VLOOKUP($A$5, Admin!$A$4:$C$5, 3) + VLOOKUP($A$5, Admin!$A$4:$D$5, 4)</f>
        <v>#N/A</v>
      </c>
      <c r="Q299" s="23" t="e">
        <f t="shared" si="61"/>
        <v>#N/A</v>
      </c>
      <c r="R299" s="23" t="e">
        <f t="shared" si="62"/>
        <v>#N/A</v>
      </c>
      <c r="S299" s="23" t="e">
        <f t="shared" si="63"/>
        <v>#N/A</v>
      </c>
      <c r="T299" s="23" t="e">
        <f t="shared" si="64"/>
        <v>#N/A</v>
      </c>
      <c r="U299" s="23" t="e">
        <f t="shared" si="65"/>
        <v>#N/A</v>
      </c>
      <c r="V299" s="23" t="e">
        <f t="shared" si="66"/>
        <v>#N/A</v>
      </c>
      <c r="W299" s="23" t="e">
        <f t="shared" si="67"/>
        <v>#N/A</v>
      </c>
      <c r="X299" s="23" t="e">
        <f t="shared" si="68"/>
        <v>#N/A</v>
      </c>
      <c r="Y299" s="23"/>
      <c r="Z299" s="19"/>
      <c r="AA299" s="19"/>
      <c r="AB299" s="19"/>
      <c r="AC299" s="19"/>
      <c r="AD299" s="19"/>
      <c r="AE299" s="19"/>
      <c r="AF299" s="19"/>
      <c r="AG299" s="19">
        <f t="shared" si="69"/>
        <v>0</v>
      </c>
      <c r="AH299" s="19">
        <f t="shared" si="70"/>
        <v>0</v>
      </c>
      <c r="AI299" s="19">
        <f t="shared" si="71"/>
        <v>0</v>
      </c>
      <c r="AJ299" s="19">
        <f t="shared" si="72"/>
        <v>0</v>
      </c>
      <c r="AK299" s="19"/>
      <c r="AL299" s="19"/>
      <c r="AM299" s="19"/>
      <c r="AN299" s="19"/>
      <c r="AO299" s="19"/>
      <c r="AP299" s="19"/>
      <c r="AQ299" s="19"/>
    </row>
    <row r="300" spans="1:43" x14ac:dyDescent="0.25">
      <c r="A300" s="80"/>
      <c r="B300" s="81"/>
      <c r="C300" s="81"/>
      <c r="D300" s="81"/>
      <c r="E300" s="81"/>
      <c r="F300" s="81"/>
      <c r="G300" s="81"/>
      <c r="H300" s="81"/>
      <c r="I300" s="81"/>
      <c r="J300" s="79"/>
      <c r="K300" s="79"/>
      <c r="L300" s="70" t="str">
        <f t="shared" si="73"/>
        <v/>
      </c>
      <c r="M300" s="71"/>
      <c r="N300" s="23">
        <f t="shared" si="60"/>
        <v>0</v>
      </c>
      <c r="O300" s="23">
        <f t="shared" si="74"/>
        <v>0</v>
      </c>
      <c r="P300" s="23" t="e">
        <f xml:space="preserve"> B300 * VLOOKUP($A$5, Admin!$A$4:$B$5, 2) + C300 * VLOOKUP($A$5, Admin!$A$4:$C$5, 3) + VLOOKUP($A$5, Admin!$A$4:$D$5, 4)</f>
        <v>#N/A</v>
      </c>
      <c r="Q300" s="23" t="e">
        <f t="shared" si="61"/>
        <v>#N/A</v>
      </c>
      <c r="R300" s="23" t="e">
        <f t="shared" si="62"/>
        <v>#N/A</v>
      </c>
      <c r="S300" s="23" t="e">
        <f t="shared" si="63"/>
        <v>#N/A</v>
      </c>
      <c r="T300" s="23" t="e">
        <f t="shared" si="64"/>
        <v>#N/A</v>
      </c>
      <c r="U300" s="23" t="e">
        <f t="shared" si="65"/>
        <v>#N/A</v>
      </c>
      <c r="V300" s="23" t="e">
        <f t="shared" si="66"/>
        <v>#N/A</v>
      </c>
      <c r="W300" s="23" t="e">
        <f t="shared" si="67"/>
        <v>#N/A</v>
      </c>
      <c r="X300" s="23" t="e">
        <f t="shared" si="68"/>
        <v>#N/A</v>
      </c>
      <c r="Y300" s="23"/>
      <c r="Z300" s="19"/>
      <c r="AA300" s="19"/>
      <c r="AB300" s="19"/>
      <c r="AC300" s="19"/>
      <c r="AD300" s="19"/>
      <c r="AE300" s="19"/>
      <c r="AF300" s="19"/>
      <c r="AG300" s="19">
        <f t="shared" si="69"/>
        <v>0</v>
      </c>
      <c r="AH300" s="19">
        <f t="shared" si="70"/>
        <v>0</v>
      </c>
      <c r="AI300" s="19">
        <f t="shared" si="71"/>
        <v>0</v>
      </c>
      <c r="AJ300" s="19">
        <f t="shared" si="72"/>
        <v>0</v>
      </c>
      <c r="AK300" s="19"/>
      <c r="AL300" s="19"/>
      <c r="AM300" s="19"/>
      <c r="AN300" s="19"/>
      <c r="AO300" s="19"/>
      <c r="AP300" s="19"/>
      <c r="AQ300" s="19"/>
    </row>
    <row r="301" spans="1:43" x14ac:dyDescent="0.25">
      <c r="A301" s="80"/>
      <c r="B301" s="81"/>
      <c r="C301" s="81"/>
      <c r="D301" s="81"/>
      <c r="E301" s="81"/>
      <c r="F301" s="81"/>
      <c r="G301" s="81"/>
      <c r="H301" s="81"/>
      <c r="I301" s="81"/>
      <c r="J301" s="79"/>
      <c r="K301" s="79"/>
      <c r="L301" s="70" t="str">
        <f t="shared" si="73"/>
        <v/>
      </c>
      <c r="M301" s="71"/>
      <c r="N301" s="23">
        <f t="shared" si="60"/>
        <v>0</v>
      </c>
      <c r="O301" s="23">
        <f t="shared" si="74"/>
        <v>0</v>
      </c>
      <c r="P301" s="23" t="e">
        <f xml:space="preserve"> B301 * VLOOKUP($A$5, Admin!$A$4:$B$5, 2) + C301 * VLOOKUP($A$5, Admin!$A$4:$C$5, 3) + VLOOKUP($A$5, Admin!$A$4:$D$5, 4)</f>
        <v>#N/A</v>
      </c>
      <c r="Q301" s="23" t="e">
        <f t="shared" si="61"/>
        <v>#N/A</v>
      </c>
      <c r="R301" s="23" t="e">
        <f t="shared" si="62"/>
        <v>#N/A</v>
      </c>
      <c r="S301" s="23" t="e">
        <f t="shared" si="63"/>
        <v>#N/A</v>
      </c>
      <c r="T301" s="23" t="e">
        <f t="shared" si="64"/>
        <v>#N/A</v>
      </c>
      <c r="U301" s="23" t="e">
        <f t="shared" si="65"/>
        <v>#N/A</v>
      </c>
      <c r="V301" s="23" t="e">
        <f t="shared" si="66"/>
        <v>#N/A</v>
      </c>
      <c r="W301" s="23" t="e">
        <f t="shared" si="67"/>
        <v>#N/A</v>
      </c>
      <c r="X301" s="23" t="e">
        <f t="shared" si="68"/>
        <v>#N/A</v>
      </c>
      <c r="Y301" s="23"/>
      <c r="Z301" s="19"/>
      <c r="AA301" s="19"/>
      <c r="AB301" s="19"/>
      <c r="AC301" s="19"/>
      <c r="AD301" s="19"/>
      <c r="AE301" s="19"/>
      <c r="AF301" s="19"/>
      <c r="AG301" s="19">
        <f t="shared" si="69"/>
        <v>0</v>
      </c>
      <c r="AH301" s="19">
        <f t="shared" si="70"/>
        <v>0</v>
      </c>
      <c r="AI301" s="19">
        <f t="shared" si="71"/>
        <v>0</v>
      </c>
      <c r="AJ301" s="19">
        <f t="shared" si="72"/>
        <v>0</v>
      </c>
      <c r="AK301" s="19"/>
      <c r="AL301" s="19"/>
      <c r="AM301" s="19"/>
      <c r="AN301" s="19"/>
      <c r="AO301" s="19"/>
      <c r="AP301" s="19"/>
      <c r="AQ301" s="19"/>
    </row>
    <row r="302" spans="1:43" x14ac:dyDescent="0.25">
      <c r="A302" s="80"/>
      <c r="B302" s="81"/>
      <c r="C302" s="81"/>
      <c r="D302" s="81"/>
      <c r="E302" s="81"/>
      <c r="F302" s="81"/>
      <c r="G302" s="81"/>
      <c r="H302" s="81"/>
      <c r="I302" s="81"/>
      <c r="J302" s="79"/>
      <c r="K302" s="79"/>
      <c r="L302" s="70" t="str">
        <f t="shared" si="73"/>
        <v/>
      </c>
      <c r="M302" s="71"/>
      <c r="N302" s="23">
        <f t="shared" si="60"/>
        <v>0</v>
      </c>
      <c r="O302" s="23">
        <f t="shared" si="74"/>
        <v>0</v>
      </c>
      <c r="P302" s="23" t="e">
        <f xml:space="preserve"> B302 * VLOOKUP($A$5, Admin!$A$4:$B$5, 2) + C302 * VLOOKUP($A$5, Admin!$A$4:$C$5, 3) + VLOOKUP($A$5, Admin!$A$4:$D$5, 4)</f>
        <v>#N/A</v>
      </c>
      <c r="Q302" s="23" t="e">
        <f t="shared" si="61"/>
        <v>#N/A</v>
      </c>
      <c r="R302" s="23" t="e">
        <f t="shared" si="62"/>
        <v>#N/A</v>
      </c>
      <c r="S302" s="23" t="e">
        <f t="shared" si="63"/>
        <v>#N/A</v>
      </c>
      <c r="T302" s="23" t="e">
        <f t="shared" si="64"/>
        <v>#N/A</v>
      </c>
      <c r="U302" s="23" t="e">
        <f t="shared" si="65"/>
        <v>#N/A</v>
      </c>
      <c r="V302" s="23" t="e">
        <f t="shared" si="66"/>
        <v>#N/A</v>
      </c>
      <c r="W302" s="23" t="e">
        <f t="shared" si="67"/>
        <v>#N/A</v>
      </c>
      <c r="X302" s="23" t="e">
        <f t="shared" si="68"/>
        <v>#N/A</v>
      </c>
      <c r="Y302" s="23"/>
      <c r="Z302" s="19"/>
      <c r="AA302" s="19"/>
      <c r="AB302" s="19"/>
      <c r="AC302" s="19"/>
      <c r="AD302" s="19"/>
      <c r="AE302" s="19"/>
      <c r="AF302" s="19"/>
      <c r="AG302" s="19">
        <f t="shared" si="69"/>
        <v>0</v>
      </c>
      <c r="AH302" s="19">
        <f t="shared" si="70"/>
        <v>0</v>
      </c>
      <c r="AI302" s="19">
        <f t="shared" si="71"/>
        <v>0</v>
      </c>
      <c r="AJ302" s="19">
        <f t="shared" si="72"/>
        <v>0</v>
      </c>
      <c r="AK302" s="19"/>
      <c r="AL302" s="19"/>
      <c r="AM302" s="19"/>
      <c r="AN302" s="19"/>
      <c r="AO302" s="19"/>
      <c r="AP302" s="19"/>
      <c r="AQ302" s="19"/>
    </row>
    <row r="303" spans="1:43" x14ac:dyDescent="0.25">
      <c r="A303" s="80"/>
      <c r="B303" s="81"/>
      <c r="C303" s="81"/>
      <c r="D303" s="81"/>
      <c r="E303" s="81"/>
      <c r="F303" s="81"/>
      <c r="G303" s="81"/>
      <c r="H303" s="81"/>
      <c r="I303" s="81"/>
      <c r="J303" s="79"/>
      <c r="K303" s="79"/>
      <c r="L303" s="70" t="str">
        <f t="shared" si="73"/>
        <v/>
      </c>
      <c r="M303" s="71"/>
      <c r="N303" s="23">
        <f t="shared" si="60"/>
        <v>0</v>
      </c>
      <c r="O303" s="23">
        <f t="shared" si="74"/>
        <v>0</v>
      </c>
      <c r="P303" s="23" t="e">
        <f xml:space="preserve"> B303 * VLOOKUP($A$5, Admin!$A$4:$B$5, 2) + C303 * VLOOKUP($A$5, Admin!$A$4:$C$5, 3) + VLOOKUP($A$5, Admin!$A$4:$D$5, 4)</f>
        <v>#N/A</v>
      </c>
      <c r="Q303" s="23" t="e">
        <f t="shared" si="61"/>
        <v>#N/A</v>
      </c>
      <c r="R303" s="23" t="e">
        <f t="shared" si="62"/>
        <v>#N/A</v>
      </c>
      <c r="S303" s="23" t="e">
        <f t="shared" si="63"/>
        <v>#N/A</v>
      </c>
      <c r="T303" s="23" t="e">
        <f t="shared" si="64"/>
        <v>#N/A</v>
      </c>
      <c r="U303" s="23" t="e">
        <f t="shared" si="65"/>
        <v>#N/A</v>
      </c>
      <c r="V303" s="23" t="e">
        <f t="shared" si="66"/>
        <v>#N/A</v>
      </c>
      <c r="W303" s="23" t="e">
        <f t="shared" si="67"/>
        <v>#N/A</v>
      </c>
      <c r="X303" s="23" t="e">
        <f t="shared" si="68"/>
        <v>#N/A</v>
      </c>
      <c r="Y303" s="23"/>
      <c r="Z303" s="19"/>
      <c r="AA303" s="19"/>
      <c r="AB303" s="19"/>
      <c r="AC303" s="19"/>
      <c r="AD303" s="19"/>
      <c r="AE303" s="19"/>
      <c r="AF303" s="19"/>
      <c r="AG303" s="19">
        <f t="shared" si="69"/>
        <v>0</v>
      </c>
      <c r="AH303" s="19">
        <f t="shared" si="70"/>
        <v>0</v>
      </c>
      <c r="AI303" s="19">
        <f t="shared" si="71"/>
        <v>0</v>
      </c>
      <c r="AJ303" s="19">
        <f t="shared" si="72"/>
        <v>0</v>
      </c>
      <c r="AK303" s="19"/>
      <c r="AL303" s="19"/>
      <c r="AM303" s="19"/>
      <c r="AN303" s="19"/>
      <c r="AO303" s="19"/>
      <c r="AP303" s="19"/>
      <c r="AQ303" s="19"/>
    </row>
    <row r="304" spans="1:43" x14ac:dyDescent="0.25">
      <c r="A304" s="80"/>
      <c r="B304" s="81"/>
      <c r="C304" s="81"/>
      <c r="D304" s="81"/>
      <c r="E304" s="81"/>
      <c r="F304" s="81"/>
      <c r="G304" s="81"/>
      <c r="H304" s="81"/>
      <c r="I304" s="81"/>
      <c r="J304" s="79"/>
      <c r="K304" s="79"/>
      <c r="L304" s="70" t="str">
        <f t="shared" si="73"/>
        <v/>
      </c>
      <c r="M304" s="71"/>
      <c r="N304" s="23">
        <f t="shared" si="60"/>
        <v>0</v>
      </c>
      <c r="O304" s="23">
        <f t="shared" si="74"/>
        <v>0</v>
      </c>
      <c r="P304" s="23" t="e">
        <f xml:space="preserve"> B304 * VLOOKUP($A$5, Admin!$A$4:$B$5, 2) + C304 * VLOOKUP($A$5, Admin!$A$4:$C$5, 3) + VLOOKUP($A$5, Admin!$A$4:$D$5, 4)</f>
        <v>#N/A</v>
      </c>
      <c r="Q304" s="23" t="e">
        <f t="shared" si="61"/>
        <v>#N/A</v>
      </c>
      <c r="R304" s="23" t="e">
        <f t="shared" si="62"/>
        <v>#N/A</v>
      </c>
      <c r="S304" s="23" t="e">
        <f t="shared" si="63"/>
        <v>#N/A</v>
      </c>
      <c r="T304" s="23" t="e">
        <f t="shared" si="64"/>
        <v>#N/A</v>
      </c>
      <c r="U304" s="23" t="e">
        <f t="shared" si="65"/>
        <v>#N/A</v>
      </c>
      <c r="V304" s="23" t="e">
        <f t="shared" si="66"/>
        <v>#N/A</v>
      </c>
      <c r="W304" s="23" t="e">
        <f t="shared" si="67"/>
        <v>#N/A</v>
      </c>
      <c r="X304" s="23" t="e">
        <f t="shared" si="68"/>
        <v>#N/A</v>
      </c>
      <c r="Y304" s="23"/>
      <c r="Z304" s="19"/>
      <c r="AA304" s="19"/>
      <c r="AB304" s="19"/>
      <c r="AC304" s="19"/>
      <c r="AD304" s="19"/>
      <c r="AE304" s="19"/>
      <c r="AF304" s="19"/>
      <c r="AG304" s="19">
        <f t="shared" si="69"/>
        <v>0</v>
      </c>
      <c r="AH304" s="19">
        <f t="shared" si="70"/>
        <v>0</v>
      </c>
      <c r="AI304" s="19">
        <f t="shared" si="71"/>
        <v>0</v>
      </c>
      <c r="AJ304" s="19">
        <f t="shared" si="72"/>
        <v>0</v>
      </c>
      <c r="AK304" s="19"/>
      <c r="AL304" s="19"/>
      <c r="AM304" s="19"/>
      <c r="AN304" s="19"/>
      <c r="AO304" s="19"/>
      <c r="AP304" s="19"/>
      <c r="AQ304" s="19"/>
    </row>
    <row r="305" spans="1:43" x14ac:dyDescent="0.25">
      <c r="A305" s="80"/>
      <c r="B305" s="81"/>
      <c r="C305" s="81"/>
      <c r="D305" s="81"/>
      <c r="E305" s="81"/>
      <c r="F305" s="81"/>
      <c r="G305" s="81"/>
      <c r="H305" s="81"/>
      <c r="I305" s="81"/>
      <c r="J305" s="79"/>
      <c r="K305" s="79"/>
      <c r="L305" s="70" t="str">
        <f t="shared" si="73"/>
        <v/>
      </c>
      <c r="M305" s="71"/>
      <c r="N305" s="23">
        <f t="shared" si="60"/>
        <v>0</v>
      </c>
      <c r="O305" s="23">
        <f t="shared" si="74"/>
        <v>0</v>
      </c>
      <c r="P305" s="23" t="e">
        <f xml:space="preserve"> B305 * VLOOKUP($A$5, Admin!$A$4:$B$5, 2) + C305 * VLOOKUP($A$5, Admin!$A$4:$C$5, 3) + VLOOKUP($A$5, Admin!$A$4:$D$5, 4)</f>
        <v>#N/A</v>
      </c>
      <c r="Q305" s="23" t="e">
        <f t="shared" si="61"/>
        <v>#N/A</v>
      </c>
      <c r="R305" s="23" t="e">
        <f t="shared" si="62"/>
        <v>#N/A</v>
      </c>
      <c r="S305" s="23" t="e">
        <f t="shared" si="63"/>
        <v>#N/A</v>
      </c>
      <c r="T305" s="23" t="e">
        <f t="shared" si="64"/>
        <v>#N/A</v>
      </c>
      <c r="U305" s="23" t="e">
        <f t="shared" si="65"/>
        <v>#N/A</v>
      </c>
      <c r="V305" s="23" t="e">
        <f t="shared" si="66"/>
        <v>#N/A</v>
      </c>
      <c r="W305" s="23" t="e">
        <f t="shared" si="67"/>
        <v>#N/A</v>
      </c>
      <c r="X305" s="23" t="e">
        <f t="shared" si="68"/>
        <v>#N/A</v>
      </c>
      <c r="Y305" s="23"/>
      <c r="Z305" s="19"/>
      <c r="AA305" s="19"/>
      <c r="AB305" s="19"/>
      <c r="AC305" s="19"/>
      <c r="AD305" s="19"/>
      <c r="AE305" s="19"/>
      <c r="AF305" s="19"/>
      <c r="AG305" s="19">
        <f t="shared" si="69"/>
        <v>0</v>
      </c>
      <c r="AH305" s="19">
        <f t="shared" si="70"/>
        <v>0</v>
      </c>
      <c r="AI305" s="19">
        <f t="shared" si="71"/>
        <v>0</v>
      </c>
      <c r="AJ305" s="19">
        <f t="shared" si="72"/>
        <v>0</v>
      </c>
      <c r="AK305" s="19"/>
      <c r="AL305" s="19"/>
      <c r="AM305" s="19"/>
      <c r="AN305" s="19"/>
      <c r="AO305" s="19"/>
      <c r="AP305" s="19"/>
      <c r="AQ305" s="19"/>
    </row>
    <row r="306" spans="1:43" x14ac:dyDescent="0.25">
      <c r="A306" s="80"/>
      <c r="B306" s="81"/>
      <c r="C306" s="81"/>
      <c r="D306" s="81"/>
      <c r="E306" s="81"/>
      <c r="F306" s="81"/>
      <c r="G306" s="81"/>
      <c r="H306" s="81"/>
      <c r="I306" s="81"/>
      <c r="J306" s="79"/>
      <c r="K306" s="79"/>
      <c r="L306" s="70" t="str">
        <f t="shared" si="73"/>
        <v/>
      </c>
      <c r="M306" s="71"/>
      <c r="N306" s="23">
        <f t="shared" si="60"/>
        <v>0</v>
      </c>
      <c r="O306" s="23">
        <f t="shared" si="74"/>
        <v>0</v>
      </c>
      <c r="P306" s="23" t="e">
        <f xml:space="preserve"> B306 * VLOOKUP($A$5, Admin!$A$4:$B$5, 2) + C306 * VLOOKUP($A$5, Admin!$A$4:$C$5, 3) + VLOOKUP($A$5, Admin!$A$4:$D$5, 4)</f>
        <v>#N/A</v>
      </c>
      <c r="Q306" s="23" t="e">
        <f t="shared" si="61"/>
        <v>#N/A</v>
      </c>
      <c r="R306" s="23" t="e">
        <f t="shared" si="62"/>
        <v>#N/A</v>
      </c>
      <c r="S306" s="23" t="e">
        <f t="shared" si="63"/>
        <v>#N/A</v>
      </c>
      <c r="T306" s="23" t="e">
        <f t="shared" si="64"/>
        <v>#N/A</v>
      </c>
      <c r="U306" s="23" t="e">
        <f t="shared" si="65"/>
        <v>#N/A</v>
      </c>
      <c r="V306" s="23" t="e">
        <f t="shared" si="66"/>
        <v>#N/A</v>
      </c>
      <c r="W306" s="23" t="e">
        <f t="shared" si="67"/>
        <v>#N/A</v>
      </c>
      <c r="X306" s="23" t="e">
        <f t="shared" si="68"/>
        <v>#N/A</v>
      </c>
      <c r="Y306" s="23"/>
      <c r="Z306" s="19"/>
      <c r="AA306" s="19"/>
      <c r="AB306" s="19"/>
      <c r="AC306" s="19"/>
      <c r="AD306" s="19"/>
      <c r="AE306" s="19"/>
      <c r="AF306" s="19"/>
      <c r="AG306" s="19">
        <f t="shared" si="69"/>
        <v>0</v>
      </c>
      <c r="AH306" s="19">
        <f t="shared" si="70"/>
        <v>0</v>
      </c>
      <c r="AI306" s="19">
        <f t="shared" si="71"/>
        <v>0</v>
      </c>
      <c r="AJ306" s="19">
        <f t="shared" si="72"/>
        <v>0</v>
      </c>
      <c r="AK306" s="19"/>
      <c r="AL306" s="19"/>
      <c r="AM306" s="19"/>
      <c r="AN306" s="19"/>
      <c r="AO306" s="19"/>
      <c r="AP306" s="19"/>
      <c r="AQ306" s="19"/>
    </row>
    <row r="307" spans="1:43" x14ac:dyDescent="0.25">
      <c r="A307" s="80"/>
      <c r="B307" s="81"/>
      <c r="C307" s="81"/>
      <c r="D307" s="81"/>
      <c r="E307" s="81"/>
      <c r="F307" s="81"/>
      <c r="G307" s="81"/>
      <c r="H307" s="81"/>
      <c r="I307" s="81"/>
      <c r="J307" s="79"/>
      <c r="K307" s="79"/>
      <c r="L307" s="70" t="str">
        <f t="shared" si="73"/>
        <v/>
      </c>
      <c r="M307" s="71"/>
      <c r="N307" s="23">
        <f t="shared" si="60"/>
        <v>0</v>
      </c>
      <c r="O307" s="23">
        <f t="shared" si="74"/>
        <v>0</v>
      </c>
      <c r="P307" s="23" t="e">
        <f xml:space="preserve"> B307 * VLOOKUP($A$5, Admin!$A$4:$B$5, 2) + C307 * VLOOKUP($A$5, Admin!$A$4:$C$5, 3) + VLOOKUP($A$5, Admin!$A$4:$D$5, 4)</f>
        <v>#N/A</v>
      </c>
      <c r="Q307" s="23" t="e">
        <f t="shared" si="61"/>
        <v>#N/A</v>
      </c>
      <c r="R307" s="23" t="e">
        <f t="shared" si="62"/>
        <v>#N/A</v>
      </c>
      <c r="S307" s="23" t="e">
        <f t="shared" si="63"/>
        <v>#N/A</v>
      </c>
      <c r="T307" s="23" t="e">
        <f t="shared" si="64"/>
        <v>#N/A</v>
      </c>
      <c r="U307" s="23" t="e">
        <f t="shared" si="65"/>
        <v>#N/A</v>
      </c>
      <c r="V307" s="23" t="e">
        <f t="shared" si="66"/>
        <v>#N/A</v>
      </c>
      <c r="W307" s="23" t="e">
        <f t="shared" si="67"/>
        <v>#N/A</v>
      </c>
      <c r="X307" s="23" t="e">
        <f t="shared" si="68"/>
        <v>#N/A</v>
      </c>
      <c r="Y307" s="23"/>
      <c r="Z307" s="19"/>
      <c r="AA307" s="19"/>
      <c r="AB307" s="19"/>
      <c r="AC307" s="19"/>
      <c r="AD307" s="19"/>
      <c r="AE307" s="19"/>
      <c r="AF307" s="19"/>
      <c r="AG307" s="19">
        <f t="shared" si="69"/>
        <v>0</v>
      </c>
      <c r="AH307" s="19">
        <f t="shared" si="70"/>
        <v>0</v>
      </c>
      <c r="AI307" s="19">
        <f t="shared" si="71"/>
        <v>0</v>
      </c>
      <c r="AJ307" s="19">
        <f t="shared" si="72"/>
        <v>0</v>
      </c>
      <c r="AK307" s="19"/>
      <c r="AL307" s="19"/>
      <c r="AM307" s="19"/>
      <c r="AN307" s="19"/>
      <c r="AO307" s="19"/>
      <c r="AP307" s="19"/>
      <c r="AQ307" s="19"/>
    </row>
    <row r="308" spans="1:43" x14ac:dyDescent="0.25">
      <c r="A308" s="80"/>
      <c r="B308" s="81"/>
      <c r="C308" s="81"/>
      <c r="D308" s="81"/>
      <c r="E308" s="81"/>
      <c r="F308" s="81"/>
      <c r="G308" s="81"/>
      <c r="H308" s="81"/>
      <c r="I308" s="81"/>
      <c r="J308" s="79"/>
      <c r="K308" s="79"/>
      <c r="L308" s="70" t="str">
        <f t="shared" si="73"/>
        <v/>
      </c>
      <c r="M308" s="71"/>
      <c r="N308" s="23">
        <f t="shared" si="60"/>
        <v>0</v>
      </c>
      <c r="O308" s="23">
        <f t="shared" si="74"/>
        <v>0</v>
      </c>
      <c r="P308" s="23" t="e">
        <f xml:space="preserve"> B308 * VLOOKUP($A$5, Admin!$A$4:$B$5, 2) + C308 * VLOOKUP($A$5, Admin!$A$4:$C$5, 3) + VLOOKUP($A$5, Admin!$A$4:$D$5, 4)</f>
        <v>#N/A</v>
      </c>
      <c r="Q308" s="23" t="e">
        <f t="shared" si="61"/>
        <v>#N/A</v>
      </c>
      <c r="R308" s="23" t="e">
        <f t="shared" si="62"/>
        <v>#N/A</v>
      </c>
      <c r="S308" s="23" t="e">
        <f t="shared" si="63"/>
        <v>#N/A</v>
      </c>
      <c r="T308" s="23" t="e">
        <f t="shared" si="64"/>
        <v>#N/A</v>
      </c>
      <c r="U308" s="23" t="e">
        <f t="shared" si="65"/>
        <v>#N/A</v>
      </c>
      <c r="V308" s="23" t="e">
        <f t="shared" si="66"/>
        <v>#N/A</v>
      </c>
      <c r="W308" s="23" t="e">
        <f t="shared" si="67"/>
        <v>#N/A</v>
      </c>
      <c r="X308" s="23" t="e">
        <f t="shared" si="68"/>
        <v>#N/A</v>
      </c>
      <c r="Y308" s="23"/>
      <c r="Z308" s="19"/>
      <c r="AA308" s="19"/>
      <c r="AB308" s="19"/>
      <c r="AC308" s="19"/>
      <c r="AD308" s="19"/>
      <c r="AE308" s="19"/>
      <c r="AF308" s="19"/>
      <c r="AG308" s="19">
        <f t="shared" si="69"/>
        <v>0</v>
      </c>
      <c r="AH308" s="19">
        <f t="shared" si="70"/>
        <v>0</v>
      </c>
      <c r="AI308" s="19">
        <f t="shared" si="71"/>
        <v>0</v>
      </c>
      <c r="AJ308" s="19">
        <f t="shared" si="72"/>
        <v>0</v>
      </c>
      <c r="AK308" s="19"/>
      <c r="AL308" s="19"/>
      <c r="AM308" s="19"/>
      <c r="AN308" s="19"/>
      <c r="AO308" s="19"/>
      <c r="AP308" s="19"/>
      <c r="AQ308" s="19"/>
    </row>
    <row r="309" spans="1:43" x14ac:dyDescent="0.25">
      <c r="A309" s="80"/>
      <c r="B309" s="81"/>
      <c r="C309" s="81"/>
      <c r="D309" s="81"/>
      <c r="E309" s="81"/>
      <c r="F309" s="81"/>
      <c r="G309" s="81"/>
      <c r="H309" s="81"/>
      <c r="I309" s="81"/>
      <c r="J309" s="79"/>
      <c r="K309" s="79"/>
      <c r="L309" s="70" t="str">
        <f t="shared" si="73"/>
        <v/>
      </c>
      <c r="M309" s="71"/>
      <c r="N309" s="23">
        <f t="shared" si="60"/>
        <v>0</v>
      </c>
      <c r="O309" s="23">
        <f t="shared" si="74"/>
        <v>0</v>
      </c>
      <c r="P309" s="23" t="e">
        <f xml:space="preserve"> B309 * VLOOKUP($A$5, Admin!$A$4:$B$5, 2) + C309 * VLOOKUP($A$5, Admin!$A$4:$C$5, 3) + VLOOKUP($A$5, Admin!$A$4:$D$5, 4)</f>
        <v>#N/A</v>
      </c>
      <c r="Q309" s="23" t="e">
        <f t="shared" si="61"/>
        <v>#N/A</v>
      </c>
      <c r="R309" s="23" t="e">
        <f t="shared" si="62"/>
        <v>#N/A</v>
      </c>
      <c r="S309" s="23" t="e">
        <f t="shared" si="63"/>
        <v>#N/A</v>
      </c>
      <c r="T309" s="23" t="e">
        <f t="shared" si="64"/>
        <v>#N/A</v>
      </c>
      <c r="U309" s="23" t="e">
        <f t="shared" si="65"/>
        <v>#N/A</v>
      </c>
      <c r="V309" s="23" t="e">
        <f t="shared" si="66"/>
        <v>#N/A</v>
      </c>
      <c r="W309" s="23" t="e">
        <f t="shared" si="67"/>
        <v>#N/A</v>
      </c>
      <c r="X309" s="23" t="e">
        <f t="shared" si="68"/>
        <v>#N/A</v>
      </c>
      <c r="Y309" s="23"/>
      <c r="Z309" s="19"/>
      <c r="AA309" s="19"/>
      <c r="AB309" s="19"/>
      <c r="AC309" s="19"/>
      <c r="AD309" s="19"/>
      <c r="AE309" s="19"/>
      <c r="AF309" s="19"/>
      <c r="AG309" s="19">
        <f t="shared" si="69"/>
        <v>0</v>
      </c>
      <c r="AH309" s="19">
        <f t="shared" si="70"/>
        <v>0</v>
      </c>
      <c r="AI309" s="19">
        <f t="shared" si="71"/>
        <v>0</v>
      </c>
      <c r="AJ309" s="19">
        <f t="shared" si="72"/>
        <v>0</v>
      </c>
      <c r="AK309" s="19"/>
      <c r="AL309" s="19"/>
      <c r="AM309" s="19"/>
      <c r="AN309" s="19"/>
      <c r="AO309" s="19"/>
      <c r="AP309" s="19"/>
      <c r="AQ309" s="19"/>
    </row>
    <row r="310" spans="1:43" x14ac:dyDescent="0.25">
      <c r="A310" s="80"/>
      <c r="B310" s="81"/>
      <c r="C310" s="81"/>
      <c r="D310" s="81"/>
      <c r="E310" s="81"/>
      <c r="F310" s="81"/>
      <c r="G310" s="81"/>
      <c r="H310" s="81"/>
      <c r="I310" s="81"/>
      <c r="J310" s="79"/>
      <c r="K310" s="79"/>
      <c r="L310" s="70" t="str">
        <f t="shared" si="73"/>
        <v/>
      </c>
      <c r="M310" s="71"/>
      <c r="N310" s="23">
        <f t="shared" si="60"/>
        <v>0</v>
      </c>
      <c r="O310" s="23">
        <f t="shared" si="74"/>
        <v>0</v>
      </c>
      <c r="P310" s="23" t="e">
        <f xml:space="preserve"> B310 * VLOOKUP($A$5, Admin!$A$4:$B$5, 2) + C310 * VLOOKUP($A$5, Admin!$A$4:$C$5, 3) + VLOOKUP($A$5, Admin!$A$4:$D$5, 4)</f>
        <v>#N/A</v>
      </c>
      <c r="Q310" s="23" t="e">
        <f t="shared" si="61"/>
        <v>#N/A</v>
      </c>
      <c r="R310" s="23" t="e">
        <f t="shared" si="62"/>
        <v>#N/A</v>
      </c>
      <c r="S310" s="23" t="e">
        <f t="shared" si="63"/>
        <v>#N/A</v>
      </c>
      <c r="T310" s="23" t="e">
        <f t="shared" si="64"/>
        <v>#N/A</v>
      </c>
      <c r="U310" s="23" t="e">
        <f t="shared" si="65"/>
        <v>#N/A</v>
      </c>
      <c r="V310" s="23" t="e">
        <f t="shared" si="66"/>
        <v>#N/A</v>
      </c>
      <c r="W310" s="23" t="e">
        <f t="shared" si="67"/>
        <v>#N/A</v>
      </c>
      <c r="X310" s="23" t="e">
        <f t="shared" si="68"/>
        <v>#N/A</v>
      </c>
      <c r="Y310" s="23"/>
      <c r="Z310" s="19"/>
      <c r="AA310" s="19"/>
      <c r="AB310" s="19"/>
      <c r="AC310" s="19"/>
      <c r="AD310" s="19"/>
      <c r="AE310" s="19"/>
      <c r="AF310" s="19"/>
      <c r="AG310" s="19">
        <f t="shared" si="69"/>
        <v>0</v>
      </c>
      <c r="AH310" s="19">
        <f t="shared" si="70"/>
        <v>0</v>
      </c>
      <c r="AI310" s="19">
        <f t="shared" si="71"/>
        <v>0</v>
      </c>
      <c r="AJ310" s="19">
        <f t="shared" si="72"/>
        <v>0</v>
      </c>
      <c r="AK310" s="19"/>
      <c r="AL310" s="19"/>
      <c r="AM310" s="19"/>
      <c r="AN310" s="19"/>
      <c r="AO310" s="19"/>
      <c r="AP310" s="19"/>
      <c r="AQ310" s="19"/>
    </row>
    <row r="311" spans="1:43" x14ac:dyDescent="0.25">
      <c r="A311" s="80"/>
      <c r="B311" s="81"/>
      <c r="C311" s="81"/>
      <c r="D311" s="81"/>
      <c r="E311" s="81"/>
      <c r="F311" s="81"/>
      <c r="G311" s="81"/>
      <c r="H311" s="81"/>
      <c r="I311" s="81"/>
      <c r="J311" s="79"/>
      <c r="K311" s="79"/>
      <c r="L311" s="70" t="str">
        <f t="shared" si="73"/>
        <v/>
      </c>
      <c r="M311" s="71"/>
      <c r="N311" s="23">
        <f t="shared" si="60"/>
        <v>0</v>
      </c>
      <c r="O311" s="23">
        <f t="shared" si="74"/>
        <v>0</v>
      </c>
      <c r="P311" s="23" t="e">
        <f xml:space="preserve"> B311 * VLOOKUP($A$5, Admin!$A$4:$B$5, 2) + C311 * VLOOKUP($A$5, Admin!$A$4:$C$5, 3) + VLOOKUP($A$5, Admin!$A$4:$D$5, 4)</f>
        <v>#N/A</v>
      </c>
      <c r="Q311" s="23" t="e">
        <f t="shared" si="61"/>
        <v>#N/A</v>
      </c>
      <c r="R311" s="23" t="e">
        <f t="shared" si="62"/>
        <v>#N/A</v>
      </c>
      <c r="S311" s="23" t="e">
        <f t="shared" si="63"/>
        <v>#N/A</v>
      </c>
      <c r="T311" s="23" t="e">
        <f t="shared" si="64"/>
        <v>#N/A</v>
      </c>
      <c r="U311" s="23" t="e">
        <f t="shared" si="65"/>
        <v>#N/A</v>
      </c>
      <c r="V311" s="23" t="e">
        <f t="shared" si="66"/>
        <v>#N/A</v>
      </c>
      <c r="W311" s="23" t="e">
        <f t="shared" si="67"/>
        <v>#N/A</v>
      </c>
      <c r="X311" s="23" t="e">
        <f t="shared" si="68"/>
        <v>#N/A</v>
      </c>
      <c r="Y311" s="23"/>
      <c r="Z311" s="19"/>
      <c r="AA311" s="19"/>
      <c r="AB311" s="19"/>
      <c r="AC311" s="19"/>
      <c r="AD311" s="19"/>
      <c r="AE311" s="19"/>
      <c r="AF311" s="19"/>
      <c r="AG311" s="19">
        <f t="shared" si="69"/>
        <v>0</v>
      </c>
      <c r="AH311" s="19">
        <f t="shared" si="70"/>
        <v>0</v>
      </c>
      <c r="AI311" s="19">
        <f t="shared" si="71"/>
        <v>0</v>
      </c>
      <c r="AJ311" s="19">
        <f t="shared" si="72"/>
        <v>0</v>
      </c>
      <c r="AK311" s="19"/>
      <c r="AL311" s="19"/>
      <c r="AM311" s="19"/>
      <c r="AN311" s="19"/>
      <c r="AO311" s="19"/>
      <c r="AP311" s="19"/>
      <c r="AQ311" s="19"/>
    </row>
    <row r="312" spans="1:43" x14ac:dyDescent="0.25">
      <c r="A312" s="80"/>
      <c r="B312" s="81"/>
      <c r="C312" s="81"/>
      <c r="D312" s="81"/>
      <c r="E312" s="81"/>
      <c r="F312" s="81"/>
      <c r="G312" s="81"/>
      <c r="H312" s="81"/>
      <c r="I312" s="81"/>
      <c r="J312" s="79"/>
      <c r="K312" s="79"/>
      <c r="L312" s="70" t="str">
        <f t="shared" si="73"/>
        <v/>
      </c>
      <c r="M312" s="71"/>
      <c r="N312" s="23">
        <f t="shared" si="60"/>
        <v>0</v>
      </c>
      <c r="O312" s="23">
        <f t="shared" si="74"/>
        <v>0</v>
      </c>
      <c r="P312" s="23" t="e">
        <f xml:space="preserve"> B312 * VLOOKUP($A$5, Admin!$A$4:$B$5, 2) + C312 * VLOOKUP($A$5, Admin!$A$4:$C$5, 3) + VLOOKUP($A$5, Admin!$A$4:$D$5, 4)</f>
        <v>#N/A</v>
      </c>
      <c r="Q312" s="23" t="e">
        <f t="shared" si="61"/>
        <v>#N/A</v>
      </c>
      <c r="R312" s="23" t="e">
        <f t="shared" si="62"/>
        <v>#N/A</v>
      </c>
      <c r="S312" s="23" t="e">
        <f t="shared" si="63"/>
        <v>#N/A</v>
      </c>
      <c r="T312" s="23" t="e">
        <f t="shared" si="64"/>
        <v>#N/A</v>
      </c>
      <c r="U312" s="23" t="e">
        <f t="shared" si="65"/>
        <v>#N/A</v>
      </c>
      <c r="V312" s="23" t="e">
        <f t="shared" si="66"/>
        <v>#N/A</v>
      </c>
      <c r="W312" s="23" t="e">
        <f t="shared" si="67"/>
        <v>#N/A</v>
      </c>
      <c r="X312" s="23" t="e">
        <f t="shared" si="68"/>
        <v>#N/A</v>
      </c>
      <c r="Y312" s="23"/>
      <c r="Z312" s="19"/>
      <c r="AA312" s="19"/>
      <c r="AB312" s="19"/>
      <c r="AC312" s="19"/>
      <c r="AD312" s="19"/>
      <c r="AE312" s="19"/>
      <c r="AF312" s="19"/>
      <c r="AG312" s="19">
        <f t="shared" si="69"/>
        <v>0</v>
      </c>
      <c r="AH312" s="19">
        <f t="shared" si="70"/>
        <v>0</v>
      </c>
      <c r="AI312" s="19">
        <f t="shared" si="71"/>
        <v>0</v>
      </c>
      <c r="AJ312" s="19">
        <f t="shared" si="72"/>
        <v>0</v>
      </c>
      <c r="AK312" s="19"/>
      <c r="AL312" s="19"/>
      <c r="AM312" s="19"/>
      <c r="AN312" s="19"/>
      <c r="AO312" s="19"/>
      <c r="AP312" s="19"/>
      <c r="AQ312" s="19"/>
    </row>
    <row r="313" spans="1:43" x14ac:dyDescent="0.25">
      <c r="A313" s="80"/>
      <c r="B313" s="81"/>
      <c r="C313" s="81"/>
      <c r="D313" s="81"/>
      <c r="E313" s="81"/>
      <c r="F313" s="81"/>
      <c r="G313" s="81"/>
      <c r="H313" s="81"/>
      <c r="I313" s="81"/>
      <c r="J313" s="79"/>
      <c r="K313" s="79"/>
      <c r="L313" s="70" t="str">
        <f t="shared" si="73"/>
        <v/>
      </c>
      <c r="M313" s="71"/>
      <c r="N313" s="23">
        <f t="shared" si="60"/>
        <v>0</v>
      </c>
      <c r="O313" s="23">
        <f t="shared" si="74"/>
        <v>0</v>
      </c>
      <c r="P313" s="23" t="e">
        <f xml:space="preserve"> B313 * VLOOKUP($A$5, Admin!$A$4:$B$5, 2) + C313 * VLOOKUP($A$5, Admin!$A$4:$C$5, 3) + VLOOKUP($A$5, Admin!$A$4:$D$5, 4)</f>
        <v>#N/A</v>
      </c>
      <c r="Q313" s="23" t="e">
        <f t="shared" si="61"/>
        <v>#N/A</v>
      </c>
      <c r="R313" s="23" t="e">
        <f t="shared" si="62"/>
        <v>#N/A</v>
      </c>
      <c r="S313" s="23" t="e">
        <f t="shared" si="63"/>
        <v>#N/A</v>
      </c>
      <c r="T313" s="23" t="e">
        <f t="shared" si="64"/>
        <v>#N/A</v>
      </c>
      <c r="U313" s="23" t="e">
        <f t="shared" si="65"/>
        <v>#N/A</v>
      </c>
      <c r="V313" s="23" t="e">
        <f t="shared" si="66"/>
        <v>#N/A</v>
      </c>
      <c r="W313" s="23" t="e">
        <f t="shared" si="67"/>
        <v>#N/A</v>
      </c>
      <c r="X313" s="23" t="e">
        <f t="shared" si="68"/>
        <v>#N/A</v>
      </c>
      <c r="Y313" s="23"/>
      <c r="Z313" s="19"/>
      <c r="AA313" s="19"/>
      <c r="AB313" s="19"/>
      <c r="AC313" s="19"/>
      <c r="AD313" s="19"/>
      <c r="AE313" s="19"/>
      <c r="AF313" s="19"/>
      <c r="AG313" s="19">
        <f t="shared" si="69"/>
        <v>0</v>
      </c>
      <c r="AH313" s="19">
        <f t="shared" si="70"/>
        <v>0</v>
      </c>
      <c r="AI313" s="19">
        <f t="shared" si="71"/>
        <v>0</v>
      </c>
      <c r="AJ313" s="19">
        <f t="shared" si="72"/>
        <v>0</v>
      </c>
      <c r="AK313" s="19"/>
      <c r="AL313" s="19"/>
      <c r="AM313" s="19"/>
      <c r="AN313" s="19"/>
      <c r="AO313" s="19"/>
      <c r="AP313" s="19"/>
      <c r="AQ313" s="19"/>
    </row>
    <row r="314" spans="1:43" x14ac:dyDescent="0.25">
      <c r="A314" s="80"/>
      <c r="B314" s="81"/>
      <c r="C314" s="81"/>
      <c r="D314" s="81"/>
      <c r="E314" s="81"/>
      <c r="F314" s="81"/>
      <c r="G314" s="81"/>
      <c r="H314" s="81"/>
      <c r="I314" s="81"/>
      <c r="J314" s="79"/>
      <c r="K314" s="79"/>
      <c r="L314" s="70" t="str">
        <f t="shared" si="73"/>
        <v/>
      </c>
      <c r="M314" s="71"/>
      <c r="N314" s="23">
        <f t="shared" si="60"/>
        <v>0</v>
      </c>
      <c r="O314" s="23">
        <f t="shared" si="74"/>
        <v>0</v>
      </c>
      <c r="P314" s="23" t="e">
        <f xml:space="preserve"> B314 * VLOOKUP($A$5, Admin!$A$4:$B$5, 2) + C314 * VLOOKUP($A$5, Admin!$A$4:$C$5, 3) + VLOOKUP($A$5, Admin!$A$4:$D$5, 4)</f>
        <v>#N/A</v>
      </c>
      <c r="Q314" s="23" t="e">
        <f t="shared" si="61"/>
        <v>#N/A</v>
      </c>
      <c r="R314" s="23" t="e">
        <f t="shared" si="62"/>
        <v>#N/A</v>
      </c>
      <c r="S314" s="23" t="e">
        <f t="shared" si="63"/>
        <v>#N/A</v>
      </c>
      <c r="T314" s="23" t="e">
        <f t="shared" si="64"/>
        <v>#N/A</v>
      </c>
      <c r="U314" s="23" t="e">
        <f t="shared" si="65"/>
        <v>#N/A</v>
      </c>
      <c r="V314" s="23" t="e">
        <f t="shared" si="66"/>
        <v>#N/A</v>
      </c>
      <c r="W314" s="23" t="e">
        <f t="shared" si="67"/>
        <v>#N/A</v>
      </c>
      <c r="X314" s="23" t="e">
        <f t="shared" si="68"/>
        <v>#N/A</v>
      </c>
      <c r="Y314" s="23"/>
      <c r="Z314" s="19"/>
      <c r="AA314" s="19"/>
      <c r="AB314" s="19"/>
      <c r="AC314" s="19"/>
      <c r="AD314" s="19"/>
      <c r="AE314" s="19"/>
      <c r="AF314" s="19"/>
      <c r="AG314" s="19">
        <f t="shared" si="69"/>
        <v>0</v>
      </c>
      <c r="AH314" s="19">
        <f t="shared" si="70"/>
        <v>0</v>
      </c>
      <c r="AI314" s="19">
        <f t="shared" si="71"/>
        <v>0</v>
      </c>
      <c r="AJ314" s="19">
        <f t="shared" si="72"/>
        <v>0</v>
      </c>
      <c r="AK314" s="19"/>
      <c r="AL314" s="19"/>
      <c r="AM314" s="19"/>
      <c r="AN314" s="19"/>
      <c r="AO314" s="19"/>
      <c r="AP314" s="19"/>
      <c r="AQ314" s="19"/>
    </row>
    <row r="315" spans="1:43" x14ac:dyDescent="0.25">
      <c r="A315" s="80"/>
      <c r="B315" s="81"/>
      <c r="C315" s="81"/>
      <c r="D315" s="81"/>
      <c r="E315" s="81"/>
      <c r="F315" s="81"/>
      <c r="G315" s="81"/>
      <c r="H315" s="81"/>
      <c r="I315" s="81"/>
      <c r="J315" s="79"/>
      <c r="K315" s="79"/>
      <c r="L315" s="70" t="str">
        <f t="shared" si="73"/>
        <v/>
      </c>
      <c r="M315" s="71"/>
      <c r="N315" s="23">
        <f t="shared" si="60"/>
        <v>0</v>
      </c>
      <c r="O315" s="23">
        <f t="shared" si="74"/>
        <v>0</v>
      </c>
      <c r="P315" s="23" t="e">
        <f xml:space="preserve"> B315 * VLOOKUP($A$5, Admin!$A$4:$B$5, 2) + C315 * VLOOKUP($A$5, Admin!$A$4:$C$5, 3) + VLOOKUP($A$5, Admin!$A$4:$D$5, 4)</f>
        <v>#N/A</v>
      </c>
      <c r="Q315" s="23" t="e">
        <f t="shared" si="61"/>
        <v>#N/A</v>
      </c>
      <c r="R315" s="23" t="e">
        <f t="shared" si="62"/>
        <v>#N/A</v>
      </c>
      <c r="S315" s="23" t="e">
        <f t="shared" si="63"/>
        <v>#N/A</v>
      </c>
      <c r="T315" s="23" t="e">
        <f t="shared" si="64"/>
        <v>#N/A</v>
      </c>
      <c r="U315" s="23" t="e">
        <f t="shared" si="65"/>
        <v>#N/A</v>
      </c>
      <c r="V315" s="23" t="e">
        <f t="shared" si="66"/>
        <v>#N/A</v>
      </c>
      <c r="W315" s="23" t="e">
        <f t="shared" si="67"/>
        <v>#N/A</v>
      </c>
      <c r="X315" s="23" t="e">
        <f t="shared" si="68"/>
        <v>#N/A</v>
      </c>
      <c r="Y315" s="23"/>
      <c r="Z315" s="19"/>
      <c r="AA315" s="19"/>
      <c r="AB315" s="19"/>
      <c r="AC315" s="19"/>
      <c r="AD315" s="19"/>
      <c r="AE315" s="19"/>
      <c r="AF315" s="19"/>
      <c r="AG315" s="19">
        <f t="shared" si="69"/>
        <v>0</v>
      </c>
      <c r="AH315" s="19">
        <f t="shared" si="70"/>
        <v>0</v>
      </c>
      <c r="AI315" s="19">
        <f t="shared" si="71"/>
        <v>0</v>
      </c>
      <c r="AJ315" s="19">
        <f t="shared" si="72"/>
        <v>0</v>
      </c>
      <c r="AK315" s="19"/>
      <c r="AL315" s="19"/>
      <c r="AM315" s="19"/>
      <c r="AN315" s="19"/>
      <c r="AO315" s="19"/>
      <c r="AP315" s="19"/>
      <c r="AQ315" s="19"/>
    </row>
    <row r="316" spans="1:43" x14ac:dyDescent="0.25">
      <c r="A316" s="80"/>
      <c r="B316" s="81"/>
      <c r="C316" s="81"/>
      <c r="D316" s="81"/>
      <c r="E316" s="81"/>
      <c r="F316" s="81"/>
      <c r="G316" s="81"/>
      <c r="H316" s="81"/>
      <c r="I316" s="81"/>
      <c r="J316" s="79"/>
      <c r="K316" s="79"/>
      <c r="L316" s="70" t="str">
        <f t="shared" si="73"/>
        <v/>
      </c>
      <c r="M316" s="71"/>
      <c r="N316" s="23">
        <f t="shared" si="60"/>
        <v>0</v>
      </c>
      <c r="O316" s="23">
        <f t="shared" si="74"/>
        <v>0</v>
      </c>
      <c r="P316" s="23" t="e">
        <f xml:space="preserve"> B316 * VLOOKUP($A$5, Admin!$A$4:$B$5, 2) + C316 * VLOOKUP($A$5, Admin!$A$4:$C$5, 3) + VLOOKUP($A$5, Admin!$A$4:$D$5, 4)</f>
        <v>#N/A</v>
      </c>
      <c r="Q316" s="23" t="e">
        <f t="shared" si="61"/>
        <v>#N/A</v>
      </c>
      <c r="R316" s="23" t="e">
        <f t="shared" si="62"/>
        <v>#N/A</v>
      </c>
      <c r="S316" s="23" t="e">
        <f t="shared" si="63"/>
        <v>#N/A</v>
      </c>
      <c r="T316" s="23" t="e">
        <f t="shared" si="64"/>
        <v>#N/A</v>
      </c>
      <c r="U316" s="23" t="e">
        <f t="shared" si="65"/>
        <v>#N/A</v>
      </c>
      <c r="V316" s="23" t="e">
        <f t="shared" si="66"/>
        <v>#N/A</v>
      </c>
      <c r="W316" s="23" t="e">
        <f t="shared" si="67"/>
        <v>#N/A</v>
      </c>
      <c r="X316" s="23" t="e">
        <f t="shared" si="68"/>
        <v>#N/A</v>
      </c>
      <c r="Y316" s="23"/>
      <c r="Z316" s="19"/>
      <c r="AA316" s="19"/>
      <c r="AB316" s="19"/>
      <c r="AC316" s="19"/>
      <c r="AD316" s="19"/>
      <c r="AE316" s="19"/>
      <c r="AF316" s="19"/>
      <c r="AG316" s="19">
        <f t="shared" si="69"/>
        <v>0</v>
      </c>
      <c r="AH316" s="19">
        <f t="shared" si="70"/>
        <v>0</v>
      </c>
      <c r="AI316" s="19">
        <f t="shared" si="71"/>
        <v>0</v>
      </c>
      <c r="AJ316" s="19">
        <f t="shared" si="72"/>
        <v>0</v>
      </c>
      <c r="AK316" s="19"/>
      <c r="AL316" s="19"/>
      <c r="AM316" s="19"/>
      <c r="AN316" s="19"/>
      <c r="AO316" s="19"/>
      <c r="AP316" s="19"/>
      <c r="AQ316" s="19"/>
    </row>
    <row r="317" spans="1:43" x14ac:dyDescent="0.25">
      <c r="A317" s="80"/>
      <c r="B317" s="81"/>
      <c r="C317" s="81"/>
      <c r="D317" s="81"/>
      <c r="E317" s="81"/>
      <c r="F317" s="81"/>
      <c r="G317" s="81"/>
      <c r="H317" s="81"/>
      <c r="I317" s="81"/>
      <c r="J317" s="79"/>
      <c r="K317" s="79"/>
      <c r="L317" s="70" t="str">
        <f t="shared" si="73"/>
        <v/>
      </c>
      <c r="M317" s="71"/>
      <c r="N317" s="23">
        <f t="shared" si="60"/>
        <v>0</v>
      </c>
      <c r="O317" s="23">
        <f t="shared" si="74"/>
        <v>0</v>
      </c>
      <c r="P317" s="23" t="e">
        <f xml:space="preserve"> B317 * VLOOKUP($A$5, Admin!$A$4:$B$5, 2) + C317 * VLOOKUP($A$5, Admin!$A$4:$C$5, 3) + VLOOKUP($A$5, Admin!$A$4:$D$5, 4)</f>
        <v>#N/A</v>
      </c>
      <c r="Q317" s="23" t="e">
        <f t="shared" si="61"/>
        <v>#N/A</v>
      </c>
      <c r="R317" s="23" t="e">
        <f t="shared" si="62"/>
        <v>#N/A</v>
      </c>
      <c r="S317" s="23" t="e">
        <f t="shared" si="63"/>
        <v>#N/A</v>
      </c>
      <c r="T317" s="23" t="e">
        <f t="shared" si="64"/>
        <v>#N/A</v>
      </c>
      <c r="U317" s="23" t="e">
        <f t="shared" si="65"/>
        <v>#N/A</v>
      </c>
      <c r="V317" s="23" t="e">
        <f t="shared" si="66"/>
        <v>#N/A</v>
      </c>
      <c r="W317" s="23" t="e">
        <f t="shared" si="67"/>
        <v>#N/A</v>
      </c>
      <c r="X317" s="23" t="e">
        <f t="shared" si="68"/>
        <v>#N/A</v>
      </c>
      <c r="Y317" s="23"/>
      <c r="Z317" s="19"/>
      <c r="AA317" s="19"/>
      <c r="AB317" s="19"/>
      <c r="AC317" s="19"/>
      <c r="AD317" s="19"/>
      <c r="AE317" s="19"/>
      <c r="AF317" s="19"/>
      <c r="AG317" s="19">
        <f t="shared" si="69"/>
        <v>0</v>
      </c>
      <c r="AH317" s="19">
        <f t="shared" si="70"/>
        <v>0</v>
      </c>
      <c r="AI317" s="19">
        <f t="shared" si="71"/>
        <v>0</v>
      </c>
      <c r="AJ317" s="19">
        <f t="shared" si="72"/>
        <v>0</v>
      </c>
      <c r="AK317" s="19"/>
      <c r="AL317" s="19"/>
      <c r="AM317" s="19"/>
      <c r="AN317" s="19"/>
      <c r="AO317" s="19"/>
      <c r="AP317" s="19"/>
      <c r="AQ317" s="19"/>
    </row>
    <row r="318" spans="1:43" x14ac:dyDescent="0.25">
      <c r="A318" s="80"/>
      <c r="B318" s="81"/>
      <c r="C318" s="81"/>
      <c r="D318" s="81"/>
      <c r="E318" s="81"/>
      <c r="F318" s="81"/>
      <c r="G318" s="81"/>
      <c r="H318" s="81"/>
      <c r="I318" s="81"/>
      <c r="J318" s="79"/>
      <c r="K318" s="79"/>
      <c r="L318" s="70" t="str">
        <f t="shared" si="73"/>
        <v/>
      </c>
      <c r="M318" s="71"/>
      <c r="N318" s="23">
        <f t="shared" si="60"/>
        <v>0</v>
      </c>
      <c r="O318" s="23">
        <f t="shared" si="74"/>
        <v>0</v>
      </c>
      <c r="P318" s="23" t="e">
        <f xml:space="preserve"> B318 * VLOOKUP($A$5, Admin!$A$4:$B$5, 2) + C318 * VLOOKUP($A$5, Admin!$A$4:$C$5, 3) + VLOOKUP($A$5, Admin!$A$4:$D$5, 4)</f>
        <v>#N/A</v>
      </c>
      <c r="Q318" s="23" t="e">
        <f t="shared" si="61"/>
        <v>#N/A</v>
      </c>
      <c r="R318" s="23" t="e">
        <f t="shared" si="62"/>
        <v>#N/A</v>
      </c>
      <c r="S318" s="23" t="e">
        <f t="shared" si="63"/>
        <v>#N/A</v>
      </c>
      <c r="T318" s="23" t="e">
        <f t="shared" si="64"/>
        <v>#N/A</v>
      </c>
      <c r="U318" s="23" t="e">
        <f t="shared" si="65"/>
        <v>#N/A</v>
      </c>
      <c r="V318" s="23" t="e">
        <f t="shared" si="66"/>
        <v>#N/A</v>
      </c>
      <c r="W318" s="23" t="e">
        <f t="shared" si="67"/>
        <v>#N/A</v>
      </c>
      <c r="X318" s="23" t="e">
        <f t="shared" si="68"/>
        <v>#N/A</v>
      </c>
      <c r="Y318" s="23"/>
      <c r="Z318" s="19"/>
      <c r="AA318" s="19"/>
      <c r="AB318" s="19"/>
      <c r="AC318" s="19"/>
      <c r="AD318" s="19"/>
      <c r="AE318" s="19"/>
      <c r="AF318" s="19"/>
      <c r="AG318" s="19">
        <f t="shared" si="69"/>
        <v>0</v>
      </c>
      <c r="AH318" s="19">
        <f t="shared" si="70"/>
        <v>0</v>
      </c>
      <c r="AI318" s="19">
        <f t="shared" si="71"/>
        <v>0</v>
      </c>
      <c r="AJ318" s="19">
        <f t="shared" si="72"/>
        <v>0</v>
      </c>
      <c r="AK318" s="19"/>
      <c r="AL318" s="19"/>
      <c r="AM318" s="19"/>
      <c r="AN318" s="19"/>
      <c r="AO318" s="19"/>
      <c r="AP318" s="19"/>
      <c r="AQ318" s="19"/>
    </row>
    <row r="319" spans="1:43" x14ac:dyDescent="0.25">
      <c r="A319" s="80"/>
      <c r="B319" s="81"/>
      <c r="C319" s="81"/>
      <c r="D319" s="81"/>
      <c r="E319" s="81"/>
      <c r="F319" s="81"/>
      <c r="G319" s="81"/>
      <c r="H319" s="81"/>
      <c r="I319" s="81"/>
      <c r="J319" s="79"/>
      <c r="K319" s="79"/>
      <c r="L319" s="70" t="str">
        <f t="shared" si="73"/>
        <v/>
      </c>
      <c r="M319" s="71"/>
      <c r="N319" s="23">
        <f t="shared" si="60"/>
        <v>0</v>
      </c>
      <c r="O319" s="23">
        <f t="shared" si="74"/>
        <v>0</v>
      </c>
      <c r="P319" s="23" t="e">
        <f xml:space="preserve"> B319 * VLOOKUP($A$5, Admin!$A$4:$B$5, 2) + C319 * VLOOKUP($A$5, Admin!$A$4:$C$5, 3) + VLOOKUP($A$5, Admin!$A$4:$D$5, 4)</f>
        <v>#N/A</v>
      </c>
      <c r="Q319" s="23" t="e">
        <f t="shared" si="61"/>
        <v>#N/A</v>
      </c>
      <c r="R319" s="23" t="e">
        <f t="shared" si="62"/>
        <v>#N/A</v>
      </c>
      <c r="S319" s="23" t="e">
        <f t="shared" si="63"/>
        <v>#N/A</v>
      </c>
      <c r="T319" s="23" t="e">
        <f t="shared" si="64"/>
        <v>#N/A</v>
      </c>
      <c r="U319" s="23" t="e">
        <f t="shared" si="65"/>
        <v>#N/A</v>
      </c>
      <c r="V319" s="23" t="e">
        <f t="shared" si="66"/>
        <v>#N/A</v>
      </c>
      <c r="W319" s="23" t="e">
        <f t="shared" si="67"/>
        <v>#N/A</v>
      </c>
      <c r="X319" s="23" t="e">
        <f t="shared" si="68"/>
        <v>#N/A</v>
      </c>
      <c r="Y319" s="23"/>
      <c r="Z319" s="19"/>
      <c r="AA319" s="19"/>
      <c r="AB319" s="19"/>
      <c r="AC319" s="19"/>
      <c r="AD319" s="19"/>
      <c r="AE319" s="19"/>
      <c r="AF319" s="19"/>
      <c r="AG319" s="19">
        <f t="shared" si="69"/>
        <v>0</v>
      </c>
      <c r="AH319" s="19">
        <f t="shared" si="70"/>
        <v>0</v>
      </c>
      <c r="AI319" s="19">
        <f t="shared" si="71"/>
        <v>0</v>
      </c>
      <c r="AJ319" s="19">
        <f t="shared" si="72"/>
        <v>0</v>
      </c>
      <c r="AK319" s="19"/>
      <c r="AL319" s="19"/>
      <c r="AM319" s="19"/>
      <c r="AN319" s="19"/>
      <c r="AO319" s="19"/>
      <c r="AP319" s="19"/>
      <c r="AQ319" s="19"/>
    </row>
    <row r="320" spans="1:43" x14ac:dyDescent="0.25">
      <c r="A320" s="80"/>
      <c r="B320" s="81"/>
      <c r="C320" s="81"/>
      <c r="D320" s="81"/>
      <c r="E320" s="81"/>
      <c r="F320" s="81"/>
      <c r="G320" s="81"/>
      <c r="H320" s="81"/>
      <c r="I320" s="81"/>
      <c r="J320" s="79"/>
      <c r="K320" s="79"/>
      <c r="L320" s="70" t="str">
        <f t="shared" si="73"/>
        <v/>
      </c>
      <c r="M320" s="71"/>
      <c r="N320" s="23">
        <f t="shared" si="60"/>
        <v>0</v>
      </c>
      <c r="O320" s="23">
        <f t="shared" si="74"/>
        <v>0</v>
      </c>
      <c r="P320" s="23" t="e">
        <f xml:space="preserve"> B320 * VLOOKUP($A$5, Admin!$A$4:$B$5, 2) + C320 * VLOOKUP($A$5, Admin!$A$4:$C$5, 3) + VLOOKUP($A$5, Admin!$A$4:$D$5, 4)</f>
        <v>#N/A</v>
      </c>
      <c r="Q320" s="23" t="e">
        <f t="shared" si="61"/>
        <v>#N/A</v>
      </c>
      <c r="R320" s="23" t="e">
        <f t="shared" si="62"/>
        <v>#N/A</v>
      </c>
      <c r="S320" s="23" t="e">
        <f t="shared" si="63"/>
        <v>#N/A</v>
      </c>
      <c r="T320" s="23" t="e">
        <f t="shared" si="64"/>
        <v>#N/A</v>
      </c>
      <c r="U320" s="23" t="e">
        <f t="shared" si="65"/>
        <v>#N/A</v>
      </c>
      <c r="V320" s="23" t="e">
        <f t="shared" si="66"/>
        <v>#N/A</v>
      </c>
      <c r="W320" s="23" t="e">
        <f t="shared" si="67"/>
        <v>#N/A</v>
      </c>
      <c r="X320" s="23" t="e">
        <f t="shared" si="68"/>
        <v>#N/A</v>
      </c>
      <c r="Y320" s="23"/>
      <c r="Z320" s="19"/>
      <c r="AA320" s="19"/>
      <c r="AB320" s="19"/>
      <c r="AC320" s="19"/>
      <c r="AD320" s="19"/>
      <c r="AE320" s="19"/>
      <c r="AF320" s="19"/>
      <c r="AG320" s="19">
        <f t="shared" si="69"/>
        <v>0</v>
      </c>
      <c r="AH320" s="19">
        <f t="shared" si="70"/>
        <v>0</v>
      </c>
      <c r="AI320" s="19">
        <f t="shared" si="71"/>
        <v>0</v>
      </c>
      <c r="AJ320" s="19">
        <f t="shared" si="72"/>
        <v>0</v>
      </c>
      <c r="AK320" s="19"/>
      <c r="AL320" s="19"/>
      <c r="AM320" s="19"/>
      <c r="AN320" s="19"/>
      <c r="AO320" s="19"/>
      <c r="AP320" s="19"/>
      <c r="AQ320" s="19"/>
    </row>
    <row r="321" spans="1:43" x14ac:dyDescent="0.25">
      <c r="A321" s="80"/>
      <c r="B321" s="81"/>
      <c r="C321" s="81"/>
      <c r="D321" s="81"/>
      <c r="E321" s="81"/>
      <c r="F321" s="81"/>
      <c r="G321" s="81"/>
      <c r="H321" s="81"/>
      <c r="I321" s="81"/>
      <c r="J321" s="79"/>
      <c r="K321" s="79"/>
      <c r="L321" s="70" t="str">
        <f t="shared" si="73"/>
        <v/>
      </c>
      <c r="M321" s="71"/>
      <c r="N321" s="23">
        <f t="shared" si="60"/>
        <v>0</v>
      </c>
      <c r="O321" s="23">
        <f t="shared" si="74"/>
        <v>0</v>
      </c>
      <c r="P321" s="23" t="e">
        <f xml:space="preserve"> B321 * VLOOKUP($A$5, Admin!$A$4:$B$5, 2) + C321 * VLOOKUP($A$5, Admin!$A$4:$C$5, 3) + VLOOKUP($A$5, Admin!$A$4:$D$5, 4)</f>
        <v>#N/A</v>
      </c>
      <c r="Q321" s="23" t="e">
        <f t="shared" si="61"/>
        <v>#N/A</v>
      </c>
      <c r="R321" s="23" t="e">
        <f t="shared" si="62"/>
        <v>#N/A</v>
      </c>
      <c r="S321" s="23" t="e">
        <f t="shared" si="63"/>
        <v>#N/A</v>
      </c>
      <c r="T321" s="23" t="e">
        <f t="shared" si="64"/>
        <v>#N/A</v>
      </c>
      <c r="U321" s="23" t="e">
        <f t="shared" si="65"/>
        <v>#N/A</v>
      </c>
      <c r="V321" s="23" t="e">
        <f t="shared" si="66"/>
        <v>#N/A</v>
      </c>
      <c r="W321" s="23" t="e">
        <f t="shared" si="67"/>
        <v>#N/A</v>
      </c>
      <c r="X321" s="23" t="e">
        <f t="shared" si="68"/>
        <v>#N/A</v>
      </c>
      <c r="Y321" s="23"/>
      <c r="Z321" s="19"/>
      <c r="AA321" s="19"/>
      <c r="AB321" s="19"/>
      <c r="AC321" s="19"/>
      <c r="AD321" s="19"/>
      <c r="AE321" s="19"/>
      <c r="AF321" s="19"/>
      <c r="AG321" s="19">
        <f t="shared" si="69"/>
        <v>0</v>
      </c>
      <c r="AH321" s="19">
        <f t="shared" si="70"/>
        <v>0</v>
      </c>
      <c r="AI321" s="19">
        <f t="shared" si="71"/>
        <v>0</v>
      </c>
      <c r="AJ321" s="19">
        <f t="shared" si="72"/>
        <v>0</v>
      </c>
      <c r="AK321" s="19"/>
      <c r="AL321" s="19"/>
      <c r="AM321" s="19"/>
      <c r="AN321" s="19"/>
      <c r="AO321" s="19"/>
      <c r="AP321" s="19"/>
      <c r="AQ321" s="19"/>
    </row>
    <row r="322" spans="1:43" x14ac:dyDescent="0.25">
      <c r="A322" s="80"/>
      <c r="B322" s="81"/>
      <c r="C322" s="81"/>
      <c r="D322" s="81"/>
      <c r="E322" s="81"/>
      <c r="F322" s="81"/>
      <c r="G322" s="81"/>
      <c r="H322" s="81"/>
      <c r="I322" s="81"/>
      <c r="J322" s="79"/>
      <c r="K322" s="79"/>
      <c r="L322" s="70" t="str">
        <f t="shared" si="73"/>
        <v/>
      </c>
      <c r="M322" s="71"/>
      <c r="N322" s="23">
        <f t="shared" si="60"/>
        <v>0</v>
      </c>
      <c r="O322" s="23">
        <f t="shared" si="74"/>
        <v>0</v>
      </c>
      <c r="P322" s="23" t="e">
        <f xml:space="preserve"> B322 * VLOOKUP($A$5, Admin!$A$4:$B$5, 2) + C322 * VLOOKUP($A$5, Admin!$A$4:$C$5, 3) + VLOOKUP($A$5, Admin!$A$4:$D$5, 4)</f>
        <v>#N/A</v>
      </c>
      <c r="Q322" s="23" t="e">
        <f t="shared" si="61"/>
        <v>#N/A</v>
      </c>
      <c r="R322" s="23" t="e">
        <f t="shared" si="62"/>
        <v>#N/A</v>
      </c>
      <c r="S322" s="23" t="e">
        <f t="shared" si="63"/>
        <v>#N/A</v>
      </c>
      <c r="T322" s="23" t="e">
        <f t="shared" si="64"/>
        <v>#N/A</v>
      </c>
      <c r="U322" s="23" t="e">
        <f t="shared" si="65"/>
        <v>#N/A</v>
      </c>
      <c r="V322" s="23" t="e">
        <f t="shared" si="66"/>
        <v>#N/A</v>
      </c>
      <c r="W322" s="23" t="e">
        <f t="shared" si="67"/>
        <v>#N/A</v>
      </c>
      <c r="X322" s="23" t="e">
        <f t="shared" si="68"/>
        <v>#N/A</v>
      </c>
      <c r="Y322" s="23"/>
      <c r="Z322" s="19"/>
      <c r="AA322" s="19"/>
      <c r="AB322" s="19"/>
      <c r="AC322" s="19"/>
      <c r="AD322" s="19"/>
      <c r="AE322" s="19"/>
      <c r="AF322" s="19"/>
      <c r="AG322" s="19">
        <f t="shared" si="69"/>
        <v>0</v>
      </c>
      <c r="AH322" s="19">
        <f t="shared" si="70"/>
        <v>0</v>
      </c>
      <c r="AI322" s="19">
        <f t="shared" si="71"/>
        <v>0</v>
      </c>
      <c r="AJ322" s="19">
        <f t="shared" si="72"/>
        <v>0</v>
      </c>
      <c r="AK322" s="19"/>
      <c r="AL322" s="19"/>
      <c r="AM322" s="19"/>
      <c r="AN322" s="19"/>
      <c r="AO322" s="19"/>
      <c r="AP322" s="19"/>
      <c r="AQ322" s="19"/>
    </row>
    <row r="323" spans="1:43" x14ac:dyDescent="0.25">
      <c r="A323" s="80"/>
      <c r="B323" s="81"/>
      <c r="C323" s="81"/>
      <c r="D323" s="81"/>
      <c r="E323" s="81"/>
      <c r="F323" s="81"/>
      <c r="G323" s="81"/>
      <c r="H323" s="81"/>
      <c r="I323" s="81"/>
      <c r="J323" s="79"/>
      <c r="K323" s="79"/>
      <c r="L323" s="70" t="str">
        <f t="shared" si="73"/>
        <v/>
      </c>
      <c r="M323" s="71"/>
      <c r="N323" s="23">
        <f t="shared" si="60"/>
        <v>0</v>
      </c>
      <c r="O323" s="23">
        <f t="shared" si="74"/>
        <v>0</v>
      </c>
      <c r="P323" s="23" t="e">
        <f xml:space="preserve"> B323 * VLOOKUP($A$5, Admin!$A$4:$B$5, 2) + C323 * VLOOKUP($A$5, Admin!$A$4:$C$5, 3) + VLOOKUP($A$5, Admin!$A$4:$D$5, 4)</f>
        <v>#N/A</v>
      </c>
      <c r="Q323" s="23" t="e">
        <f t="shared" si="61"/>
        <v>#N/A</v>
      </c>
      <c r="R323" s="23" t="e">
        <f t="shared" si="62"/>
        <v>#N/A</v>
      </c>
      <c r="S323" s="23" t="e">
        <f t="shared" si="63"/>
        <v>#N/A</v>
      </c>
      <c r="T323" s="23" t="e">
        <f t="shared" si="64"/>
        <v>#N/A</v>
      </c>
      <c r="U323" s="23" t="e">
        <f t="shared" si="65"/>
        <v>#N/A</v>
      </c>
      <c r="V323" s="23" t="e">
        <f t="shared" si="66"/>
        <v>#N/A</v>
      </c>
      <c r="W323" s="23" t="e">
        <f t="shared" si="67"/>
        <v>#N/A</v>
      </c>
      <c r="X323" s="23" t="e">
        <f t="shared" si="68"/>
        <v>#N/A</v>
      </c>
      <c r="Y323" s="23"/>
      <c r="Z323" s="19"/>
      <c r="AA323" s="19"/>
      <c r="AB323" s="19"/>
      <c r="AC323" s="19"/>
      <c r="AD323" s="19"/>
      <c r="AE323" s="19"/>
      <c r="AF323" s="19"/>
      <c r="AG323" s="19">
        <f t="shared" si="69"/>
        <v>0</v>
      </c>
      <c r="AH323" s="19">
        <f t="shared" si="70"/>
        <v>0</v>
      </c>
      <c r="AI323" s="19">
        <f t="shared" si="71"/>
        <v>0</v>
      </c>
      <c r="AJ323" s="19">
        <f t="shared" si="72"/>
        <v>0</v>
      </c>
      <c r="AK323" s="19"/>
      <c r="AL323" s="19"/>
      <c r="AM323" s="19"/>
      <c r="AN323" s="19"/>
      <c r="AO323" s="19"/>
      <c r="AP323" s="19"/>
      <c r="AQ323" s="19"/>
    </row>
    <row r="324" spans="1:43" x14ac:dyDescent="0.25">
      <c r="A324" s="80"/>
      <c r="B324" s="81"/>
      <c r="C324" s="81"/>
      <c r="D324" s="81"/>
      <c r="E324" s="81"/>
      <c r="F324" s="81"/>
      <c r="G324" s="81"/>
      <c r="H324" s="81"/>
      <c r="I324" s="81"/>
      <c r="J324" s="79"/>
      <c r="K324" s="79"/>
      <c r="L324" s="70" t="str">
        <f t="shared" si="73"/>
        <v/>
      </c>
      <c r="M324" s="71"/>
      <c r="N324" s="23">
        <f t="shared" si="60"/>
        <v>0</v>
      </c>
      <c r="O324" s="23">
        <f t="shared" si="74"/>
        <v>0</v>
      </c>
      <c r="P324" s="23" t="e">
        <f xml:space="preserve"> B324 * VLOOKUP($A$5, Admin!$A$4:$B$5, 2) + C324 * VLOOKUP($A$5, Admin!$A$4:$C$5, 3) + VLOOKUP($A$5, Admin!$A$4:$D$5, 4)</f>
        <v>#N/A</v>
      </c>
      <c r="Q324" s="23" t="e">
        <f t="shared" si="61"/>
        <v>#N/A</v>
      </c>
      <c r="R324" s="23" t="e">
        <f t="shared" si="62"/>
        <v>#N/A</v>
      </c>
      <c r="S324" s="23" t="e">
        <f t="shared" si="63"/>
        <v>#N/A</v>
      </c>
      <c r="T324" s="23" t="e">
        <f t="shared" si="64"/>
        <v>#N/A</v>
      </c>
      <c r="U324" s="23" t="e">
        <f t="shared" si="65"/>
        <v>#N/A</v>
      </c>
      <c r="V324" s="23" t="e">
        <f t="shared" si="66"/>
        <v>#N/A</v>
      </c>
      <c r="W324" s="23" t="e">
        <f t="shared" si="67"/>
        <v>#N/A</v>
      </c>
      <c r="X324" s="23" t="e">
        <f t="shared" si="68"/>
        <v>#N/A</v>
      </c>
      <c r="Y324" s="23"/>
      <c r="Z324" s="19"/>
      <c r="AA324" s="19"/>
      <c r="AB324" s="19"/>
      <c r="AC324" s="19"/>
      <c r="AD324" s="19"/>
      <c r="AE324" s="19"/>
      <c r="AF324" s="19"/>
      <c r="AG324" s="19">
        <f t="shared" si="69"/>
        <v>0</v>
      </c>
      <c r="AH324" s="19">
        <f t="shared" si="70"/>
        <v>0</v>
      </c>
      <c r="AI324" s="19">
        <f t="shared" si="71"/>
        <v>0</v>
      </c>
      <c r="AJ324" s="19">
        <f t="shared" si="72"/>
        <v>0</v>
      </c>
      <c r="AK324" s="19"/>
      <c r="AL324" s="19"/>
      <c r="AM324" s="19"/>
      <c r="AN324" s="19"/>
      <c r="AO324" s="19"/>
      <c r="AP324" s="19"/>
      <c r="AQ324" s="19"/>
    </row>
    <row r="325" spans="1:43" x14ac:dyDescent="0.25">
      <c r="A325" s="80"/>
      <c r="B325" s="81"/>
      <c r="C325" s="81"/>
      <c r="D325" s="81"/>
      <c r="E325" s="81"/>
      <c r="F325" s="81"/>
      <c r="G325" s="81"/>
      <c r="H325" s="81"/>
      <c r="I325" s="81"/>
      <c r="J325" s="79"/>
      <c r="K325" s="79"/>
      <c r="L325" s="70" t="str">
        <f t="shared" si="73"/>
        <v/>
      </c>
      <c r="M325" s="71"/>
      <c r="N325" s="23">
        <f t="shared" si="60"/>
        <v>0</v>
      </c>
      <c r="O325" s="23">
        <f t="shared" si="74"/>
        <v>0</v>
      </c>
      <c r="P325" s="23" t="e">
        <f xml:space="preserve"> B325 * VLOOKUP($A$5, Admin!$A$4:$B$5, 2) + C325 * VLOOKUP($A$5, Admin!$A$4:$C$5, 3) + VLOOKUP($A$5, Admin!$A$4:$D$5, 4)</f>
        <v>#N/A</v>
      </c>
      <c r="Q325" s="23" t="e">
        <f t="shared" si="61"/>
        <v>#N/A</v>
      </c>
      <c r="R325" s="23" t="e">
        <f t="shared" si="62"/>
        <v>#N/A</v>
      </c>
      <c r="S325" s="23" t="e">
        <f t="shared" si="63"/>
        <v>#N/A</v>
      </c>
      <c r="T325" s="23" t="e">
        <f t="shared" si="64"/>
        <v>#N/A</v>
      </c>
      <c r="U325" s="23" t="e">
        <f t="shared" si="65"/>
        <v>#N/A</v>
      </c>
      <c r="V325" s="23" t="e">
        <f t="shared" si="66"/>
        <v>#N/A</v>
      </c>
      <c r="W325" s="23" t="e">
        <f t="shared" si="67"/>
        <v>#N/A</v>
      </c>
      <c r="X325" s="23" t="e">
        <f t="shared" si="68"/>
        <v>#N/A</v>
      </c>
      <c r="Y325" s="23"/>
      <c r="Z325" s="19"/>
      <c r="AA325" s="19"/>
      <c r="AB325" s="19"/>
      <c r="AC325" s="19"/>
      <c r="AD325" s="19"/>
      <c r="AE325" s="19"/>
      <c r="AF325" s="19"/>
      <c r="AG325" s="19">
        <f t="shared" si="69"/>
        <v>0</v>
      </c>
      <c r="AH325" s="19">
        <f t="shared" si="70"/>
        <v>0</v>
      </c>
      <c r="AI325" s="19">
        <f t="shared" si="71"/>
        <v>0</v>
      </c>
      <c r="AJ325" s="19">
        <f t="shared" si="72"/>
        <v>0</v>
      </c>
      <c r="AK325" s="19"/>
      <c r="AL325" s="19"/>
      <c r="AM325" s="19"/>
      <c r="AN325" s="19"/>
      <c r="AO325" s="19"/>
      <c r="AP325" s="19"/>
      <c r="AQ325" s="19"/>
    </row>
    <row r="326" spans="1:43" x14ac:dyDescent="0.25">
      <c r="A326" s="80"/>
      <c r="B326" s="81"/>
      <c r="C326" s="81"/>
      <c r="D326" s="81"/>
      <c r="E326" s="81"/>
      <c r="F326" s="81"/>
      <c r="G326" s="81"/>
      <c r="H326" s="81"/>
      <c r="I326" s="81"/>
      <c r="J326" s="79"/>
      <c r="K326" s="79"/>
      <c r="L326" s="70" t="str">
        <f t="shared" si="73"/>
        <v/>
      </c>
      <c r="M326" s="71"/>
      <c r="N326" s="23">
        <f t="shared" si="60"/>
        <v>0</v>
      </c>
      <c r="O326" s="23">
        <f t="shared" si="74"/>
        <v>0</v>
      </c>
      <c r="P326" s="23" t="e">
        <f xml:space="preserve"> B326 * VLOOKUP($A$5, Admin!$A$4:$B$5, 2) + C326 * VLOOKUP($A$5, Admin!$A$4:$C$5, 3) + VLOOKUP($A$5, Admin!$A$4:$D$5, 4)</f>
        <v>#N/A</v>
      </c>
      <c r="Q326" s="23" t="e">
        <f t="shared" si="61"/>
        <v>#N/A</v>
      </c>
      <c r="R326" s="23" t="e">
        <f t="shared" si="62"/>
        <v>#N/A</v>
      </c>
      <c r="S326" s="23" t="e">
        <f t="shared" si="63"/>
        <v>#N/A</v>
      </c>
      <c r="T326" s="23" t="e">
        <f t="shared" si="64"/>
        <v>#N/A</v>
      </c>
      <c r="U326" s="23" t="e">
        <f t="shared" si="65"/>
        <v>#N/A</v>
      </c>
      <c r="V326" s="23" t="e">
        <f t="shared" si="66"/>
        <v>#N/A</v>
      </c>
      <c r="W326" s="23" t="e">
        <f t="shared" si="67"/>
        <v>#N/A</v>
      </c>
      <c r="X326" s="23" t="e">
        <f t="shared" si="68"/>
        <v>#N/A</v>
      </c>
      <c r="Y326" s="23"/>
      <c r="Z326" s="19"/>
      <c r="AA326" s="19"/>
      <c r="AB326" s="19"/>
      <c r="AC326" s="19"/>
      <c r="AD326" s="19"/>
      <c r="AE326" s="19"/>
      <c r="AF326" s="19"/>
      <c r="AG326" s="19">
        <f t="shared" si="69"/>
        <v>0</v>
      </c>
      <c r="AH326" s="19">
        <f t="shared" si="70"/>
        <v>0</v>
      </c>
      <c r="AI326" s="19">
        <f t="shared" si="71"/>
        <v>0</v>
      </c>
      <c r="AJ326" s="19">
        <f t="shared" si="72"/>
        <v>0</v>
      </c>
      <c r="AK326" s="19"/>
      <c r="AL326" s="19"/>
      <c r="AM326" s="19"/>
      <c r="AN326" s="19"/>
      <c r="AO326" s="19"/>
      <c r="AP326" s="19"/>
      <c r="AQ326" s="19"/>
    </row>
    <row r="327" spans="1:43" x14ac:dyDescent="0.25">
      <c r="A327" s="80"/>
      <c r="B327" s="81"/>
      <c r="C327" s="81"/>
      <c r="D327" s="81"/>
      <c r="E327" s="81"/>
      <c r="F327" s="81"/>
      <c r="G327" s="81"/>
      <c r="H327" s="81"/>
      <c r="I327" s="81"/>
      <c r="J327" s="79"/>
      <c r="K327" s="79"/>
      <c r="L327" s="70" t="str">
        <f t="shared" si="73"/>
        <v/>
      </c>
      <c r="M327" s="71"/>
      <c r="N327" s="23">
        <f t="shared" si="60"/>
        <v>0</v>
      </c>
      <c r="O327" s="23">
        <f t="shared" si="74"/>
        <v>0</v>
      </c>
      <c r="P327" s="23" t="e">
        <f xml:space="preserve"> B327 * VLOOKUP($A$5, Admin!$A$4:$B$5, 2) + C327 * VLOOKUP($A$5, Admin!$A$4:$C$5, 3) + VLOOKUP($A$5, Admin!$A$4:$D$5, 4)</f>
        <v>#N/A</v>
      </c>
      <c r="Q327" s="23" t="e">
        <f t="shared" si="61"/>
        <v>#N/A</v>
      </c>
      <c r="R327" s="23" t="e">
        <f t="shared" si="62"/>
        <v>#N/A</v>
      </c>
      <c r="S327" s="23" t="e">
        <f t="shared" si="63"/>
        <v>#N/A</v>
      </c>
      <c r="T327" s="23" t="e">
        <f t="shared" si="64"/>
        <v>#N/A</v>
      </c>
      <c r="U327" s="23" t="e">
        <f t="shared" si="65"/>
        <v>#N/A</v>
      </c>
      <c r="V327" s="23" t="e">
        <f t="shared" si="66"/>
        <v>#N/A</v>
      </c>
      <c r="W327" s="23" t="e">
        <f t="shared" si="67"/>
        <v>#N/A</v>
      </c>
      <c r="X327" s="23" t="e">
        <f t="shared" si="68"/>
        <v>#N/A</v>
      </c>
      <c r="Y327" s="23"/>
      <c r="Z327" s="19"/>
      <c r="AA327" s="19"/>
      <c r="AB327" s="19"/>
      <c r="AC327" s="19"/>
      <c r="AD327" s="19"/>
      <c r="AE327" s="19"/>
      <c r="AF327" s="19"/>
      <c r="AG327" s="19">
        <f t="shared" si="69"/>
        <v>0</v>
      </c>
      <c r="AH327" s="19">
        <f t="shared" si="70"/>
        <v>0</v>
      </c>
      <c r="AI327" s="19">
        <f t="shared" si="71"/>
        <v>0</v>
      </c>
      <c r="AJ327" s="19">
        <f t="shared" si="72"/>
        <v>0</v>
      </c>
      <c r="AK327" s="19"/>
      <c r="AL327" s="19"/>
      <c r="AM327" s="19"/>
      <c r="AN327" s="19"/>
      <c r="AO327" s="19"/>
      <c r="AP327" s="19"/>
      <c r="AQ327" s="19"/>
    </row>
    <row r="328" spans="1:43" x14ac:dyDescent="0.25">
      <c r="A328" s="80"/>
      <c r="B328" s="81"/>
      <c r="C328" s="81"/>
      <c r="D328" s="81"/>
      <c r="E328" s="81"/>
      <c r="F328" s="81"/>
      <c r="G328" s="81"/>
      <c r="H328" s="81"/>
      <c r="I328" s="81"/>
      <c r="J328" s="79"/>
      <c r="K328" s="79"/>
      <c r="L328" s="70" t="str">
        <f t="shared" si="73"/>
        <v/>
      </c>
      <c r="M328" s="71"/>
      <c r="N328" s="23">
        <f t="shared" si="60"/>
        <v>0</v>
      </c>
      <c r="O328" s="23">
        <f t="shared" si="74"/>
        <v>0</v>
      </c>
      <c r="P328" s="23" t="e">
        <f xml:space="preserve"> B328 * VLOOKUP($A$5, Admin!$A$4:$B$5, 2) + C328 * VLOOKUP($A$5, Admin!$A$4:$C$5, 3) + VLOOKUP($A$5, Admin!$A$4:$D$5, 4)</f>
        <v>#N/A</v>
      </c>
      <c r="Q328" s="23" t="e">
        <f t="shared" si="61"/>
        <v>#N/A</v>
      </c>
      <c r="R328" s="23" t="e">
        <f t="shared" si="62"/>
        <v>#N/A</v>
      </c>
      <c r="S328" s="23" t="e">
        <f t="shared" si="63"/>
        <v>#N/A</v>
      </c>
      <c r="T328" s="23" t="e">
        <f t="shared" si="64"/>
        <v>#N/A</v>
      </c>
      <c r="U328" s="23" t="e">
        <f t="shared" si="65"/>
        <v>#N/A</v>
      </c>
      <c r="V328" s="23" t="e">
        <f t="shared" si="66"/>
        <v>#N/A</v>
      </c>
      <c r="W328" s="23" t="e">
        <f t="shared" si="67"/>
        <v>#N/A</v>
      </c>
      <c r="X328" s="23" t="e">
        <f t="shared" si="68"/>
        <v>#N/A</v>
      </c>
      <c r="Y328" s="23"/>
      <c r="Z328" s="19"/>
      <c r="AA328" s="19"/>
      <c r="AB328" s="19"/>
      <c r="AC328" s="19"/>
      <c r="AD328" s="19"/>
      <c r="AE328" s="19"/>
      <c r="AF328" s="19"/>
      <c r="AG328" s="19">
        <f t="shared" si="69"/>
        <v>0</v>
      </c>
      <c r="AH328" s="19">
        <f t="shared" si="70"/>
        <v>0</v>
      </c>
      <c r="AI328" s="19">
        <f t="shared" si="71"/>
        <v>0</v>
      </c>
      <c r="AJ328" s="19">
        <f t="shared" si="72"/>
        <v>0</v>
      </c>
      <c r="AK328" s="19"/>
      <c r="AL328" s="19"/>
      <c r="AM328" s="19"/>
      <c r="AN328" s="19"/>
      <c r="AO328" s="19"/>
      <c r="AP328" s="19"/>
      <c r="AQ328" s="19"/>
    </row>
    <row r="329" spans="1:43" x14ac:dyDescent="0.25">
      <c r="A329" s="80"/>
      <c r="B329" s="81"/>
      <c r="C329" s="81"/>
      <c r="D329" s="81"/>
      <c r="E329" s="81"/>
      <c r="F329" s="81"/>
      <c r="G329" s="81"/>
      <c r="H329" s="81"/>
      <c r="I329" s="81"/>
      <c r="J329" s="79"/>
      <c r="K329" s="79"/>
      <c r="L329" s="70" t="str">
        <f t="shared" si="73"/>
        <v/>
      </c>
      <c r="M329" s="71"/>
      <c r="N329" s="23">
        <f t="shared" ref="N329:N392" si="75" xml:space="preserve"> ((D329 * G329) + (E329 * H329) + (F329 * I329))/1000</f>
        <v>0</v>
      </c>
      <c r="O329" s="23">
        <f t="shared" si="74"/>
        <v>0</v>
      </c>
      <c r="P329" s="23" t="e">
        <f xml:space="preserve"> B329 * VLOOKUP($A$5, Admin!$A$4:$B$5, 2) + C329 * VLOOKUP($A$5, Admin!$A$4:$C$5, 3) + VLOOKUP($A$5, Admin!$A$4:$D$5, 4)</f>
        <v>#N/A</v>
      </c>
      <c r="Q329" s="23" t="e">
        <f t="shared" ref="Q329:Q392" si="76" xml:space="preserve"> P330</f>
        <v>#N/A</v>
      </c>
      <c r="R329" s="23" t="e">
        <f t="shared" ref="R329:R392" si="77" xml:space="preserve"> P331</f>
        <v>#N/A</v>
      </c>
      <c r="S329" s="23" t="e">
        <f t="shared" ref="S329:S392" si="78" xml:space="preserve"> P332</f>
        <v>#N/A</v>
      </c>
      <c r="T329" s="23" t="e">
        <f t="shared" ref="T329:T392" si="79" xml:space="preserve"> P333</f>
        <v>#N/A</v>
      </c>
      <c r="U329" s="23" t="e">
        <f t="shared" ref="U329:U392" si="80" xml:space="preserve"> P334</f>
        <v>#N/A</v>
      </c>
      <c r="V329" s="23" t="e">
        <f t="shared" ref="V329:V392" si="81" xml:space="preserve"> P335</f>
        <v>#N/A</v>
      </c>
      <c r="W329" s="23" t="e">
        <f t="shared" ref="W329:W392" si="82" xml:space="preserve"> P336</f>
        <v>#N/A</v>
      </c>
      <c r="X329" s="23" t="e">
        <f t="shared" ref="X329:X392" si="83" xml:space="preserve"> P337</f>
        <v>#N/A</v>
      </c>
      <c r="Y329" s="23"/>
      <c r="Z329" s="19"/>
      <c r="AA329" s="19"/>
      <c r="AB329" s="19"/>
      <c r="AC329" s="19"/>
      <c r="AD329" s="19"/>
      <c r="AE329" s="19"/>
      <c r="AF329" s="19"/>
      <c r="AG329" s="19">
        <f t="shared" ref="AG329:AG392" si="84" xml:space="preserve"> O329</f>
        <v>0</v>
      </c>
      <c r="AH329" s="19">
        <f t="shared" ref="AH329:AH392" si="85" xml:space="preserve"> C329</f>
        <v>0</v>
      </c>
      <c r="AI329" s="19">
        <f t="shared" ref="AI329:AI392" si="86" xml:space="preserve"> J329</f>
        <v>0</v>
      </c>
      <c r="AJ329" s="19">
        <f t="shared" ref="AJ329:AJ392" si="87" xml:space="preserve"> K329</f>
        <v>0</v>
      </c>
      <c r="AK329" s="19"/>
      <c r="AL329" s="19"/>
      <c r="AM329" s="19"/>
      <c r="AN329" s="19"/>
      <c r="AO329" s="19"/>
      <c r="AP329" s="19"/>
      <c r="AQ329" s="19"/>
    </row>
    <row r="330" spans="1:43" x14ac:dyDescent="0.25">
      <c r="A330" s="80"/>
      <c r="B330" s="81"/>
      <c r="C330" s="81"/>
      <c r="D330" s="81"/>
      <c r="E330" s="81"/>
      <c r="F330" s="81"/>
      <c r="G330" s="81"/>
      <c r="H330" s="81"/>
      <c r="I330" s="81"/>
      <c r="J330" s="79"/>
      <c r="K330" s="79"/>
      <c r="L330" s="70" t="str">
        <f t="shared" ref="L330:L393" si="88" xml:space="preserve"> IFERROR(N330/$C$5,"")</f>
        <v/>
      </c>
      <c r="M330" s="71"/>
      <c r="N330" s="23">
        <f t="shared" si="75"/>
        <v>0</v>
      </c>
      <c r="O330" s="23">
        <f t="shared" ref="O330:O393" si="89" xml:space="preserve"> N330^2</f>
        <v>0</v>
      </c>
      <c r="P330" s="23" t="e">
        <f xml:space="preserve"> B330 * VLOOKUP($A$5, Admin!$A$4:$B$5, 2) + C330 * VLOOKUP($A$5, Admin!$A$4:$C$5, 3) + VLOOKUP($A$5, Admin!$A$4:$D$5, 4)</f>
        <v>#N/A</v>
      </c>
      <c r="Q330" s="23" t="e">
        <f t="shared" si="76"/>
        <v>#N/A</v>
      </c>
      <c r="R330" s="23" t="e">
        <f t="shared" si="77"/>
        <v>#N/A</v>
      </c>
      <c r="S330" s="23" t="e">
        <f t="shared" si="78"/>
        <v>#N/A</v>
      </c>
      <c r="T330" s="23" t="e">
        <f t="shared" si="79"/>
        <v>#N/A</v>
      </c>
      <c r="U330" s="23" t="e">
        <f t="shared" si="80"/>
        <v>#N/A</v>
      </c>
      <c r="V330" s="23" t="e">
        <f t="shared" si="81"/>
        <v>#N/A</v>
      </c>
      <c r="W330" s="23" t="e">
        <f t="shared" si="82"/>
        <v>#N/A</v>
      </c>
      <c r="X330" s="23" t="e">
        <f t="shared" si="83"/>
        <v>#N/A</v>
      </c>
      <c r="Y330" s="23"/>
      <c r="Z330" s="19"/>
      <c r="AA330" s="19"/>
      <c r="AB330" s="19"/>
      <c r="AC330" s="19"/>
      <c r="AD330" s="19"/>
      <c r="AE330" s="19"/>
      <c r="AF330" s="19"/>
      <c r="AG330" s="19">
        <f t="shared" si="84"/>
        <v>0</v>
      </c>
      <c r="AH330" s="19">
        <f t="shared" si="85"/>
        <v>0</v>
      </c>
      <c r="AI330" s="19">
        <f t="shared" si="86"/>
        <v>0</v>
      </c>
      <c r="AJ330" s="19">
        <f t="shared" si="87"/>
        <v>0</v>
      </c>
      <c r="AK330" s="19"/>
      <c r="AL330" s="19"/>
      <c r="AM330" s="19"/>
      <c r="AN330" s="19"/>
      <c r="AO330" s="19"/>
      <c r="AP330" s="19"/>
      <c r="AQ330" s="19"/>
    </row>
    <row r="331" spans="1:43" x14ac:dyDescent="0.25">
      <c r="A331" s="80"/>
      <c r="B331" s="81"/>
      <c r="C331" s="81"/>
      <c r="D331" s="81"/>
      <c r="E331" s="81"/>
      <c r="F331" s="81"/>
      <c r="G331" s="81"/>
      <c r="H331" s="81"/>
      <c r="I331" s="81"/>
      <c r="J331" s="79"/>
      <c r="K331" s="79"/>
      <c r="L331" s="70" t="str">
        <f t="shared" si="88"/>
        <v/>
      </c>
      <c r="M331" s="71"/>
      <c r="N331" s="23">
        <f t="shared" si="75"/>
        <v>0</v>
      </c>
      <c r="O331" s="23">
        <f t="shared" si="89"/>
        <v>0</v>
      </c>
      <c r="P331" s="23" t="e">
        <f xml:space="preserve"> B331 * VLOOKUP($A$5, Admin!$A$4:$B$5, 2) + C331 * VLOOKUP($A$5, Admin!$A$4:$C$5, 3) + VLOOKUP($A$5, Admin!$A$4:$D$5, 4)</f>
        <v>#N/A</v>
      </c>
      <c r="Q331" s="23" t="e">
        <f t="shared" si="76"/>
        <v>#N/A</v>
      </c>
      <c r="R331" s="23" t="e">
        <f t="shared" si="77"/>
        <v>#N/A</v>
      </c>
      <c r="S331" s="23" t="e">
        <f t="shared" si="78"/>
        <v>#N/A</v>
      </c>
      <c r="T331" s="23" t="e">
        <f t="shared" si="79"/>
        <v>#N/A</v>
      </c>
      <c r="U331" s="23" t="e">
        <f t="shared" si="80"/>
        <v>#N/A</v>
      </c>
      <c r="V331" s="23" t="e">
        <f t="shared" si="81"/>
        <v>#N/A</v>
      </c>
      <c r="W331" s="23" t="e">
        <f t="shared" si="82"/>
        <v>#N/A</v>
      </c>
      <c r="X331" s="23" t="e">
        <f t="shared" si="83"/>
        <v>#N/A</v>
      </c>
      <c r="Y331" s="23"/>
      <c r="Z331" s="19"/>
      <c r="AA331" s="19"/>
      <c r="AB331" s="19"/>
      <c r="AC331" s="19"/>
      <c r="AD331" s="19"/>
      <c r="AE331" s="19"/>
      <c r="AF331" s="19"/>
      <c r="AG331" s="19">
        <f t="shared" si="84"/>
        <v>0</v>
      </c>
      <c r="AH331" s="19">
        <f t="shared" si="85"/>
        <v>0</v>
      </c>
      <c r="AI331" s="19">
        <f t="shared" si="86"/>
        <v>0</v>
      </c>
      <c r="AJ331" s="19">
        <f t="shared" si="87"/>
        <v>0</v>
      </c>
      <c r="AK331" s="19"/>
      <c r="AL331" s="19"/>
      <c r="AM331" s="19"/>
      <c r="AN331" s="19"/>
      <c r="AO331" s="19"/>
      <c r="AP331" s="19"/>
      <c r="AQ331" s="19"/>
    </row>
    <row r="332" spans="1:43" x14ac:dyDescent="0.25">
      <c r="A332" s="80"/>
      <c r="B332" s="81"/>
      <c r="C332" s="81"/>
      <c r="D332" s="81"/>
      <c r="E332" s="81"/>
      <c r="F332" s="81"/>
      <c r="G332" s="81"/>
      <c r="H332" s="81"/>
      <c r="I332" s="81"/>
      <c r="J332" s="79"/>
      <c r="K332" s="79"/>
      <c r="L332" s="70" t="str">
        <f t="shared" si="88"/>
        <v/>
      </c>
      <c r="M332" s="71"/>
      <c r="N332" s="23">
        <f t="shared" si="75"/>
        <v>0</v>
      </c>
      <c r="O332" s="23">
        <f t="shared" si="89"/>
        <v>0</v>
      </c>
      <c r="P332" s="23" t="e">
        <f xml:space="preserve"> B332 * VLOOKUP($A$5, Admin!$A$4:$B$5, 2) + C332 * VLOOKUP($A$5, Admin!$A$4:$C$5, 3) + VLOOKUP($A$5, Admin!$A$4:$D$5, 4)</f>
        <v>#N/A</v>
      </c>
      <c r="Q332" s="23" t="e">
        <f t="shared" si="76"/>
        <v>#N/A</v>
      </c>
      <c r="R332" s="23" t="e">
        <f t="shared" si="77"/>
        <v>#N/A</v>
      </c>
      <c r="S332" s="23" t="e">
        <f t="shared" si="78"/>
        <v>#N/A</v>
      </c>
      <c r="T332" s="23" t="e">
        <f t="shared" si="79"/>
        <v>#N/A</v>
      </c>
      <c r="U332" s="23" t="e">
        <f t="shared" si="80"/>
        <v>#N/A</v>
      </c>
      <c r="V332" s="23" t="e">
        <f t="shared" si="81"/>
        <v>#N/A</v>
      </c>
      <c r="W332" s="23" t="e">
        <f t="shared" si="82"/>
        <v>#N/A</v>
      </c>
      <c r="X332" s="23" t="e">
        <f t="shared" si="83"/>
        <v>#N/A</v>
      </c>
      <c r="Y332" s="23"/>
      <c r="Z332" s="19"/>
      <c r="AA332" s="19"/>
      <c r="AB332" s="19"/>
      <c r="AC332" s="19"/>
      <c r="AD332" s="19"/>
      <c r="AE332" s="19"/>
      <c r="AF332" s="19"/>
      <c r="AG332" s="19">
        <f t="shared" si="84"/>
        <v>0</v>
      </c>
      <c r="AH332" s="19">
        <f t="shared" si="85"/>
        <v>0</v>
      </c>
      <c r="AI332" s="19">
        <f t="shared" si="86"/>
        <v>0</v>
      </c>
      <c r="AJ332" s="19">
        <f t="shared" si="87"/>
        <v>0</v>
      </c>
      <c r="AK332" s="19"/>
      <c r="AL332" s="19"/>
      <c r="AM332" s="19"/>
      <c r="AN332" s="19"/>
      <c r="AO332" s="19"/>
      <c r="AP332" s="19"/>
      <c r="AQ332" s="19"/>
    </row>
    <row r="333" spans="1:43" x14ac:dyDescent="0.25">
      <c r="A333" s="80"/>
      <c r="B333" s="81"/>
      <c r="C333" s="81"/>
      <c r="D333" s="81"/>
      <c r="E333" s="81"/>
      <c r="F333" s="81"/>
      <c r="G333" s="81"/>
      <c r="H333" s="81"/>
      <c r="I333" s="81"/>
      <c r="J333" s="79"/>
      <c r="K333" s="79"/>
      <c r="L333" s="70" t="str">
        <f t="shared" si="88"/>
        <v/>
      </c>
      <c r="M333" s="71"/>
      <c r="N333" s="23">
        <f t="shared" si="75"/>
        <v>0</v>
      </c>
      <c r="O333" s="23">
        <f t="shared" si="89"/>
        <v>0</v>
      </c>
      <c r="P333" s="23" t="e">
        <f xml:space="preserve"> B333 * VLOOKUP($A$5, Admin!$A$4:$B$5, 2) + C333 * VLOOKUP($A$5, Admin!$A$4:$C$5, 3) + VLOOKUP($A$5, Admin!$A$4:$D$5, 4)</f>
        <v>#N/A</v>
      </c>
      <c r="Q333" s="23" t="e">
        <f t="shared" si="76"/>
        <v>#N/A</v>
      </c>
      <c r="R333" s="23" t="e">
        <f t="shared" si="77"/>
        <v>#N/A</v>
      </c>
      <c r="S333" s="23" t="e">
        <f t="shared" si="78"/>
        <v>#N/A</v>
      </c>
      <c r="T333" s="23" t="e">
        <f t="shared" si="79"/>
        <v>#N/A</v>
      </c>
      <c r="U333" s="23" t="e">
        <f t="shared" si="80"/>
        <v>#N/A</v>
      </c>
      <c r="V333" s="23" t="e">
        <f t="shared" si="81"/>
        <v>#N/A</v>
      </c>
      <c r="W333" s="23" t="e">
        <f t="shared" si="82"/>
        <v>#N/A</v>
      </c>
      <c r="X333" s="23" t="e">
        <f t="shared" si="83"/>
        <v>#N/A</v>
      </c>
      <c r="Y333" s="23"/>
      <c r="Z333" s="19"/>
      <c r="AA333" s="19"/>
      <c r="AB333" s="19"/>
      <c r="AC333" s="19"/>
      <c r="AD333" s="19"/>
      <c r="AE333" s="19"/>
      <c r="AF333" s="19"/>
      <c r="AG333" s="19">
        <f t="shared" si="84"/>
        <v>0</v>
      </c>
      <c r="AH333" s="19">
        <f t="shared" si="85"/>
        <v>0</v>
      </c>
      <c r="AI333" s="19">
        <f t="shared" si="86"/>
        <v>0</v>
      </c>
      <c r="AJ333" s="19">
        <f t="shared" si="87"/>
        <v>0</v>
      </c>
      <c r="AK333" s="19"/>
      <c r="AL333" s="19"/>
      <c r="AM333" s="19"/>
      <c r="AN333" s="19"/>
      <c r="AO333" s="19"/>
      <c r="AP333" s="19"/>
      <c r="AQ333" s="19"/>
    </row>
    <row r="334" spans="1:43" x14ac:dyDescent="0.25">
      <c r="A334" s="80"/>
      <c r="B334" s="81"/>
      <c r="C334" s="81"/>
      <c r="D334" s="81"/>
      <c r="E334" s="81"/>
      <c r="F334" s="81"/>
      <c r="G334" s="81"/>
      <c r="H334" s="81"/>
      <c r="I334" s="81"/>
      <c r="J334" s="79"/>
      <c r="K334" s="79"/>
      <c r="L334" s="70" t="str">
        <f t="shared" si="88"/>
        <v/>
      </c>
      <c r="M334" s="71"/>
      <c r="N334" s="23">
        <f t="shared" si="75"/>
        <v>0</v>
      </c>
      <c r="O334" s="23">
        <f t="shared" si="89"/>
        <v>0</v>
      </c>
      <c r="P334" s="23" t="e">
        <f xml:space="preserve"> B334 * VLOOKUP($A$5, Admin!$A$4:$B$5, 2) + C334 * VLOOKUP($A$5, Admin!$A$4:$C$5, 3) + VLOOKUP($A$5, Admin!$A$4:$D$5, 4)</f>
        <v>#N/A</v>
      </c>
      <c r="Q334" s="23" t="e">
        <f t="shared" si="76"/>
        <v>#N/A</v>
      </c>
      <c r="R334" s="23" t="e">
        <f t="shared" si="77"/>
        <v>#N/A</v>
      </c>
      <c r="S334" s="23" t="e">
        <f t="shared" si="78"/>
        <v>#N/A</v>
      </c>
      <c r="T334" s="23" t="e">
        <f t="shared" si="79"/>
        <v>#N/A</v>
      </c>
      <c r="U334" s="23" t="e">
        <f t="shared" si="80"/>
        <v>#N/A</v>
      </c>
      <c r="V334" s="23" t="e">
        <f t="shared" si="81"/>
        <v>#N/A</v>
      </c>
      <c r="W334" s="23" t="e">
        <f t="shared" si="82"/>
        <v>#N/A</v>
      </c>
      <c r="X334" s="23" t="e">
        <f t="shared" si="83"/>
        <v>#N/A</v>
      </c>
      <c r="Y334" s="23"/>
      <c r="Z334" s="19"/>
      <c r="AA334" s="19"/>
      <c r="AB334" s="19"/>
      <c r="AC334" s="19"/>
      <c r="AD334" s="19"/>
      <c r="AE334" s="19"/>
      <c r="AF334" s="19"/>
      <c r="AG334" s="19">
        <f t="shared" si="84"/>
        <v>0</v>
      </c>
      <c r="AH334" s="19">
        <f t="shared" si="85"/>
        <v>0</v>
      </c>
      <c r="AI334" s="19">
        <f t="shared" si="86"/>
        <v>0</v>
      </c>
      <c r="AJ334" s="19">
        <f t="shared" si="87"/>
        <v>0</v>
      </c>
      <c r="AK334" s="19"/>
      <c r="AL334" s="19"/>
      <c r="AM334" s="19"/>
      <c r="AN334" s="19"/>
      <c r="AO334" s="19"/>
      <c r="AP334" s="19"/>
      <c r="AQ334" s="19"/>
    </row>
    <row r="335" spans="1:43" x14ac:dyDescent="0.25">
      <c r="A335" s="80"/>
      <c r="B335" s="81"/>
      <c r="C335" s="81"/>
      <c r="D335" s="81"/>
      <c r="E335" s="81"/>
      <c r="F335" s="81"/>
      <c r="G335" s="81"/>
      <c r="H335" s="81"/>
      <c r="I335" s="81"/>
      <c r="J335" s="79"/>
      <c r="K335" s="79"/>
      <c r="L335" s="70" t="str">
        <f t="shared" si="88"/>
        <v/>
      </c>
      <c r="M335" s="71"/>
      <c r="N335" s="23">
        <f t="shared" si="75"/>
        <v>0</v>
      </c>
      <c r="O335" s="23">
        <f t="shared" si="89"/>
        <v>0</v>
      </c>
      <c r="P335" s="23" t="e">
        <f xml:space="preserve"> B335 * VLOOKUP($A$5, Admin!$A$4:$B$5, 2) + C335 * VLOOKUP($A$5, Admin!$A$4:$C$5, 3) + VLOOKUP($A$5, Admin!$A$4:$D$5, 4)</f>
        <v>#N/A</v>
      </c>
      <c r="Q335" s="23" t="e">
        <f t="shared" si="76"/>
        <v>#N/A</v>
      </c>
      <c r="R335" s="23" t="e">
        <f t="shared" si="77"/>
        <v>#N/A</v>
      </c>
      <c r="S335" s="23" t="e">
        <f t="shared" si="78"/>
        <v>#N/A</v>
      </c>
      <c r="T335" s="23" t="e">
        <f t="shared" si="79"/>
        <v>#N/A</v>
      </c>
      <c r="U335" s="23" t="e">
        <f t="shared" si="80"/>
        <v>#N/A</v>
      </c>
      <c r="V335" s="23" t="e">
        <f t="shared" si="81"/>
        <v>#N/A</v>
      </c>
      <c r="W335" s="23" t="e">
        <f t="shared" si="82"/>
        <v>#N/A</v>
      </c>
      <c r="X335" s="23" t="e">
        <f t="shared" si="83"/>
        <v>#N/A</v>
      </c>
      <c r="Y335" s="23"/>
      <c r="Z335" s="19"/>
      <c r="AA335" s="19"/>
      <c r="AB335" s="19"/>
      <c r="AC335" s="19"/>
      <c r="AD335" s="19"/>
      <c r="AE335" s="19"/>
      <c r="AF335" s="19"/>
      <c r="AG335" s="19">
        <f t="shared" si="84"/>
        <v>0</v>
      </c>
      <c r="AH335" s="19">
        <f t="shared" si="85"/>
        <v>0</v>
      </c>
      <c r="AI335" s="19">
        <f t="shared" si="86"/>
        <v>0</v>
      </c>
      <c r="AJ335" s="19">
        <f t="shared" si="87"/>
        <v>0</v>
      </c>
      <c r="AK335" s="19"/>
      <c r="AL335" s="19"/>
      <c r="AM335" s="19"/>
      <c r="AN335" s="19"/>
      <c r="AO335" s="19"/>
      <c r="AP335" s="19"/>
      <c r="AQ335" s="19"/>
    </row>
    <row r="336" spans="1:43" x14ac:dyDescent="0.25">
      <c r="A336" s="80"/>
      <c r="B336" s="81"/>
      <c r="C336" s="81"/>
      <c r="D336" s="81"/>
      <c r="E336" s="81"/>
      <c r="F336" s="81"/>
      <c r="G336" s="81"/>
      <c r="H336" s="81"/>
      <c r="I336" s="81"/>
      <c r="J336" s="79"/>
      <c r="K336" s="79"/>
      <c r="L336" s="70" t="str">
        <f t="shared" si="88"/>
        <v/>
      </c>
      <c r="M336" s="71"/>
      <c r="N336" s="23">
        <f t="shared" si="75"/>
        <v>0</v>
      </c>
      <c r="O336" s="23">
        <f t="shared" si="89"/>
        <v>0</v>
      </c>
      <c r="P336" s="23" t="e">
        <f xml:space="preserve"> B336 * VLOOKUP($A$5, Admin!$A$4:$B$5, 2) + C336 * VLOOKUP($A$5, Admin!$A$4:$C$5, 3) + VLOOKUP($A$5, Admin!$A$4:$D$5, 4)</f>
        <v>#N/A</v>
      </c>
      <c r="Q336" s="23" t="e">
        <f t="shared" si="76"/>
        <v>#N/A</v>
      </c>
      <c r="R336" s="23" t="e">
        <f t="shared" si="77"/>
        <v>#N/A</v>
      </c>
      <c r="S336" s="23" t="e">
        <f t="shared" si="78"/>
        <v>#N/A</v>
      </c>
      <c r="T336" s="23" t="e">
        <f t="shared" si="79"/>
        <v>#N/A</v>
      </c>
      <c r="U336" s="23" t="e">
        <f t="shared" si="80"/>
        <v>#N/A</v>
      </c>
      <c r="V336" s="23" t="e">
        <f t="shared" si="81"/>
        <v>#N/A</v>
      </c>
      <c r="W336" s="23" t="e">
        <f t="shared" si="82"/>
        <v>#N/A</v>
      </c>
      <c r="X336" s="23" t="e">
        <f t="shared" si="83"/>
        <v>#N/A</v>
      </c>
      <c r="Y336" s="23"/>
      <c r="Z336" s="19"/>
      <c r="AA336" s="19"/>
      <c r="AB336" s="19"/>
      <c r="AC336" s="19"/>
      <c r="AD336" s="19"/>
      <c r="AE336" s="19"/>
      <c r="AF336" s="19"/>
      <c r="AG336" s="19">
        <f t="shared" si="84"/>
        <v>0</v>
      </c>
      <c r="AH336" s="19">
        <f t="shared" si="85"/>
        <v>0</v>
      </c>
      <c r="AI336" s="19">
        <f t="shared" si="86"/>
        <v>0</v>
      </c>
      <c r="AJ336" s="19">
        <f t="shared" si="87"/>
        <v>0</v>
      </c>
      <c r="AK336" s="19"/>
      <c r="AL336" s="19"/>
      <c r="AM336" s="19"/>
      <c r="AN336" s="19"/>
      <c r="AO336" s="19"/>
      <c r="AP336" s="19"/>
      <c r="AQ336" s="19"/>
    </row>
    <row r="337" spans="1:43" x14ac:dyDescent="0.25">
      <c r="A337" s="80"/>
      <c r="B337" s="81"/>
      <c r="C337" s="81"/>
      <c r="D337" s="81"/>
      <c r="E337" s="81"/>
      <c r="F337" s="81"/>
      <c r="G337" s="81"/>
      <c r="H337" s="81"/>
      <c r="I337" s="81"/>
      <c r="J337" s="79"/>
      <c r="K337" s="79"/>
      <c r="L337" s="70" t="str">
        <f t="shared" si="88"/>
        <v/>
      </c>
      <c r="M337" s="71"/>
      <c r="N337" s="23">
        <f t="shared" si="75"/>
        <v>0</v>
      </c>
      <c r="O337" s="23">
        <f t="shared" si="89"/>
        <v>0</v>
      </c>
      <c r="P337" s="23" t="e">
        <f xml:space="preserve"> B337 * VLOOKUP($A$5, Admin!$A$4:$B$5, 2) + C337 * VLOOKUP($A$5, Admin!$A$4:$C$5, 3) + VLOOKUP($A$5, Admin!$A$4:$D$5, 4)</f>
        <v>#N/A</v>
      </c>
      <c r="Q337" s="23" t="e">
        <f t="shared" si="76"/>
        <v>#N/A</v>
      </c>
      <c r="R337" s="23" t="e">
        <f t="shared" si="77"/>
        <v>#N/A</v>
      </c>
      <c r="S337" s="23" t="e">
        <f t="shared" si="78"/>
        <v>#N/A</v>
      </c>
      <c r="T337" s="23" t="e">
        <f t="shared" si="79"/>
        <v>#N/A</v>
      </c>
      <c r="U337" s="23" t="e">
        <f t="shared" si="80"/>
        <v>#N/A</v>
      </c>
      <c r="V337" s="23" t="e">
        <f t="shared" si="81"/>
        <v>#N/A</v>
      </c>
      <c r="W337" s="23" t="e">
        <f t="shared" si="82"/>
        <v>#N/A</v>
      </c>
      <c r="X337" s="23" t="e">
        <f t="shared" si="83"/>
        <v>#N/A</v>
      </c>
      <c r="Y337" s="23"/>
      <c r="Z337" s="19"/>
      <c r="AA337" s="19"/>
      <c r="AB337" s="19"/>
      <c r="AC337" s="19"/>
      <c r="AD337" s="19"/>
      <c r="AE337" s="19"/>
      <c r="AF337" s="19"/>
      <c r="AG337" s="19">
        <f t="shared" si="84"/>
        <v>0</v>
      </c>
      <c r="AH337" s="19">
        <f t="shared" si="85"/>
        <v>0</v>
      </c>
      <c r="AI337" s="19">
        <f t="shared" si="86"/>
        <v>0</v>
      </c>
      <c r="AJ337" s="19">
        <f t="shared" si="87"/>
        <v>0</v>
      </c>
      <c r="AK337" s="19"/>
      <c r="AL337" s="19"/>
      <c r="AM337" s="19"/>
      <c r="AN337" s="19"/>
      <c r="AO337" s="19"/>
      <c r="AP337" s="19"/>
      <c r="AQ337" s="19"/>
    </row>
    <row r="338" spans="1:43" x14ac:dyDescent="0.25">
      <c r="A338" s="80"/>
      <c r="B338" s="81"/>
      <c r="C338" s="81"/>
      <c r="D338" s="81"/>
      <c r="E338" s="81"/>
      <c r="F338" s="81"/>
      <c r="G338" s="81"/>
      <c r="H338" s="81"/>
      <c r="I338" s="81"/>
      <c r="J338" s="79"/>
      <c r="K338" s="79"/>
      <c r="L338" s="70" t="str">
        <f t="shared" si="88"/>
        <v/>
      </c>
      <c r="M338" s="71"/>
      <c r="N338" s="23">
        <f t="shared" si="75"/>
        <v>0</v>
      </c>
      <c r="O338" s="23">
        <f t="shared" si="89"/>
        <v>0</v>
      </c>
      <c r="P338" s="23" t="e">
        <f xml:space="preserve"> B338 * VLOOKUP($A$5, Admin!$A$4:$B$5, 2) + C338 * VLOOKUP($A$5, Admin!$A$4:$C$5, 3) + VLOOKUP($A$5, Admin!$A$4:$D$5, 4)</f>
        <v>#N/A</v>
      </c>
      <c r="Q338" s="23" t="e">
        <f t="shared" si="76"/>
        <v>#N/A</v>
      </c>
      <c r="R338" s="23" t="e">
        <f t="shared" si="77"/>
        <v>#N/A</v>
      </c>
      <c r="S338" s="23" t="e">
        <f t="shared" si="78"/>
        <v>#N/A</v>
      </c>
      <c r="T338" s="23" t="e">
        <f t="shared" si="79"/>
        <v>#N/A</v>
      </c>
      <c r="U338" s="23" t="e">
        <f t="shared" si="80"/>
        <v>#N/A</v>
      </c>
      <c r="V338" s="23" t="e">
        <f t="shared" si="81"/>
        <v>#N/A</v>
      </c>
      <c r="W338" s="23" t="e">
        <f t="shared" si="82"/>
        <v>#N/A</v>
      </c>
      <c r="X338" s="23" t="e">
        <f t="shared" si="83"/>
        <v>#N/A</v>
      </c>
      <c r="Y338" s="23"/>
      <c r="Z338" s="19"/>
      <c r="AA338" s="19"/>
      <c r="AB338" s="19"/>
      <c r="AC338" s="19"/>
      <c r="AD338" s="19"/>
      <c r="AE338" s="19"/>
      <c r="AF338" s="19"/>
      <c r="AG338" s="19">
        <f t="shared" si="84"/>
        <v>0</v>
      </c>
      <c r="AH338" s="19">
        <f t="shared" si="85"/>
        <v>0</v>
      </c>
      <c r="AI338" s="19">
        <f t="shared" si="86"/>
        <v>0</v>
      </c>
      <c r="AJ338" s="19">
        <f t="shared" si="87"/>
        <v>0</v>
      </c>
      <c r="AK338" s="19"/>
      <c r="AL338" s="19"/>
      <c r="AM338" s="19"/>
      <c r="AN338" s="19"/>
      <c r="AO338" s="19"/>
      <c r="AP338" s="19"/>
      <c r="AQ338" s="19"/>
    </row>
    <row r="339" spans="1:43" x14ac:dyDescent="0.25">
      <c r="A339" s="80"/>
      <c r="B339" s="81"/>
      <c r="C339" s="81"/>
      <c r="D339" s="81"/>
      <c r="E339" s="81"/>
      <c r="F339" s="81"/>
      <c r="G339" s="81"/>
      <c r="H339" s="81"/>
      <c r="I339" s="81"/>
      <c r="J339" s="79"/>
      <c r="K339" s="79"/>
      <c r="L339" s="70" t="str">
        <f t="shared" si="88"/>
        <v/>
      </c>
      <c r="M339" s="71"/>
      <c r="N339" s="23">
        <f t="shared" si="75"/>
        <v>0</v>
      </c>
      <c r="O339" s="23">
        <f t="shared" si="89"/>
        <v>0</v>
      </c>
      <c r="P339" s="23" t="e">
        <f xml:space="preserve"> B339 * VLOOKUP($A$5, Admin!$A$4:$B$5, 2) + C339 * VLOOKUP($A$5, Admin!$A$4:$C$5, 3) + VLOOKUP($A$5, Admin!$A$4:$D$5, 4)</f>
        <v>#N/A</v>
      </c>
      <c r="Q339" s="23" t="e">
        <f t="shared" si="76"/>
        <v>#N/A</v>
      </c>
      <c r="R339" s="23" t="e">
        <f t="shared" si="77"/>
        <v>#N/A</v>
      </c>
      <c r="S339" s="23" t="e">
        <f t="shared" si="78"/>
        <v>#N/A</v>
      </c>
      <c r="T339" s="23" t="e">
        <f t="shared" si="79"/>
        <v>#N/A</v>
      </c>
      <c r="U339" s="23" t="e">
        <f t="shared" si="80"/>
        <v>#N/A</v>
      </c>
      <c r="V339" s="23" t="e">
        <f t="shared" si="81"/>
        <v>#N/A</v>
      </c>
      <c r="W339" s="23" t="e">
        <f t="shared" si="82"/>
        <v>#N/A</v>
      </c>
      <c r="X339" s="23" t="e">
        <f t="shared" si="83"/>
        <v>#N/A</v>
      </c>
      <c r="Y339" s="23"/>
      <c r="Z339" s="19"/>
      <c r="AA339" s="19"/>
      <c r="AB339" s="19"/>
      <c r="AC339" s="19"/>
      <c r="AD339" s="19"/>
      <c r="AE339" s="19"/>
      <c r="AF339" s="19"/>
      <c r="AG339" s="19">
        <f t="shared" si="84"/>
        <v>0</v>
      </c>
      <c r="AH339" s="19">
        <f t="shared" si="85"/>
        <v>0</v>
      </c>
      <c r="AI339" s="19">
        <f t="shared" si="86"/>
        <v>0</v>
      </c>
      <c r="AJ339" s="19">
        <f t="shared" si="87"/>
        <v>0</v>
      </c>
      <c r="AK339" s="19"/>
      <c r="AL339" s="19"/>
      <c r="AM339" s="19"/>
      <c r="AN339" s="19"/>
      <c r="AO339" s="19"/>
      <c r="AP339" s="19"/>
      <c r="AQ339" s="19"/>
    </row>
    <row r="340" spans="1:43" x14ac:dyDescent="0.25">
      <c r="A340" s="80"/>
      <c r="B340" s="81"/>
      <c r="C340" s="81"/>
      <c r="D340" s="81"/>
      <c r="E340" s="81"/>
      <c r="F340" s="81"/>
      <c r="G340" s="81"/>
      <c r="H340" s="81"/>
      <c r="I340" s="81"/>
      <c r="J340" s="79"/>
      <c r="K340" s="79"/>
      <c r="L340" s="70" t="str">
        <f t="shared" si="88"/>
        <v/>
      </c>
      <c r="M340" s="71"/>
      <c r="N340" s="23">
        <f t="shared" si="75"/>
        <v>0</v>
      </c>
      <c r="O340" s="23">
        <f t="shared" si="89"/>
        <v>0</v>
      </c>
      <c r="P340" s="23" t="e">
        <f xml:space="preserve"> B340 * VLOOKUP($A$5, Admin!$A$4:$B$5, 2) + C340 * VLOOKUP($A$5, Admin!$A$4:$C$5, 3) + VLOOKUP($A$5, Admin!$A$4:$D$5, 4)</f>
        <v>#N/A</v>
      </c>
      <c r="Q340" s="23" t="e">
        <f t="shared" si="76"/>
        <v>#N/A</v>
      </c>
      <c r="R340" s="23" t="e">
        <f t="shared" si="77"/>
        <v>#N/A</v>
      </c>
      <c r="S340" s="23" t="e">
        <f t="shared" si="78"/>
        <v>#N/A</v>
      </c>
      <c r="T340" s="23" t="e">
        <f t="shared" si="79"/>
        <v>#N/A</v>
      </c>
      <c r="U340" s="23" t="e">
        <f t="shared" si="80"/>
        <v>#N/A</v>
      </c>
      <c r="V340" s="23" t="e">
        <f t="shared" si="81"/>
        <v>#N/A</v>
      </c>
      <c r="W340" s="23" t="e">
        <f t="shared" si="82"/>
        <v>#N/A</v>
      </c>
      <c r="X340" s="23" t="e">
        <f t="shared" si="83"/>
        <v>#N/A</v>
      </c>
      <c r="Y340" s="23"/>
      <c r="Z340" s="19"/>
      <c r="AA340" s="19"/>
      <c r="AB340" s="19"/>
      <c r="AC340" s="19"/>
      <c r="AD340" s="19"/>
      <c r="AE340" s="19"/>
      <c r="AF340" s="19"/>
      <c r="AG340" s="19">
        <f t="shared" si="84"/>
        <v>0</v>
      </c>
      <c r="AH340" s="19">
        <f t="shared" si="85"/>
        <v>0</v>
      </c>
      <c r="AI340" s="19">
        <f t="shared" si="86"/>
        <v>0</v>
      </c>
      <c r="AJ340" s="19">
        <f t="shared" si="87"/>
        <v>0</v>
      </c>
      <c r="AK340" s="19"/>
      <c r="AL340" s="19"/>
      <c r="AM340" s="19"/>
      <c r="AN340" s="19"/>
      <c r="AO340" s="19"/>
      <c r="AP340" s="19"/>
      <c r="AQ340" s="19"/>
    </row>
    <row r="341" spans="1:43" x14ac:dyDescent="0.25">
      <c r="A341" s="80"/>
      <c r="B341" s="81"/>
      <c r="C341" s="81"/>
      <c r="D341" s="81"/>
      <c r="E341" s="81"/>
      <c r="F341" s="81"/>
      <c r="G341" s="81"/>
      <c r="H341" s="81"/>
      <c r="I341" s="81"/>
      <c r="J341" s="79"/>
      <c r="K341" s="79"/>
      <c r="L341" s="70" t="str">
        <f t="shared" si="88"/>
        <v/>
      </c>
      <c r="M341" s="71"/>
      <c r="N341" s="23">
        <f t="shared" si="75"/>
        <v>0</v>
      </c>
      <c r="O341" s="23">
        <f t="shared" si="89"/>
        <v>0</v>
      </c>
      <c r="P341" s="23" t="e">
        <f xml:space="preserve"> B341 * VLOOKUP($A$5, Admin!$A$4:$B$5, 2) + C341 * VLOOKUP($A$5, Admin!$A$4:$C$5, 3) + VLOOKUP($A$5, Admin!$A$4:$D$5, 4)</f>
        <v>#N/A</v>
      </c>
      <c r="Q341" s="23" t="e">
        <f t="shared" si="76"/>
        <v>#N/A</v>
      </c>
      <c r="R341" s="23" t="e">
        <f t="shared" si="77"/>
        <v>#N/A</v>
      </c>
      <c r="S341" s="23" t="e">
        <f t="shared" si="78"/>
        <v>#N/A</v>
      </c>
      <c r="T341" s="23" t="e">
        <f t="shared" si="79"/>
        <v>#N/A</v>
      </c>
      <c r="U341" s="23" t="e">
        <f t="shared" si="80"/>
        <v>#N/A</v>
      </c>
      <c r="V341" s="23" t="e">
        <f t="shared" si="81"/>
        <v>#N/A</v>
      </c>
      <c r="W341" s="23" t="e">
        <f t="shared" si="82"/>
        <v>#N/A</v>
      </c>
      <c r="X341" s="23" t="e">
        <f t="shared" si="83"/>
        <v>#N/A</v>
      </c>
      <c r="Y341" s="23"/>
      <c r="Z341" s="19"/>
      <c r="AA341" s="19"/>
      <c r="AB341" s="19"/>
      <c r="AC341" s="19"/>
      <c r="AD341" s="19"/>
      <c r="AE341" s="19"/>
      <c r="AF341" s="19"/>
      <c r="AG341" s="19">
        <f t="shared" si="84"/>
        <v>0</v>
      </c>
      <c r="AH341" s="19">
        <f t="shared" si="85"/>
        <v>0</v>
      </c>
      <c r="AI341" s="19">
        <f t="shared" si="86"/>
        <v>0</v>
      </c>
      <c r="AJ341" s="19">
        <f t="shared" si="87"/>
        <v>0</v>
      </c>
      <c r="AK341" s="19"/>
      <c r="AL341" s="19"/>
      <c r="AM341" s="19"/>
      <c r="AN341" s="19"/>
      <c r="AO341" s="19"/>
      <c r="AP341" s="19"/>
      <c r="AQ341" s="19"/>
    </row>
    <row r="342" spans="1:43" x14ac:dyDescent="0.25">
      <c r="A342" s="80"/>
      <c r="B342" s="81"/>
      <c r="C342" s="81"/>
      <c r="D342" s="81"/>
      <c r="E342" s="81"/>
      <c r="F342" s="81"/>
      <c r="G342" s="81"/>
      <c r="H342" s="81"/>
      <c r="I342" s="81"/>
      <c r="J342" s="79"/>
      <c r="K342" s="79"/>
      <c r="L342" s="70" t="str">
        <f t="shared" si="88"/>
        <v/>
      </c>
      <c r="M342" s="71"/>
      <c r="N342" s="23">
        <f t="shared" si="75"/>
        <v>0</v>
      </c>
      <c r="O342" s="23">
        <f t="shared" si="89"/>
        <v>0</v>
      </c>
      <c r="P342" s="23" t="e">
        <f xml:space="preserve"> B342 * VLOOKUP($A$5, Admin!$A$4:$B$5, 2) + C342 * VLOOKUP($A$5, Admin!$A$4:$C$5, 3) + VLOOKUP($A$5, Admin!$A$4:$D$5, 4)</f>
        <v>#N/A</v>
      </c>
      <c r="Q342" s="23" t="e">
        <f t="shared" si="76"/>
        <v>#N/A</v>
      </c>
      <c r="R342" s="23" t="e">
        <f t="shared" si="77"/>
        <v>#N/A</v>
      </c>
      <c r="S342" s="23" t="e">
        <f t="shared" si="78"/>
        <v>#N/A</v>
      </c>
      <c r="T342" s="23" t="e">
        <f t="shared" si="79"/>
        <v>#N/A</v>
      </c>
      <c r="U342" s="23" t="e">
        <f t="shared" si="80"/>
        <v>#N/A</v>
      </c>
      <c r="V342" s="23" t="e">
        <f t="shared" si="81"/>
        <v>#N/A</v>
      </c>
      <c r="W342" s="23" t="e">
        <f t="shared" si="82"/>
        <v>#N/A</v>
      </c>
      <c r="X342" s="23" t="e">
        <f t="shared" si="83"/>
        <v>#N/A</v>
      </c>
      <c r="Y342" s="23"/>
      <c r="Z342" s="19"/>
      <c r="AA342" s="19"/>
      <c r="AB342" s="19"/>
      <c r="AC342" s="19"/>
      <c r="AD342" s="19"/>
      <c r="AE342" s="19"/>
      <c r="AF342" s="19"/>
      <c r="AG342" s="19">
        <f t="shared" si="84"/>
        <v>0</v>
      </c>
      <c r="AH342" s="19">
        <f t="shared" si="85"/>
        <v>0</v>
      </c>
      <c r="AI342" s="19">
        <f t="shared" si="86"/>
        <v>0</v>
      </c>
      <c r="AJ342" s="19">
        <f t="shared" si="87"/>
        <v>0</v>
      </c>
      <c r="AK342" s="19"/>
      <c r="AL342" s="19"/>
      <c r="AM342" s="19"/>
      <c r="AN342" s="19"/>
      <c r="AO342" s="19"/>
      <c r="AP342" s="19"/>
      <c r="AQ342" s="19"/>
    </row>
    <row r="343" spans="1:43" x14ac:dyDescent="0.25">
      <c r="A343" s="80"/>
      <c r="B343" s="81"/>
      <c r="C343" s="81"/>
      <c r="D343" s="81"/>
      <c r="E343" s="81"/>
      <c r="F343" s="81"/>
      <c r="G343" s="81"/>
      <c r="H343" s="81"/>
      <c r="I343" s="81"/>
      <c r="J343" s="79"/>
      <c r="K343" s="79"/>
      <c r="L343" s="70" t="str">
        <f t="shared" si="88"/>
        <v/>
      </c>
      <c r="M343" s="71"/>
      <c r="N343" s="23">
        <f t="shared" si="75"/>
        <v>0</v>
      </c>
      <c r="O343" s="23">
        <f t="shared" si="89"/>
        <v>0</v>
      </c>
      <c r="P343" s="23" t="e">
        <f xml:space="preserve"> B343 * VLOOKUP($A$5, Admin!$A$4:$B$5, 2) + C343 * VLOOKUP($A$5, Admin!$A$4:$C$5, 3) + VLOOKUP($A$5, Admin!$A$4:$D$5, 4)</f>
        <v>#N/A</v>
      </c>
      <c r="Q343" s="23" t="e">
        <f t="shared" si="76"/>
        <v>#N/A</v>
      </c>
      <c r="R343" s="23" t="e">
        <f t="shared" si="77"/>
        <v>#N/A</v>
      </c>
      <c r="S343" s="23" t="e">
        <f t="shared" si="78"/>
        <v>#N/A</v>
      </c>
      <c r="T343" s="23" t="e">
        <f t="shared" si="79"/>
        <v>#N/A</v>
      </c>
      <c r="U343" s="23" t="e">
        <f t="shared" si="80"/>
        <v>#N/A</v>
      </c>
      <c r="V343" s="23" t="e">
        <f t="shared" si="81"/>
        <v>#N/A</v>
      </c>
      <c r="W343" s="23" t="e">
        <f t="shared" si="82"/>
        <v>#N/A</v>
      </c>
      <c r="X343" s="23" t="e">
        <f t="shared" si="83"/>
        <v>#N/A</v>
      </c>
      <c r="Y343" s="23"/>
      <c r="Z343" s="19"/>
      <c r="AA343" s="19"/>
      <c r="AB343" s="19"/>
      <c r="AC343" s="19"/>
      <c r="AD343" s="19"/>
      <c r="AE343" s="19"/>
      <c r="AF343" s="19"/>
      <c r="AG343" s="19">
        <f t="shared" si="84"/>
        <v>0</v>
      </c>
      <c r="AH343" s="19">
        <f t="shared" si="85"/>
        <v>0</v>
      </c>
      <c r="AI343" s="19">
        <f t="shared" si="86"/>
        <v>0</v>
      </c>
      <c r="AJ343" s="19">
        <f t="shared" si="87"/>
        <v>0</v>
      </c>
      <c r="AK343" s="19"/>
      <c r="AL343" s="19"/>
      <c r="AM343" s="19"/>
      <c r="AN343" s="19"/>
      <c r="AO343" s="19"/>
      <c r="AP343" s="19"/>
      <c r="AQ343" s="19"/>
    </row>
    <row r="344" spans="1:43" x14ac:dyDescent="0.25">
      <c r="A344" s="80"/>
      <c r="B344" s="81"/>
      <c r="C344" s="81"/>
      <c r="D344" s="81"/>
      <c r="E344" s="81"/>
      <c r="F344" s="81"/>
      <c r="G344" s="81"/>
      <c r="H344" s="81"/>
      <c r="I344" s="81"/>
      <c r="J344" s="79"/>
      <c r="K344" s="79"/>
      <c r="L344" s="70" t="str">
        <f t="shared" si="88"/>
        <v/>
      </c>
      <c r="M344" s="71"/>
      <c r="N344" s="23">
        <f t="shared" si="75"/>
        <v>0</v>
      </c>
      <c r="O344" s="23">
        <f t="shared" si="89"/>
        <v>0</v>
      </c>
      <c r="P344" s="23" t="e">
        <f xml:space="preserve"> B344 * VLOOKUP($A$5, Admin!$A$4:$B$5, 2) + C344 * VLOOKUP($A$5, Admin!$A$4:$C$5, 3) + VLOOKUP($A$5, Admin!$A$4:$D$5, 4)</f>
        <v>#N/A</v>
      </c>
      <c r="Q344" s="23" t="e">
        <f t="shared" si="76"/>
        <v>#N/A</v>
      </c>
      <c r="R344" s="23" t="e">
        <f t="shared" si="77"/>
        <v>#N/A</v>
      </c>
      <c r="S344" s="23" t="e">
        <f t="shared" si="78"/>
        <v>#N/A</v>
      </c>
      <c r="T344" s="23" t="e">
        <f t="shared" si="79"/>
        <v>#N/A</v>
      </c>
      <c r="U344" s="23" t="e">
        <f t="shared" si="80"/>
        <v>#N/A</v>
      </c>
      <c r="V344" s="23" t="e">
        <f t="shared" si="81"/>
        <v>#N/A</v>
      </c>
      <c r="W344" s="23" t="e">
        <f t="shared" si="82"/>
        <v>#N/A</v>
      </c>
      <c r="X344" s="23" t="e">
        <f t="shared" si="83"/>
        <v>#N/A</v>
      </c>
      <c r="Y344" s="23"/>
      <c r="Z344" s="19"/>
      <c r="AA344" s="19"/>
      <c r="AB344" s="19"/>
      <c r="AC344" s="19"/>
      <c r="AD344" s="19"/>
      <c r="AE344" s="19"/>
      <c r="AF344" s="19"/>
      <c r="AG344" s="19">
        <f t="shared" si="84"/>
        <v>0</v>
      </c>
      <c r="AH344" s="19">
        <f t="shared" si="85"/>
        <v>0</v>
      </c>
      <c r="AI344" s="19">
        <f t="shared" si="86"/>
        <v>0</v>
      </c>
      <c r="AJ344" s="19">
        <f t="shared" si="87"/>
        <v>0</v>
      </c>
      <c r="AK344" s="19"/>
      <c r="AL344" s="19"/>
      <c r="AM344" s="19"/>
      <c r="AN344" s="19"/>
      <c r="AO344" s="19"/>
      <c r="AP344" s="19"/>
      <c r="AQ344" s="19"/>
    </row>
    <row r="345" spans="1:43" x14ac:dyDescent="0.25">
      <c r="A345" s="80"/>
      <c r="B345" s="81"/>
      <c r="C345" s="81"/>
      <c r="D345" s="81"/>
      <c r="E345" s="81"/>
      <c r="F345" s="81"/>
      <c r="G345" s="81"/>
      <c r="H345" s="81"/>
      <c r="I345" s="81"/>
      <c r="J345" s="79"/>
      <c r="K345" s="79"/>
      <c r="L345" s="70" t="str">
        <f t="shared" si="88"/>
        <v/>
      </c>
      <c r="M345" s="71"/>
      <c r="N345" s="23">
        <f t="shared" si="75"/>
        <v>0</v>
      </c>
      <c r="O345" s="23">
        <f t="shared" si="89"/>
        <v>0</v>
      </c>
      <c r="P345" s="23" t="e">
        <f xml:space="preserve"> B345 * VLOOKUP($A$5, Admin!$A$4:$B$5, 2) + C345 * VLOOKUP($A$5, Admin!$A$4:$C$5, 3) + VLOOKUP($A$5, Admin!$A$4:$D$5, 4)</f>
        <v>#N/A</v>
      </c>
      <c r="Q345" s="23" t="e">
        <f t="shared" si="76"/>
        <v>#N/A</v>
      </c>
      <c r="R345" s="23" t="e">
        <f t="shared" si="77"/>
        <v>#N/A</v>
      </c>
      <c r="S345" s="23" t="e">
        <f t="shared" si="78"/>
        <v>#N/A</v>
      </c>
      <c r="T345" s="23" t="e">
        <f t="shared" si="79"/>
        <v>#N/A</v>
      </c>
      <c r="U345" s="23" t="e">
        <f t="shared" si="80"/>
        <v>#N/A</v>
      </c>
      <c r="V345" s="23" t="e">
        <f t="shared" si="81"/>
        <v>#N/A</v>
      </c>
      <c r="W345" s="23" t="e">
        <f t="shared" si="82"/>
        <v>#N/A</v>
      </c>
      <c r="X345" s="23" t="e">
        <f t="shared" si="83"/>
        <v>#N/A</v>
      </c>
      <c r="Y345" s="23"/>
      <c r="Z345" s="19"/>
      <c r="AA345" s="19"/>
      <c r="AB345" s="19"/>
      <c r="AC345" s="19"/>
      <c r="AD345" s="19"/>
      <c r="AE345" s="19"/>
      <c r="AF345" s="19"/>
      <c r="AG345" s="19">
        <f t="shared" si="84"/>
        <v>0</v>
      </c>
      <c r="AH345" s="19">
        <f t="shared" si="85"/>
        <v>0</v>
      </c>
      <c r="AI345" s="19">
        <f t="shared" si="86"/>
        <v>0</v>
      </c>
      <c r="AJ345" s="19">
        <f t="shared" si="87"/>
        <v>0</v>
      </c>
      <c r="AK345" s="19"/>
      <c r="AL345" s="19"/>
      <c r="AM345" s="19"/>
      <c r="AN345" s="19"/>
      <c r="AO345" s="19"/>
      <c r="AP345" s="19"/>
      <c r="AQ345" s="19"/>
    </row>
    <row r="346" spans="1:43" x14ac:dyDescent="0.25">
      <c r="A346" s="80"/>
      <c r="B346" s="81"/>
      <c r="C346" s="81"/>
      <c r="D346" s="81"/>
      <c r="E346" s="81"/>
      <c r="F346" s="81"/>
      <c r="G346" s="81"/>
      <c r="H346" s="81"/>
      <c r="I346" s="81"/>
      <c r="J346" s="79"/>
      <c r="K346" s="79"/>
      <c r="L346" s="70" t="str">
        <f t="shared" si="88"/>
        <v/>
      </c>
      <c r="M346" s="71"/>
      <c r="N346" s="23">
        <f t="shared" si="75"/>
        <v>0</v>
      </c>
      <c r="O346" s="23">
        <f t="shared" si="89"/>
        <v>0</v>
      </c>
      <c r="P346" s="23" t="e">
        <f xml:space="preserve"> B346 * VLOOKUP($A$5, Admin!$A$4:$B$5, 2) + C346 * VLOOKUP($A$5, Admin!$A$4:$C$5, 3) + VLOOKUP($A$5, Admin!$A$4:$D$5, 4)</f>
        <v>#N/A</v>
      </c>
      <c r="Q346" s="23" t="e">
        <f t="shared" si="76"/>
        <v>#N/A</v>
      </c>
      <c r="R346" s="23" t="e">
        <f t="shared" si="77"/>
        <v>#N/A</v>
      </c>
      <c r="S346" s="23" t="e">
        <f t="shared" si="78"/>
        <v>#N/A</v>
      </c>
      <c r="T346" s="23" t="e">
        <f t="shared" si="79"/>
        <v>#N/A</v>
      </c>
      <c r="U346" s="23" t="e">
        <f t="shared" si="80"/>
        <v>#N/A</v>
      </c>
      <c r="V346" s="23" t="e">
        <f t="shared" si="81"/>
        <v>#N/A</v>
      </c>
      <c r="W346" s="23" t="e">
        <f t="shared" si="82"/>
        <v>#N/A</v>
      </c>
      <c r="X346" s="23" t="e">
        <f t="shared" si="83"/>
        <v>#N/A</v>
      </c>
      <c r="Y346" s="23"/>
      <c r="Z346" s="19"/>
      <c r="AA346" s="19"/>
      <c r="AB346" s="19"/>
      <c r="AC346" s="19"/>
      <c r="AD346" s="19"/>
      <c r="AE346" s="19"/>
      <c r="AF346" s="19"/>
      <c r="AG346" s="19">
        <f t="shared" si="84"/>
        <v>0</v>
      </c>
      <c r="AH346" s="19">
        <f t="shared" si="85"/>
        <v>0</v>
      </c>
      <c r="AI346" s="19">
        <f t="shared" si="86"/>
        <v>0</v>
      </c>
      <c r="AJ346" s="19">
        <f t="shared" si="87"/>
        <v>0</v>
      </c>
      <c r="AK346" s="19"/>
      <c r="AL346" s="19"/>
      <c r="AM346" s="19"/>
      <c r="AN346" s="19"/>
      <c r="AO346" s="19"/>
      <c r="AP346" s="19"/>
      <c r="AQ346" s="19"/>
    </row>
    <row r="347" spans="1:43" x14ac:dyDescent="0.25">
      <c r="A347" s="80"/>
      <c r="B347" s="81"/>
      <c r="C347" s="81"/>
      <c r="D347" s="81"/>
      <c r="E347" s="81"/>
      <c r="F347" s="81"/>
      <c r="G347" s="81"/>
      <c r="H347" s="81"/>
      <c r="I347" s="81"/>
      <c r="J347" s="79"/>
      <c r="K347" s="79"/>
      <c r="L347" s="70" t="str">
        <f t="shared" si="88"/>
        <v/>
      </c>
      <c r="M347" s="71"/>
      <c r="N347" s="23">
        <f t="shared" si="75"/>
        <v>0</v>
      </c>
      <c r="O347" s="23">
        <f t="shared" si="89"/>
        <v>0</v>
      </c>
      <c r="P347" s="23" t="e">
        <f xml:space="preserve"> B347 * VLOOKUP($A$5, Admin!$A$4:$B$5, 2) + C347 * VLOOKUP($A$5, Admin!$A$4:$C$5, 3) + VLOOKUP($A$5, Admin!$A$4:$D$5, 4)</f>
        <v>#N/A</v>
      </c>
      <c r="Q347" s="23" t="e">
        <f t="shared" si="76"/>
        <v>#N/A</v>
      </c>
      <c r="R347" s="23" t="e">
        <f t="shared" si="77"/>
        <v>#N/A</v>
      </c>
      <c r="S347" s="23" t="e">
        <f t="shared" si="78"/>
        <v>#N/A</v>
      </c>
      <c r="T347" s="23" t="e">
        <f t="shared" si="79"/>
        <v>#N/A</v>
      </c>
      <c r="U347" s="23" t="e">
        <f t="shared" si="80"/>
        <v>#N/A</v>
      </c>
      <c r="V347" s="23" t="e">
        <f t="shared" si="81"/>
        <v>#N/A</v>
      </c>
      <c r="W347" s="23" t="e">
        <f t="shared" si="82"/>
        <v>#N/A</v>
      </c>
      <c r="X347" s="23" t="e">
        <f t="shared" si="83"/>
        <v>#N/A</v>
      </c>
      <c r="Y347" s="23"/>
      <c r="Z347" s="19"/>
      <c r="AA347" s="19"/>
      <c r="AB347" s="19"/>
      <c r="AC347" s="19"/>
      <c r="AD347" s="19"/>
      <c r="AE347" s="19"/>
      <c r="AF347" s="19"/>
      <c r="AG347" s="19">
        <f t="shared" si="84"/>
        <v>0</v>
      </c>
      <c r="AH347" s="19">
        <f t="shared" si="85"/>
        <v>0</v>
      </c>
      <c r="AI347" s="19">
        <f t="shared" si="86"/>
        <v>0</v>
      </c>
      <c r="AJ347" s="19">
        <f t="shared" si="87"/>
        <v>0</v>
      </c>
      <c r="AK347" s="19"/>
      <c r="AL347" s="19"/>
      <c r="AM347" s="19"/>
      <c r="AN347" s="19"/>
      <c r="AO347" s="19"/>
      <c r="AP347" s="19"/>
      <c r="AQ347" s="19"/>
    </row>
    <row r="348" spans="1:43" x14ac:dyDescent="0.25">
      <c r="A348" s="80"/>
      <c r="B348" s="81"/>
      <c r="C348" s="81"/>
      <c r="D348" s="81"/>
      <c r="E348" s="81"/>
      <c r="F348" s="81"/>
      <c r="G348" s="81"/>
      <c r="H348" s="81"/>
      <c r="I348" s="81"/>
      <c r="J348" s="79"/>
      <c r="K348" s="79"/>
      <c r="L348" s="70" t="str">
        <f t="shared" si="88"/>
        <v/>
      </c>
      <c r="M348" s="71"/>
      <c r="N348" s="23">
        <f t="shared" si="75"/>
        <v>0</v>
      </c>
      <c r="O348" s="23">
        <f t="shared" si="89"/>
        <v>0</v>
      </c>
      <c r="P348" s="23" t="e">
        <f xml:space="preserve"> B348 * VLOOKUP($A$5, Admin!$A$4:$B$5, 2) + C348 * VLOOKUP($A$5, Admin!$A$4:$C$5, 3) + VLOOKUP($A$5, Admin!$A$4:$D$5, 4)</f>
        <v>#N/A</v>
      </c>
      <c r="Q348" s="23" t="e">
        <f t="shared" si="76"/>
        <v>#N/A</v>
      </c>
      <c r="R348" s="23" t="e">
        <f t="shared" si="77"/>
        <v>#N/A</v>
      </c>
      <c r="S348" s="23" t="e">
        <f t="shared" si="78"/>
        <v>#N/A</v>
      </c>
      <c r="T348" s="23" t="e">
        <f t="shared" si="79"/>
        <v>#N/A</v>
      </c>
      <c r="U348" s="23" t="e">
        <f t="shared" si="80"/>
        <v>#N/A</v>
      </c>
      <c r="V348" s="23" t="e">
        <f t="shared" si="81"/>
        <v>#N/A</v>
      </c>
      <c r="W348" s="23" t="e">
        <f t="shared" si="82"/>
        <v>#N/A</v>
      </c>
      <c r="X348" s="23" t="e">
        <f t="shared" si="83"/>
        <v>#N/A</v>
      </c>
      <c r="Y348" s="23"/>
      <c r="Z348" s="19"/>
      <c r="AA348" s="19"/>
      <c r="AB348" s="19"/>
      <c r="AC348" s="19"/>
      <c r="AD348" s="19"/>
      <c r="AE348" s="19"/>
      <c r="AF348" s="19"/>
      <c r="AG348" s="19">
        <f t="shared" si="84"/>
        <v>0</v>
      </c>
      <c r="AH348" s="19">
        <f t="shared" si="85"/>
        <v>0</v>
      </c>
      <c r="AI348" s="19">
        <f t="shared" si="86"/>
        <v>0</v>
      </c>
      <c r="AJ348" s="19">
        <f t="shared" si="87"/>
        <v>0</v>
      </c>
      <c r="AK348" s="19"/>
      <c r="AL348" s="19"/>
      <c r="AM348" s="19"/>
      <c r="AN348" s="19"/>
      <c r="AO348" s="19"/>
      <c r="AP348" s="19"/>
      <c r="AQ348" s="19"/>
    </row>
    <row r="349" spans="1:43" x14ac:dyDescent="0.25">
      <c r="A349" s="80"/>
      <c r="B349" s="81"/>
      <c r="C349" s="81"/>
      <c r="D349" s="81"/>
      <c r="E349" s="81"/>
      <c r="F349" s="81"/>
      <c r="G349" s="81"/>
      <c r="H349" s="81"/>
      <c r="I349" s="81"/>
      <c r="J349" s="79"/>
      <c r="K349" s="79"/>
      <c r="L349" s="70" t="str">
        <f t="shared" si="88"/>
        <v/>
      </c>
      <c r="M349" s="71"/>
      <c r="N349" s="23">
        <f t="shared" si="75"/>
        <v>0</v>
      </c>
      <c r="O349" s="23">
        <f t="shared" si="89"/>
        <v>0</v>
      </c>
      <c r="P349" s="23" t="e">
        <f xml:space="preserve"> B349 * VLOOKUP($A$5, Admin!$A$4:$B$5, 2) + C349 * VLOOKUP($A$5, Admin!$A$4:$C$5, 3) + VLOOKUP($A$5, Admin!$A$4:$D$5, 4)</f>
        <v>#N/A</v>
      </c>
      <c r="Q349" s="23" t="e">
        <f t="shared" si="76"/>
        <v>#N/A</v>
      </c>
      <c r="R349" s="23" t="e">
        <f t="shared" si="77"/>
        <v>#N/A</v>
      </c>
      <c r="S349" s="23" t="e">
        <f t="shared" si="78"/>
        <v>#N/A</v>
      </c>
      <c r="T349" s="23" t="e">
        <f t="shared" si="79"/>
        <v>#N/A</v>
      </c>
      <c r="U349" s="23" t="e">
        <f t="shared" si="80"/>
        <v>#N/A</v>
      </c>
      <c r="V349" s="23" t="e">
        <f t="shared" si="81"/>
        <v>#N/A</v>
      </c>
      <c r="W349" s="23" t="e">
        <f t="shared" si="82"/>
        <v>#N/A</v>
      </c>
      <c r="X349" s="23" t="e">
        <f t="shared" si="83"/>
        <v>#N/A</v>
      </c>
      <c r="Y349" s="23"/>
      <c r="Z349" s="19"/>
      <c r="AA349" s="19"/>
      <c r="AB349" s="19"/>
      <c r="AC349" s="19"/>
      <c r="AD349" s="19"/>
      <c r="AE349" s="19"/>
      <c r="AF349" s="19"/>
      <c r="AG349" s="19">
        <f t="shared" si="84"/>
        <v>0</v>
      </c>
      <c r="AH349" s="19">
        <f t="shared" si="85"/>
        <v>0</v>
      </c>
      <c r="AI349" s="19">
        <f t="shared" si="86"/>
        <v>0</v>
      </c>
      <c r="AJ349" s="19">
        <f t="shared" si="87"/>
        <v>0</v>
      </c>
      <c r="AK349" s="19"/>
      <c r="AL349" s="19"/>
      <c r="AM349" s="19"/>
      <c r="AN349" s="19"/>
      <c r="AO349" s="19"/>
      <c r="AP349" s="19"/>
      <c r="AQ349" s="19"/>
    </row>
    <row r="350" spans="1:43" x14ac:dyDescent="0.25">
      <c r="A350" s="80"/>
      <c r="B350" s="81"/>
      <c r="C350" s="81"/>
      <c r="D350" s="81"/>
      <c r="E350" s="81"/>
      <c r="F350" s="81"/>
      <c r="G350" s="81"/>
      <c r="H350" s="81"/>
      <c r="I350" s="81"/>
      <c r="J350" s="79"/>
      <c r="K350" s="79"/>
      <c r="L350" s="70" t="str">
        <f t="shared" si="88"/>
        <v/>
      </c>
      <c r="M350" s="71"/>
      <c r="N350" s="23">
        <f t="shared" si="75"/>
        <v>0</v>
      </c>
      <c r="O350" s="23">
        <f t="shared" si="89"/>
        <v>0</v>
      </c>
      <c r="P350" s="23" t="e">
        <f xml:space="preserve"> B350 * VLOOKUP($A$5, Admin!$A$4:$B$5, 2) + C350 * VLOOKUP($A$5, Admin!$A$4:$C$5, 3) + VLOOKUP($A$5, Admin!$A$4:$D$5, 4)</f>
        <v>#N/A</v>
      </c>
      <c r="Q350" s="23" t="e">
        <f t="shared" si="76"/>
        <v>#N/A</v>
      </c>
      <c r="R350" s="23" t="e">
        <f t="shared" si="77"/>
        <v>#N/A</v>
      </c>
      <c r="S350" s="23" t="e">
        <f t="shared" si="78"/>
        <v>#N/A</v>
      </c>
      <c r="T350" s="23" t="e">
        <f t="shared" si="79"/>
        <v>#N/A</v>
      </c>
      <c r="U350" s="23" t="e">
        <f t="shared" si="80"/>
        <v>#N/A</v>
      </c>
      <c r="V350" s="23" t="e">
        <f t="shared" si="81"/>
        <v>#N/A</v>
      </c>
      <c r="W350" s="23" t="e">
        <f t="shared" si="82"/>
        <v>#N/A</v>
      </c>
      <c r="X350" s="23" t="e">
        <f t="shared" si="83"/>
        <v>#N/A</v>
      </c>
      <c r="Y350" s="23"/>
      <c r="Z350" s="19"/>
      <c r="AA350" s="19"/>
      <c r="AB350" s="19"/>
      <c r="AC350" s="19"/>
      <c r="AD350" s="19"/>
      <c r="AE350" s="19"/>
      <c r="AF350" s="19"/>
      <c r="AG350" s="19">
        <f t="shared" si="84"/>
        <v>0</v>
      </c>
      <c r="AH350" s="19">
        <f t="shared" si="85"/>
        <v>0</v>
      </c>
      <c r="AI350" s="19">
        <f t="shared" si="86"/>
        <v>0</v>
      </c>
      <c r="AJ350" s="19">
        <f t="shared" si="87"/>
        <v>0</v>
      </c>
      <c r="AK350" s="19"/>
      <c r="AL350" s="19"/>
      <c r="AM350" s="19"/>
      <c r="AN350" s="19"/>
      <c r="AO350" s="19"/>
      <c r="AP350" s="19"/>
      <c r="AQ350" s="19"/>
    </row>
    <row r="351" spans="1:43" x14ac:dyDescent="0.25">
      <c r="A351" s="80"/>
      <c r="B351" s="81"/>
      <c r="C351" s="81"/>
      <c r="D351" s="81"/>
      <c r="E351" s="81"/>
      <c r="F351" s="81"/>
      <c r="G351" s="81"/>
      <c r="H351" s="81"/>
      <c r="I351" s="81"/>
      <c r="J351" s="79"/>
      <c r="K351" s="79"/>
      <c r="L351" s="70" t="str">
        <f t="shared" si="88"/>
        <v/>
      </c>
      <c r="M351" s="71"/>
      <c r="N351" s="23">
        <f t="shared" si="75"/>
        <v>0</v>
      </c>
      <c r="O351" s="23">
        <f t="shared" si="89"/>
        <v>0</v>
      </c>
      <c r="P351" s="23" t="e">
        <f xml:space="preserve"> B351 * VLOOKUP($A$5, Admin!$A$4:$B$5, 2) + C351 * VLOOKUP($A$5, Admin!$A$4:$C$5, 3) + VLOOKUP($A$5, Admin!$A$4:$D$5, 4)</f>
        <v>#N/A</v>
      </c>
      <c r="Q351" s="23" t="e">
        <f t="shared" si="76"/>
        <v>#N/A</v>
      </c>
      <c r="R351" s="23" t="e">
        <f t="shared" si="77"/>
        <v>#N/A</v>
      </c>
      <c r="S351" s="23" t="e">
        <f t="shared" si="78"/>
        <v>#N/A</v>
      </c>
      <c r="T351" s="23" t="e">
        <f t="shared" si="79"/>
        <v>#N/A</v>
      </c>
      <c r="U351" s="23" t="e">
        <f t="shared" si="80"/>
        <v>#N/A</v>
      </c>
      <c r="V351" s="23" t="e">
        <f t="shared" si="81"/>
        <v>#N/A</v>
      </c>
      <c r="W351" s="23" t="e">
        <f t="shared" si="82"/>
        <v>#N/A</v>
      </c>
      <c r="X351" s="23" t="e">
        <f t="shared" si="83"/>
        <v>#N/A</v>
      </c>
      <c r="Y351" s="23"/>
      <c r="Z351" s="19"/>
      <c r="AA351" s="19"/>
      <c r="AB351" s="19"/>
      <c r="AC351" s="19"/>
      <c r="AD351" s="19"/>
      <c r="AE351" s="19"/>
      <c r="AF351" s="19"/>
      <c r="AG351" s="19">
        <f t="shared" si="84"/>
        <v>0</v>
      </c>
      <c r="AH351" s="19">
        <f t="shared" si="85"/>
        <v>0</v>
      </c>
      <c r="AI351" s="19">
        <f t="shared" si="86"/>
        <v>0</v>
      </c>
      <c r="AJ351" s="19">
        <f t="shared" si="87"/>
        <v>0</v>
      </c>
      <c r="AK351" s="19"/>
      <c r="AL351" s="19"/>
      <c r="AM351" s="19"/>
      <c r="AN351" s="19"/>
      <c r="AO351" s="19"/>
      <c r="AP351" s="19"/>
      <c r="AQ351" s="19"/>
    </row>
    <row r="352" spans="1:43" x14ac:dyDescent="0.25">
      <c r="A352" s="80"/>
      <c r="B352" s="81"/>
      <c r="C352" s="81"/>
      <c r="D352" s="81"/>
      <c r="E352" s="81"/>
      <c r="F352" s="81"/>
      <c r="G352" s="81"/>
      <c r="H352" s="81"/>
      <c r="I352" s="81"/>
      <c r="J352" s="79"/>
      <c r="K352" s="79"/>
      <c r="L352" s="70" t="str">
        <f t="shared" si="88"/>
        <v/>
      </c>
      <c r="M352" s="71"/>
      <c r="N352" s="23">
        <f t="shared" si="75"/>
        <v>0</v>
      </c>
      <c r="O352" s="23">
        <f t="shared" si="89"/>
        <v>0</v>
      </c>
      <c r="P352" s="23" t="e">
        <f xml:space="preserve"> B352 * VLOOKUP($A$5, Admin!$A$4:$B$5, 2) + C352 * VLOOKUP($A$5, Admin!$A$4:$C$5, 3) + VLOOKUP($A$5, Admin!$A$4:$D$5, 4)</f>
        <v>#N/A</v>
      </c>
      <c r="Q352" s="23" t="e">
        <f t="shared" si="76"/>
        <v>#N/A</v>
      </c>
      <c r="R352" s="23" t="e">
        <f t="shared" si="77"/>
        <v>#N/A</v>
      </c>
      <c r="S352" s="23" t="e">
        <f t="shared" si="78"/>
        <v>#N/A</v>
      </c>
      <c r="T352" s="23" t="e">
        <f t="shared" si="79"/>
        <v>#N/A</v>
      </c>
      <c r="U352" s="23" t="e">
        <f t="shared" si="80"/>
        <v>#N/A</v>
      </c>
      <c r="V352" s="23" t="e">
        <f t="shared" si="81"/>
        <v>#N/A</v>
      </c>
      <c r="W352" s="23" t="e">
        <f t="shared" si="82"/>
        <v>#N/A</v>
      </c>
      <c r="X352" s="23" t="e">
        <f t="shared" si="83"/>
        <v>#N/A</v>
      </c>
      <c r="Y352" s="23"/>
      <c r="Z352" s="19"/>
      <c r="AA352" s="19"/>
      <c r="AB352" s="19"/>
      <c r="AC352" s="19"/>
      <c r="AD352" s="19"/>
      <c r="AE352" s="19"/>
      <c r="AF352" s="19"/>
      <c r="AG352" s="19">
        <f t="shared" si="84"/>
        <v>0</v>
      </c>
      <c r="AH352" s="19">
        <f t="shared" si="85"/>
        <v>0</v>
      </c>
      <c r="AI352" s="19">
        <f t="shared" si="86"/>
        <v>0</v>
      </c>
      <c r="AJ352" s="19">
        <f t="shared" si="87"/>
        <v>0</v>
      </c>
      <c r="AK352" s="19"/>
      <c r="AL352" s="19"/>
      <c r="AM352" s="19"/>
      <c r="AN352" s="19"/>
      <c r="AO352" s="19"/>
      <c r="AP352" s="19"/>
      <c r="AQ352" s="19"/>
    </row>
    <row r="353" spans="1:43" x14ac:dyDescent="0.25">
      <c r="A353" s="80"/>
      <c r="B353" s="81"/>
      <c r="C353" s="81"/>
      <c r="D353" s="81"/>
      <c r="E353" s="81"/>
      <c r="F353" s="81"/>
      <c r="G353" s="81"/>
      <c r="H353" s="81"/>
      <c r="I353" s="81"/>
      <c r="J353" s="79"/>
      <c r="K353" s="79"/>
      <c r="L353" s="70" t="str">
        <f t="shared" si="88"/>
        <v/>
      </c>
      <c r="M353" s="71"/>
      <c r="N353" s="23">
        <f t="shared" si="75"/>
        <v>0</v>
      </c>
      <c r="O353" s="23">
        <f t="shared" si="89"/>
        <v>0</v>
      </c>
      <c r="P353" s="23" t="e">
        <f xml:space="preserve"> B353 * VLOOKUP($A$5, Admin!$A$4:$B$5, 2) + C353 * VLOOKUP($A$5, Admin!$A$4:$C$5, 3) + VLOOKUP($A$5, Admin!$A$4:$D$5, 4)</f>
        <v>#N/A</v>
      </c>
      <c r="Q353" s="23" t="e">
        <f t="shared" si="76"/>
        <v>#N/A</v>
      </c>
      <c r="R353" s="23" t="e">
        <f t="shared" si="77"/>
        <v>#N/A</v>
      </c>
      <c r="S353" s="23" t="e">
        <f t="shared" si="78"/>
        <v>#N/A</v>
      </c>
      <c r="T353" s="23" t="e">
        <f t="shared" si="79"/>
        <v>#N/A</v>
      </c>
      <c r="U353" s="23" t="e">
        <f t="shared" si="80"/>
        <v>#N/A</v>
      </c>
      <c r="V353" s="23" t="e">
        <f t="shared" si="81"/>
        <v>#N/A</v>
      </c>
      <c r="W353" s="23" t="e">
        <f t="shared" si="82"/>
        <v>#N/A</v>
      </c>
      <c r="X353" s="23" t="e">
        <f t="shared" si="83"/>
        <v>#N/A</v>
      </c>
      <c r="Y353" s="23"/>
      <c r="Z353" s="19"/>
      <c r="AA353" s="19"/>
      <c r="AB353" s="19"/>
      <c r="AC353" s="19"/>
      <c r="AD353" s="19"/>
      <c r="AE353" s="19"/>
      <c r="AF353" s="19"/>
      <c r="AG353" s="19">
        <f t="shared" si="84"/>
        <v>0</v>
      </c>
      <c r="AH353" s="19">
        <f t="shared" si="85"/>
        <v>0</v>
      </c>
      <c r="AI353" s="19">
        <f t="shared" si="86"/>
        <v>0</v>
      </c>
      <c r="AJ353" s="19">
        <f t="shared" si="87"/>
        <v>0</v>
      </c>
      <c r="AK353" s="19"/>
      <c r="AL353" s="19"/>
      <c r="AM353" s="19"/>
      <c r="AN353" s="19"/>
      <c r="AO353" s="19"/>
      <c r="AP353" s="19"/>
      <c r="AQ353" s="19"/>
    </row>
    <row r="354" spans="1:43" x14ac:dyDescent="0.25">
      <c r="A354" s="80"/>
      <c r="B354" s="81"/>
      <c r="C354" s="81"/>
      <c r="D354" s="81"/>
      <c r="E354" s="81"/>
      <c r="F354" s="81"/>
      <c r="G354" s="81"/>
      <c r="H354" s="81"/>
      <c r="I354" s="81"/>
      <c r="J354" s="79"/>
      <c r="K354" s="79"/>
      <c r="L354" s="70" t="str">
        <f t="shared" si="88"/>
        <v/>
      </c>
      <c r="M354" s="71"/>
      <c r="N354" s="23">
        <f t="shared" si="75"/>
        <v>0</v>
      </c>
      <c r="O354" s="23">
        <f t="shared" si="89"/>
        <v>0</v>
      </c>
      <c r="P354" s="23" t="e">
        <f xml:space="preserve"> B354 * VLOOKUP($A$5, Admin!$A$4:$B$5, 2) + C354 * VLOOKUP($A$5, Admin!$A$4:$C$5, 3) + VLOOKUP($A$5, Admin!$A$4:$D$5, 4)</f>
        <v>#N/A</v>
      </c>
      <c r="Q354" s="23" t="e">
        <f t="shared" si="76"/>
        <v>#N/A</v>
      </c>
      <c r="R354" s="23" t="e">
        <f t="shared" si="77"/>
        <v>#N/A</v>
      </c>
      <c r="S354" s="23" t="e">
        <f t="shared" si="78"/>
        <v>#N/A</v>
      </c>
      <c r="T354" s="23" t="e">
        <f t="shared" si="79"/>
        <v>#N/A</v>
      </c>
      <c r="U354" s="23" t="e">
        <f t="shared" si="80"/>
        <v>#N/A</v>
      </c>
      <c r="V354" s="23" t="e">
        <f t="shared" si="81"/>
        <v>#N/A</v>
      </c>
      <c r="W354" s="23" t="e">
        <f t="shared" si="82"/>
        <v>#N/A</v>
      </c>
      <c r="X354" s="23" t="e">
        <f t="shared" si="83"/>
        <v>#N/A</v>
      </c>
      <c r="Y354" s="23"/>
      <c r="Z354" s="19"/>
      <c r="AA354" s="19"/>
      <c r="AB354" s="19"/>
      <c r="AC354" s="19"/>
      <c r="AD354" s="19"/>
      <c r="AE354" s="19"/>
      <c r="AF354" s="19"/>
      <c r="AG354" s="19">
        <f t="shared" si="84"/>
        <v>0</v>
      </c>
      <c r="AH354" s="19">
        <f t="shared" si="85"/>
        <v>0</v>
      </c>
      <c r="AI354" s="19">
        <f t="shared" si="86"/>
        <v>0</v>
      </c>
      <c r="AJ354" s="19">
        <f t="shared" si="87"/>
        <v>0</v>
      </c>
      <c r="AK354" s="19"/>
      <c r="AL354" s="19"/>
      <c r="AM354" s="19"/>
      <c r="AN354" s="19"/>
      <c r="AO354" s="19"/>
      <c r="AP354" s="19"/>
      <c r="AQ354" s="19"/>
    </row>
    <row r="355" spans="1:43" x14ac:dyDescent="0.25">
      <c r="A355" s="80"/>
      <c r="B355" s="81"/>
      <c r="C355" s="81"/>
      <c r="D355" s="81"/>
      <c r="E355" s="81"/>
      <c r="F355" s="81"/>
      <c r="G355" s="81"/>
      <c r="H355" s="81"/>
      <c r="I355" s="81"/>
      <c r="J355" s="79"/>
      <c r="K355" s="79"/>
      <c r="L355" s="70" t="str">
        <f t="shared" si="88"/>
        <v/>
      </c>
      <c r="M355" s="71"/>
      <c r="N355" s="23">
        <f t="shared" si="75"/>
        <v>0</v>
      </c>
      <c r="O355" s="23">
        <f t="shared" si="89"/>
        <v>0</v>
      </c>
      <c r="P355" s="23" t="e">
        <f xml:space="preserve"> B355 * VLOOKUP($A$5, Admin!$A$4:$B$5, 2) + C355 * VLOOKUP($A$5, Admin!$A$4:$C$5, 3) + VLOOKUP($A$5, Admin!$A$4:$D$5, 4)</f>
        <v>#N/A</v>
      </c>
      <c r="Q355" s="23" t="e">
        <f t="shared" si="76"/>
        <v>#N/A</v>
      </c>
      <c r="R355" s="23" t="e">
        <f t="shared" si="77"/>
        <v>#N/A</v>
      </c>
      <c r="S355" s="23" t="e">
        <f t="shared" si="78"/>
        <v>#N/A</v>
      </c>
      <c r="T355" s="23" t="e">
        <f t="shared" si="79"/>
        <v>#N/A</v>
      </c>
      <c r="U355" s="23" t="e">
        <f t="shared" si="80"/>
        <v>#N/A</v>
      </c>
      <c r="V355" s="23" t="e">
        <f t="shared" si="81"/>
        <v>#N/A</v>
      </c>
      <c r="W355" s="23" t="e">
        <f t="shared" si="82"/>
        <v>#N/A</v>
      </c>
      <c r="X355" s="23" t="e">
        <f t="shared" si="83"/>
        <v>#N/A</v>
      </c>
      <c r="Y355" s="23"/>
      <c r="Z355" s="19"/>
      <c r="AA355" s="19"/>
      <c r="AB355" s="19"/>
      <c r="AC355" s="19"/>
      <c r="AD355" s="19"/>
      <c r="AE355" s="19"/>
      <c r="AF355" s="19"/>
      <c r="AG355" s="19">
        <f t="shared" si="84"/>
        <v>0</v>
      </c>
      <c r="AH355" s="19">
        <f t="shared" si="85"/>
        <v>0</v>
      </c>
      <c r="AI355" s="19">
        <f t="shared" si="86"/>
        <v>0</v>
      </c>
      <c r="AJ355" s="19">
        <f t="shared" si="87"/>
        <v>0</v>
      </c>
      <c r="AK355" s="19"/>
      <c r="AL355" s="19"/>
      <c r="AM355" s="19"/>
      <c r="AN355" s="19"/>
      <c r="AO355" s="19"/>
      <c r="AP355" s="19"/>
      <c r="AQ355" s="19"/>
    </row>
    <row r="356" spans="1:43" x14ac:dyDescent="0.25">
      <c r="A356" s="80"/>
      <c r="B356" s="81"/>
      <c r="C356" s="81"/>
      <c r="D356" s="81"/>
      <c r="E356" s="81"/>
      <c r="F356" s="81"/>
      <c r="G356" s="81"/>
      <c r="H356" s="81"/>
      <c r="I356" s="81"/>
      <c r="J356" s="79"/>
      <c r="K356" s="79"/>
      <c r="L356" s="70" t="str">
        <f t="shared" si="88"/>
        <v/>
      </c>
      <c r="M356" s="71"/>
      <c r="N356" s="23">
        <f t="shared" si="75"/>
        <v>0</v>
      </c>
      <c r="O356" s="23">
        <f t="shared" si="89"/>
        <v>0</v>
      </c>
      <c r="P356" s="23" t="e">
        <f xml:space="preserve"> B356 * VLOOKUP($A$5, Admin!$A$4:$B$5, 2) + C356 * VLOOKUP($A$5, Admin!$A$4:$C$5, 3) + VLOOKUP($A$5, Admin!$A$4:$D$5, 4)</f>
        <v>#N/A</v>
      </c>
      <c r="Q356" s="23" t="e">
        <f t="shared" si="76"/>
        <v>#N/A</v>
      </c>
      <c r="R356" s="23" t="e">
        <f t="shared" si="77"/>
        <v>#N/A</v>
      </c>
      <c r="S356" s="23" t="e">
        <f t="shared" si="78"/>
        <v>#N/A</v>
      </c>
      <c r="T356" s="23" t="e">
        <f t="shared" si="79"/>
        <v>#N/A</v>
      </c>
      <c r="U356" s="23" t="e">
        <f t="shared" si="80"/>
        <v>#N/A</v>
      </c>
      <c r="V356" s="23" t="e">
        <f t="shared" si="81"/>
        <v>#N/A</v>
      </c>
      <c r="W356" s="23" t="e">
        <f t="shared" si="82"/>
        <v>#N/A</v>
      </c>
      <c r="X356" s="23" t="e">
        <f t="shared" si="83"/>
        <v>#N/A</v>
      </c>
      <c r="Y356" s="23"/>
      <c r="Z356" s="19"/>
      <c r="AA356" s="19"/>
      <c r="AB356" s="19"/>
      <c r="AC356" s="19"/>
      <c r="AD356" s="19"/>
      <c r="AE356" s="19"/>
      <c r="AF356" s="19"/>
      <c r="AG356" s="19">
        <f t="shared" si="84"/>
        <v>0</v>
      </c>
      <c r="AH356" s="19">
        <f t="shared" si="85"/>
        <v>0</v>
      </c>
      <c r="AI356" s="19">
        <f t="shared" si="86"/>
        <v>0</v>
      </c>
      <c r="AJ356" s="19">
        <f t="shared" si="87"/>
        <v>0</v>
      </c>
      <c r="AK356" s="19"/>
      <c r="AL356" s="19"/>
      <c r="AM356" s="19"/>
      <c r="AN356" s="19"/>
      <c r="AO356" s="19"/>
      <c r="AP356" s="19"/>
      <c r="AQ356" s="19"/>
    </row>
    <row r="357" spans="1:43" x14ac:dyDescent="0.25">
      <c r="A357" s="80"/>
      <c r="B357" s="81"/>
      <c r="C357" s="81"/>
      <c r="D357" s="81"/>
      <c r="E357" s="81"/>
      <c r="F357" s="81"/>
      <c r="G357" s="81"/>
      <c r="H357" s="81"/>
      <c r="I357" s="81"/>
      <c r="J357" s="79"/>
      <c r="K357" s="79"/>
      <c r="L357" s="70" t="str">
        <f t="shared" si="88"/>
        <v/>
      </c>
      <c r="M357" s="71"/>
      <c r="N357" s="23">
        <f t="shared" si="75"/>
        <v>0</v>
      </c>
      <c r="O357" s="23">
        <f t="shared" si="89"/>
        <v>0</v>
      </c>
      <c r="P357" s="23" t="e">
        <f xml:space="preserve"> B357 * VLOOKUP($A$5, Admin!$A$4:$B$5, 2) + C357 * VLOOKUP($A$5, Admin!$A$4:$C$5, 3) + VLOOKUP($A$5, Admin!$A$4:$D$5, 4)</f>
        <v>#N/A</v>
      </c>
      <c r="Q357" s="23" t="e">
        <f t="shared" si="76"/>
        <v>#N/A</v>
      </c>
      <c r="R357" s="23" t="e">
        <f t="shared" si="77"/>
        <v>#N/A</v>
      </c>
      <c r="S357" s="23" t="e">
        <f t="shared" si="78"/>
        <v>#N/A</v>
      </c>
      <c r="T357" s="23" t="e">
        <f t="shared" si="79"/>
        <v>#N/A</v>
      </c>
      <c r="U357" s="23" t="e">
        <f t="shared" si="80"/>
        <v>#N/A</v>
      </c>
      <c r="V357" s="23" t="e">
        <f t="shared" si="81"/>
        <v>#N/A</v>
      </c>
      <c r="W357" s="23" t="e">
        <f t="shared" si="82"/>
        <v>#N/A</v>
      </c>
      <c r="X357" s="23" t="e">
        <f t="shared" si="83"/>
        <v>#N/A</v>
      </c>
      <c r="Y357" s="23"/>
      <c r="Z357" s="19"/>
      <c r="AA357" s="19"/>
      <c r="AB357" s="19"/>
      <c r="AC357" s="19"/>
      <c r="AD357" s="19"/>
      <c r="AE357" s="19"/>
      <c r="AF357" s="19"/>
      <c r="AG357" s="19">
        <f t="shared" si="84"/>
        <v>0</v>
      </c>
      <c r="AH357" s="19">
        <f t="shared" si="85"/>
        <v>0</v>
      </c>
      <c r="AI357" s="19">
        <f t="shared" si="86"/>
        <v>0</v>
      </c>
      <c r="AJ357" s="19">
        <f t="shared" si="87"/>
        <v>0</v>
      </c>
      <c r="AK357" s="19"/>
      <c r="AL357" s="19"/>
      <c r="AM357" s="19"/>
      <c r="AN357" s="19"/>
      <c r="AO357" s="19"/>
      <c r="AP357" s="19"/>
      <c r="AQ357" s="19"/>
    </row>
    <row r="358" spans="1:43" x14ac:dyDescent="0.25">
      <c r="A358" s="80"/>
      <c r="B358" s="81"/>
      <c r="C358" s="81"/>
      <c r="D358" s="81"/>
      <c r="E358" s="81"/>
      <c r="F358" s="81"/>
      <c r="G358" s="81"/>
      <c r="H358" s="81"/>
      <c r="I358" s="81"/>
      <c r="J358" s="79"/>
      <c r="K358" s="79"/>
      <c r="L358" s="70" t="str">
        <f t="shared" si="88"/>
        <v/>
      </c>
      <c r="M358" s="71"/>
      <c r="N358" s="23">
        <f t="shared" si="75"/>
        <v>0</v>
      </c>
      <c r="O358" s="23">
        <f t="shared" si="89"/>
        <v>0</v>
      </c>
      <c r="P358" s="23" t="e">
        <f xml:space="preserve"> B358 * VLOOKUP($A$5, Admin!$A$4:$B$5, 2) + C358 * VLOOKUP($A$5, Admin!$A$4:$C$5, 3) + VLOOKUP($A$5, Admin!$A$4:$D$5, 4)</f>
        <v>#N/A</v>
      </c>
      <c r="Q358" s="23" t="e">
        <f t="shared" si="76"/>
        <v>#N/A</v>
      </c>
      <c r="R358" s="23" t="e">
        <f t="shared" si="77"/>
        <v>#N/A</v>
      </c>
      <c r="S358" s="23" t="e">
        <f t="shared" si="78"/>
        <v>#N/A</v>
      </c>
      <c r="T358" s="23" t="e">
        <f t="shared" si="79"/>
        <v>#N/A</v>
      </c>
      <c r="U358" s="23" t="e">
        <f t="shared" si="80"/>
        <v>#N/A</v>
      </c>
      <c r="V358" s="23" t="e">
        <f t="shared" si="81"/>
        <v>#N/A</v>
      </c>
      <c r="W358" s="23" t="e">
        <f t="shared" si="82"/>
        <v>#N/A</v>
      </c>
      <c r="X358" s="23" t="e">
        <f t="shared" si="83"/>
        <v>#N/A</v>
      </c>
      <c r="Y358" s="23"/>
      <c r="Z358" s="19"/>
      <c r="AA358" s="19"/>
      <c r="AB358" s="19"/>
      <c r="AC358" s="19"/>
      <c r="AD358" s="19"/>
      <c r="AE358" s="19"/>
      <c r="AF358" s="19"/>
      <c r="AG358" s="19">
        <f t="shared" si="84"/>
        <v>0</v>
      </c>
      <c r="AH358" s="19">
        <f t="shared" si="85"/>
        <v>0</v>
      </c>
      <c r="AI358" s="19">
        <f t="shared" si="86"/>
        <v>0</v>
      </c>
      <c r="AJ358" s="19">
        <f t="shared" si="87"/>
        <v>0</v>
      </c>
      <c r="AK358" s="19"/>
      <c r="AL358" s="19"/>
      <c r="AM358" s="19"/>
      <c r="AN358" s="19"/>
      <c r="AO358" s="19"/>
      <c r="AP358" s="19"/>
      <c r="AQ358" s="19"/>
    </row>
    <row r="359" spans="1:43" x14ac:dyDescent="0.25">
      <c r="A359" s="80"/>
      <c r="B359" s="81"/>
      <c r="C359" s="81"/>
      <c r="D359" s="81"/>
      <c r="E359" s="81"/>
      <c r="F359" s="81"/>
      <c r="G359" s="81"/>
      <c r="H359" s="81"/>
      <c r="I359" s="81"/>
      <c r="J359" s="79"/>
      <c r="K359" s="79"/>
      <c r="L359" s="70" t="str">
        <f t="shared" si="88"/>
        <v/>
      </c>
      <c r="M359" s="71"/>
      <c r="N359" s="23">
        <f t="shared" si="75"/>
        <v>0</v>
      </c>
      <c r="O359" s="23">
        <f t="shared" si="89"/>
        <v>0</v>
      </c>
      <c r="P359" s="23" t="e">
        <f xml:space="preserve"> B359 * VLOOKUP($A$5, Admin!$A$4:$B$5, 2) + C359 * VLOOKUP($A$5, Admin!$A$4:$C$5, 3) + VLOOKUP($A$5, Admin!$A$4:$D$5, 4)</f>
        <v>#N/A</v>
      </c>
      <c r="Q359" s="23" t="e">
        <f t="shared" si="76"/>
        <v>#N/A</v>
      </c>
      <c r="R359" s="23" t="e">
        <f t="shared" si="77"/>
        <v>#N/A</v>
      </c>
      <c r="S359" s="23" t="e">
        <f t="shared" si="78"/>
        <v>#N/A</v>
      </c>
      <c r="T359" s="23" t="e">
        <f t="shared" si="79"/>
        <v>#N/A</v>
      </c>
      <c r="U359" s="23" t="e">
        <f t="shared" si="80"/>
        <v>#N/A</v>
      </c>
      <c r="V359" s="23" t="e">
        <f t="shared" si="81"/>
        <v>#N/A</v>
      </c>
      <c r="W359" s="23" t="e">
        <f t="shared" si="82"/>
        <v>#N/A</v>
      </c>
      <c r="X359" s="23" t="e">
        <f t="shared" si="83"/>
        <v>#N/A</v>
      </c>
      <c r="Y359" s="23"/>
      <c r="Z359" s="19"/>
      <c r="AA359" s="19"/>
      <c r="AB359" s="19"/>
      <c r="AC359" s="19"/>
      <c r="AD359" s="19"/>
      <c r="AE359" s="19"/>
      <c r="AF359" s="19"/>
      <c r="AG359" s="19">
        <f t="shared" si="84"/>
        <v>0</v>
      </c>
      <c r="AH359" s="19">
        <f t="shared" si="85"/>
        <v>0</v>
      </c>
      <c r="AI359" s="19">
        <f t="shared" si="86"/>
        <v>0</v>
      </c>
      <c r="AJ359" s="19">
        <f t="shared" si="87"/>
        <v>0</v>
      </c>
      <c r="AK359" s="19"/>
      <c r="AL359" s="19"/>
      <c r="AM359" s="19"/>
      <c r="AN359" s="19"/>
      <c r="AO359" s="19"/>
      <c r="AP359" s="19"/>
      <c r="AQ359" s="19"/>
    </row>
    <row r="360" spans="1:43" x14ac:dyDescent="0.25">
      <c r="A360" s="80"/>
      <c r="B360" s="81"/>
      <c r="C360" s="81"/>
      <c r="D360" s="81"/>
      <c r="E360" s="81"/>
      <c r="F360" s="81"/>
      <c r="G360" s="81"/>
      <c r="H360" s="81"/>
      <c r="I360" s="81"/>
      <c r="J360" s="79"/>
      <c r="K360" s="79"/>
      <c r="L360" s="70" t="str">
        <f t="shared" si="88"/>
        <v/>
      </c>
      <c r="M360" s="71"/>
      <c r="N360" s="23">
        <f t="shared" si="75"/>
        <v>0</v>
      </c>
      <c r="O360" s="23">
        <f t="shared" si="89"/>
        <v>0</v>
      </c>
      <c r="P360" s="23" t="e">
        <f xml:space="preserve"> B360 * VLOOKUP($A$5, Admin!$A$4:$B$5, 2) + C360 * VLOOKUP($A$5, Admin!$A$4:$C$5, 3) + VLOOKUP($A$5, Admin!$A$4:$D$5, 4)</f>
        <v>#N/A</v>
      </c>
      <c r="Q360" s="23" t="e">
        <f t="shared" si="76"/>
        <v>#N/A</v>
      </c>
      <c r="R360" s="23" t="e">
        <f t="shared" si="77"/>
        <v>#N/A</v>
      </c>
      <c r="S360" s="23" t="e">
        <f t="shared" si="78"/>
        <v>#N/A</v>
      </c>
      <c r="T360" s="23" t="e">
        <f t="shared" si="79"/>
        <v>#N/A</v>
      </c>
      <c r="U360" s="23" t="e">
        <f t="shared" si="80"/>
        <v>#N/A</v>
      </c>
      <c r="V360" s="23" t="e">
        <f t="shared" si="81"/>
        <v>#N/A</v>
      </c>
      <c r="W360" s="23" t="e">
        <f t="shared" si="82"/>
        <v>#N/A</v>
      </c>
      <c r="X360" s="23" t="e">
        <f t="shared" si="83"/>
        <v>#N/A</v>
      </c>
      <c r="Y360" s="23"/>
      <c r="Z360" s="19"/>
      <c r="AA360" s="19"/>
      <c r="AB360" s="19"/>
      <c r="AC360" s="19"/>
      <c r="AD360" s="19"/>
      <c r="AE360" s="19"/>
      <c r="AF360" s="19"/>
      <c r="AG360" s="19">
        <f t="shared" si="84"/>
        <v>0</v>
      </c>
      <c r="AH360" s="19">
        <f t="shared" si="85"/>
        <v>0</v>
      </c>
      <c r="AI360" s="19">
        <f t="shared" si="86"/>
        <v>0</v>
      </c>
      <c r="AJ360" s="19">
        <f t="shared" si="87"/>
        <v>0</v>
      </c>
      <c r="AK360" s="19"/>
      <c r="AL360" s="19"/>
      <c r="AM360" s="19"/>
      <c r="AN360" s="19"/>
      <c r="AO360" s="19"/>
      <c r="AP360" s="19"/>
      <c r="AQ360" s="19"/>
    </row>
    <row r="361" spans="1:43" x14ac:dyDescent="0.25">
      <c r="A361" s="80"/>
      <c r="B361" s="81"/>
      <c r="C361" s="81"/>
      <c r="D361" s="81"/>
      <c r="E361" s="81"/>
      <c r="F361" s="81"/>
      <c r="G361" s="81"/>
      <c r="H361" s="81"/>
      <c r="I361" s="81"/>
      <c r="J361" s="79"/>
      <c r="K361" s="79"/>
      <c r="L361" s="70" t="str">
        <f t="shared" si="88"/>
        <v/>
      </c>
      <c r="M361" s="71"/>
      <c r="N361" s="23">
        <f t="shared" si="75"/>
        <v>0</v>
      </c>
      <c r="O361" s="23">
        <f t="shared" si="89"/>
        <v>0</v>
      </c>
      <c r="P361" s="23" t="e">
        <f xml:space="preserve"> B361 * VLOOKUP($A$5, Admin!$A$4:$B$5, 2) + C361 * VLOOKUP($A$5, Admin!$A$4:$C$5, 3) + VLOOKUP($A$5, Admin!$A$4:$D$5, 4)</f>
        <v>#N/A</v>
      </c>
      <c r="Q361" s="23" t="e">
        <f t="shared" si="76"/>
        <v>#N/A</v>
      </c>
      <c r="R361" s="23" t="e">
        <f t="shared" si="77"/>
        <v>#N/A</v>
      </c>
      <c r="S361" s="23" t="e">
        <f t="shared" si="78"/>
        <v>#N/A</v>
      </c>
      <c r="T361" s="23" t="e">
        <f t="shared" si="79"/>
        <v>#N/A</v>
      </c>
      <c r="U361" s="23" t="e">
        <f t="shared" si="80"/>
        <v>#N/A</v>
      </c>
      <c r="V361" s="23" t="e">
        <f t="shared" si="81"/>
        <v>#N/A</v>
      </c>
      <c r="W361" s="23" t="e">
        <f t="shared" si="82"/>
        <v>#N/A</v>
      </c>
      <c r="X361" s="23" t="e">
        <f t="shared" si="83"/>
        <v>#N/A</v>
      </c>
      <c r="Y361" s="23"/>
      <c r="Z361" s="19"/>
      <c r="AA361" s="19"/>
      <c r="AB361" s="19"/>
      <c r="AC361" s="19"/>
      <c r="AD361" s="19"/>
      <c r="AE361" s="19"/>
      <c r="AF361" s="19"/>
      <c r="AG361" s="19">
        <f t="shared" si="84"/>
        <v>0</v>
      </c>
      <c r="AH361" s="19">
        <f t="shared" si="85"/>
        <v>0</v>
      </c>
      <c r="AI361" s="19">
        <f t="shared" si="86"/>
        <v>0</v>
      </c>
      <c r="AJ361" s="19">
        <f t="shared" si="87"/>
        <v>0</v>
      </c>
      <c r="AK361" s="19"/>
      <c r="AL361" s="19"/>
      <c r="AM361" s="19"/>
      <c r="AN361" s="19"/>
      <c r="AO361" s="19"/>
      <c r="AP361" s="19"/>
      <c r="AQ361" s="19"/>
    </row>
    <row r="362" spans="1:43" x14ac:dyDescent="0.25">
      <c r="A362" s="80"/>
      <c r="B362" s="81"/>
      <c r="C362" s="81"/>
      <c r="D362" s="81"/>
      <c r="E362" s="81"/>
      <c r="F362" s="81"/>
      <c r="G362" s="81"/>
      <c r="H362" s="81"/>
      <c r="I362" s="81"/>
      <c r="J362" s="79"/>
      <c r="K362" s="79"/>
      <c r="L362" s="70" t="str">
        <f t="shared" si="88"/>
        <v/>
      </c>
      <c r="M362" s="71"/>
      <c r="N362" s="23">
        <f t="shared" si="75"/>
        <v>0</v>
      </c>
      <c r="O362" s="23">
        <f t="shared" si="89"/>
        <v>0</v>
      </c>
      <c r="P362" s="23" t="e">
        <f xml:space="preserve"> B362 * VLOOKUP($A$5, Admin!$A$4:$B$5, 2) + C362 * VLOOKUP($A$5, Admin!$A$4:$C$5, 3) + VLOOKUP($A$5, Admin!$A$4:$D$5, 4)</f>
        <v>#N/A</v>
      </c>
      <c r="Q362" s="23" t="e">
        <f t="shared" si="76"/>
        <v>#N/A</v>
      </c>
      <c r="R362" s="23" t="e">
        <f t="shared" si="77"/>
        <v>#N/A</v>
      </c>
      <c r="S362" s="23" t="e">
        <f t="shared" si="78"/>
        <v>#N/A</v>
      </c>
      <c r="T362" s="23" t="e">
        <f t="shared" si="79"/>
        <v>#N/A</v>
      </c>
      <c r="U362" s="23" t="e">
        <f t="shared" si="80"/>
        <v>#N/A</v>
      </c>
      <c r="V362" s="23" t="e">
        <f t="shared" si="81"/>
        <v>#N/A</v>
      </c>
      <c r="W362" s="23" t="e">
        <f t="shared" si="82"/>
        <v>#N/A</v>
      </c>
      <c r="X362" s="23" t="e">
        <f t="shared" si="83"/>
        <v>#N/A</v>
      </c>
      <c r="Y362" s="23"/>
      <c r="Z362" s="19"/>
      <c r="AA362" s="19"/>
      <c r="AB362" s="19"/>
      <c r="AC362" s="19"/>
      <c r="AD362" s="19"/>
      <c r="AE362" s="19"/>
      <c r="AF362" s="19"/>
      <c r="AG362" s="19">
        <f t="shared" si="84"/>
        <v>0</v>
      </c>
      <c r="AH362" s="19">
        <f t="shared" si="85"/>
        <v>0</v>
      </c>
      <c r="AI362" s="19">
        <f t="shared" si="86"/>
        <v>0</v>
      </c>
      <c r="AJ362" s="19">
        <f t="shared" si="87"/>
        <v>0</v>
      </c>
      <c r="AK362" s="19"/>
      <c r="AL362" s="19"/>
      <c r="AM362" s="19"/>
      <c r="AN362" s="19"/>
      <c r="AO362" s="19"/>
      <c r="AP362" s="19"/>
      <c r="AQ362" s="19"/>
    </row>
    <row r="363" spans="1:43" x14ac:dyDescent="0.25">
      <c r="A363" s="80"/>
      <c r="B363" s="81"/>
      <c r="C363" s="81"/>
      <c r="D363" s="81"/>
      <c r="E363" s="81"/>
      <c r="F363" s="81"/>
      <c r="G363" s="81"/>
      <c r="H363" s="81"/>
      <c r="I363" s="81"/>
      <c r="J363" s="79"/>
      <c r="K363" s="79"/>
      <c r="L363" s="70" t="str">
        <f t="shared" si="88"/>
        <v/>
      </c>
      <c r="M363" s="71"/>
      <c r="N363" s="23">
        <f t="shared" si="75"/>
        <v>0</v>
      </c>
      <c r="O363" s="23">
        <f t="shared" si="89"/>
        <v>0</v>
      </c>
      <c r="P363" s="23" t="e">
        <f xml:space="preserve"> B363 * VLOOKUP($A$5, Admin!$A$4:$B$5, 2) + C363 * VLOOKUP($A$5, Admin!$A$4:$C$5, 3) + VLOOKUP($A$5, Admin!$A$4:$D$5, 4)</f>
        <v>#N/A</v>
      </c>
      <c r="Q363" s="23" t="e">
        <f t="shared" si="76"/>
        <v>#N/A</v>
      </c>
      <c r="R363" s="23" t="e">
        <f t="shared" si="77"/>
        <v>#N/A</v>
      </c>
      <c r="S363" s="23" t="e">
        <f t="shared" si="78"/>
        <v>#N/A</v>
      </c>
      <c r="T363" s="23" t="e">
        <f t="shared" si="79"/>
        <v>#N/A</v>
      </c>
      <c r="U363" s="23" t="e">
        <f t="shared" si="80"/>
        <v>#N/A</v>
      </c>
      <c r="V363" s="23" t="e">
        <f t="shared" si="81"/>
        <v>#N/A</v>
      </c>
      <c r="W363" s="23" t="e">
        <f t="shared" si="82"/>
        <v>#N/A</v>
      </c>
      <c r="X363" s="23" t="e">
        <f t="shared" si="83"/>
        <v>#N/A</v>
      </c>
      <c r="Y363" s="23"/>
      <c r="Z363" s="19"/>
      <c r="AA363" s="19"/>
      <c r="AB363" s="19"/>
      <c r="AC363" s="19"/>
      <c r="AD363" s="19"/>
      <c r="AE363" s="19"/>
      <c r="AF363" s="19"/>
      <c r="AG363" s="19">
        <f t="shared" si="84"/>
        <v>0</v>
      </c>
      <c r="AH363" s="19">
        <f t="shared" si="85"/>
        <v>0</v>
      </c>
      <c r="AI363" s="19">
        <f t="shared" si="86"/>
        <v>0</v>
      </c>
      <c r="AJ363" s="19">
        <f t="shared" si="87"/>
        <v>0</v>
      </c>
      <c r="AK363" s="19"/>
      <c r="AL363" s="19"/>
      <c r="AM363" s="19"/>
      <c r="AN363" s="19"/>
      <c r="AO363" s="19"/>
      <c r="AP363" s="19"/>
      <c r="AQ363" s="19"/>
    </row>
    <row r="364" spans="1:43" x14ac:dyDescent="0.25">
      <c r="A364" s="80"/>
      <c r="B364" s="81"/>
      <c r="C364" s="81"/>
      <c r="D364" s="81"/>
      <c r="E364" s="81"/>
      <c r="F364" s="81"/>
      <c r="G364" s="81"/>
      <c r="H364" s="81"/>
      <c r="I364" s="81"/>
      <c r="J364" s="79"/>
      <c r="K364" s="79"/>
      <c r="L364" s="70" t="str">
        <f t="shared" si="88"/>
        <v/>
      </c>
      <c r="M364" s="71"/>
      <c r="N364" s="23">
        <f t="shared" si="75"/>
        <v>0</v>
      </c>
      <c r="O364" s="23">
        <f t="shared" si="89"/>
        <v>0</v>
      </c>
      <c r="P364" s="23" t="e">
        <f xml:space="preserve"> B364 * VLOOKUP($A$5, Admin!$A$4:$B$5, 2) + C364 * VLOOKUP($A$5, Admin!$A$4:$C$5, 3) + VLOOKUP($A$5, Admin!$A$4:$D$5, 4)</f>
        <v>#N/A</v>
      </c>
      <c r="Q364" s="23" t="e">
        <f t="shared" si="76"/>
        <v>#N/A</v>
      </c>
      <c r="R364" s="23" t="e">
        <f t="shared" si="77"/>
        <v>#N/A</v>
      </c>
      <c r="S364" s="23" t="e">
        <f t="shared" si="78"/>
        <v>#N/A</v>
      </c>
      <c r="T364" s="23" t="e">
        <f t="shared" si="79"/>
        <v>#N/A</v>
      </c>
      <c r="U364" s="23" t="e">
        <f t="shared" si="80"/>
        <v>#N/A</v>
      </c>
      <c r="V364" s="23" t="e">
        <f t="shared" si="81"/>
        <v>#N/A</v>
      </c>
      <c r="W364" s="23" t="e">
        <f t="shared" si="82"/>
        <v>#N/A</v>
      </c>
      <c r="X364" s="23" t="e">
        <f t="shared" si="83"/>
        <v>#N/A</v>
      </c>
      <c r="Y364" s="23"/>
      <c r="Z364" s="19"/>
      <c r="AA364" s="19"/>
      <c r="AB364" s="19"/>
      <c r="AC364" s="19"/>
      <c r="AD364" s="19"/>
      <c r="AE364" s="19"/>
      <c r="AF364" s="19"/>
      <c r="AG364" s="19">
        <f t="shared" si="84"/>
        <v>0</v>
      </c>
      <c r="AH364" s="19">
        <f t="shared" si="85"/>
        <v>0</v>
      </c>
      <c r="AI364" s="19">
        <f t="shared" si="86"/>
        <v>0</v>
      </c>
      <c r="AJ364" s="19">
        <f t="shared" si="87"/>
        <v>0</v>
      </c>
      <c r="AK364" s="19"/>
      <c r="AL364" s="19"/>
      <c r="AM364" s="19"/>
      <c r="AN364" s="19"/>
      <c r="AO364" s="19"/>
      <c r="AP364" s="19"/>
      <c r="AQ364" s="19"/>
    </row>
    <row r="365" spans="1:43" x14ac:dyDescent="0.25">
      <c r="A365" s="80"/>
      <c r="B365" s="81"/>
      <c r="C365" s="81"/>
      <c r="D365" s="81"/>
      <c r="E365" s="81"/>
      <c r="F365" s="81"/>
      <c r="G365" s="81"/>
      <c r="H365" s="81"/>
      <c r="I365" s="81"/>
      <c r="J365" s="79"/>
      <c r="K365" s="79"/>
      <c r="L365" s="70" t="str">
        <f t="shared" si="88"/>
        <v/>
      </c>
      <c r="M365" s="71"/>
      <c r="N365" s="23">
        <f t="shared" si="75"/>
        <v>0</v>
      </c>
      <c r="O365" s="23">
        <f t="shared" si="89"/>
        <v>0</v>
      </c>
      <c r="P365" s="23" t="e">
        <f xml:space="preserve"> B365 * VLOOKUP($A$5, Admin!$A$4:$B$5, 2) + C365 * VLOOKUP($A$5, Admin!$A$4:$C$5, 3) + VLOOKUP($A$5, Admin!$A$4:$D$5, 4)</f>
        <v>#N/A</v>
      </c>
      <c r="Q365" s="23" t="e">
        <f t="shared" si="76"/>
        <v>#N/A</v>
      </c>
      <c r="R365" s="23" t="e">
        <f t="shared" si="77"/>
        <v>#N/A</v>
      </c>
      <c r="S365" s="23" t="e">
        <f t="shared" si="78"/>
        <v>#N/A</v>
      </c>
      <c r="T365" s="23" t="e">
        <f t="shared" si="79"/>
        <v>#N/A</v>
      </c>
      <c r="U365" s="23" t="e">
        <f t="shared" si="80"/>
        <v>#N/A</v>
      </c>
      <c r="V365" s="23" t="e">
        <f t="shared" si="81"/>
        <v>#N/A</v>
      </c>
      <c r="W365" s="23" t="e">
        <f t="shared" si="82"/>
        <v>#N/A</v>
      </c>
      <c r="X365" s="23" t="e">
        <f t="shared" si="83"/>
        <v>#N/A</v>
      </c>
      <c r="Y365" s="23"/>
      <c r="Z365" s="19"/>
      <c r="AA365" s="19"/>
      <c r="AB365" s="19"/>
      <c r="AC365" s="19"/>
      <c r="AD365" s="19"/>
      <c r="AE365" s="19"/>
      <c r="AF365" s="19"/>
      <c r="AG365" s="19">
        <f t="shared" si="84"/>
        <v>0</v>
      </c>
      <c r="AH365" s="19">
        <f t="shared" si="85"/>
        <v>0</v>
      </c>
      <c r="AI365" s="19">
        <f t="shared" si="86"/>
        <v>0</v>
      </c>
      <c r="AJ365" s="19">
        <f t="shared" si="87"/>
        <v>0</v>
      </c>
      <c r="AK365" s="19"/>
      <c r="AL365" s="19"/>
      <c r="AM365" s="19"/>
      <c r="AN365" s="19"/>
      <c r="AO365" s="19"/>
      <c r="AP365" s="19"/>
      <c r="AQ365" s="19"/>
    </row>
    <row r="366" spans="1:43" x14ac:dyDescent="0.25">
      <c r="A366" s="80"/>
      <c r="B366" s="81"/>
      <c r="C366" s="81"/>
      <c r="D366" s="81"/>
      <c r="E366" s="81"/>
      <c r="F366" s="81"/>
      <c r="G366" s="81"/>
      <c r="H366" s="81"/>
      <c r="I366" s="81"/>
      <c r="J366" s="79"/>
      <c r="K366" s="79"/>
      <c r="L366" s="70" t="str">
        <f t="shared" si="88"/>
        <v/>
      </c>
      <c r="M366" s="71"/>
      <c r="N366" s="23">
        <f t="shared" si="75"/>
        <v>0</v>
      </c>
      <c r="O366" s="23">
        <f t="shared" si="89"/>
        <v>0</v>
      </c>
      <c r="P366" s="23" t="e">
        <f xml:space="preserve"> B366 * VLOOKUP($A$5, Admin!$A$4:$B$5, 2) + C366 * VLOOKUP($A$5, Admin!$A$4:$C$5, 3) + VLOOKUP($A$5, Admin!$A$4:$D$5, 4)</f>
        <v>#N/A</v>
      </c>
      <c r="Q366" s="23" t="e">
        <f t="shared" si="76"/>
        <v>#N/A</v>
      </c>
      <c r="R366" s="23" t="e">
        <f t="shared" si="77"/>
        <v>#N/A</v>
      </c>
      <c r="S366" s="23" t="e">
        <f t="shared" si="78"/>
        <v>#N/A</v>
      </c>
      <c r="T366" s="23" t="e">
        <f t="shared" si="79"/>
        <v>#N/A</v>
      </c>
      <c r="U366" s="23" t="e">
        <f t="shared" si="80"/>
        <v>#N/A</v>
      </c>
      <c r="V366" s="23" t="e">
        <f t="shared" si="81"/>
        <v>#N/A</v>
      </c>
      <c r="W366" s="23" t="e">
        <f t="shared" si="82"/>
        <v>#N/A</v>
      </c>
      <c r="X366" s="23" t="e">
        <f t="shared" si="83"/>
        <v>#N/A</v>
      </c>
      <c r="Y366" s="23"/>
      <c r="Z366" s="19"/>
      <c r="AA366" s="19"/>
      <c r="AB366" s="19"/>
      <c r="AC366" s="19"/>
      <c r="AD366" s="19"/>
      <c r="AE366" s="19"/>
      <c r="AF366" s="19"/>
      <c r="AG366" s="19">
        <f t="shared" si="84"/>
        <v>0</v>
      </c>
      <c r="AH366" s="19">
        <f t="shared" si="85"/>
        <v>0</v>
      </c>
      <c r="AI366" s="19">
        <f t="shared" si="86"/>
        <v>0</v>
      </c>
      <c r="AJ366" s="19">
        <f t="shared" si="87"/>
        <v>0</v>
      </c>
      <c r="AK366" s="19"/>
      <c r="AL366" s="19"/>
      <c r="AM366" s="19"/>
      <c r="AN366" s="19"/>
      <c r="AO366" s="19"/>
      <c r="AP366" s="19"/>
      <c r="AQ366" s="19"/>
    </row>
    <row r="367" spans="1:43" x14ac:dyDescent="0.25">
      <c r="A367" s="80"/>
      <c r="B367" s="81"/>
      <c r="C367" s="81"/>
      <c r="D367" s="81"/>
      <c r="E367" s="81"/>
      <c r="F367" s="81"/>
      <c r="G367" s="81"/>
      <c r="H367" s="81"/>
      <c r="I367" s="81"/>
      <c r="J367" s="79"/>
      <c r="K367" s="79"/>
      <c r="L367" s="70" t="str">
        <f t="shared" si="88"/>
        <v/>
      </c>
      <c r="M367" s="71"/>
      <c r="N367" s="23">
        <f t="shared" si="75"/>
        <v>0</v>
      </c>
      <c r="O367" s="23">
        <f t="shared" si="89"/>
        <v>0</v>
      </c>
      <c r="P367" s="23" t="e">
        <f xml:space="preserve"> B367 * VLOOKUP($A$5, Admin!$A$4:$B$5, 2) + C367 * VLOOKUP($A$5, Admin!$A$4:$C$5, 3) + VLOOKUP($A$5, Admin!$A$4:$D$5, 4)</f>
        <v>#N/A</v>
      </c>
      <c r="Q367" s="23" t="e">
        <f t="shared" si="76"/>
        <v>#N/A</v>
      </c>
      <c r="R367" s="23" t="e">
        <f t="shared" si="77"/>
        <v>#N/A</v>
      </c>
      <c r="S367" s="23" t="e">
        <f t="shared" si="78"/>
        <v>#N/A</v>
      </c>
      <c r="T367" s="23" t="e">
        <f t="shared" si="79"/>
        <v>#N/A</v>
      </c>
      <c r="U367" s="23" t="e">
        <f t="shared" si="80"/>
        <v>#N/A</v>
      </c>
      <c r="V367" s="23" t="e">
        <f t="shared" si="81"/>
        <v>#N/A</v>
      </c>
      <c r="W367" s="23" t="e">
        <f t="shared" si="82"/>
        <v>#N/A</v>
      </c>
      <c r="X367" s="23" t="e">
        <f t="shared" si="83"/>
        <v>#N/A</v>
      </c>
      <c r="Y367" s="23"/>
      <c r="Z367" s="19"/>
      <c r="AA367" s="19"/>
      <c r="AB367" s="19"/>
      <c r="AC367" s="19"/>
      <c r="AD367" s="19"/>
      <c r="AE367" s="19"/>
      <c r="AF367" s="19"/>
      <c r="AG367" s="19">
        <f t="shared" si="84"/>
        <v>0</v>
      </c>
      <c r="AH367" s="19">
        <f t="shared" si="85"/>
        <v>0</v>
      </c>
      <c r="AI367" s="19">
        <f t="shared" si="86"/>
        <v>0</v>
      </c>
      <c r="AJ367" s="19">
        <f t="shared" si="87"/>
        <v>0</v>
      </c>
      <c r="AK367" s="19"/>
      <c r="AL367" s="19"/>
      <c r="AM367" s="19"/>
      <c r="AN367" s="19"/>
      <c r="AO367" s="19"/>
      <c r="AP367" s="19"/>
      <c r="AQ367" s="19"/>
    </row>
    <row r="368" spans="1:43" x14ac:dyDescent="0.25">
      <c r="A368" s="80"/>
      <c r="B368" s="81"/>
      <c r="C368" s="81"/>
      <c r="D368" s="81"/>
      <c r="E368" s="81"/>
      <c r="F368" s="81"/>
      <c r="G368" s="81"/>
      <c r="H368" s="81"/>
      <c r="I368" s="81"/>
      <c r="J368" s="79"/>
      <c r="K368" s="79"/>
      <c r="L368" s="70" t="str">
        <f t="shared" si="88"/>
        <v/>
      </c>
      <c r="M368" s="71"/>
      <c r="N368" s="23">
        <f t="shared" si="75"/>
        <v>0</v>
      </c>
      <c r="O368" s="23">
        <f t="shared" si="89"/>
        <v>0</v>
      </c>
      <c r="P368" s="23" t="e">
        <f xml:space="preserve"> B368 * VLOOKUP($A$5, Admin!$A$4:$B$5, 2) + C368 * VLOOKUP($A$5, Admin!$A$4:$C$5, 3) + VLOOKUP($A$5, Admin!$A$4:$D$5, 4)</f>
        <v>#N/A</v>
      </c>
      <c r="Q368" s="23" t="e">
        <f t="shared" si="76"/>
        <v>#N/A</v>
      </c>
      <c r="R368" s="23" t="e">
        <f t="shared" si="77"/>
        <v>#N/A</v>
      </c>
      <c r="S368" s="23" t="e">
        <f t="shared" si="78"/>
        <v>#N/A</v>
      </c>
      <c r="T368" s="23" t="e">
        <f t="shared" si="79"/>
        <v>#N/A</v>
      </c>
      <c r="U368" s="23" t="e">
        <f t="shared" si="80"/>
        <v>#N/A</v>
      </c>
      <c r="V368" s="23" t="e">
        <f t="shared" si="81"/>
        <v>#N/A</v>
      </c>
      <c r="W368" s="23" t="e">
        <f t="shared" si="82"/>
        <v>#N/A</v>
      </c>
      <c r="X368" s="23" t="e">
        <f t="shared" si="83"/>
        <v>#N/A</v>
      </c>
      <c r="Y368" s="23"/>
      <c r="Z368" s="19"/>
      <c r="AA368" s="19"/>
      <c r="AB368" s="19"/>
      <c r="AC368" s="19"/>
      <c r="AD368" s="19"/>
      <c r="AE368" s="19"/>
      <c r="AF368" s="19"/>
      <c r="AG368" s="19">
        <f t="shared" si="84"/>
        <v>0</v>
      </c>
      <c r="AH368" s="19">
        <f t="shared" si="85"/>
        <v>0</v>
      </c>
      <c r="AI368" s="19">
        <f t="shared" si="86"/>
        <v>0</v>
      </c>
      <c r="AJ368" s="19">
        <f t="shared" si="87"/>
        <v>0</v>
      </c>
      <c r="AK368" s="19"/>
      <c r="AL368" s="19"/>
      <c r="AM368" s="19"/>
      <c r="AN368" s="19"/>
      <c r="AO368" s="19"/>
      <c r="AP368" s="19"/>
      <c r="AQ368" s="19"/>
    </row>
    <row r="369" spans="1:43" x14ac:dyDescent="0.25">
      <c r="A369" s="80"/>
      <c r="B369" s="81"/>
      <c r="C369" s="81"/>
      <c r="D369" s="81"/>
      <c r="E369" s="81"/>
      <c r="F369" s="81"/>
      <c r="G369" s="81"/>
      <c r="H369" s="81"/>
      <c r="I369" s="81"/>
      <c r="J369" s="79"/>
      <c r="K369" s="79"/>
      <c r="L369" s="70" t="str">
        <f t="shared" si="88"/>
        <v/>
      </c>
      <c r="M369" s="71"/>
      <c r="N369" s="23">
        <f t="shared" si="75"/>
        <v>0</v>
      </c>
      <c r="O369" s="23">
        <f t="shared" si="89"/>
        <v>0</v>
      </c>
      <c r="P369" s="23" t="e">
        <f xml:space="preserve"> B369 * VLOOKUP($A$5, Admin!$A$4:$B$5, 2) + C369 * VLOOKUP($A$5, Admin!$A$4:$C$5, 3) + VLOOKUP($A$5, Admin!$A$4:$D$5, 4)</f>
        <v>#N/A</v>
      </c>
      <c r="Q369" s="23" t="e">
        <f t="shared" si="76"/>
        <v>#N/A</v>
      </c>
      <c r="R369" s="23" t="e">
        <f t="shared" si="77"/>
        <v>#N/A</v>
      </c>
      <c r="S369" s="23" t="e">
        <f t="shared" si="78"/>
        <v>#N/A</v>
      </c>
      <c r="T369" s="23" t="e">
        <f t="shared" si="79"/>
        <v>#N/A</v>
      </c>
      <c r="U369" s="23" t="e">
        <f t="shared" si="80"/>
        <v>#N/A</v>
      </c>
      <c r="V369" s="23" t="e">
        <f t="shared" si="81"/>
        <v>#N/A</v>
      </c>
      <c r="W369" s="23" t="e">
        <f t="shared" si="82"/>
        <v>#N/A</v>
      </c>
      <c r="X369" s="23" t="e">
        <f t="shared" si="83"/>
        <v>#N/A</v>
      </c>
      <c r="Y369" s="23"/>
      <c r="Z369" s="19"/>
      <c r="AA369" s="19"/>
      <c r="AB369" s="19"/>
      <c r="AC369" s="19"/>
      <c r="AD369" s="19"/>
      <c r="AE369" s="19"/>
      <c r="AF369" s="19"/>
      <c r="AG369" s="19">
        <f t="shared" si="84"/>
        <v>0</v>
      </c>
      <c r="AH369" s="19">
        <f t="shared" si="85"/>
        <v>0</v>
      </c>
      <c r="AI369" s="19">
        <f t="shared" si="86"/>
        <v>0</v>
      </c>
      <c r="AJ369" s="19">
        <f t="shared" si="87"/>
        <v>0</v>
      </c>
      <c r="AK369" s="19"/>
      <c r="AL369" s="19"/>
      <c r="AM369" s="19"/>
      <c r="AN369" s="19"/>
      <c r="AO369" s="19"/>
      <c r="AP369" s="19"/>
      <c r="AQ369" s="19"/>
    </row>
    <row r="370" spans="1:43" x14ac:dyDescent="0.25">
      <c r="A370" s="80"/>
      <c r="B370" s="81"/>
      <c r="C370" s="81"/>
      <c r="D370" s="81"/>
      <c r="E370" s="81"/>
      <c r="F370" s="81"/>
      <c r="G370" s="81"/>
      <c r="H370" s="81"/>
      <c r="I370" s="81"/>
      <c r="J370" s="79"/>
      <c r="K370" s="79"/>
      <c r="L370" s="70" t="str">
        <f t="shared" si="88"/>
        <v/>
      </c>
      <c r="M370" s="71"/>
      <c r="N370" s="23">
        <f t="shared" si="75"/>
        <v>0</v>
      </c>
      <c r="O370" s="23">
        <f t="shared" si="89"/>
        <v>0</v>
      </c>
      <c r="P370" s="23" t="e">
        <f xml:space="preserve"> B370 * VLOOKUP($A$5, Admin!$A$4:$B$5, 2) + C370 * VLOOKUP($A$5, Admin!$A$4:$C$5, 3) + VLOOKUP($A$5, Admin!$A$4:$D$5, 4)</f>
        <v>#N/A</v>
      </c>
      <c r="Q370" s="23" t="e">
        <f t="shared" si="76"/>
        <v>#N/A</v>
      </c>
      <c r="R370" s="23" t="e">
        <f t="shared" si="77"/>
        <v>#N/A</v>
      </c>
      <c r="S370" s="23" t="e">
        <f t="shared" si="78"/>
        <v>#N/A</v>
      </c>
      <c r="T370" s="23" t="e">
        <f t="shared" si="79"/>
        <v>#N/A</v>
      </c>
      <c r="U370" s="23" t="e">
        <f t="shared" si="80"/>
        <v>#N/A</v>
      </c>
      <c r="V370" s="23" t="e">
        <f t="shared" si="81"/>
        <v>#N/A</v>
      </c>
      <c r="W370" s="23" t="e">
        <f t="shared" si="82"/>
        <v>#N/A</v>
      </c>
      <c r="X370" s="23" t="e">
        <f t="shared" si="83"/>
        <v>#N/A</v>
      </c>
      <c r="Y370" s="23"/>
      <c r="Z370" s="19"/>
      <c r="AA370" s="19"/>
      <c r="AB370" s="19"/>
      <c r="AC370" s="19"/>
      <c r="AD370" s="19"/>
      <c r="AE370" s="19"/>
      <c r="AF370" s="19"/>
      <c r="AG370" s="19">
        <f t="shared" si="84"/>
        <v>0</v>
      </c>
      <c r="AH370" s="19">
        <f t="shared" si="85"/>
        <v>0</v>
      </c>
      <c r="AI370" s="19">
        <f t="shared" si="86"/>
        <v>0</v>
      </c>
      <c r="AJ370" s="19">
        <f t="shared" si="87"/>
        <v>0</v>
      </c>
      <c r="AK370" s="19"/>
      <c r="AL370" s="19"/>
      <c r="AM370" s="19"/>
      <c r="AN370" s="19"/>
      <c r="AO370" s="19"/>
      <c r="AP370" s="19"/>
      <c r="AQ370" s="19"/>
    </row>
    <row r="371" spans="1:43" x14ac:dyDescent="0.25">
      <c r="A371" s="80"/>
      <c r="B371" s="81"/>
      <c r="C371" s="81"/>
      <c r="D371" s="81"/>
      <c r="E371" s="81"/>
      <c r="F371" s="81"/>
      <c r="G371" s="81"/>
      <c r="H371" s="81"/>
      <c r="I371" s="81"/>
      <c r="J371" s="79"/>
      <c r="K371" s="79"/>
      <c r="L371" s="70" t="str">
        <f t="shared" si="88"/>
        <v/>
      </c>
      <c r="M371" s="71"/>
      <c r="N371" s="23">
        <f t="shared" si="75"/>
        <v>0</v>
      </c>
      <c r="O371" s="23">
        <f t="shared" si="89"/>
        <v>0</v>
      </c>
      <c r="P371" s="23" t="e">
        <f xml:space="preserve"> B371 * VLOOKUP($A$5, Admin!$A$4:$B$5, 2) + C371 * VLOOKUP($A$5, Admin!$A$4:$C$5, 3) + VLOOKUP($A$5, Admin!$A$4:$D$5, 4)</f>
        <v>#N/A</v>
      </c>
      <c r="Q371" s="23" t="e">
        <f t="shared" si="76"/>
        <v>#N/A</v>
      </c>
      <c r="R371" s="23" t="e">
        <f t="shared" si="77"/>
        <v>#N/A</v>
      </c>
      <c r="S371" s="23" t="e">
        <f t="shared" si="78"/>
        <v>#N/A</v>
      </c>
      <c r="T371" s="23" t="e">
        <f t="shared" si="79"/>
        <v>#N/A</v>
      </c>
      <c r="U371" s="23" t="e">
        <f t="shared" si="80"/>
        <v>#N/A</v>
      </c>
      <c r="V371" s="23" t="e">
        <f t="shared" si="81"/>
        <v>#N/A</v>
      </c>
      <c r="W371" s="23" t="e">
        <f t="shared" si="82"/>
        <v>#N/A</v>
      </c>
      <c r="X371" s="23" t="e">
        <f t="shared" si="83"/>
        <v>#N/A</v>
      </c>
      <c r="Y371" s="23"/>
      <c r="Z371" s="19"/>
      <c r="AA371" s="19"/>
      <c r="AB371" s="19"/>
      <c r="AC371" s="19"/>
      <c r="AD371" s="19"/>
      <c r="AE371" s="19"/>
      <c r="AF371" s="19"/>
      <c r="AG371" s="19">
        <f t="shared" si="84"/>
        <v>0</v>
      </c>
      <c r="AH371" s="19">
        <f t="shared" si="85"/>
        <v>0</v>
      </c>
      <c r="AI371" s="19">
        <f t="shared" si="86"/>
        <v>0</v>
      </c>
      <c r="AJ371" s="19">
        <f t="shared" si="87"/>
        <v>0</v>
      </c>
      <c r="AK371" s="19"/>
      <c r="AL371" s="19"/>
      <c r="AM371" s="19"/>
      <c r="AN371" s="19"/>
      <c r="AO371" s="19"/>
      <c r="AP371" s="19"/>
      <c r="AQ371" s="19"/>
    </row>
    <row r="372" spans="1:43" x14ac:dyDescent="0.25">
      <c r="A372" s="80"/>
      <c r="B372" s="81"/>
      <c r="C372" s="81"/>
      <c r="D372" s="81"/>
      <c r="E372" s="81"/>
      <c r="F372" s="81"/>
      <c r="G372" s="81"/>
      <c r="H372" s="81"/>
      <c r="I372" s="81"/>
      <c r="J372" s="79"/>
      <c r="K372" s="79"/>
      <c r="L372" s="70" t="str">
        <f t="shared" si="88"/>
        <v/>
      </c>
      <c r="M372" s="71"/>
      <c r="N372" s="23">
        <f t="shared" si="75"/>
        <v>0</v>
      </c>
      <c r="O372" s="23">
        <f t="shared" si="89"/>
        <v>0</v>
      </c>
      <c r="P372" s="23" t="e">
        <f xml:space="preserve"> B372 * VLOOKUP($A$5, Admin!$A$4:$B$5, 2) + C372 * VLOOKUP($A$5, Admin!$A$4:$C$5, 3) + VLOOKUP($A$5, Admin!$A$4:$D$5, 4)</f>
        <v>#N/A</v>
      </c>
      <c r="Q372" s="23" t="e">
        <f t="shared" si="76"/>
        <v>#N/A</v>
      </c>
      <c r="R372" s="23" t="e">
        <f t="shared" si="77"/>
        <v>#N/A</v>
      </c>
      <c r="S372" s="23" t="e">
        <f t="shared" si="78"/>
        <v>#N/A</v>
      </c>
      <c r="T372" s="23" t="e">
        <f t="shared" si="79"/>
        <v>#N/A</v>
      </c>
      <c r="U372" s="23" t="e">
        <f t="shared" si="80"/>
        <v>#N/A</v>
      </c>
      <c r="V372" s="23" t="e">
        <f t="shared" si="81"/>
        <v>#N/A</v>
      </c>
      <c r="W372" s="23" t="e">
        <f t="shared" si="82"/>
        <v>#N/A</v>
      </c>
      <c r="X372" s="23" t="e">
        <f t="shared" si="83"/>
        <v>#N/A</v>
      </c>
      <c r="Y372" s="23"/>
      <c r="Z372" s="19"/>
      <c r="AA372" s="19"/>
      <c r="AB372" s="19"/>
      <c r="AC372" s="19"/>
      <c r="AD372" s="19"/>
      <c r="AE372" s="19"/>
      <c r="AF372" s="19"/>
      <c r="AG372" s="19">
        <f t="shared" si="84"/>
        <v>0</v>
      </c>
      <c r="AH372" s="19">
        <f t="shared" si="85"/>
        <v>0</v>
      </c>
      <c r="AI372" s="19">
        <f t="shared" si="86"/>
        <v>0</v>
      </c>
      <c r="AJ372" s="19">
        <f t="shared" si="87"/>
        <v>0</v>
      </c>
      <c r="AK372" s="19"/>
      <c r="AL372" s="19"/>
      <c r="AM372" s="19"/>
      <c r="AN372" s="19"/>
      <c r="AO372" s="19"/>
      <c r="AP372" s="19"/>
      <c r="AQ372" s="19"/>
    </row>
    <row r="373" spans="1:43" x14ac:dyDescent="0.25">
      <c r="A373" s="80"/>
      <c r="B373" s="81"/>
      <c r="C373" s="81"/>
      <c r="D373" s="81"/>
      <c r="E373" s="81"/>
      <c r="F373" s="81"/>
      <c r="G373" s="81"/>
      <c r="H373" s="81"/>
      <c r="I373" s="81"/>
      <c r="J373" s="79"/>
      <c r="K373" s="79"/>
      <c r="L373" s="70" t="str">
        <f t="shared" si="88"/>
        <v/>
      </c>
      <c r="M373" s="71"/>
      <c r="N373" s="23">
        <f t="shared" si="75"/>
        <v>0</v>
      </c>
      <c r="O373" s="23">
        <f t="shared" si="89"/>
        <v>0</v>
      </c>
      <c r="P373" s="23" t="e">
        <f xml:space="preserve"> B373 * VLOOKUP($A$5, Admin!$A$4:$B$5, 2) + C373 * VLOOKUP($A$5, Admin!$A$4:$C$5, 3) + VLOOKUP($A$5, Admin!$A$4:$D$5, 4)</f>
        <v>#N/A</v>
      </c>
      <c r="Q373" s="23" t="e">
        <f t="shared" si="76"/>
        <v>#N/A</v>
      </c>
      <c r="R373" s="23" t="e">
        <f t="shared" si="77"/>
        <v>#N/A</v>
      </c>
      <c r="S373" s="23" t="e">
        <f t="shared" si="78"/>
        <v>#N/A</v>
      </c>
      <c r="T373" s="23" t="e">
        <f t="shared" si="79"/>
        <v>#N/A</v>
      </c>
      <c r="U373" s="23" t="e">
        <f t="shared" si="80"/>
        <v>#N/A</v>
      </c>
      <c r="V373" s="23" t="e">
        <f t="shared" si="81"/>
        <v>#N/A</v>
      </c>
      <c r="W373" s="23" t="e">
        <f t="shared" si="82"/>
        <v>#N/A</v>
      </c>
      <c r="X373" s="23" t="e">
        <f t="shared" si="83"/>
        <v>#N/A</v>
      </c>
      <c r="Y373" s="23"/>
      <c r="Z373" s="19"/>
      <c r="AA373" s="19"/>
      <c r="AB373" s="19"/>
      <c r="AC373" s="19"/>
      <c r="AD373" s="19"/>
      <c r="AE373" s="19"/>
      <c r="AF373" s="19"/>
      <c r="AG373" s="19">
        <f t="shared" si="84"/>
        <v>0</v>
      </c>
      <c r="AH373" s="19">
        <f t="shared" si="85"/>
        <v>0</v>
      </c>
      <c r="AI373" s="19">
        <f t="shared" si="86"/>
        <v>0</v>
      </c>
      <c r="AJ373" s="19">
        <f t="shared" si="87"/>
        <v>0</v>
      </c>
      <c r="AK373" s="19"/>
      <c r="AL373" s="19"/>
      <c r="AM373" s="19"/>
      <c r="AN373" s="19"/>
      <c r="AO373" s="19"/>
      <c r="AP373" s="19"/>
      <c r="AQ373" s="19"/>
    </row>
    <row r="374" spans="1:43" x14ac:dyDescent="0.25">
      <c r="A374" s="80"/>
      <c r="B374" s="81"/>
      <c r="C374" s="81"/>
      <c r="D374" s="81"/>
      <c r="E374" s="81"/>
      <c r="F374" s="81"/>
      <c r="G374" s="81"/>
      <c r="H374" s="81"/>
      <c r="I374" s="81"/>
      <c r="J374" s="79"/>
      <c r="K374" s="79"/>
      <c r="L374" s="70" t="str">
        <f t="shared" si="88"/>
        <v/>
      </c>
      <c r="M374" s="71"/>
      <c r="N374" s="23">
        <f t="shared" si="75"/>
        <v>0</v>
      </c>
      <c r="O374" s="23">
        <f t="shared" si="89"/>
        <v>0</v>
      </c>
      <c r="P374" s="23" t="e">
        <f xml:space="preserve"> B374 * VLOOKUP($A$5, Admin!$A$4:$B$5, 2) + C374 * VLOOKUP($A$5, Admin!$A$4:$C$5, 3) + VLOOKUP($A$5, Admin!$A$4:$D$5, 4)</f>
        <v>#N/A</v>
      </c>
      <c r="Q374" s="23" t="e">
        <f t="shared" si="76"/>
        <v>#N/A</v>
      </c>
      <c r="R374" s="23" t="e">
        <f t="shared" si="77"/>
        <v>#N/A</v>
      </c>
      <c r="S374" s="23" t="e">
        <f t="shared" si="78"/>
        <v>#N/A</v>
      </c>
      <c r="T374" s="23" t="e">
        <f t="shared" si="79"/>
        <v>#N/A</v>
      </c>
      <c r="U374" s="23" t="e">
        <f t="shared" si="80"/>
        <v>#N/A</v>
      </c>
      <c r="V374" s="23" t="e">
        <f t="shared" si="81"/>
        <v>#N/A</v>
      </c>
      <c r="W374" s="23" t="e">
        <f t="shared" si="82"/>
        <v>#N/A</v>
      </c>
      <c r="X374" s="23" t="e">
        <f t="shared" si="83"/>
        <v>#N/A</v>
      </c>
      <c r="Y374" s="23"/>
      <c r="Z374" s="19"/>
      <c r="AA374" s="19"/>
      <c r="AB374" s="19"/>
      <c r="AC374" s="19"/>
      <c r="AD374" s="19"/>
      <c r="AE374" s="19"/>
      <c r="AF374" s="19"/>
      <c r="AG374" s="19">
        <f t="shared" si="84"/>
        <v>0</v>
      </c>
      <c r="AH374" s="19">
        <f t="shared" si="85"/>
        <v>0</v>
      </c>
      <c r="AI374" s="19">
        <f t="shared" si="86"/>
        <v>0</v>
      </c>
      <c r="AJ374" s="19">
        <f t="shared" si="87"/>
        <v>0</v>
      </c>
      <c r="AK374" s="19"/>
      <c r="AL374" s="19"/>
      <c r="AM374" s="19"/>
      <c r="AN374" s="19"/>
      <c r="AO374" s="19"/>
      <c r="AP374" s="19"/>
      <c r="AQ374" s="19"/>
    </row>
    <row r="375" spans="1:43" x14ac:dyDescent="0.25">
      <c r="A375" s="80"/>
      <c r="B375" s="81"/>
      <c r="C375" s="81"/>
      <c r="D375" s="81"/>
      <c r="E375" s="81"/>
      <c r="F375" s="81"/>
      <c r="G375" s="81"/>
      <c r="H375" s="81"/>
      <c r="I375" s="81"/>
      <c r="J375" s="79"/>
      <c r="K375" s="79"/>
      <c r="L375" s="70" t="str">
        <f t="shared" si="88"/>
        <v/>
      </c>
      <c r="M375" s="71"/>
      <c r="N375" s="23">
        <f t="shared" si="75"/>
        <v>0</v>
      </c>
      <c r="O375" s="23">
        <f t="shared" si="89"/>
        <v>0</v>
      </c>
      <c r="P375" s="23" t="e">
        <f xml:space="preserve"> B375 * VLOOKUP($A$5, Admin!$A$4:$B$5, 2) + C375 * VLOOKUP($A$5, Admin!$A$4:$C$5, 3) + VLOOKUP($A$5, Admin!$A$4:$D$5, 4)</f>
        <v>#N/A</v>
      </c>
      <c r="Q375" s="23" t="e">
        <f t="shared" si="76"/>
        <v>#N/A</v>
      </c>
      <c r="R375" s="23" t="e">
        <f t="shared" si="77"/>
        <v>#N/A</v>
      </c>
      <c r="S375" s="23" t="e">
        <f t="shared" si="78"/>
        <v>#N/A</v>
      </c>
      <c r="T375" s="23" t="e">
        <f t="shared" si="79"/>
        <v>#N/A</v>
      </c>
      <c r="U375" s="23" t="e">
        <f t="shared" si="80"/>
        <v>#N/A</v>
      </c>
      <c r="V375" s="23" t="e">
        <f t="shared" si="81"/>
        <v>#N/A</v>
      </c>
      <c r="W375" s="23" t="e">
        <f t="shared" si="82"/>
        <v>#N/A</v>
      </c>
      <c r="X375" s="23" t="e">
        <f t="shared" si="83"/>
        <v>#N/A</v>
      </c>
      <c r="Y375" s="23"/>
      <c r="Z375" s="19"/>
      <c r="AA375" s="19"/>
      <c r="AB375" s="19"/>
      <c r="AC375" s="19"/>
      <c r="AD375" s="19"/>
      <c r="AE375" s="19"/>
      <c r="AF375" s="19"/>
      <c r="AG375" s="19">
        <f t="shared" si="84"/>
        <v>0</v>
      </c>
      <c r="AH375" s="19">
        <f t="shared" si="85"/>
        <v>0</v>
      </c>
      <c r="AI375" s="19">
        <f t="shared" si="86"/>
        <v>0</v>
      </c>
      <c r="AJ375" s="19">
        <f t="shared" si="87"/>
        <v>0</v>
      </c>
      <c r="AK375" s="19"/>
      <c r="AL375" s="19"/>
      <c r="AM375" s="19"/>
      <c r="AN375" s="19"/>
      <c r="AO375" s="19"/>
      <c r="AP375" s="19"/>
      <c r="AQ375" s="19"/>
    </row>
    <row r="376" spans="1:43" x14ac:dyDescent="0.25">
      <c r="A376" s="80"/>
      <c r="B376" s="81"/>
      <c r="C376" s="81"/>
      <c r="D376" s="81"/>
      <c r="E376" s="81"/>
      <c r="F376" s="81"/>
      <c r="G376" s="81"/>
      <c r="H376" s="81"/>
      <c r="I376" s="81"/>
      <c r="J376" s="79"/>
      <c r="K376" s="79"/>
      <c r="L376" s="70" t="str">
        <f t="shared" si="88"/>
        <v/>
      </c>
      <c r="M376" s="71"/>
      <c r="N376" s="23">
        <f t="shared" si="75"/>
        <v>0</v>
      </c>
      <c r="O376" s="23">
        <f t="shared" si="89"/>
        <v>0</v>
      </c>
      <c r="P376" s="23" t="e">
        <f xml:space="preserve"> B376 * VLOOKUP($A$5, Admin!$A$4:$B$5, 2) + C376 * VLOOKUP($A$5, Admin!$A$4:$C$5, 3) + VLOOKUP($A$5, Admin!$A$4:$D$5, 4)</f>
        <v>#N/A</v>
      </c>
      <c r="Q376" s="23" t="e">
        <f t="shared" si="76"/>
        <v>#N/A</v>
      </c>
      <c r="R376" s="23" t="e">
        <f t="shared" si="77"/>
        <v>#N/A</v>
      </c>
      <c r="S376" s="23" t="e">
        <f t="shared" si="78"/>
        <v>#N/A</v>
      </c>
      <c r="T376" s="23" t="e">
        <f t="shared" si="79"/>
        <v>#N/A</v>
      </c>
      <c r="U376" s="23" t="e">
        <f t="shared" si="80"/>
        <v>#N/A</v>
      </c>
      <c r="V376" s="23" t="e">
        <f t="shared" si="81"/>
        <v>#N/A</v>
      </c>
      <c r="W376" s="23" t="e">
        <f t="shared" si="82"/>
        <v>#N/A</v>
      </c>
      <c r="X376" s="23" t="e">
        <f t="shared" si="83"/>
        <v>#N/A</v>
      </c>
      <c r="Y376" s="23"/>
      <c r="Z376" s="19"/>
      <c r="AA376" s="19"/>
      <c r="AB376" s="19"/>
      <c r="AC376" s="19"/>
      <c r="AD376" s="19"/>
      <c r="AE376" s="19"/>
      <c r="AF376" s="19"/>
      <c r="AG376" s="19">
        <f t="shared" si="84"/>
        <v>0</v>
      </c>
      <c r="AH376" s="19">
        <f t="shared" si="85"/>
        <v>0</v>
      </c>
      <c r="AI376" s="19">
        <f t="shared" si="86"/>
        <v>0</v>
      </c>
      <c r="AJ376" s="19">
        <f t="shared" si="87"/>
        <v>0</v>
      </c>
      <c r="AK376" s="19"/>
      <c r="AL376" s="19"/>
      <c r="AM376" s="19"/>
      <c r="AN376" s="19"/>
      <c r="AO376" s="19"/>
      <c r="AP376" s="19"/>
      <c r="AQ376" s="19"/>
    </row>
    <row r="377" spans="1:43" x14ac:dyDescent="0.25">
      <c r="A377" s="80"/>
      <c r="B377" s="81"/>
      <c r="C377" s="81"/>
      <c r="D377" s="81"/>
      <c r="E377" s="81"/>
      <c r="F377" s="81"/>
      <c r="G377" s="81"/>
      <c r="H377" s="81"/>
      <c r="I377" s="81"/>
      <c r="J377" s="79"/>
      <c r="K377" s="79"/>
      <c r="L377" s="70" t="str">
        <f t="shared" si="88"/>
        <v/>
      </c>
      <c r="M377" s="71"/>
      <c r="N377" s="23">
        <f t="shared" si="75"/>
        <v>0</v>
      </c>
      <c r="O377" s="23">
        <f t="shared" si="89"/>
        <v>0</v>
      </c>
      <c r="P377" s="23" t="e">
        <f xml:space="preserve"> B377 * VLOOKUP($A$5, Admin!$A$4:$B$5, 2) + C377 * VLOOKUP($A$5, Admin!$A$4:$C$5, 3) + VLOOKUP($A$5, Admin!$A$4:$D$5, 4)</f>
        <v>#N/A</v>
      </c>
      <c r="Q377" s="23" t="e">
        <f t="shared" si="76"/>
        <v>#N/A</v>
      </c>
      <c r="R377" s="23" t="e">
        <f t="shared" si="77"/>
        <v>#N/A</v>
      </c>
      <c r="S377" s="23" t="e">
        <f t="shared" si="78"/>
        <v>#N/A</v>
      </c>
      <c r="T377" s="23" t="e">
        <f t="shared" si="79"/>
        <v>#N/A</v>
      </c>
      <c r="U377" s="23" t="e">
        <f t="shared" si="80"/>
        <v>#N/A</v>
      </c>
      <c r="V377" s="23" t="e">
        <f t="shared" si="81"/>
        <v>#N/A</v>
      </c>
      <c r="W377" s="23" t="e">
        <f t="shared" si="82"/>
        <v>#N/A</v>
      </c>
      <c r="X377" s="23" t="e">
        <f t="shared" si="83"/>
        <v>#N/A</v>
      </c>
      <c r="Y377" s="23"/>
      <c r="Z377" s="19"/>
      <c r="AA377" s="19"/>
      <c r="AB377" s="19"/>
      <c r="AC377" s="19"/>
      <c r="AD377" s="19"/>
      <c r="AE377" s="19"/>
      <c r="AF377" s="19"/>
      <c r="AG377" s="19">
        <f t="shared" si="84"/>
        <v>0</v>
      </c>
      <c r="AH377" s="19">
        <f t="shared" si="85"/>
        <v>0</v>
      </c>
      <c r="AI377" s="19">
        <f t="shared" si="86"/>
        <v>0</v>
      </c>
      <c r="AJ377" s="19">
        <f t="shared" si="87"/>
        <v>0</v>
      </c>
      <c r="AK377" s="19"/>
      <c r="AL377" s="19"/>
      <c r="AM377" s="19"/>
      <c r="AN377" s="19"/>
      <c r="AO377" s="19"/>
      <c r="AP377" s="19"/>
      <c r="AQ377" s="19"/>
    </row>
    <row r="378" spans="1:43" x14ac:dyDescent="0.25">
      <c r="A378" s="80"/>
      <c r="B378" s="81"/>
      <c r="C378" s="81"/>
      <c r="D378" s="81"/>
      <c r="E378" s="81"/>
      <c r="F378" s="81"/>
      <c r="G378" s="81"/>
      <c r="H378" s="81"/>
      <c r="I378" s="81"/>
      <c r="J378" s="79"/>
      <c r="K378" s="79"/>
      <c r="L378" s="70" t="str">
        <f t="shared" si="88"/>
        <v/>
      </c>
      <c r="M378" s="71"/>
      <c r="N378" s="23">
        <f t="shared" si="75"/>
        <v>0</v>
      </c>
      <c r="O378" s="23">
        <f t="shared" si="89"/>
        <v>0</v>
      </c>
      <c r="P378" s="23" t="e">
        <f xml:space="preserve"> B378 * VLOOKUP($A$5, Admin!$A$4:$B$5, 2) + C378 * VLOOKUP($A$5, Admin!$A$4:$C$5, 3) + VLOOKUP($A$5, Admin!$A$4:$D$5, 4)</f>
        <v>#N/A</v>
      </c>
      <c r="Q378" s="23" t="e">
        <f t="shared" si="76"/>
        <v>#N/A</v>
      </c>
      <c r="R378" s="23" t="e">
        <f t="shared" si="77"/>
        <v>#N/A</v>
      </c>
      <c r="S378" s="23" t="e">
        <f t="shared" si="78"/>
        <v>#N/A</v>
      </c>
      <c r="T378" s="23" t="e">
        <f t="shared" si="79"/>
        <v>#N/A</v>
      </c>
      <c r="U378" s="23" t="e">
        <f t="shared" si="80"/>
        <v>#N/A</v>
      </c>
      <c r="V378" s="23" t="e">
        <f t="shared" si="81"/>
        <v>#N/A</v>
      </c>
      <c r="W378" s="23" t="e">
        <f t="shared" si="82"/>
        <v>#N/A</v>
      </c>
      <c r="X378" s="23" t="e">
        <f t="shared" si="83"/>
        <v>#N/A</v>
      </c>
      <c r="Y378" s="23"/>
      <c r="Z378" s="19"/>
      <c r="AA378" s="19"/>
      <c r="AB378" s="19"/>
      <c r="AC378" s="19"/>
      <c r="AD378" s="19"/>
      <c r="AE378" s="19"/>
      <c r="AF378" s="19"/>
      <c r="AG378" s="19">
        <f t="shared" si="84"/>
        <v>0</v>
      </c>
      <c r="AH378" s="19">
        <f t="shared" si="85"/>
        <v>0</v>
      </c>
      <c r="AI378" s="19">
        <f t="shared" si="86"/>
        <v>0</v>
      </c>
      <c r="AJ378" s="19">
        <f t="shared" si="87"/>
        <v>0</v>
      </c>
      <c r="AK378" s="19"/>
      <c r="AL378" s="19"/>
      <c r="AM378" s="19"/>
      <c r="AN378" s="19"/>
      <c r="AO378" s="19"/>
      <c r="AP378" s="19"/>
      <c r="AQ378" s="19"/>
    </row>
    <row r="379" spans="1:43" x14ac:dyDescent="0.25">
      <c r="A379" s="80"/>
      <c r="B379" s="81"/>
      <c r="C379" s="81"/>
      <c r="D379" s="81"/>
      <c r="E379" s="81"/>
      <c r="F379" s="81"/>
      <c r="G379" s="81"/>
      <c r="H379" s="81"/>
      <c r="I379" s="81"/>
      <c r="J379" s="79"/>
      <c r="K379" s="79"/>
      <c r="L379" s="70" t="str">
        <f t="shared" si="88"/>
        <v/>
      </c>
      <c r="M379" s="71"/>
      <c r="N379" s="23">
        <f t="shared" si="75"/>
        <v>0</v>
      </c>
      <c r="O379" s="23">
        <f t="shared" si="89"/>
        <v>0</v>
      </c>
      <c r="P379" s="23" t="e">
        <f xml:space="preserve"> B379 * VLOOKUP($A$5, Admin!$A$4:$B$5, 2) + C379 * VLOOKUP($A$5, Admin!$A$4:$C$5, 3) + VLOOKUP($A$5, Admin!$A$4:$D$5, 4)</f>
        <v>#N/A</v>
      </c>
      <c r="Q379" s="23" t="e">
        <f t="shared" si="76"/>
        <v>#N/A</v>
      </c>
      <c r="R379" s="23" t="e">
        <f t="shared" si="77"/>
        <v>#N/A</v>
      </c>
      <c r="S379" s="23" t="e">
        <f t="shared" si="78"/>
        <v>#N/A</v>
      </c>
      <c r="T379" s="23" t="e">
        <f t="shared" si="79"/>
        <v>#N/A</v>
      </c>
      <c r="U379" s="23" t="e">
        <f t="shared" si="80"/>
        <v>#N/A</v>
      </c>
      <c r="V379" s="23" t="e">
        <f t="shared" si="81"/>
        <v>#N/A</v>
      </c>
      <c r="W379" s="23" t="e">
        <f t="shared" si="82"/>
        <v>#N/A</v>
      </c>
      <c r="X379" s="23" t="e">
        <f t="shared" si="83"/>
        <v>#N/A</v>
      </c>
      <c r="Y379" s="23"/>
      <c r="Z379" s="19"/>
      <c r="AA379" s="19"/>
      <c r="AB379" s="19"/>
      <c r="AC379" s="19"/>
      <c r="AD379" s="19"/>
      <c r="AE379" s="19"/>
      <c r="AF379" s="19"/>
      <c r="AG379" s="19">
        <f t="shared" si="84"/>
        <v>0</v>
      </c>
      <c r="AH379" s="19">
        <f t="shared" si="85"/>
        <v>0</v>
      </c>
      <c r="AI379" s="19">
        <f t="shared" si="86"/>
        <v>0</v>
      </c>
      <c r="AJ379" s="19">
        <f t="shared" si="87"/>
        <v>0</v>
      </c>
      <c r="AK379" s="19"/>
      <c r="AL379" s="19"/>
      <c r="AM379" s="19"/>
      <c r="AN379" s="19"/>
      <c r="AO379" s="19"/>
      <c r="AP379" s="19"/>
      <c r="AQ379" s="19"/>
    </row>
    <row r="380" spans="1:43" x14ac:dyDescent="0.25">
      <c r="A380" s="80"/>
      <c r="B380" s="81"/>
      <c r="C380" s="81"/>
      <c r="D380" s="81"/>
      <c r="E380" s="81"/>
      <c r="F380" s="81"/>
      <c r="G380" s="81"/>
      <c r="H380" s="81"/>
      <c r="I380" s="81"/>
      <c r="J380" s="79"/>
      <c r="K380" s="79"/>
      <c r="L380" s="70" t="str">
        <f t="shared" si="88"/>
        <v/>
      </c>
      <c r="M380" s="71"/>
      <c r="N380" s="23">
        <f t="shared" si="75"/>
        <v>0</v>
      </c>
      <c r="O380" s="23">
        <f t="shared" si="89"/>
        <v>0</v>
      </c>
      <c r="P380" s="23" t="e">
        <f xml:space="preserve"> B380 * VLOOKUP($A$5, Admin!$A$4:$B$5, 2) + C380 * VLOOKUP($A$5, Admin!$A$4:$C$5, 3) + VLOOKUP($A$5, Admin!$A$4:$D$5, 4)</f>
        <v>#N/A</v>
      </c>
      <c r="Q380" s="23" t="e">
        <f t="shared" si="76"/>
        <v>#N/A</v>
      </c>
      <c r="R380" s="23" t="e">
        <f t="shared" si="77"/>
        <v>#N/A</v>
      </c>
      <c r="S380" s="23" t="e">
        <f t="shared" si="78"/>
        <v>#N/A</v>
      </c>
      <c r="T380" s="23" t="e">
        <f t="shared" si="79"/>
        <v>#N/A</v>
      </c>
      <c r="U380" s="23" t="e">
        <f t="shared" si="80"/>
        <v>#N/A</v>
      </c>
      <c r="V380" s="23" t="e">
        <f t="shared" si="81"/>
        <v>#N/A</v>
      </c>
      <c r="W380" s="23" t="e">
        <f t="shared" si="82"/>
        <v>#N/A</v>
      </c>
      <c r="X380" s="23" t="e">
        <f t="shared" si="83"/>
        <v>#N/A</v>
      </c>
      <c r="Y380" s="23"/>
      <c r="Z380" s="19"/>
      <c r="AA380" s="19"/>
      <c r="AB380" s="19"/>
      <c r="AC380" s="19"/>
      <c r="AD380" s="19"/>
      <c r="AE380" s="19"/>
      <c r="AF380" s="19"/>
      <c r="AG380" s="19">
        <f t="shared" si="84"/>
        <v>0</v>
      </c>
      <c r="AH380" s="19">
        <f t="shared" si="85"/>
        <v>0</v>
      </c>
      <c r="AI380" s="19">
        <f t="shared" si="86"/>
        <v>0</v>
      </c>
      <c r="AJ380" s="19">
        <f t="shared" si="87"/>
        <v>0</v>
      </c>
      <c r="AK380" s="19"/>
      <c r="AL380" s="19"/>
      <c r="AM380" s="19"/>
      <c r="AN380" s="19"/>
      <c r="AO380" s="19"/>
      <c r="AP380" s="19"/>
      <c r="AQ380" s="19"/>
    </row>
    <row r="381" spans="1:43" x14ac:dyDescent="0.25">
      <c r="A381" s="80"/>
      <c r="B381" s="81"/>
      <c r="C381" s="81"/>
      <c r="D381" s="81"/>
      <c r="E381" s="81"/>
      <c r="F381" s="81"/>
      <c r="G381" s="81"/>
      <c r="H381" s="81"/>
      <c r="I381" s="81"/>
      <c r="J381" s="79"/>
      <c r="K381" s="79"/>
      <c r="L381" s="70" t="str">
        <f t="shared" si="88"/>
        <v/>
      </c>
      <c r="M381" s="71"/>
      <c r="N381" s="23">
        <f t="shared" si="75"/>
        <v>0</v>
      </c>
      <c r="O381" s="23">
        <f t="shared" si="89"/>
        <v>0</v>
      </c>
      <c r="P381" s="23" t="e">
        <f xml:space="preserve"> B381 * VLOOKUP($A$5, Admin!$A$4:$B$5, 2) + C381 * VLOOKUP($A$5, Admin!$A$4:$C$5, 3) + VLOOKUP($A$5, Admin!$A$4:$D$5, 4)</f>
        <v>#N/A</v>
      </c>
      <c r="Q381" s="23" t="e">
        <f t="shared" si="76"/>
        <v>#N/A</v>
      </c>
      <c r="R381" s="23" t="e">
        <f t="shared" si="77"/>
        <v>#N/A</v>
      </c>
      <c r="S381" s="23" t="e">
        <f t="shared" si="78"/>
        <v>#N/A</v>
      </c>
      <c r="T381" s="23" t="e">
        <f t="shared" si="79"/>
        <v>#N/A</v>
      </c>
      <c r="U381" s="23" t="e">
        <f t="shared" si="80"/>
        <v>#N/A</v>
      </c>
      <c r="V381" s="23" t="e">
        <f t="shared" si="81"/>
        <v>#N/A</v>
      </c>
      <c r="W381" s="23" t="e">
        <f t="shared" si="82"/>
        <v>#N/A</v>
      </c>
      <c r="X381" s="23" t="e">
        <f t="shared" si="83"/>
        <v>#N/A</v>
      </c>
      <c r="Y381" s="23"/>
      <c r="Z381" s="19"/>
      <c r="AA381" s="19"/>
      <c r="AB381" s="19"/>
      <c r="AC381" s="19"/>
      <c r="AD381" s="19"/>
      <c r="AE381" s="19"/>
      <c r="AF381" s="19"/>
      <c r="AG381" s="19">
        <f t="shared" si="84"/>
        <v>0</v>
      </c>
      <c r="AH381" s="19">
        <f t="shared" si="85"/>
        <v>0</v>
      </c>
      <c r="AI381" s="19">
        <f t="shared" si="86"/>
        <v>0</v>
      </c>
      <c r="AJ381" s="19">
        <f t="shared" si="87"/>
        <v>0</v>
      </c>
      <c r="AK381" s="19"/>
      <c r="AL381" s="19"/>
      <c r="AM381" s="19"/>
      <c r="AN381" s="19"/>
      <c r="AO381" s="19"/>
      <c r="AP381" s="19"/>
      <c r="AQ381" s="19"/>
    </row>
    <row r="382" spans="1:43" x14ac:dyDescent="0.25">
      <c r="A382" s="80"/>
      <c r="B382" s="81"/>
      <c r="C382" s="81"/>
      <c r="D382" s="81"/>
      <c r="E382" s="81"/>
      <c r="F382" s="81"/>
      <c r="G382" s="81"/>
      <c r="H382" s="81"/>
      <c r="I382" s="81"/>
      <c r="J382" s="79"/>
      <c r="K382" s="79"/>
      <c r="L382" s="70" t="str">
        <f t="shared" si="88"/>
        <v/>
      </c>
      <c r="M382" s="71"/>
      <c r="N382" s="23">
        <f t="shared" si="75"/>
        <v>0</v>
      </c>
      <c r="O382" s="23">
        <f t="shared" si="89"/>
        <v>0</v>
      </c>
      <c r="P382" s="23" t="e">
        <f xml:space="preserve"> B382 * VLOOKUP($A$5, Admin!$A$4:$B$5, 2) + C382 * VLOOKUP($A$5, Admin!$A$4:$C$5, 3) + VLOOKUP($A$5, Admin!$A$4:$D$5, 4)</f>
        <v>#N/A</v>
      </c>
      <c r="Q382" s="23" t="e">
        <f t="shared" si="76"/>
        <v>#N/A</v>
      </c>
      <c r="R382" s="23" t="e">
        <f t="shared" si="77"/>
        <v>#N/A</v>
      </c>
      <c r="S382" s="23" t="e">
        <f t="shared" si="78"/>
        <v>#N/A</v>
      </c>
      <c r="T382" s="23" t="e">
        <f t="shared" si="79"/>
        <v>#N/A</v>
      </c>
      <c r="U382" s="23" t="e">
        <f t="shared" si="80"/>
        <v>#N/A</v>
      </c>
      <c r="V382" s="23" t="e">
        <f t="shared" si="81"/>
        <v>#N/A</v>
      </c>
      <c r="W382" s="23" t="e">
        <f t="shared" si="82"/>
        <v>#N/A</v>
      </c>
      <c r="X382" s="23" t="e">
        <f t="shared" si="83"/>
        <v>#N/A</v>
      </c>
      <c r="Y382" s="23"/>
      <c r="Z382" s="19"/>
      <c r="AA382" s="19"/>
      <c r="AB382" s="19"/>
      <c r="AC382" s="19"/>
      <c r="AD382" s="19"/>
      <c r="AE382" s="19"/>
      <c r="AF382" s="19"/>
      <c r="AG382" s="19">
        <f t="shared" si="84"/>
        <v>0</v>
      </c>
      <c r="AH382" s="19">
        <f t="shared" si="85"/>
        <v>0</v>
      </c>
      <c r="AI382" s="19">
        <f t="shared" si="86"/>
        <v>0</v>
      </c>
      <c r="AJ382" s="19">
        <f t="shared" si="87"/>
        <v>0</v>
      </c>
      <c r="AK382" s="19"/>
      <c r="AL382" s="19"/>
      <c r="AM382" s="19"/>
      <c r="AN382" s="19"/>
      <c r="AO382" s="19"/>
      <c r="AP382" s="19"/>
      <c r="AQ382" s="19"/>
    </row>
    <row r="383" spans="1:43" x14ac:dyDescent="0.25">
      <c r="A383" s="80"/>
      <c r="B383" s="81"/>
      <c r="C383" s="81"/>
      <c r="D383" s="81"/>
      <c r="E383" s="81"/>
      <c r="F383" s="81"/>
      <c r="G383" s="81"/>
      <c r="H383" s="81"/>
      <c r="I383" s="81"/>
      <c r="J383" s="79"/>
      <c r="K383" s="79"/>
      <c r="L383" s="70" t="str">
        <f t="shared" si="88"/>
        <v/>
      </c>
      <c r="M383" s="71"/>
      <c r="N383" s="23">
        <f t="shared" si="75"/>
        <v>0</v>
      </c>
      <c r="O383" s="23">
        <f t="shared" si="89"/>
        <v>0</v>
      </c>
      <c r="P383" s="23" t="e">
        <f xml:space="preserve"> B383 * VLOOKUP($A$5, Admin!$A$4:$B$5, 2) + C383 * VLOOKUP($A$5, Admin!$A$4:$C$5, 3) + VLOOKUP($A$5, Admin!$A$4:$D$5, 4)</f>
        <v>#N/A</v>
      </c>
      <c r="Q383" s="23" t="e">
        <f t="shared" si="76"/>
        <v>#N/A</v>
      </c>
      <c r="R383" s="23" t="e">
        <f t="shared" si="77"/>
        <v>#N/A</v>
      </c>
      <c r="S383" s="23" t="e">
        <f t="shared" si="78"/>
        <v>#N/A</v>
      </c>
      <c r="T383" s="23" t="e">
        <f t="shared" si="79"/>
        <v>#N/A</v>
      </c>
      <c r="U383" s="23" t="e">
        <f t="shared" si="80"/>
        <v>#N/A</v>
      </c>
      <c r="V383" s="23" t="e">
        <f t="shared" si="81"/>
        <v>#N/A</v>
      </c>
      <c r="W383" s="23" t="e">
        <f t="shared" si="82"/>
        <v>#N/A</v>
      </c>
      <c r="X383" s="23" t="e">
        <f t="shared" si="83"/>
        <v>#N/A</v>
      </c>
      <c r="Y383" s="23"/>
      <c r="Z383" s="19"/>
      <c r="AA383" s="19"/>
      <c r="AB383" s="19"/>
      <c r="AC383" s="19"/>
      <c r="AD383" s="19"/>
      <c r="AE383" s="19"/>
      <c r="AF383" s="19"/>
      <c r="AG383" s="19">
        <f t="shared" si="84"/>
        <v>0</v>
      </c>
      <c r="AH383" s="19">
        <f t="shared" si="85"/>
        <v>0</v>
      </c>
      <c r="AI383" s="19">
        <f t="shared" si="86"/>
        <v>0</v>
      </c>
      <c r="AJ383" s="19">
        <f t="shared" si="87"/>
        <v>0</v>
      </c>
      <c r="AK383" s="19"/>
      <c r="AL383" s="19"/>
      <c r="AM383" s="19"/>
      <c r="AN383" s="19"/>
      <c r="AO383" s="19"/>
      <c r="AP383" s="19"/>
      <c r="AQ383" s="19"/>
    </row>
    <row r="384" spans="1:43" x14ac:dyDescent="0.25">
      <c r="A384" s="80"/>
      <c r="B384" s="81"/>
      <c r="C384" s="81"/>
      <c r="D384" s="81"/>
      <c r="E384" s="81"/>
      <c r="F384" s="81"/>
      <c r="G384" s="81"/>
      <c r="H384" s="81"/>
      <c r="I384" s="81"/>
      <c r="J384" s="79"/>
      <c r="K384" s="79"/>
      <c r="L384" s="70" t="str">
        <f t="shared" si="88"/>
        <v/>
      </c>
      <c r="M384" s="71"/>
      <c r="N384" s="23">
        <f t="shared" si="75"/>
        <v>0</v>
      </c>
      <c r="O384" s="23">
        <f t="shared" si="89"/>
        <v>0</v>
      </c>
      <c r="P384" s="23" t="e">
        <f xml:space="preserve"> B384 * VLOOKUP($A$5, Admin!$A$4:$B$5, 2) + C384 * VLOOKUP($A$5, Admin!$A$4:$C$5, 3) + VLOOKUP($A$5, Admin!$A$4:$D$5, 4)</f>
        <v>#N/A</v>
      </c>
      <c r="Q384" s="23" t="e">
        <f t="shared" si="76"/>
        <v>#N/A</v>
      </c>
      <c r="R384" s="23" t="e">
        <f t="shared" si="77"/>
        <v>#N/A</v>
      </c>
      <c r="S384" s="23" t="e">
        <f t="shared" si="78"/>
        <v>#N/A</v>
      </c>
      <c r="T384" s="23" t="e">
        <f t="shared" si="79"/>
        <v>#N/A</v>
      </c>
      <c r="U384" s="23" t="e">
        <f t="shared" si="80"/>
        <v>#N/A</v>
      </c>
      <c r="V384" s="23" t="e">
        <f t="shared" si="81"/>
        <v>#N/A</v>
      </c>
      <c r="W384" s="23" t="e">
        <f t="shared" si="82"/>
        <v>#N/A</v>
      </c>
      <c r="X384" s="23" t="e">
        <f t="shared" si="83"/>
        <v>#N/A</v>
      </c>
      <c r="Y384" s="23"/>
      <c r="Z384" s="19"/>
      <c r="AA384" s="19"/>
      <c r="AB384" s="19"/>
      <c r="AC384" s="19"/>
      <c r="AD384" s="19"/>
      <c r="AE384" s="19"/>
      <c r="AF384" s="19"/>
      <c r="AG384" s="19">
        <f t="shared" si="84"/>
        <v>0</v>
      </c>
      <c r="AH384" s="19">
        <f t="shared" si="85"/>
        <v>0</v>
      </c>
      <c r="AI384" s="19">
        <f t="shared" si="86"/>
        <v>0</v>
      </c>
      <c r="AJ384" s="19">
        <f t="shared" si="87"/>
        <v>0</v>
      </c>
      <c r="AK384" s="19"/>
      <c r="AL384" s="19"/>
      <c r="AM384" s="19"/>
      <c r="AN384" s="19"/>
      <c r="AO384" s="19"/>
      <c r="AP384" s="19"/>
      <c r="AQ384" s="19"/>
    </row>
    <row r="385" spans="1:43" x14ac:dyDescent="0.25">
      <c r="A385" s="80"/>
      <c r="B385" s="81"/>
      <c r="C385" s="81"/>
      <c r="D385" s="81"/>
      <c r="E385" s="81"/>
      <c r="F385" s="81"/>
      <c r="G385" s="81"/>
      <c r="H385" s="81"/>
      <c r="I385" s="81"/>
      <c r="J385" s="79"/>
      <c r="K385" s="79"/>
      <c r="L385" s="70" t="str">
        <f t="shared" si="88"/>
        <v/>
      </c>
      <c r="M385" s="71"/>
      <c r="N385" s="23">
        <f t="shared" si="75"/>
        <v>0</v>
      </c>
      <c r="O385" s="23">
        <f t="shared" si="89"/>
        <v>0</v>
      </c>
      <c r="P385" s="23" t="e">
        <f xml:space="preserve"> B385 * VLOOKUP($A$5, Admin!$A$4:$B$5, 2) + C385 * VLOOKUP($A$5, Admin!$A$4:$C$5, 3) + VLOOKUP($A$5, Admin!$A$4:$D$5, 4)</f>
        <v>#N/A</v>
      </c>
      <c r="Q385" s="23" t="e">
        <f t="shared" si="76"/>
        <v>#N/A</v>
      </c>
      <c r="R385" s="23" t="e">
        <f t="shared" si="77"/>
        <v>#N/A</v>
      </c>
      <c r="S385" s="23" t="e">
        <f t="shared" si="78"/>
        <v>#N/A</v>
      </c>
      <c r="T385" s="23" t="e">
        <f t="shared" si="79"/>
        <v>#N/A</v>
      </c>
      <c r="U385" s="23" t="e">
        <f t="shared" si="80"/>
        <v>#N/A</v>
      </c>
      <c r="V385" s="23" t="e">
        <f t="shared" si="81"/>
        <v>#N/A</v>
      </c>
      <c r="W385" s="23" t="e">
        <f t="shared" si="82"/>
        <v>#N/A</v>
      </c>
      <c r="X385" s="23" t="e">
        <f t="shared" si="83"/>
        <v>#N/A</v>
      </c>
      <c r="Y385" s="23"/>
      <c r="Z385" s="19"/>
      <c r="AA385" s="19"/>
      <c r="AB385" s="19"/>
      <c r="AC385" s="19"/>
      <c r="AD385" s="19"/>
      <c r="AE385" s="19"/>
      <c r="AF385" s="19"/>
      <c r="AG385" s="19">
        <f t="shared" si="84"/>
        <v>0</v>
      </c>
      <c r="AH385" s="19">
        <f t="shared" si="85"/>
        <v>0</v>
      </c>
      <c r="AI385" s="19">
        <f t="shared" si="86"/>
        <v>0</v>
      </c>
      <c r="AJ385" s="19">
        <f t="shared" si="87"/>
        <v>0</v>
      </c>
      <c r="AK385" s="19"/>
      <c r="AL385" s="19"/>
      <c r="AM385" s="19"/>
      <c r="AN385" s="19"/>
      <c r="AO385" s="19"/>
      <c r="AP385" s="19"/>
      <c r="AQ385" s="19"/>
    </row>
    <row r="386" spans="1:43" x14ac:dyDescent="0.25">
      <c r="A386" s="80"/>
      <c r="B386" s="81"/>
      <c r="C386" s="81"/>
      <c r="D386" s="81"/>
      <c r="E386" s="81"/>
      <c r="F386" s="81"/>
      <c r="G386" s="81"/>
      <c r="H386" s="81"/>
      <c r="I386" s="81"/>
      <c r="J386" s="79"/>
      <c r="K386" s="79"/>
      <c r="L386" s="70" t="str">
        <f t="shared" si="88"/>
        <v/>
      </c>
      <c r="M386" s="71"/>
      <c r="N386" s="23">
        <f t="shared" si="75"/>
        <v>0</v>
      </c>
      <c r="O386" s="23">
        <f t="shared" si="89"/>
        <v>0</v>
      </c>
      <c r="P386" s="23" t="e">
        <f xml:space="preserve"> B386 * VLOOKUP($A$5, Admin!$A$4:$B$5, 2) + C386 * VLOOKUP($A$5, Admin!$A$4:$C$5, 3) + VLOOKUP($A$5, Admin!$A$4:$D$5, 4)</f>
        <v>#N/A</v>
      </c>
      <c r="Q386" s="23" t="e">
        <f t="shared" si="76"/>
        <v>#N/A</v>
      </c>
      <c r="R386" s="23" t="e">
        <f t="shared" si="77"/>
        <v>#N/A</v>
      </c>
      <c r="S386" s="23" t="e">
        <f t="shared" si="78"/>
        <v>#N/A</v>
      </c>
      <c r="T386" s="23" t="e">
        <f t="shared" si="79"/>
        <v>#N/A</v>
      </c>
      <c r="U386" s="23" t="e">
        <f t="shared" si="80"/>
        <v>#N/A</v>
      </c>
      <c r="V386" s="23" t="e">
        <f t="shared" si="81"/>
        <v>#N/A</v>
      </c>
      <c r="W386" s="23" t="e">
        <f t="shared" si="82"/>
        <v>#N/A</v>
      </c>
      <c r="X386" s="23" t="e">
        <f t="shared" si="83"/>
        <v>#N/A</v>
      </c>
      <c r="Y386" s="23"/>
      <c r="Z386" s="19"/>
      <c r="AA386" s="19"/>
      <c r="AB386" s="19"/>
      <c r="AC386" s="19"/>
      <c r="AD386" s="19"/>
      <c r="AE386" s="19"/>
      <c r="AF386" s="19"/>
      <c r="AG386" s="19">
        <f t="shared" si="84"/>
        <v>0</v>
      </c>
      <c r="AH386" s="19">
        <f t="shared" si="85"/>
        <v>0</v>
      </c>
      <c r="AI386" s="19">
        <f t="shared" si="86"/>
        <v>0</v>
      </c>
      <c r="AJ386" s="19">
        <f t="shared" si="87"/>
        <v>0</v>
      </c>
      <c r="AK386" s="19"/>
      <c r="AL386" s="19"/>
      <c r="AM386" s="19"/>
      <c r="AN386" s="19"/>
      <c r="AO386" s="19"/>
      <c r="AP386" s="19"/>
      <c r="AQ386" s="19"/>
    </row>
    <row r="387" spans="1:43" x14ac:dyDescent="0.25">
      <c r="A387" s="80"/>
      <c r="B387" s="81"/>
      <c r="C387" s="81"/>
      <c r="D387" s="81"/>
      <c r="E387" s="81"/>
      <c r="F387" s="81"/>
      <c r="G387" s="81"/>
      <c r="H387" s="81"/>
      <c r="I387" s="81"/>
      <c r="J387" s="79"/>
      <c r="K387" s="79"/>
      <c r="L387" s="70" t="str">
        <f t="shared" si="88"/>
        <v/>
      </c>
      <c r="M387" s="71"/>
      <c r="N387" s="23">
        <f t="shared" si="75"/>
        <v>0</v>
      </c>
      <c r="O387" s="23">
        <f t="shared" si="89"/>
        <v>0</v>
      </c>
      <c r="P387" s="23" t="e">
        <f xml:space="preserve"> B387 * VLOOKUP($A$5, Admin!$A$4:$B$5, 2) + C387 * VLOOKUP($A$5, Admin!$A$4:$C$5, 3) + VLOOKUP($A$5, Admin!$A$4:$D$5, 4)</f>
        <v>#N/A</v>
      </c>
      <c r="Q387" s="23" t="e">
        <f t="shared" si="76"/>
        <v>#N/A</v>
      </c>
      <c r="R387" s="23" t="e">
        <f t="shared" si="77"/>
        <v>#N/A</v>
      </c>
      <c r="S387" s="23" t="e">
        <f t="shared" si="78"/>
        <v>#N/A</v>
      </c>
      <c r="T387" s="23" t="e">
        <f t="shared" si="79"/>
        <v>#N/A</v>
      </c>
      <c r="U387" s="23" t="e">
        <f t="shared" si="80"/>
        <v>#N/A</v>
      </c>
      <c r="V387" s="23" t="e">
        <f t="shared" si="81"/>
        <v>#N/A</v>
      </c>
      <c r="W387" s="23" t="e">
        <f t="shared" si="82"/>
        <v>#N/A</v>
      </c>
      <c r="X387" s="23" t="e">
        <f t="shared" si="83"/>
        <v>#N/A</v>
      </c>
      <c r="Y387" s="23"/>
      <c r="Z387" s="19"/>
      <c r="AA387" s="19"/>
      <c r="AB387" s="19"/>
      <c r="AC387" s="19"/>
      <c r="AD387" s="19"/>
      <c r="AE387" s="19"/>
      <c r="AF387" s="19"/>
      <c r="AG387" s="19">
        <f t="shared" si="84"/>
        <v>0</v>
      </c>
      <c r="AH387" s="19">
        <f t="shared" si="85"/>
        <v>0</v>
      </c>
      <c r="AI387" s="19">
        <f t="shared" si="86"/>
        <v>0</v>
      </c>
      <c r="AJ387" s="19">
        <f t="shared" si="87"/>
        <v>0</v>
      </c>
      <c r="AK387" s="19"/>
      <c r="AL387" s="19"/>
      <c r="AM387" s="19"/>
      <c r="AN387" s="19"/>
      <c r="AO387" s="19"/>
      <c r="AP387" s="19"/>
      <c r="AQ387" s="19"/>
    </row>
    <row r="388" spans="1:43" x14ac:dyDescent="0.25">
      <c r="A388" s="80"/>
      <c r="B388" s="81"/>
      <c r="C388" s="81"/>
      <c r="D388" s="81"/>
      <c r="E388" s="81"/>
      <c r="F388" s="81"/>
      <c r="G388" s="81"/>
      <c r="H388" s="81"/>
      <c r="I388" s="81"/>
      <c r="J388" s="79"/>
      <c r="K388" s="79"/>
      <c r="L388" s="70" t="str">
        <f t="shared" si="88"/>
        <v/>
      </c>
      <c r="M388" s="71"/>
      <c r="N388" s="23">
        <f t="shared" si="75"/>
        <v>0</v>
      </c>
      <c r="O388" s="23">
        <f t="shared" si="89"/>
        <v>0</v>
      </c>
      <c r="P388" s="23" t="e">
        <f xml:space="preserve"> B388 * VLOOKUP($A$5, Admin!$A$4:$B$5, 2) + C388 * VLOOKUP($A$5, Admin!$A$4:$C$5, 3) + VLOOKUP($A$5, Admin!$A$4:$D$5, 4)</f>
        <v>#N/A</v>
      </c>
      <c r="Q388" s="23" t="e">
        <f t="shared" si="76"/>
        <v>#N/A</v>
      </c>
      <c r="R388" s="23" t="e">
        <f t="shared" si="77"/>
        <v>#N/A</v>
      </c>
      <c r="S388" s="23" t="e">
        <f t="shared" si="78"/>
        <v>#N/A</v>
      </c>
      <c r="T388" s="23" t="e">
        <f t="shared" si="79"/>
        <v>#N/A</v>
      </c>
      <c r="U388" s="23" t="e">
        <f t="shared" si="80"/>
        <v>#N/A</v>
      </c>
      <c r="V388" s="23" t="e">
        <f t="shared" si="81"/>
        <v>#N/A</v>
      </c>
      <c r="W388" s="23" t="e">
        <f t="shared" si="82"/>
        <v>#N/A</v>
      </c>
      <c r="X388" s="23" t="e">
        <f t="shared" si="83"/>
        <v>#N/A</v>
      </c>
      <c r="Y388" s="23"/>
      <c r="Z388" s="19"/>
      <c r="AA388" s="19"/>
      <c r="AB388" s="19"/>
      <c r="AC388" s="19"/>
      <c r="AD388" s="19"/>
      <c r="AE388" s="19"/>
      <c r="AF388" s="19"/>
      <c r="AG388" s="19">
        <f t="shared" si="84"/>
        <v>0</v>
      </c>
      <c r="AH388" s="19">
        <f t="shared" si="85"/>
        <v>0</v>
      </c>
      <c r="AI388" s="19">
        <f t="shared" si="86"/>
        <v>0</v>
      </c>
      <c r="AJ388" s="19">
        <f t="shared" si="87"/>
        <v>0</v>
      </c>
      <c r="AK388" s="19"/>
      <c r="AL388" s="19"/>
      <c r="AM388" s="19"/>
      <c r="AN388" s="19"/>
      <c r="AO388" s="19"/>
      <c r="AP388" s="19"/>
      <c r="AQ388" s="19"/>
    </row>
    <row r="389" spans="1:43" x14ac:dyDescent="0.25">
      <c r="A389" s="80"/>
      <c r="B389" s="81"/>
      <c r="C389" s="81"/>
      <c r="D389" s="81"/>
      <c r="E389" s="81"/>
      <c r="F389" s="81"/>
      <c r="G389" s="81"/>
      <c r="H389" s="81"/>
      <c r="I389" s="81"/>
      <c r="J389" s="79"/>
      <c r="K389" s="79"/>
      <c r="L389" s="70" t="str">
        <f t="shared" si="88"/>
        <v/>
      </c>
      <c r="M389" s="71"/>
      <c r="N389" s="23">
        <f t="shared" si="75"/>
        <v>0</v>
      </c>
      <c r="O389" s="23">
        <f t="shared" si="89"/>
        <v>0</v>
      </c>
      <c r="P389" s="23" t="e">
        <f xml:space="preserve"> B389 * VLOOKUP($A$5, Admin!$A$4:$B$5, 2) + C389 * VLOOKUP($A$5, Admin!$A$4:$C$5, 3) + VLOOKUP($A$5, Admin!$A$4:$D$5, 4)</f>
        <v>#N/A</v>
      </c>
      <c r="Q389" s="23" t="e">
        <f t="shared" si="76"/>
        <v>#N/A</v>
      </c>
      <c r="R389" s="23" t="e">
        <f t="shared" si="77"/>
        <v>#N/A</v>
      </c>
      <c r="S389" s="23" t="e">
        <f t="shared" si="78"/>
        <v>#N/A</v>
      </c>
      <c r="T389" s="23" t="e">
        <f t="shared" si="79"/>
        <v>#N/A</v>
      </c>
      <c r="U389" s="23" t="e">
        <f t="shared" si="80"/>
        <v>#N/A</v>
      </c>
      <c r="V389" s="23" t="e">
        <f t="shared" si="81"/>
        <v>#N/A</v>
      </c>
      <c r="W389" s="23" t="e">
        <f t="shared" si="82"/>
        <v>#N/A</v>
      </c>
      <c r="X389" s="23" t="e">
        <f t="shared" si="83"/>
        <v>#N/A</v>
      </c>
      <c r="Y389" s="23"/>
      <c r="Z389" s="19"/>
      <c r="AA389" s="19"/>
      <c r="AB389" s="19"/>
      <c r="AC389" s="19"/>
      <c r="AD389" s="19"/>
      <c r="AE389" s="19"/>
      <c r="AF389" s="19"/>
      <c r="AG389" s="19">
        <f t="shared" si="84"/>
        <v>0</v>
      </c>
      <c r="AH389" s="19">
        <f t="shared" si="85"/>
        <v>0</v>
      </c>
      <c r="AI389" s="19">
        <f t="shared" si="86"/>
        <v>0</v>
      </c>
      <c r="AJ389" s="19">
        <f t="shared" si="87"/>
        <v>0</v>
      </c>
      <c r="AK389" s="19"/>
      <c r="AL389" s="19"/>
      <c r="AM389" s="19"/>
      <c r="AN389" s="19"/>
      <c r="AO389" s="19"/>
      <c r="AP389" s="19"/>
      <c r="AQ389" s="19"/>
    </row>
    <row r="390" spans="1:43" x14ac:dyDescent="0.25">
      <c r="A390" s="80"/>
      <c r="B390" s="81"/>
      <c r="C390" s="81"/>
      <c r="D390" s="81"/>
      <c r="E390" s="81"/>
      <c r="F390" s="81"/>
      <c r="G390" s="81"/>
      <c r="H390" s="81"/>
      <c r="I390" s="81"/>
      <c r="J390" s="79"/>
      <c r="K390" s="79"/>
      <c r="L390" s="70" t="str">
        <f t="shared" si="88"/>
        <v/>
      </c>
      <c r="M390" s="71"/>
      <c r="N390" s="23">
        <f t="shared" si="75"/>
        <v>0</v>
      </c>
      <c r="O390" s="23">
        <f t="shared" si="89"/>
        <v>0</v>
      </c>
      <c r="P390" s="23" t="e">
        <f xml:space="preserve"> B390 * VLOOKUP($A$5, Admin!$A$4:$B$5, 2) + C390 * VLOOKUP($A$5, Admin!$A$4:$C$5, 3) + VLOOKUP($A$5, Admin!$A$4:$D$5, 4)</f>
        <v>#N/A</v>
      </c>
      <c r="Q390" s="23" t="e">
        <f t="shared" si="76"/>
        <v>#N/A</v>
      </c>
      <c r="R390" s="23" t="e">
        <f t="shared" si="77"/>
        <v>#N/A</v>
      </c>
      <c r="S390" s="23" t="e">
        <f t="shared" si="78"/>
        <v>#N/A</v>
      </c>
      <c r="T390" s="23" t="e">
        <f t="shared" si="79"/>
        <v>#N/A</v>
      </c>
      <c r="U390" s="23" t="e">
        <f t="shared" si="80"/>
        <v>#N/A</v>
      </c>
      <c r="V390" s="23" t="e">
        <f t="shared" si="81"/>
        <v>#N/A</v>
      </c>
      <c r="W390" s="23" t="e">
        <f t="shared" si="82"/>
        <v>#N/A</v>
      </c>
      <c r="X390" s="23" t="e">
        <f t="shared" si="83"/>
        <v>#N/A</v>
      </c>
      <c r="Y390" s="23"/>
      <c r="Z390" s="19"/>
      <c r="AA390" s="19"/>
      <c r="AB390" s="19"/>
      <c r="AC390" s="19"/>
      <c r="AD390" s="19"/>
      <c r="AE390" s="19"/>
      <c r="AF390" s="19"/>
      <c r="AG390" s="19">
        <f t="shared" si="84"/>
        <v>0</v>
      </c>
      <c r="AH390" s="19">
        <f t="shared" si="85"/>
        <v>0</v>
      </c>
      <c r="AI390" s="19">
        <f t="shared" si="86"/>
        <v>0</v>
      </c>
      <c r="AJ390" s="19">
        <f t="shared" si="87"/>
        <v>0</v>
      </c>
      <c r="AK390" s="19"/>
      <c r="AL390" s="19"/>
      <c r="AM390" s="19"/>
      <c r="AN390" s="19"/>
      <c r="AO390" s="19"/>
      <c r="AP390" s="19"/>
      <c r="AQ390" s="19"/>
    </row>
    <row r="391" spans="1:43" x14ac:dyDescent="0.25">
      <c r="A391" s="80"/>
      <c r="B391" s="81"/>
      <c r="C391" s="81"/>
      <c r="D391" s="81"/>
      <c r="E391" s="81"/>
      <c r="F391" s="81"/>
      <c r="G391" s="81"/>
      <c r="H391" s="81"/>
      <c r="I391" s="81"/>
      <c r="J391" s="79"/>
      <c r="K391" s="79"/>
      <c r="L391" s="70" t="str">
        <f t="shared" si="88"/>
        <v/>
      </c>
      <c r="M391" s="71"/>
      <c r="N391" s="23">
        <f t="shared" si="75"/>
        <v>0</v>
      </c>
      <c r="O391" s="23">
        <f t="shared" si="89"/>
        <v>0</v>
      </c>
      <c r="P391" s="23" t="e">
        <f xml:space="preserve"> B391 * VLOOKUP($A$5, Admin!$A$4:$B$5, 2) + C391 * VLOOKUP($A$5, Admin!$A$4:$C$5, 3) + VLOOKUP($A$5, Admin!$A$4:$D$5, 4)</f>
        <v>#N/A</v>
      </c>
      <c r="Q391" s="23" t="e">
        <f t="shared" si="76"/>
        <v>#N/A</v>
      </c>
      <c r="R391" s="23" t="e">
        <f t="shared" si="77"/>
        <v>#N/A</v>
      </c>
      <c r="S391" s="23" t="e">
        <f t="shared" si="78"/>
        <v>#N/A</v>
      </c>
      <c r="T391" s="23" t="e">
        <f t="shared" si="79"/>
        <v>#N/A</v>
      </c>
      <c r="U391" s="23" t="e">
        <f t="shared" si="80"/>
        <v>#N/A</v>
      </c>
      <c r="V391" s="23" t="e">
        <f t="shared" si="81"/>
        <v>#N/A</v>
      </c>
      <c r="W391" s="23" t="e">
        <f t="shared" si="82"/>
        <v>#N/A</v>
      </c>
      <c r="X391" s="23" t="e">
        <f t="shared" si="83"/>
        <v>#N/A</v>
      </c>
      <c r="Y391" s="23"/>
      <c r="Z391" s="19"/>
      <c r="AA391" s="19"/>
      <c r="AB391" s="19"/>
      <c r="AC391" s="19"/>
      <c r="AD391" s="19"/>
      <c r="AE391" s="19"/>
      <c r="AF391" s="19"/>
      <c r="AG391" s="19">
        <f t="shared" si="84"/>
        <v>0</v>
      </c>
      <c r="AH391" s="19">
        <f t="shared" si="85"/>
        <v>0</v>
      </c>
      <c r="AI391" s="19">
        <f t="shared" si="86"/>
        <v>0</v>
      </c>
      <c r="AJ391" s="19">
        <f t="shared" si="87"/>
        <v>0</v>
      </c>
      <c r="AK391" s="19"/>
      <c r="AL391" s="19"/>
      <c r="AM391" s="19"/>
      <c r="AN391" s="19"/>
      <c r="AO391" s="19"/>
      <c r="AP391" s="19"/>
      <c r="AQ391" s="19"/>
    </row>
    <row r="392" spans="1:43" x14ac:dyDescent="0.25">
      <c r="A392" s="80"/>
      <c r="B392" s="81"/>
      <c r="C392" s="81"/>
      <c r="D392" s="81"/>
      <c r="E392" s="81"/>
      <c r="F392" s="81"/>
      <c r="G392" s="81"/>
      <c r="H392" s="81"/>
      <c r="I392" s="81"/>
      <c r="J392" s="79"/>
      <c r="K392" s="79"/>
      <c r="L392" s="70" t="str">
        <f t="shared" si="88"/>
        <v/>
      </c>
      <c r="M392" s="71"/>
      <c r="N392" s="23">
        <f t="shared" si="75"/>
        <v>0</v>
      </c>
      <c r="O392" s="23">
        <f t="shared" si="89"/>
        <v>0</v>
      </c>
      <c r="P392" s="23" t="e">
        <f xml:space="preserve"> B392 * VLOOKUP($A$5, Admin!$A$4:$B$5, 2) + C392 * VLOOKUP($A$5, Admin!$A$4:$C$5, 3) + VLOOKUP($A$5, Admin!$A$4:$D$5, 4)</f>
        <v>#N/A</v>
      </c>
      <c r="Q392" s="23" t="e">
        <f t="shared" si="76"/>
        <v>#N/A</v>
      </c>
      <c r="R392" s="23" t="e">
        <f t="shared" si="77"/>
        <v>#N/A</v>
      </c>
      <c r="S392" s="23" t="e">
        <f t="shared" si="78"/>
        <v>#N/A</v>
      </c>
      <c r="T392" s="23" t="e">
        <f t="shared" si="79"/>
        <v>#N/A</v>
      </c>
      <c r="U392" s="23" t="e">
        <f t="shared" si="80"/>
        <v>#N/A</v>
      </c>
      <c r="V392" s="23" t="e">
        <f t="shared" si="81"/>
        <v>#N/A</v>
      </c>
      <c r="W392" s="23" t="e">
        <f t="shared" si="82"/>
        <v>#N/A</v>
      </c>
      <c r="X392" s="23" t="e">
        <f t="shared" si="83"/>
        <v>#N/A</v>
      </c>
      <c r="Y392" s="23"/>
      <c r="Z392" s="19"/>
      <c r="AA392" s="19"/>
      <c r="AB392" s="19"/>
      <c r="AC392" s="19"/>
      <c r="AD392" s="19"/>
      <c r="AE392" s="19"/>
      <c r="AF392" s="19"/>
      <c r="AG392" s="19">
        <f t="shared" si="84"/>
        <v>0</v>
      </c>
      <c r="AH392" s="19">
        <f t="shared" si="85"/>
        <v>0</v>
      </c>
      <c r="AI392" s="19">
        <f t="shared" si="86"/>
        <v>0</v>
      </c>
      <c r="AJ392" s="19">
        <f t="shared" si="87"/>
        <v>0</v>
      </c>
      <c r="AK392" s="19"/>
      <c r="AL392" s="19"/>
      <c r="AM392" s="19"/>
      <c r="AN392" s="19"/>
      <c r="AO392" s="19"/>
      <c r="AP392" s="19"/>
      <c r="AQ392" s="19"/>
    </row>
    <row r="393" spans="1:43" x14ac:dyDescent="0.25">
      <c r="A393" s="80"/>
      <c r="B393" s="81"/>
      <c r="C393" s="81"/>
      <c r="D393" s="81"/>
      <c r="E393" s="81"/>
      <c r="F393" s="81"/>
      <c r="G393" s="81"/>
      <c r="H393" s="81"/>
      <c r="I393" s="81"/>
      <c r="J393" s="79"/>
      <c r="K393" s="79"/>
      <c r="L393" s="70" t="str">
        <f t="shared" si="88"/>
        <v/>
      </c>
      <c r="M393" s="71"/>
      <c r="N393" s="23">
        <f t="shared" ref="N393:N456" si="90" xml:space="preserve"> ((D393 * G393) + (E393 * H393) + (F393 * I393))/1000</f>
        <v>0</v>
      </c>
      <c r="O393" s="23">
        <f t="shared" si="89"/>
        <v>0</v>
      </c>
      <c r="P393" s="23" t="e">
        <f xml:space="preserve"> B393 * VLOOKUP($A$5, Admin!$A$4:$B$5, 2) + C393 * VLOOKUP($A$5, Admin!$A$4:$C$5, 3) + VLOOKUP($A$5, Admin!$A$4:$D$5, 4)</f>
        <v>#N/A</v>
      </c>
      <c r="Q393" s="23" t="e">
        <f t="shared" ref="Q393:Q456" si="91" xml:space="preserve"> P394</f>
        <v>#N/A</v>
      </c>
      <c r="R393" s="23" t="e">
        <f t="shared" ref="R393:R456" si="92" xml:space="preserve"> P395</f>
        <v>#N/A</v>
      </c>
      <c r="S393" s="23" t="e">
        <f t="shared" ref="S393:S456" si="93" xml:space="preserve"> P396</f>
        <v>#N/A</v>
      </c>
      <c r="T393" s="23" t="e">
        <f t="shared" ref="T393:T456" si="94" xml:space="preserve"> P397</f>
        <v>#N/A</v>
      </c>
      <c r="U393" s="23" t="e">
        <f t="shared" ref="U393:U456" si="95" xml:space="preserve"> P398</f>
        <v>#N/A</v>
      </c>
      <c r="V393" s="23" t="e">
        <f t="shared" ref="V393:V456" si="96" xml:space="preserve"> P399</f>
        <v>#N/A</v>
      </c>
      <c r="W393" s="23" t="e">
        <f t="shared" ref="W393:W456" si="97" xml:space="preserve"> P400</f>
        <v>#N/A</v>
      </c>
      <c r="X393" s="23" t="e">
        <f t="shared" ref="X393:X456" si="98" xml:space="preserve"> P401</f>
        <v>#N/A</v>
      </c>
      <c r="Y393" s="23"/>
      <c r="Z393" s="19"/>
      <c r="AA393" s="19"/>
      <c r="AB393" s="19"/>
      <c r="AC393" s="19"/>
      <c r="AD393" s="19"/>
      <c r="AE393" s="19"/>
      <c r="AF393" s="19"/>
      <c r="AG393" s="19">
        <f t="shared" ref="AG393:AG456" si="99" xml:space="preserve"> O393</f>
        <v>0</v>
      </c>
      <c r="AH393" s="19">
        <f t="shared" ref="AH393:AH456" si="100" xml:space="preserve"> C393</f>
        <v>0</v>
      </c>
      <c r="AI393" s="19">
        <f t="shared" ref="AI393:AI456" si="101" xml:space="preserve"> J393</f>
        <v>0</v>
      </c>
      <c r="AJ393" s="19">
        <f t="shared" ref="AJ393:AJ456" si="102" xml:space="preserve"> K393</f>
        <v>0</v>
      </c>
      <c r="AK393" s="19"/>
      <c r="AL393" s="19"/>
      <c r="AM393" s="19"/>
      <c r="AN393" s="19"/>
      <c r="AO393" s="19"/>
      <c r="AP393" s="19"/>
      <c r="AQ393" s="19"/>
    </row>
    <row r="394" spans="1:43" x14ac:dyDescent="0.25">
      <c r="A394" s="80"/>
      <c r="B394" s="81"/>
      <c r="C394" s="81"/>
      <c r="D394" s="81"/>
      <c r="E394" s="81"/>
      <c r="F394" s="81"/>
      <c r="G394" s="81"/>
      <c r="H394" s="81"/>
      <c r="I394" s="81"/>
      <c r="J394" s="79"/>
      <c r="K394" s="79"/>
      <c r="L394" s="70" t="str">
        <f t="shared" ref="L394:L457" si="103" xml:space="preserve"> IFERROR(N394/$C$5,"")</f>
        <v/>
      </c>
      <c r="M394" s="71"/>
      <c r="N394" s="23">
        <f t="shared" si="90"/>
        <v>0</v>
      </c>
      <c r="O394" s="23">
        <f t="shared" ref="O394:O457" si="104" xml:space="preserve"> N394^2</f>
        <v>0</v>
      </c>
      <c r="P394" s="23" t="e">
        <f xml:space="preserve"> B394 * VLOOKUP($A$5, Admin!$A$4:$B$5, 2) + C394 * VLOOKUP($A$5, Admin!$A$4:$C$5, 3) + VLOOKUP($A$5, Admin!$A$4:$D$5, 4)</f>
        <v>#N/A</v>
      </c>
      <c r="Q394" s="23" t="e">
        <f t="shared" si="91"/>
        <v>#N/A</v>
      </c>
      <c r="R394" s="23" t="e">
        <f t="shared" si="92"/>
        <v>#N/A</v>
      </c>
      <c r="S394" s="23" t="e">
        <f t="shared" si="93"/>
        <v>#N/A</v>
      </c>
      <c r="T394" s="23" t="e">
        <f t="shared" si="94"/>
        <v>#N/A</v>
      </c>
      <c r="U394" s="23" t="e">
        <f t="shared" si="95"/>
        <v>#N/A</v>
      </c>
      <c r="V394" s="23" t="e">
        <f t="shared" si="96"/>
        <v>#N/A</v>
      </c>
      <c r="W394" s="23" t="e">
        <f t="shared" si="97"/>
        <v>#N/A</v>
      </c>
      <c r="X394" s="23" t="e">
        <f t="shared" si="98"/>
        <v>#N/A</v>
      </c>
      <c r="Y394" s="23"/>
      <c r="Z394" s="19"/>
      <c r="AA394" s="19"/>
      <c r="AB394" s="19"/>
      <c r="AC394" s="19"/>
      <c r="AD394" s="19"/>
      <c r="AE394" s="19"/>
      <c r="AF394" s="19"/>
      <c r="AG394" s="19">
        <f t="shared" si="99"/>
        <v>0</v>
      </c>
      <c r="AH394" s="19">
        <f t="shared" si="100"/>
        <v>0</v>
      </c>
      <c r="AI394" s="19">
        <f t="shared" si="101"/>
        <v>0</v>
      </c>
      <c r="AJ394" s="19">
        <f t="shared" si="102"/>
        <v>0</v>
      </c>
      <c r="AK394" s="19"/>
      <c r="AL394" s="19"/>
      <c r="AM394" s="19"/>
      <c r="AN394" s="19"/>
      <c r="AO394" s="19"/>
      <c r="AP394" s="19"/>
      <c r="AQ394" s="19"/>
    </row>
    <row r="395" spans="1:43" x14ac:dyDescent="0.25">
      <c r="A395" s="80"/>
      <c r="B395" s="81"/>
      <c r="C395" s="81"/>
      <c r="D395" s="81"/>
      <c r="E395" s="81"/>
      <c r="F395" s="81"/>
      <c r="G395" s="81"/>
      <c r="H395" s="81"/>
      <c r="I395" s="81"/>
      <c r="J395" s="79"/>
      <c r="K395" s="79"/>
      <c r="L395" s="70" t="str">
        <f t="shared" si="103"/>
        <v/>
      </c>
      <c r="M395" s="71"/>
      <c r="N395" s="23">
        <f t="shared" si="90"/>
        <v>0</v>
      </c>
      <c r="O395" s="23">
        <f t="shared" si="104"/>
        <v>0</v>
      </c>
      <c r="P395" s="23" t="e">
        <f xml:space="preserve"> B395 * VLOOKUP($A$5, Admin!$A$4:$B$5, 2) + C395 * VLOOKUP($A$5, Admin!$A$4:$C$5, 3) + VLOOKUP($A$5, Admin!$A$4:$D$5, 4)</f>
        <v>#N/A</v>
      </c>
      <c r="Q395" s="23" t="e">
        <f t="shared" si="91"/>
        <v>#N/A</v>
      </c>
      <c r="R395" s="23" t="e">
        <f t="shared" si="92"/>
        <v>#N/A</v>
      </c>
      <c r="S395" s="23" t="e">
        <f t="shared" si="93"/>
        <v>#N/A</v>
      </c>
      <c r="T395" s="23" t="e">
        <f t="shared" si="94"/>
        <v>#N/A</v>
      </c>
      <c r="U395" s="23" t="e">
        <f t="shared" si="95"/>
        <v>#N/A</v>
      </c>
      <c r="V395" s="23" t="e">
        <f t="shared" si="96"/>
        <v>#N/A</v>
      </c>
      <c r="W395" s="23" t="e">
        <f t="shared" si="97"/>
        <v>#N/A</v>
      </c>
      <c r="X395" s="23" t="e">
        <f t="shared" si="98"/>
        <v>#N/A</v>
      </c>
      <c r="Y395" s="23"/>
      <c r="Z395" s="19"/>
      <c r="AA395" s="19"/>
      <c r="AB395" s="19"/>
      <c r="AC395" s="19"/>
      <c r="AD395" s="19"/>
      <c r="AE395" s="19"/>
      <c r="AF395" s="19"/>
      <c r="AG395" s="19">
        <f t="shared" si="99"/>
        <v>0</v>
      </c>
      <c r="AH395" s="19">
        <f t="shared" si="100"/>
        <v>0</v>
      </c>
      <c r="AI395" s="19">
        <f t="shared" si="101"/>
        <v>0</v>
      </c>
      <c r="AJ395" s="19">
        <f t="shared" si="102"/>
        <v>0</v>
      </c>
      <c r="AK395" s="19"/>
      <c r="AL395" s="19"/>
      <c r="AM395" s="19"/>
      <c r="AN395" s="19"/>
      <c r="AO395" s="19"/>
      <c r="AP395" s="19"/>
      <c r="AQ395" s="19"/>
    </row>
    <row r="396" spans="1:43" x14ac:dyDescent="0.25">
      <c r="A396" s="80"/>
      <c r="B396" s="81"/>
      <c r="C396" s="81"/>
      <c r="D396" s="81"/>
      <c r="E396" s="81"/>
      <c r="F396" s="81"/>
      <c r="G396" s="81"/>
      <c r="H396" s="81"/>
      <c r="I396" s="81"/>
      <c r="J396" s="79"/>
      <c r="K396" s="79"/>
      <c r="L396" s="70" t="str">
        <f t="shared" si="103"/>
        <v/>
      </c>
      <c r="M396" s="71"/>
      <c r="N396" s="23">
        <f t="shared" si="90"/>
        <v>0</v>
      </c>
      <c r="O396" s="23">
        <f t="shared" si="104"/>
        <v>0</v>
      </c>
      <c r="P396" s="23" t="e">
        <f xml:space="preserve"> B396 * VLOOKUP($A$5, Admin!$A$4:$B$5, 2) + C396 * VLOOKUP($A$5, Admin!$A$4:$C$5, 3) + VLOOKUP($A$5, Admin!$A$4:$D$5, 4)</f>
        <v>#N/A</v>
      </c>
      <c r="Q396" s="23" t="e">
        <f t="shared" si="91"/>
        <v>#N/A</v>
      </c>
      <c r="R396" s="23" t="e">
        <f t="shared" si="92"/>
        <v>#N/A</v>
      </c>
      <c r="S396" s="23" t="e">
        <f t="shared" si="93"/>
        <v>#N/A</v>
      </c>
      <c r="T396" s="23" t="e">
        <f t="shared" si="94"/>
        <v>#N/A</v>
      </c>
      <c r="U396" s="23" t="e">
        <f t="shared" si="95"/>
        <v>#N/A</v>
      </c>
      <c r="V396" s="23" t="e">
        <f t="shared" si="96"/>
        <v>#N/A</v>
      </c>
      <c r="W396" s="23" t="e">
        <f t="shared" si="97"/>
        <v>#N/A</v>
      </c>
      <c r="X396" s="23" t="e">
        <f t="shared" si="98"/>
        <v>#N/A</v>
      </c>
      <c r="Y396" s="23"/>
      <c r="Z396" s="19"/>
      <c r="AA396" s="19"/>
      <c r="AB396" s="19"/>
      <c r="AC396" s="19"/>
      <c r="AD396" s="19"/>
      <c r="AE396" s="19"/>
      <c r="AF396" s="19"/>
      <c r="AG396" s="19">
        <f t="shared" si="99"/>
        <v>0</v>
      </c>
      <c r="AH396" s="19">
        <f t="shared" si="100"/>
        <v>0</v>
      </c>
      <c r="AI396" s="19">
        <f t="shared" si="101"/>
        <v>0</v>
      </c>
      <c r="AJ396" s="19">
        <f t="shared" si="102"/>
        <v>0</v>
      </c>
      <c r="AK396" s="19"/>
      <c r="AL396" s="19"/>
      <c r="AM396" s="19"/>
      <c r="AN396" s="19"/>
      <c r="AO396" s="19"/>
      <c r="AP396" s="19"/>
      <c r="AQ396" s="19"/>
    </row>
    <row r="397" spans="1:43" x14ac:dyDescent="0.25">
      <c r="A397" s="80"/>
      <c r="B397" s="81"/>
      <c r="C397" s="81"/>
      <c r="D397" s="81"/>
      <c r="E397" s="81"/>
      <c r="F397" s="81"/>
      <c r="G397" s="81"/>
      <c r="H397" s="81"/>
      <c r="I397" s="81"/>
      <c r="J397" s="79"/>
      <c r="K397" s="79"/>
      <c r="L397" s="70" t="str">
        <f t="shared" si="103"/>
        <v/>
      </c>
      <c r="M397" s="71"/>
      <c r="N397" s="23">
        <f t="shared" si="90"/>
        <v>0</v>
      </c>
      <c r="O397" s="23">
        <f t="shared" si="104"/>
        <v>0</v>
      </c>
      <c r="P397" s="23" t="e">
        <f xml:space="preserve"> B397 * VLOOKUP($A$5, Admin!$A$4:$B$5, 2) + C397 * VLOOKUP($A$5, Admin!$A$4:$C$5, 3) + VLOOKUP($A$5, Admin!$A$4:$D$5, 4)</f>
        <v>#N/A</v>
      </c>
      <c r="Q397" s="23" t="e">
        <f t="shared" si="91"/>
        <v>#N/A</v>
      </c>
      <c r="R397" s="23" t="e">
        <f t="shared" si="92"/>
        <v>#N/A</v>
      </c>
      <c r="S397" s="23" t="e">
        <f t="shared" si="93"/>
        <v>#N/A</v>
      </c>
      <c r="T397" s="23" t="e">
        <f t="shared" si="94"/>
        <v>#N/A</v>
      </c>
      <c r="U397" s="23" t="e">
        <f t="shared" si="95"/>
        <v>#N/A</v>
      </c>
      <c r="V397" s="23" t="e">
        <f t="shared" si="96"/>
        <v>#N/A</v>
      </c>
      <c r="W397" s="23" t="e">
        <f t="shared" si="97"/>
        <v>#N/A</v>
      </c>
      <c r="X397" s="23" t="e">
        <f t="shared" si="98"/>
        <v>#N/A</v>
      </c>
      <c r="Y397" s="23"/>
      <c r="Z397" s="19"/>
      <c r="AA397" s="19"/>
      <c r="AB397" s="19"/>
      <c r="AC397" s="19"/>
      <c r="AD397" s="19"/>
      <c r="AE397" s="19"/>
      <c r="AF397" s="19"/>
      <c r="AG397" s="19">
        <f t="shared" si="99"/>
        <v>0</v>
      </c>
      <c r="AH397" s="19">
        <f t="shared" si="100"/>
        <v>0</v>
      </c>
      <c r="AI397" s="19">
        <f t="shared" si="101"/>
        <v>0</v>
      </c>
      <c r="AJ397" s="19">
        <f t="shared" si="102"/>
        <v>0</v>
      </c>
      <c r="AK397" s="19"/>
      <c r="AL397" s="19"/>
      <c r="AM397" s="19"/>
      <c r="AN397" s="19"/>
      <c r="AO397" s="19"/>
      <c r="AP397" s="19"/>
      <c r="AQ397" s="19"/>
    </row>
    <row r="398" spans="1:43" x14ac:dyDescent="0.25">
      <c r="A398" s="80"/>
      <c r="B398" s="81"/>
      <c r="C398" s="81"/>
      <c r="D398" s="81"/>
      <c r="E398" s="81"/>
      <c r="F398" s="81"/>
      <c r="G398" s="81"/>
      <c r="H398" s="81"/>
      <c r="I398" s="81"/>
      <c r="J398" s="79"/>
      <c r="K398" s="79"/>
      <c r="L398" s="70" t="str">
        <f t="shared" si="103"/>
        <v/>
      </c>
      <c r="M398" s="71"/>
      <c r="N398" s="23">
        <f t="shared" si="90"/>
        <v>0</v>
      </c>
      <c r="O398" s="23">
        <f t="shared" si="104"/>
        <v>0</v>
      </c>
      <c r="P398" s="23" t="e">
        <f xml:space="preserve"> B398 * VLOOKUP($A$5, Admin!$A$4:$B$5, 2) + C398 * VLOOKUP($A$5, Admin!$A$4:$C$5, 3) + VLOOKUP($A$5, Admin!$A$4:$D$5, 4)</f>
        <v>#N/A</v>
      </c>
      <c r="Q398" s="23" t="e">
        <f t="shared" si="91"/>
        <v>#N/A</v>
      </c>
      <c r="R398" s="23" t="e">
        <f t="shared" si="92"/>
        <v>#N/A</v>
      </c>
      <c r="S398" s="23" t="e">
        <f t="shared" si="93"/>
        <v>#N/A</v>
      </c>
      <c r="T398" s="23" t="e">
        <f t="shared" si="94"/>
        <v>#N/A</v>
      </c>
      <c r="U398" s="23" t="e">
        <f t="shared" si="95"/>
        <v>#N/A</v>
      </c>
      <c r="V398" s="23" t="e">
        <f t="shared" si="96"/>
        <v>#N/A</v>
      </c>
      <c r="W398" s="23" t="e">
        <f t="shared" si="97"/>
        <v>#N/A</v>
      </c>
      <c r="X398" s="23" t="e">
        <f t="shared" si="98"/>
        <v>#N/A</v>
      </c>
      <c r="Y398" s="23"/>
      <c r="Z398" s="19"/>
      <c r="AA398" s="19"/>
      <c r="AB398" s="19"/>
      <c r="AC398" s="19"/>
      <c r="AD398" s="19"/>
      <c r="AE398" s="19"/>
      <c r="AF398" s="19"/>
      <c r="AG398" s="19">
        <f t="shared" si="99"/>
        <v>0</v>
      </c>
      <c r="AH398" s="19">
        <f t="shared" si="100"/>
        <v>0</v>
      </c>
      <c r="AI398" s="19">
        <f t="shared" si="101"/>
        <v>0</v>
      </c>
      <c r="AJ398" s="19">
        <f t="shared" si="102"/>
        <v>0</v>
      </c>
      <c r="AK398" s="19"/>
      <c r="AL398" s="19"/>
      <c r="AM398" s="19"/>
      <c r="AN398" s="19"/>
      <c r="AO398" s="19"/>
      <c r="AP398" s="19"/>
      <c r="AQ398" s="19"/>
    </row>
    <row r="399" spans="1:43" x14ac:dyDescent="0.25">
      <c r="A399" s="80"/>
      <c r="B399" s="81"/>
      <c r="C399" s="81"/>
      <c r="D399" s="81"/>
      <c r="E399" s="81"/>
      <c r="F399" s="81"/>
      <c r="G399" s="81"/>
      <c r="H399" s="81"/>
      <c r="I399" s="81"/>
      <c r="J399" s="79"/>
      <c r="K399" s="79"/>
      <c r="L399" s="70" t="str">
        <f t="shared" si="103"/>
        <v/>
      </c>
      <c r="M399" s="71"/>
      <c r="N399" s="23">
        <f t="shared" si="90"/>
        <v>0</v>
      </c>
      <c r="O399" s="23">
        <f t="shared" si="104"/>
        <v>0</v>
      </c>
      <c r="P399" s="23" t="e">
        <f xml:space="preserve"> B399 * VLOOKUP($A$5, Admin!$A$4:$B$5, 2) + C399 * VLOOKUP($A$5, Admin!$A$4:$C$5, 3) + VLOOKUP($A$5, Admin!$A$4:$D$5, 4)</f>
        <v>#N/A</v>
      </c>
      <c r="Q399" s="23" t="e">
        <f t="shared" si="91"/>
        <v>#N/A</v>
      </c>
      <c r="R399" s="23" t="e">
        <f t="shared" si="92"/>
        <v>#N/A</v>
      </c>
      <c r="S399" s="23" t="e">
        <f t="shared" si="93"/>
        <v>#N/A</v>
      </c>
      <c r="T399" s="23" t="e">
        <f t="shared" si="94"/>
        <v>#N/A</v>
      </c>
      <c r="U399" s="23" t="e">
        <f t="shared" si="95"/>
        <v>#N/A</v>
      </c>
      <c r="V399" s="23" t="e">
        <f t="shared" si="96"/>
        <v>#N/A</v>
      </c>
      <c r="W399" s="23" t="e">
        <f t="shared" si="97"/>
        <v>#N/A</v>
      </c>
      <c r="X399" s="23" t="e">
        <f t="shared" si="98"/>
        <v>#N/A</v>
      </c>
      <c r="Y399" s="23"/>
      <c r="Z399" s="19"/>
      <c r="AA399" s="19"/>
      <c r="AB399" s="19"/>
      <c r="AC399" s="19"/>
      <c r="AD399" s="19"/>
      <c r="AE399" s="19"/>
      <c r="AF399" s="19"/>
      <c r="AG399" s="19">
        <f t="shared" si="99"/>
        <v>0</v>
      </c>
      <c r="AH399" s="19">
        <f t="shared" si="100"/>
        <v>0</v>
      </c>
      <c r="AI399" s="19">
        <f t="shared" si="101"/>
        <v>0</v>
      </c>
      <c r="AJ399" s="19">
        <f t="shared" si="102"/>
        <v>0</v>
      </c>
      <c r="AK399" s="19"/>
      <c r="AL399" s="19"/>
      <c r="AM399" s="19"/>
      <c r="AN399" s="19"/>
      <c r="AO399" s="19"/>
      <c r="AP399" s="19"/>
      <c r="AQ399" s="19"/>
    </row>
    <row r="400" spans="1:43" x14ac:dyDescent="0.25">
      <c r="A400" s="80"/>
      <c r="B400" s="81"/>
      <c r="C400" s="81"/>
      <c r="D400" s="81"/>
      <c r="E400" s="81"/>
      <c r="F400" s="81"/>
      <c r="G400" s="81"/>
      <c r="H400" s="81"/>
      <c r="I400" s="81"/>
      <c r="J400" s="79"/>
      <c r="K400" s="79"/>
      <c r="L400" s="70" t="str">
        <f t="shared" si="103"/>
        <v/>
      </c>
      <c r="M400" s="71"/>
      <c r="N400" s="23">
        <f t="shared" si="90"/>
        <v>0</v>
      </c>
      <c r="O400" s="23">
        <f t="shared" si="104"/>
        <v>0</v>
      </c>
      <c r="P400" s="23" t="e">
        <f xml:space="preserve"> B400 * VLOOKUP($A$5, Admin!$A$4:$B$5, 2) + C400 * VLOOKUP($A$5, Admin!$A$4:$C$5, 3) + VLOOKUP($A$5, Admin!$A$4:$D$5, 4)</f>
        <v>#N/A</v>
      </c>
      <c r="Q400" s="23" t="e">
        <f t="shared" si="91"/>
        <v>#N/A</v>
      </c>
      <c r="R400" s="23" t="e">
        <f t="shared" si="92"/>
        <v>#N/A</v>
      </c>
      <c r="S400" s="23" t="e">
        <f t="shared" si="93"/>
        <v>#N/A</v>
      </c>
      <c r="T400" s="23" t="e">
        <f t="shared" si="94"/>
        <v>#N/A</v>
      </c>
      <c r="U400" s="23" t="e">
        <f t="shared" si="95"/>
        <v>#N/A</v>
      </c>
      <c r="V400" s="23" t="e">
        <f t="shared" si="96"/>
        <v>#N/A</v>
      </c>
      <c r="W400" s="23" t="e">
        <f t="shared" si="97"/>
        <v>#N/A</v>
      </c>
      <c r="X400" s="23" t="e">
        <f t="shared" si="98"/>
        <v>#N/A</v>
      </c>
      <c r="Y400" s="23"/>
      <c r="Z400" s="19"/>
      <c r="AA400" s="19"/>
      <c r="AB400" s="19"/>
      <c r="AC400" s="19"/>
      <c r="AD400" s="19"/>
      <c r="AE400" s="19"/>
      <c r="AF400" s="19"/>
      <c r="AG400" s="19">
        <f t="shared" si="99"/>
        <v>0</v>
      </c>
      <c r="AH400" s="19">
        <f t="shared" si="100"/>
        <v>0</v>
      </c>
      <c r="AI400" s="19">
        <f t="shared" si="101"/>
        <v>0</v>
      </c>
      <c r="AJ400" s="19">
        <f t="shared" si="102"/>
        <v>0</v>
      </c>
      <c r="AK400" s="19"/>
      <c r="AL400" s="19"/>
      <c r="AM400" s="19"/>
      <c r="AN400" s="19"/>
      <c r="AO400" s="19"/>
      <c r="AP400" s="19"/>
      <c r="AQ400" s="19"/>
    </row>
    <row r="401" spans="1:43" x14ac:dyDescent="0.25">
      <c r="A401" s="80"/>
      <c r="B401" s="81"/>
      <c r="C401" s="81"/>
      <c r="D401" s="81"/>
      <c r="E401" s="81"/>
      <c r="F401" s="81"/>
      <c r="G401" s="81"/>
      <c r="H401" s="81"/>
      <c r="I401" s="81"/>
      <c r="J401" s="79"/>
      <c r="K401" s="79"/>
      <c r="L401" s="70" t="str">
        <f t="shared" si="103"/>
        <v/>
      </c>
      <c r="M401" s="71"/>
      <c r="N401" s="23">
        <f t="shared" si="90"/>
        <v>0</v>
      </c>
      <c r="O401" s="23">
        <f t="shared" si="104"/>
        <v>0</v>
      </c>
      <c r="P401" s="23" t="e">
        <f xml:space="preserve"> B401 * VLOOKUP($A$5, Admin!$A$4:$B$5, 2) + C401 * VLOOKUP($A$5, Admin!$A$4:$C$5, 3) + VLOOKUP($A$5, Admin!$A$4:$D$5, 4)</f>
        <v>#N/A</v>
      </c>
      <c r="Q401" s="23" t="e">
        <f t="shared" si="91"/>
        <v>#N/A</v>
      </c>
      <c r="R401" s="23" t="e">
        <f t="shared" si="92"/>
        <v>#N/A</v>
      </c>
      <c r="S401" s="23" t="e">
        <f t="shared" si="93"/>
        <v>#N/A</v>
      </c>
      <c r="T401" s="23" t="e">
        <f t="shared" si="94"/>
        <v>#N/A</v>
      </c>
      <c r="U401" s="23" t="e">
        <f t="shared" si="95"/>
        <v>#N/A</v>
      </c>
      <c r="V401" s="23" t="e">
        <f t="shared" si="96"/>
        <v>#N/A</v>
      </c>
      <c r="W401" s="23" t="e">
        <f t="shared" si="97"/>
        <v>#N/A</v>
      </c>
      <c r="X401" s="23" t="e">
        <f t="shared" si="98"/>
        <v>#N/A</v>
      </c>
      <c r="Y401" s="23"/>
      <c r="Z401" s="19"/>
      <c r="AA401" s="19"/>
      <c r="AB401" s="19"/>
      <c r="AC401" s="19"/>
      <c r="AD401" s="19"/>
      <c r="AE401" s="19"/>
      <c r="AF401" s="19"/>
      <c r="AG401" s="19">
        <f t="shared" si="99"/>
        <v>0</v>
      </c>
      <c r="AH401" s="19">
        <f t="shared" si="100"/>
        <v>0</v>
      </c>
      <c r="AI401" s="19">
        <f t="shared" si="101"/>
        <v>0</v>
      </c>
      <c r="AJ401" s="19">
        <f t="shared" si="102"/>
        <v>0</v>
      </c>
      <c r="AK401" s="19"/>
      <c r="AL401" s="19"/>
      <c r="AM401" s="19"/>
      <c r="AN401" s="19"/>
      <c r="AO401" s="19"/>
      <c r="AP401" s="19"/>
      <c r="AQ401" s="19"/>
    </row>
    <row r="402" spans="1:43" x14ac:dyDescent="0.25">
      <c r="A402" s="80"/>
      <c r="B402" s="81"/>
      <c r="C402" s="81"/>
      <c r="D402" s="81"/>
      <c r="E402" s="81"/>
      <c r="F402" s="81"/>
      <c r="G402" s="81"/>
      <c r="H402" s="81"/>
      <c r="I402" s="81"/>
      <c r="J402" s="79"/>
      <c r="K402" s="79"/>
      <c r="L402" s="70" t="str">
        <f t="shared" si="103"/>
        <v/>
      </c>
      <c r="M402" s="71"/>
      <c r="N402" s="23">
        <f t="shared" si="90"/>
        <v>0</v>
      </c>
      <c r="O402" s="23">
        <f t="shared" si="104"/>
        <v>0</v>
      </c>
      <c r="P402" s="23" t="e">
        <f xml:space="preserve"> B402 * VLOOKUP($A$5, Admin!$A$4:$B$5, 2) + C402 * VLOOKUP($A$5, Admin!$A$4:$C$5, 3) + VLOOKUP($A$5, Admin!$A$4:$D$5, 4)</f>
        <v>#N/A</v>
      </c>
      <c r="Q402" s="23" t="e">
        <f t="shared" si="91"/>
        <v>#N/A</v>
      </c>
      <c r="R402" s="23" t="e">
        <f t="shared" si="92"/>
        <v>#N/A</v>
      </c>
      <c r="S402" s="23" t="e">
        <f t="shared" si="93"/>
        <v>#N/A</v>
      </c>
      <c r="T402" s="23" t="e">
        <f t="shared" si="94"/>
        <v>#N/A</v>
      </c>
      <c r="U402" s="23" t="e">
        <f t="shared" si="95"/>
        <v>#N/A</v>
      </c>
      <c r="V402" s="23" t="e">
        <f t="shared" si="96"/>
        <v>#N/A</v>
      </c>
      <c r="W402" s="23" t="e">
        <f t="shared" si="97"/>
        <v>#N/A</v>
      </c>
      <c r="X402" s="23" t="e">
        <f t="shared" si="98"/>
        <v>#N/A</v>
      </c>
      <c r="Y402" s="23"/>
      <c r="Z402" s="19"/>
      <c r="AA402" s="19"/>
      <c r="AB402" s="19"/>
      <c r="AC402" s="19"/>
      <c r="AD402" s="19"/>
      <c r="AE402" s="19"/>
      <c r="AF402" s="19"/>
      <c r="AG402" s="19">
        <f t="shared" si="99"/>
        <v>0</v>
      </c>
      <c r="AH402" s="19">
        <f t="shared" si="100"/>
        <v>0</v>
      </c>
      <c r="AI402" s="19">
        <f t="shared" si="101"/>
        <v>0</v>
      </c>
      <c r="AJ402" s="19">
        <f t="shared" si="102"/>
        <v>0</v>
      </c>
      <c r="AK402" s="19"/>
      <c r="AL402" s="19"/>
      <c r="AM402" s="19"/>
      <c r="AN402" s="19"/>
      <c r="AO402" s="19"/>
      <c r="AP402" s="19"/>
      <c r="AQ402" s="19"/>
    </row>
    <row r="403" spans="1:43" x14ac:dyDescent="0.25">
      <c r="A403" s="80"/>
      <c r="B403" s="81"/>
      <c r="C403" s="81"/>
      <c r="D403" s="81"/>
      <c r="E403" s="81"/>
      <c r="F403" s="81"/>
      <c r="G403" s="81"/>
      <c r="H403" s="81"/>
      <c r="I403" s="81"/>
      <c r="J403" s="79"/>
      <c r="K403" s="79"/>
      <c r="L403" s="70" t="str">
        <f t="shared" si="103"/>
        <v/>
      </c>
      <c r="M403" s="71"/>
      <c r="N403" s="23">
        <f t="shared" si="90"/>
        <v>0</v>
      </c>
      <c r="O403" s="23">
        <f t="shared" si="104"/>
        <v>0</v>
      </c>
      <c r="P403" s="23" t="e">
        <f xml:space="preserve"> B403 * VLOOKUP($A$5, Admin!$A$4:$B$5, 2) + C403 * VLOOKUP($A$5, Admin!$A$4:$C$5, 3) + VLOOKUP($A$5, Admin!$A$4:$D$5, 4)</f>
        <v>#N/A</v>
      </c>
      <c r="Q403" s="23" t="e">
        <f t="shared" si="91"/>
        <v>#N/A</v>
      </c>
      <c r="R403" s="23" t="e">
        <f t="shared" si="92"/>
        <v>#N/A</v>
      </c>
      <c r="S403" s="23" t="e">
        <f t="shared" si="93"/>
        <v>#N/A</v>
      </c>
      <c r="T403" s="23" t="e">
        <f t="shared" si="94"/>
        <v>#N/A</v>
      </c>
      <c r="U403" s="23" t="e">
        <f t="shared" si="95"/>
        <v>#N/A</v>
      </c>
      <c r="V403" s="23" t="e">
        <f t="shared" si="96"/>
        <v>#N/A</v>
      </c>
      <c r="W403" s="23" t="e">
        <f t="shared" si="97"/>
        <v>#N/A</v>
      </c>
      <c r="X403" s="23" t="e">
        <f t="shared" si="98"/>
        <v>#N/A</v>
      </c>
      <c r="Y403" s="23"/>
      <c r="Z403" s="19"/>
      <c r="AA403" s="19"/>
      <c r="AB403" s="19"/>
      <c r="AC403" s="19"/>
      <c r="AD403" s="19"/>
      <c r="AE403" s="19"/>
      <c r="AF403" s="19"/>
      <c r="AG403" s="19">
        <f t="shared" si="99"/>
        <v>0</v>
      </c>
      <c r="AH403" s="19">
        <f t="shared" si="100"/>
        <v>0</v>
      </c>
      <c r="AI403" s="19">
        <f t="shared" si="101"/>
        <v>0</v>
      </c>
      <c r="AJ403" s="19">
        <f t="shared" si="102"/>
        <v>0</v>
      </c>
      <c r="AK403" s="19"/>
      <c r="AL403" s="19"/>
      <c r="AM403" s="19"/>
      <c r="AN403" s="19"/>
      <c r="AO403" s="19"/>
      <c r="AP403" s="19"/>
      <c r="AQ403" s="19"/>
    </row>
    <row r="404" spans="1:43" x14ac:dyDescent="0.25">
      <c r="A404" s="80"/>
      <c r="B404" s="81"/>
      <c r="C404" s="81"/>
      <c r="D404" s="81"/>
      <c r="E404" s="81"/>
      <c r="F404" s="81"/>
      <c r="G404" s="81"/>
      <c r="H404" s="81"/>
      <c r="I404" s="81"/>
      <c r="J404" s="79"/>
      <c r="K404" s="79"/>
      <c r="L404" s="70" t="str">
        <f t="shared" si="103"/>
        <v/>
      </c>
      <c r="M404" s="71"/>
      <c r="N404" s="23">
        <f t="shared" si="90"/>
        <v>0</v>
      </c>
      <c r="O404" s="23">
        <f t="shared" si="104"/>
        <v>0</v>
      </c>
      <c r="P404" s="23" t="e">
        <f xml:space="preserve"> B404 * VLOOKUP($A$5, Admin!$A$4:$B$5, 2) + C404 * VLOOKUP($A$5, Admin!$A$4:$C$5, 3) + VLOOKUP($A$5, Admin!$A$4:$D$5, 4)</f>
        <v>#N/A</v>
      </c>
      <c r="Q404" s="23" t="e">
        <f t="shared" si="91"/>
        <v>#N/A</v>
      </c>
      <c r="R404" s="23" t="e">
        <f t="shared" si="92"/>
        <v>#N/A</v>
      </c>
      <c r="S404" s="23" t="e">
        <f t="shared" si="93"/>
        <v>#N/A</v>
      </c>
      <c r="T404" s="23" t="e">
        <f t="shared" si="94"/>
        <v>#N/A</v>
      </c>
      <c r="U404" s="23" t="e">
        <f t="shared" si="95"/>
        <v>#N/A</v>
      </c>
      <c r="V404" s="23" t="e">
        <f t="shared" si="96"/>
        <v>#N/A</v>
      </c>
      <c r="W404" s="23" t="e">
        <f t="shared" si="97"/>
        <v>#N/A</v>
      </c>
      <c r="X404" s="23" t="e">
        <f t="shared" si="98"/>
        <v>#N/A</v>
      </c>
      <c r="Y404" s="23"/>
      <c r="Z404" s="19"/>
      <c r="AA404" s="19"/>
      <c r="AB404" s="19"/>
      <c r="AC404" s="19"/>
      <c r="AD404" s="19"/>
      <c r="AE404" s="19"/>
      <c r="AF404" s="19"/>
      <c r="AG404" s="19">
        <f t="shared" si="99"/>
        <v>0</v>
      </c>
      <c r="AH404" s="19">
        <f t="shared" si="100"/>
        <v>0</v>
      </c>
      <c r="AI404" s="19">
        <f t="shared" si="101"/>
        <v>0</v>
      </c>
      <c r="AJ404" s="19">
        <f t="shared" si="102"/>
        <v>0</v>
      </c>
      <c r="AK404" s="19"/>
      <c r="AL404" s="19"/>
      <c r="AM404" s="19"/>
      <c r="AN404" s="19"/>
      <c r="AO404" s="19"/>
      <c r="AP404" s="19"/>
      <c r="AQ404" s="19"/>
    </row>
    <row r="405" spans="1:43" x14ac:dyDescent="0.25">
      <c r="A405" s="80"/>
      <c r="B405" s="81"/>
      <c r="C405" s="81"/>
      <c r="D405" s="81"/>
      <c r="E405" s="81"/>
      <c r="F405" s="81"/>
      <c r="G405" s="81"/>
      <c r="H405" s="81"/>
      <c r="I405" s="81"/>
      <c r="J405" s="79"/>
      <c r="K405" s="79"/>
      <c r="L405" s="70" t="str">
        <f t="shared" si="103"/>
        <v/>
      </c>
      <c r="M405" s="71"/>
      <c r="N405" s="23">
        <f t="shared" si="90"/>
        <v>0</v>
      </c>
      <c r="O405" s="23">
        <f t="shared" si="104"/>
        <v>0</v>
      </c>
      <c r="P405" s="23" t="e">
        <f xml:space="preserve"> B405 * VLOOKUP($A$5, Admin!$A$4:$B$5, 2) + C405 * VLOOKUP($A$5, Admin!$A$4:$C$5, 3) + VLOOKUP($A$5, Admin!$A$4:$D$5, 4)</f>
        <v>#N/A</v>
      </c>
      <c r="Q405" s="23" t="e">
        <f t="shared" si="91"/>
        <v>#N/A</v>
      </c>
      <c r="R405" s="23" t="e">
        <f t="shared" si="92"/>
        <v>#N/A</v>
      </c>
      <c r="S405" s="23" t="e">
        <f t="shared" si="93"/>
        <v>#N/A</v>
      </c>
      <c r="T405" s="23" t="e">
        <f t="shared" si="94"/>
        <v>#N/A</v>
      </c>
      <c r="U405" s="23" t="e">
        <f t="shared" si="95"/>
        <v>#N/A</v>
      </c>
      <c r="V405" s="23" t="e">
        <f t="shared" si="96"/>
        <v>#N/A</v>
      </c>
      <c r="W405" s="23" t="e">
        <f t="shared" si="97"/>
        <v>#N/A</v>
      </c>
      <c r="X405" s="23" t="e">
        <f t="shared" si="98"/>
        <v>#N/A</v>
      </c>
      <c r="Y405" s="23"/>
      <c r="Z405" s="19"/>
      <c r="AA405" s="19"/>
      <c r="AB405" s="19"/>
      <c r="AC405" s="19"/>
      <c r="AD405" s="19"/>
      <c r="AE405" s="19"/>
      <c r="AF405" s="19"/>
      <c r="AG405" s="19">
        <f t="shared" si="99"/>
        <v>0</v>
      </c>
      <c r="AH405" s="19">
        <f t="shared" si="100"/>
        <v>0</v>
      </c>
      <c r="AI405" s="19">
        <f t="shared" si="101"/>
        <v>0</v>
      </c>
      <c r="AJ405" s="19">
        <f t="shared" si="102"/>
        <v>0</v>
      </c>
      <c r="AK405" s="19"/>
      <c r="AL405" s="19"/>
      <c r="AM405" s="19"/>
      <c r="AN405" s="19"/>
      <c r="AO405" s="19"/>
      <c r="AP405" s="19"/>
      <c r="AQ405" s="19"/>
    </row>
    <row r="406" spans="1:43" x14ac:dyDescent="0.25">
      <c r="A406" s="80"/>
      <c r="B406" s="81"/>
      <c r="C406" s="81"/>
      <c r="D406" s="81"/>
      <c r="E406" s="81"/>
      <c r="F406" s="81"/>
      <c r="G406" s="81"/>
      <c r="H406" s="81"/>
      <c r="I406" s="81"/>
      <c r="J406" s="79"/>
      <c r="K406" s="79"/>
      <c r="L406" s="70" t="str">
        <f t="shared" si="103"/>
        <v/>
      </c>
      <c r="M406" s="71"/>
      <c r="N406" s="23">
        <f t="shared" si="90"/>
        <v>0</v>
      </c>
      <c r="O406" s="23">
        <f t="shared" si="104"/>
        <v>0</v>
      </c>
      <c r="P406" s="23" t="e">
        <f xml:space="preserve"> B406 * VLOOKUP($A$5, Admin!$A$4:$B$5, 2) + C406 * VLOOKUP($A$5, Admin!$A$4:$C$5, 3) + VLOOKUP($A$5, Admin!$A$4:$D$5, 4)</f>
        <v>#N/A</v>
      </c>
      <c r="Q406" s="23" t="e">
        <f t="shared" si="91"/>
        <v>#N/A</v>
      </c>
      <c r="R406" s="23" t="e">
        <f t="shared" si="92"/>
        <v>#N/A</v>
      </c>
      <c r="S406" s="23" t="e">
        <f t="shared" si="93"/>
        <v>#N/A</v>
      </c>
      <c r="T406" s="23" t="e">
        <f t="shared" si="94"/>
        <v>#N/A</v>
      </c>
      <c r="U406" s="23" t="e">
        <f t="shared" si="95"/>
        <v>#N/A</v>
      </c>
      <c r="V406" s="23" t="e">
        <f t="shared" si="96"/>
        <v>#N/A</v>
      </c>
      <c r="W406" s="23" t="e">
        <f t="shared" si="97"/>
        <v>#N/A</v>
      </c>
      <c r="X406" s="23" t="e">
        <f t="shared" si="98"/>
        <v>#N/A</v>
      </c>
      <c r="Y406" s="23"/>
      <c r="Z406" s="19"/>
      <c r="AA406" s="19"/>
      <c r="AB406" s="19"/>
      <c r="AC406" s="19"/>
      <c r="AD406" s="19"/>
      <c r="AE406" s="19"/>
      <c r="AF406" s="19"/>
      <c r="AG406" s="19">
        <f t="shared" si="99"/>
        <v>0</v>
      </c>
      <c r="AH406" s="19">
        <f t="shared" si="100"/>
        <v>0</v>
      </c>
      <c r="AI406" s="19">
        <f t="shared" si="101"/>
        <v>0</v>
      </c>
      <c r="AJ406" s="19">
        <f t="shared" si="102"/>
        <v>0</v>
      </c>
      <c r="AK406" s="19"/>
      <c r="AL406" s="19"/>
      <c r="AM406" s="19"/>
      <c r="AN406" s="19"/>
      <c r="AO406" s="19"/>
      <c r="AP406" s="19"/>
      <c r="AQ406" s="19"/>
    </row>
    <row r="407" spans="1:43" x14ac:dyDescent="0.25">
      <c r="A407" s="80"/>
      <c r="B407" s="81"/>
      <c r="C407" s="81"/>
      <c r="D407" s="81"/>
      <c r="E407" s="81"/>
      <c r="F407" s="81"/>
      <c r="G407" s="81"/>
      <c r="H407" s="81"/>
      <c r="I407" s="81"/>
      <c r="J407" s="79"/>
      <c r="K407" s="79"/>
      <c r="L407" s="70" t="str">
        <f t="shared" si="103"/>
        <v/>
      </c>
      <c r="M407" s="71"/>
      <c r="N407" s="23">
        <f t="shared" si="90"/>
        <v>0</v>
      </c>
      <c r="O407" s="23">
        <f t="shared" si="104"/>
        <v>0</v>
      </c>
      <c r="P407" s="23" t="e">
        <f xml:space="preserve"> B407 * VLOOKUP($A$5, Admin!$A$4:$B$5, 2) + C407 * VLOOKUP($A$5, Admin!$A$4:$C$5, 3) + VLOOKUP($A$5, Admin!$A$4:$D$5, 4)</f>
        <v>#N/A</v>
      </c>
      <c r="Q407" s="23" t="e">
        <f t="shared" si="91"/>
        <v>#N/A</v>
      </c>
      <c r="R407" s="23" t="e">
        <f t="shared" si="92"/>
        <v>#N/A</v>
      </c>
      <c r="S407" s="23" t="e">
        <f t="shared" si="93"/>
        <v>#N/A</v>
      </c>
      <c r="T407" s="23" t="e">
        <f t="shared" si="94"/>
        <v>#N/A</v>
      </c>
      <c r="U407" s="23" t="e">
        <f t="shared" si="95"/>
        <v>#N/A</v>
      </c>
      <c r="V407" s="23" t="e">
        <f t="shared" si="96"/>
        <v>#N/A</v>
      </c>
      <c r="W407" s="23" t="e">
        <f t="shared" si="97"/>
        <v>#N/A</v>
      </c>
      <c r="X407" s="23" t="e">
        <f t="shared" si="98"/>
        <v>#N/A</v>
      </c>
      <c r="Y407" s="23"/>
      <c r="Z407" s="19"/>
      <c r="AA407" s="19"/>
      <c r="AB407" s="19"/>
      <c r="AC407" s="19"/>
      <c r="AD407" s="19"/>
      <c r="AE407" s="19"/>
      <c r="AF407" s="19"/>
      <c r="AG407" s="19">
        <f t="shared" si="99"/>
        <v>0</v>
      </c>
      <c r="AH407" s="19">
        <f t="shared" si="100"/>
        <v>0</v>
      </c>
      <c r="AI407" s="19">
        <f t="shared" si="101"/>
        <v>0</v>
      </c>
      <c r="AJ407" s="19">
        <f t="shared" si="102"/>
        <v>0</v>
      </c>
      <c r="AK407" s="19"/>
      <c r="AL407" s="19"/>
      <c r="AM407" s="19"/>
      <c r="AN407" s="19"/>
      <c r="AO407" s="19"/>
      <c r="AP407" s="19"/>
      <c r="AQ407" s="19"/>
    </row>
    <row r="408" spans="1:43" x14ac:dyDescent="0.25">
      <c r="A408" s="80"/>
      <c r="B408" s="81"/>
      <c r="C408" s="81"/>
      <c r="D408" s="81"/>
      <c r="E408" s="81"/>
      <c r="F408" s="81"/>
      <c r="G408" s="81"/>
      <c r="H408" s="81"/>
      <c r="I408" s="81"/>
      <c r="J408" s="79"/>
      <c r="K408" s="79"/>
      <c r="L408" s="70" t="str">
        <f t="shared" si="103"/>
        <v/>
      </c>
      <c r="M408" s="71"/>
      <c r="N408" s="23">
        <f t="shared" si="90"/>
        <v>0</v>
      </c>
      <c r="O408" s="23">
        <f t="shared" si="104"/>
        <v>0</v>
      </c>
      <c r="P408" s="23" t="e">
        <f xml:space="preserve"> B408 * VLOOKUP($A$5, Admin!$A$4:$B$5, 2) + C408 * VLOOKUP($A$5, Admin!$A$4:$C$5, 3) + VLOOKUP($A$5, Admin!$A$4:$D$5, 4)</f>
        <v>#N/A</v>
      </c>
      <c r="Q408" s="23" t="e">
        <f t="shared" si="91"/>
        <v>#N/A</v>
      </c>
      <c r="R408" s="23" t="e">
        <f t="shared" si="92"/>
        <v>#N/A</v>
      </c>
      <c r="S408" s="23" t="e">
        <f t="shared" si="93"/>
        <v>#N/A</v>
      </c>
      <c r="T408" s="23" t="e">
        <f t="shared" si="94"/>
        <v>#N/A</v>
      </c>
      <c r="U408" s="23" t="e">
        <f t="shared" si="95"/>
        <v>#N/A</v>
      </c>
      <c r="V408" s="23" t="e">
        <f t="shared" si="96"/>
        <v>#N/A</v>
      </c>
      <c r="W408" s="23" t="e">
        <f t="shared" si="97"/>
        <v>#N/A</v>
      </c>
      <c r="X408" s="23" t="e">
        <f t="shared" si="98"/>
        <v>#N/A</v>
      </c>
      <c r="Y408" s="23"/>
      <c r="Z408" s="19"/>
      <c r="AA408" s="19"/>
      <c r="AB408" s="19"/>
      <c r="AC408" s="19"/>
      <c r="AD408" s="19"/>
      <c r="AE408" s="19"/>
      <c r="AF408" s="19"/>
      <c r="AG408" s="19">
        <f t="shared" si="99"/>
        <v>0</v>
      </c>
      <c r="AH408" s="19">
        <f t="shared" si="100"/>
        <v>0</v>
      </c>
      <c r="AI408" s="19">
        <f t="shared" si="101"/>
        <v>0</v>
      </c>
      <c r="AJ408" s="19">
        <f t="shared" si="102"/>
        <v>0</v>
      </c>
      <c r="AK408" s="19"/>
      <c r="AL408" s="19"/>
      <c r="AM408" s="19"/>
      <c r="AN408" s="19"/>
      <c r="AO408" s="19"/>
      <c r="AP408" s="19"/>
      <c r="AQ408" s="19"/>
    </row>
    <row r="409" spans="1:43" x14ac:dyDescent="0.25">
      <c r="A409" s="80"/>
      <c r="B409" s="81"/>
      <c r="C409" s="81"/>
      <c r="D409" s="81"/>
      <c r="E409" s="81"/>
      <c r="F409" s="81"/>
      <c r="G409" s="81"/>
      <c r="H409" s="81"/>
      <c r="I409" s="81"/>
      <c r="J409" s="79"/>
      <c r="K409" s="79"/>
      <c r="L409" s="70" t="str">
        <f t="shared" si="103"/>
        <v/>
      </c>
      <c r="M409" s="71"/>
      <c r="N409" s="23">
        <f t="shared" si="90"/>
        <v>0</v>
      </c>
      <c r="O409" s="23">
        <f t="shared" si="104"/>
        <v>0</v>
      </c>
      <c r="P409" s="23" t="e">
        <f xml:space="preserve"> B409 * VLOOKUP($A$5, Admin!$A$4:$B$5, 2) + C409 * VLOOKUP($A$5, Admin!$A$4:$C$5, 3) + VLOOKUP($A$5, Admin!$A$4:$D$5, 4)</f>
        <v>#N/A</v>
      </c>
      <c r="Q409" s="23" t="e">
        <f t="shared" si="91"/>
        <v>#N/A</v>
      </c>
      <c r="R409" s="23" t="e">
        <f t="shared" si="92"/>
        <v>#N/A</v>
      </c>
      <c r="S409" s="23" t="e">
        <f t="shared" si="93"/>
        <v>#N/A</v>
      </c>
      <c r="T409" s="23" t="e">
        <f t="shared" si="94"/>
        <v>#N/A</v>
      </c>
      <c r="U409" s="23" t="e">
        <f t="shared" si="95"/>
        <v>#N/A</v>
      </c>
      <c r="V409" s="23" t="e">
        <f t="shared" si="96"/>
        <v>#N/A</v>
      </c>
      <c r="W409" s="23" t="e">
        <f t="shared" si="97"/>
        <v>#N/A</v>
      </c>
      <c r="X409" s="23" t="e">
        <f t="shared" si="98"/>
        <v>#N/A</v>
      </c>
      <c r="Y409" s="23"/>
      <c r="Z409" s="19"/>
      <c r="AA409" s="19"/>
      <c r="AB409" s="19"/>
      <c r="AC409" s="19"/>
      <c r="AD409" s="19"/>
      <c r="AE409" s="19"/>
      <c r="AF409" s="19"/>
      <c r="AG409" s="19">
        <f t="shared" si="99"/>
        <v>0</v>
      </c>
      <c r="AH409" s="19">
        <f t="shared" si="100"/>
        <v>0</v>
      </c>
      <c r="AI409" s="19">
        <f t="shared" si="101"/>
        <v>0</v>
      </c>
      <c r="AJ409" s="19">
        <f t="shared" si="102"/>
        <v>0</v>
      </c>
      <c r="AK409" s="19"/>
      <c r="AL409" s="19"/>
      <c r="AM409" s="19"/>
      <c r="AN409" s="19"/>
      <c r="AO409" s="19"/>
      <c r="AP409" s="19"/>
      <c r="AQ409" s="19"/>
    </row>
    <row r="410" spans="1:43" x14ac:dyDescent="0.25">
      <c r="A410" s="80"/>
      <c r="B410" s="81"/>
      <c r="C410" s="81"/>
      <c r="D410" s="81"/>
      <c r="E410" s="81"/>
      <c r="F410" s="81"/>
      <c r="G410" s="81"/>
      <c r="H410" s="81"/>
      <c r="I410" s="81"/>
      <c r="J410" s="79"/>
      <c r="K410" s="79"/>
      <c r="L410" s="70" t="str">
        <f t="shared" si="103"/>
        <v/>
      </c>
      <c r="M410" s="71"/>
      <c r="N410" s="23">
        <f t="shared" si="90"/>
        <v>0</v>
      </c>
      <c r="O410" s="23">
        <f t="shared" si="104"/>
        <v>0</v>
      </c>
      <c r="P410" s="23" t="e">
        <f xml:space="preserve"> B410 * VLOOKUP($A$5, Admin!$A$4:$B$5, 2) + C410 * VLOOKUP($A$5, Admin!$A$4:$C$5, 3) + VLOOKUP($A$5, Admin!$A$4:$D$5, 4)</f>
        <v>#N/A</v>
      </c>
      <c r="Q410" s="23" t="e">
        <f t="shared" si="91"/>
        <v>#N/A</v>
      </c>
      <c r="R410" s="23" t="e">
        <f t="shared" si="92"/>
        <v>#N/A</v>
      </c>
      <c r="S410" s="23" t="e">
        <f t="shared" si="93"/>
        <v>#N/A</v>
      </c>
      <c r="T410" s="23" t="e">
        <f t="shared" si="94"/>
        <v>#N/A</v>
      </c>
      <c r="U410" s="23" t="e">
        <f t="shared" si="95"/>
        <v>#N/A</v>
      </c>
      <c r="V410" s="23" t="e">
        <f t="shared" si="96"/>
        <v>#N/A</v>
      </c>
      <c r="W410" s="23" t="e">
        <f t="shared" si="97"/>
        <v>#N/A</v>
      </c>
      <c r="X410" s="23" t="e">
        <f t="shared" si="98"/>
        <v>#N/A</v>
      </c>
      <c r="Y410" s="23"/>
      <c r="Z410" s="19"/>
      <c r="AA410" s="19"/>
      <c r="AB410" s="19"/>
      <c r="AC410" s="19"/>
      <c r="AD410" s="19"/>
      <c r="AE410" s="19"/>
      <c r="AF410" s="19"/>
      <c r="AG410" s="19">
        <f t="shared" si="99"/>
        <v>0</v>
      </c>
      <c r="AH410" s="19">
        <f t="shared" si="100"/>
        <v>0</v>
      </c>
      <c r="AI410" s="19">
        <f t="shared" si="101"/>
        <v>0</v>
      </c>
      <c r="AJ410" s="19">
        <f t="shared" si="102"/>
        <v>0</v>
      </c>
      <c r="AK410" s="19"/>
      <c r="AL410" s="19"/>
      <c r="AM410" s="19"/>
      <c r="AN410" s="19"/>
      <c r="AO410" s="19"/>
      <c r="AP410" s="19"/>
      <c r="AQ410" s="19"/>
    </row>
    <row r="411" spans="1:43" x14ac:dyDescent="0.25">
      <c r="A411" s="80"/>
      <c r="B411" s="81"/>
      <c r="C411" s="81"/>
      <c r="D411" s="81"/>
      <c r="E411" s="81"/>
      <c r="F411" s="81"/>
      <c r="G411" s="81"/>
      <c r="H411" s="81"/>
      <c r="I411" s="81"/>
      <c r="J411" s="79"/>
      <c r="K411" s="79"/>
      <c r="L411" s="70" t="str">
        <f t="shared" si="103"/>
        <v/>
      </c>
      <c r="M411" s="71"/>
      <c r="N411" s="23">
        <f t="shared" si="90"/>
        <v>0</v>
      </c>
      <c r="O411" s="23">
        <f t="shared" si="104"/>
        <v>0</v>
      </c>
      <c r="P411" s="23" t="e">
        <f xml:space="preserve"> B411 * VLOOKUP($A$5, Admin!$A$4:$B$5, 2) + C411 * VLOOKUP($A$5, Admin!$A$4:$C$5, 3) + VLOOKUP($A$5, Admin!$A$4:$D$5, 4)</f>
        <v>#N/A</v>
      </c>
      <c r="Q411" s="23" t="e">
        <f t="shared" si="91"/>
        <v>#N/A</v>
      </c>
      <c r="R411" s="23" t="e">
        <f t="shared" si="92"/>
        <v>#N/A</v>
      </c>
      <c r="S411" s="23" t="e">
        <f t="shared" si="93"/>
        <v>#N/A</v>
      </c>
      <c r="T411" s="23" t="e">
        <f t="shared" si="94"/>
        <v>#N/A</v>
      </c>
      <c r="U411" s="23" t="e">
        <f t="shared" si="95"/>
        <v>#N/A</v>
      </c>
      <c r="V411" s="23" t="e">
        <f t="shared" si="96"/>
        <v>#N/A</v>
      </c>
      <c r="W411" s="23" t="e">
        <f t="shared" si="97"/>
        <v>#N/A</v>
      </c>
      <c r="X411" s="23" t="e">
        <f t="shared" si="98"/>
        <v>#N/A</v>
      </c>
      <c r="Y411" s="23"/>
      <c r="Z411" s="19"/>
      <c r="AA411" s="19"/>
      <c r="AB411" s="19"/>
      <c r="AC411" s="19"/>
      <c r="AD411" s="19"/>
      <c r="AE411" s="19"/>
      <c r="AF411" s="19"/>
      <c r="AG411" s="19">
        <f t="shared" si="99"/>
        <v>0</v>
      </c>
      <c r="AH411" s="19">
        <f t="shared" si="100"/>
        <v>0</v>
      </c>
      <c r="AI411" s="19">
        <f t="shared" si="101"/>
        <v>0</v>
      </c>
      <c r="AJ411" s="19">
        <f t="shared" si="102"/>
        <v>0</v>
      </c>
      <c r="AK411" s="19"/>
      <c r="AL411" s="19"/>
      <c r="AM411" s="19"/>
      <c r="AN411" s="19"/>
      <c r="AO411" s="19"/>
      <c r="AP411" s="19"/>
      <c r="AQ411" s="19"/>
    </row>
    <row r="412" spans="1:43" x14ac:dyDescent="0.25">
      <c r="A412" s="80"/>
      <c r="B412" s="81"/>
      <c r="C412" s="81"/>
      <c r="D412" s="81"/>
      <c r="E412" s="81"/>
      <c r="F412" s="81"/>
      <c r="G412" s="81"/>
      <c r="H412" s="81"/>
      <c r="I412" s="81"/>
      <c r="J412" s="79"/>
      <c r="K412" s="79"/>
      <c r="L412" s="70" t="str">
        <f t="shared" si="103"/>
        <v/>
      </c>
      <c r="M412" s="71"/>
      <c r="N412" s="23">
        <f t="shared" si="90"/>
        <v>0</v>
      </c>
      <c r="O412" s="23">
        <f t="shared" si="104"/>
        <v>0</v>
      </c>
      <c r="P412" s="23" t="e">
        <f xml:space="preserve"> B412 * VLOOKUP($A$5, Admin!$A$4:$B$5, 2) + C412 * VLOOKUP($A$5, Admin!$A$4:$C$5, 3) + VLOOKUP($A$5, Admin!$A$4:$D$5, 4)</f>
        <v>#N/A</v>
      </c>
      <c r="Q412" s="23" t="e">
        <f t="shared" si="91"/>
        <v>#N/A</v>
      </c>
      <c r="R412" s="23" t="e">
        <f t="shared" si="92"/>
        <v>#N/A</v>
      </c>
      <c r="S412" s="23" t="e">
        <f t="shared" si="93"/>
        <v>#N/A</v>
      </c>
      <c r="T412" s="23" t="e">
        <f t="shared" si="94"/>
        <v>#N/A</v>
      </c>
      <c r="U412" s="23" t="e">
        <f t="shared" si="95"/>
        <v>#N/A</v>
      </c>
      <c r="V412" s="23" t="e">
        <f t="shared" si="96"/>
        <v>#N/A</v>
      </c>
      <c r="W412" s="23" t="e">
        <f t="shared" si="97"/>
        <v>#N/A</v>
      </c>
      <c r="X412" s="23" t="e">
        <f t="shared" si="98"/>
        <v>#N/A</v>
      </c>
      <c r="Y412" s="23"/>
      <c r="Z412" s="19"/>
      <c r="AA412" s="19"/>
      <c r="AB412" s="19"/>
      <c r="AC412" s="19"/>
      <c r="AD412" s="19"/>
      <c r="AE412" s="19"/>
      <c r="AF412" s="19"/>
      <c r="AG412" s="19">
        <f t="shared" si="99"/>
        <v>0</v>
      </c>
      <c r="AH412" s="19">
        <f t="shared" si="100"/>
        <v>0</v>
      </c>
      <c r="AI412" s="19">
        <f t="shared" si="101"/>
        <v>0</v>
      </c>
      <c r="AJ412" s="19">
        <f t="shared" si="102"/>
        <v>0</v>
      </c>
      <c r="AK412" s="19"/>
      <c r="AL412" s="19"/>
      <c r="AM412" s="19"/>
      <c r="AN412" s="19"/>
      <c r="AO412" s="19"/>
      <c r="AP412" s="19"/>
      <c r="AQ412" s="19"/>
    </row>
    <row r="413" spans="1:43" x14ac:dyDescent="0.25">
      <c r="A413" s="80"/>
      <c r="B413" s="81"/>
      <c r="C413" s="81"/>
      <c r="D413" s="81"/>
      <c r="E413" s="81"/>
      <c r="F413" s="81"/>
      <c r="G413" s="81"/>
      <c r="H413" s="81"/>
      <c r="I413" s="81"/>
      <c r="J413" s="79"/>
      <c r="K413" s="79"/>
      <c r="L413" s="70" t="str">
        <f t="shared" si="103"/>
        <v/>
      </c>
      <c r="M413" s="71"/>
      <c r="N413" s="23">
        <f t="shared" si="90"/>
        <v>0</v>
      </c>
      <c r="O413" s="23">
        <f t="shared" si="104"/>
        <v>0</v>
      </c>
      <c r="P413" s="23" t="e">
        <f xml:space="preserve"> B413 * VLOOKUP($A$5, Admin!$A$4:$B$5, 2) + C413 * VLOOKUP($A$5, Admin!$A$4:$C$5, 3) + VLOOKUP($A$5, Admin!$A$4:$D$5, 4)</f>
        <v>#N/A</v>
      </c>
      <c r="Q413" s="23" t="e">
        <f t="shared" si="91"/>
        <v>#N/A</v>
      </c>
      <c r="R413" s="23" t="e">
        <f t="shared" si="92"/>
        <v>#N/A</v>
      </c>
      <c r="S413" s="23" t="e">
        <f t="shared" si="93"/>
        <v>#N/A</v>
      </c>
      <c r="T413" s="23" t="e">
        <f t="shared" si="94"/>
        <v>#N/A</v>
      </c>
      <c r="U413" s="23" t="e">
        <f t="shared" si="95"/>
        <v>#N/A</v>
      </c>
      <c r="V413" s="23" t="e">
        <f t="shared" si="96"/>
        <v>#N/A</v>
      </c>
      <c r="W413" s="23" t="e">
        <f t="shared" si="97"/>
        <v>#N/A</v>
      </c>
      <c r="X413" s="23" t="e">
        <f t="shared" si="98"/>
        <v>#N/A</v>
      </c>
      <c r="Y413" s="23"/>
      <c r="Z413" s="19"/>
      <c r="AA413" s="19"/>
      <c r="AB413" s="19"/>
      <c r="AC413" s="19"/>
      <c r="AD413" s="19"/>
      <c r="AE413" s="19"/>
      <c r="AF413" s="19"/>
      <c r="AG413" s="19">
        <f t="shared" si="99"/>
        <v>0</v>
      </c>
      <c r="AH413" s="19">
        <f t="shared" si="100"/>
        <v>0</v>
      </c>
      <c r="AI413" s="19">
        <f t="shared" si="101"/>
        <v>0</v>
      </c>
      <c r="AJ413" s="19">
        <f t="shared" si="102"/>
        <v>0</v>
      </c>
      <c r="AK413" s="19"/>
      <c r="AL413" s="19"/>
      <c r="AM413" s="19"/>
      <c r="AN413" s="19"/>
      <c r="AO413" s="19"/>
      <c r="AP413" s="19"/>
      <c r="AQ413" s="19"/>
    </row>
    <row r="414" spans="1:43" x14ac:dyDescent="0.25">
      <c r="A414" s="80"/>
      <c r="B414" s="81"/>
      <c r="C414" s="81"/>
      <c r="D414" s="81"/>
      <c r="E414" s="81"/>
      <c r="F414" s="81"/>
      <c r="G414" s="81"/>
      <c r="H414" s="81"/>
      <c r="I414" s="81"/>
      <c r="J414" s="79"/>
      <c r="K414" s="79"/>
      <c r="L414" s="70" t="str">
        <f t="shared" si="103"/>
        <v/>
      </c>
      <c r="M414" s="71"/>
      <c r="N414" s="23">
        <f t="shared" si="90"/>
        <v>0</v>
      </c>
      <c r="O414" s="23">
        <f t="shared" si="104"/>
        <v>0</v>
      </c>
      <c r="P414" s="23" t="e">
        <f xml:space="preserve"> B414 * VLOOKUP($A$5, Admin!$A$4:$B$5, 2) + C414 * VLOOKUP($A$5, Admin!$A$4:$C$5, 3) + VLOOKUP($A$5, Admin!$A$4:$D$5, 4)</f>
        <v>#N/A</v>
      </c>
      <c r="Q414" s="23" t="e">
        <f t="shared" si="91"/>
        <v>#N/A</v>
      </c>
      <c r="R414" s="23" t="e">
        <f t="shared" si="92"/>
        <v>#N/A</v>
      </c>
      <c r="S414" s="23" t="e">
        <f t="shared" si="93"/>
        <v>#N/A</v>
      </c>
      <c r="T414" s="23" t="e">
        <f t="shared" si="94"/>
        <v>#N/A</v>
      </c>
      <c r="U414" s="23" t="e">
        <f t="shared" si="95"/>
        <v>#N/A</v>
      </c>
      <c r="V414" s="23" t="e">
        <f t="shared" si="96"/>
        <v>#N/A</v>
      </c>
      <c r="W414" s="23" t="e">
        <f t="shared" si="97"/>
        <v>#N/A</v>
      </c>
      <c r="X414" s="23" t="e">
        <f t="shared" si="98"/>
        <v>#N/A</v>
      </c>
      <c r="Y414" s="23"/>
      <c r="Z414" s="19"/>
      <c r="AA414" s="19"/>
      <c r="AB414" s="19"/>
      <c r="AC414" s="19"/>
      <c r="AD414" s="19"/>
      <c r="AE414" s="19"/>
      <c r="AF414" s="19"/>
      <c r="AG414" s="19">
        <f t="shared" si="99"/>
        <v>0</v>
      </c>
      <c r="AH414" s="19">
        <f t="shared" si="100"/>
        <v>0</v>
      </c>
      <c r="AI414" s="19">
        <f t="shared" si="101"/>
        <v>0</v>
      </c>
      <c r="AJ414" s="19">
        <f t="shared" si="102"/>
        <v>0</v>
      </c>
      <c r="AK414" s="19"/>
      <c r="AL414" s="19"/>
      <c r="AM414" s="19"/>
      <c r="AN414" s="19"/>
      <c r="AO414" s="19"/>
      <c r="AP414" s="19"/>
      <c r="AQ414" s="19"/>
    </row>
    <row r="415" spans="1:43" x14ac:dyDescent="0.25">
      <c r="A415" s="80"/>
      <c r="B415" s="81"/>
      <c r="C415" s="81"/>
      <c r="D415" s="81"/>
      <c r="E415" s="81"/>
      <c r="F415" s="81"/>
      <c r="G415" s="81"/>
      <c r="H415" s="81"/>
      <c r="I415" s="81"/>
      <c r="J415" s="79"/>
      <c r="K415" s="79"/>
      <c r="L415" s="70" t="str">
        <f t="shared" si="103"/>
        <v/>
      </c>
      <c r="M415" s="71"/>
      <c r="N415" s="23">
        <f t="shared" si="90"/>
        <v>0</v>
      </c>
      <c r="O415" s="23">
        <f t="shared" si="104"/>
        <v>0</v>
      </c>
      <c r="P415" s="23" t="e">
        <f xml:space="preserve"> B415 * VLOOKUP($A$5, Admin!$A$4:$B$5, 2) + C415 * VLOOKUP($A$5, Admin!$A$4:$C$5, 3) + VLOOKUP($A$5, Admin!$A$4:$D$5, 4)</f>
        <v>#N/A</v>
      </c>
      <c r="Q415" s="23" t="e">
        <f t="shared" si="91"/>
        <v>#N/A</v>
      </c>
      <c r="R415" s="23" t="e">
        <f t="shared" si="92"/>
        <v>#N/A</v>
      </c>
      <c r="S415" s="23" t="e">
        <f t="shared" si="93"/>
        <v>#N/A</v>
      </c>
      <c r="T415" s="23" t="e">
        <f t="shared" si="94"/>
        <v>#N/A</v>
      </c>
      <c r="U415" s="23" t="e">
        <f t="shared" si="95"/>
        <v>#N/A</v>
      </c>
      <c r="V415" s="23" t="e">
        <f t="shared" si="96"/>
        <v>#N/A</v>
      </c>
      <c r="W415" s="23" t="e">
        <f t="shared" si="97"/>
        <v>#N/A</v>
      </c>
      <c r="X415" s="23" t="e">
        <f t="shared" si="98"/>
        <v>#N/A</v>
      </c>
      <c r="Y415" s="23"/>
      <c r="Z415" s="19"/>
      <c r="AA415" s="19"/>
      <c r="AB415" s="19"/>
      <c r="AC415" s="19"/>
      <c r="AD415" s="19"/>
      <c r="AE415" s="19"/>
      <c r="AF415" s="19"/>
      <c r="AG415" s="19">
        <f t="shared" si="99"/>
        <v>0</v>
      </c>
      <c r="AH415" s="19">
        <f t="shared" si="100"/>
        <v>0</v>
      </c>
      <c r="AI415" s="19">
        <f t="shared" si="101"/>
        <v>0</v>
      </c>
      <c r="AJ415" s="19">
        <f t="shared" si="102"/>
        <v>0</v>
      </c>
      <c r="AK415" s="19"/>
      <c r="AL415" s="19"/>
      <c r="AM415" s="19"/>
      <c r="AN415" s="19"/>
      <c r="AO415" s="19"/>
      <c r="AP415" s="19"/>
      <c r="AQ415" s="19"/>
    </row>
    <row r="416" spans="1:43" x14ac:dyDescent="0.25">
      <c r="A416" s="80"/>
      <c r="B416" s="81"/>
      <c r="C416" s="81"/>
      <c r="D416" s="81"/>
      <c r="E416" s="81"/>
      <c r="F416" s="81"/>
      <c r="G416" s="81"/>
      <c r="H416" s="81"/>
      <c r="I416" s="81"/>
      <c r="J416" s="79"/>
      <c r="K416" s="79"/>
      <c r="L416" s="70" t="str">
        <f t="shared" si="103"/>
        <v/>
      </c>
      <c r="M416" s="71"/>
      <c r="N416" s="23">
        <f t="shared" si="90"/>
        <v>0</v>
      </c>
      <c r="O416" s="23">
        <f t="shared" si="104"/>
        <v>0</v>
      </c>
      <c r="P416" s="23" t="e">
        <f xml:space="preserve"> B416 * VLOOKUP($A$5, Admin!$A$4:$B$5, 2) + C416 * VLOOKUP($A$5, Admin!$A$4:$C$5, 3) + VLOOKUP($A$5, Admin!$A$4:$D$5, 4)</f>
        <v>#N/A</v>
      </c>
      <c r="Q416" s="23" t="e">
        <f t="shared" si="91"/>
        <v>#N/A</v>
      </c>
      <c r="R416" s="23" t="e">
        <f t="shared" si="92"/>
        <v>#N/A</v>
      </c>
      <c r="S416" s="23" t="e">
        <f t="shared" si="93"/>
        <v>#N/A</v>
      </c>
      <c r="T416" s="23" t="e">
        <f t="shared" si="94"/>
        <v>#N/A</v>
      </c>
      <c r="U416" s="23" t="e">
        <f t="shared" si="95"/>
        <v>#N/A</v>
      </c>
      <c r="V416" s="23" t="e">
        <f t="shared" si="96"/>
        <v>#N/A</v>
      </c>
      <c r="W416" s="23" t="e">
        <f t="shared" si="97"/>
        <v>#N/A</v>
      </c>
      <c r="X416" s="23" t="e">
        <f t="shared" si="98"/>
        <v>#N/A</v>
      </c>
      <c r="Y416" s="23"/>
      <c r="Z416" s="19"/>
      <c r="AA416" s="19"/>
      <c r="AB416" s="19"/>
      <c r="AC416" s="19"/>
      <c r="AD416" s="19"/>
      <c r="AE416" s="19"/>
      <c r="AF416" s="19"/>
      <c r="AG416" s="19">
        <f t="shared" si="99"/>
        <v>0</v>
      </c>
      <c r="AH416" s="19">
        <f t="shared" si="100"/>
        <v>0</v>
      </c>
      <c r="AI416" s="19">
        <f t="shared" si="101"/>
        <v>0</v>
      </c>
      <c r="AJ416" s="19">
        <f t="shared" si="102"/>
        <v>0</v>
      </c>
      <c r="AK416" s="19"/>
      <c r="AL416" s="19"/>
      <c r="AM416" s="19"/>
      <c r="AN416" s="19"/>
      <c r="AO416" s="19"/>
      <c r="AP416" s="19"/>
      <c r="AQ416" s="19"/>
    </row>
    <row r="417" spans="1:43" x14ac:dyDescent="0.25">
      <c r="A417" s="80"/>
      <c r="B417" s="81"/>
      <c r="C417" s="81"/>
      <c r="D417" s="81"/>
      <c r="E417" s="81"/>
      <c r="F417" s="81"/>
      <c r="G417" s="81"/>
      <c r="H417" s="81"/>
      <c r="I417" s="81"/>
      <c r="J417" s="79"/>
      <c r="K417" s="79"/>
      <c r="L417" s="70" t="str">
        <f t="shared" si="103"/>
        <v/>
      </c>
      <c r="M417" s="71"/>
      <c r="N417" s="23">
        <f t="shared" si="90"/>
        <v>0</v>
      </c>
      <c r="O417" s="23">
        <f t="shared" si="104"/>
        <v>0</v>
      </c>
      <c r="P417" s="23" t="e">
        <f xml:space="preserve"> B417 * VLOOKUP($A$5, Admin!$A$4:$B$5, 2) + C417 * VLOOKUP($A$5, Admin!$A$4:$C$5, 3) + VLOOKUP($A$5, Admin!$A$4:$D$5, 4)</f>
        <v>#N/A</v>
      </c>
      <c r="Q417" s="23" t="e">
        <f t="shared" si="91"/>
        <v>#N/A</v>
      </c>
      <c r="R417" s="23" t="e">
        <f t="shared" si="92"/>
        <v>#N/A</v>
      </c>
      <c r="S417" s="23" t="e">
        <f t="shared" si="93"/>
        <v>#N/A</v>
      </c>
      <c r="T417" s="23" t="e">
        <f t="shared" si="94"/>
        <v>#N/A</v>
      </c>
      <c r="U417" s="23" t="e">
        <f t="shared" si="95"/>
        <v>#N/A</v>
      </c>
      <c r="V417" s="23" t="e">
        <f t="shared" si="96"/>
        <v>#N/A</v>
      </c>
      <c r="W417" s="23" t="e">
        <f t="shared" si="97"/>
        <v>#N/A</v>
      </c>
      <c r="X417" s="23" t="e">
        <f t="shared" si="98"/>
        <v>#N/A</v>
      </c>
      <c r="Y417" s="23"/>
      <c r="Z417" s="19"/>
      <c r="AA417" s="19"/>
      <c r="AB417" s="19"/>
      <c r="AC417" s="19"/>
      <c r="AD417" s="19"/>
      <c r="AE417" s="19"/>
      <c r="AF417" s="19"/>
      <c r="AG417" s="19">
        <f t="shared" si="99"/>
        <v>0</v>
      </c>
      <c r="AH417" s="19">
        <f t="shared" si="100"/>
        <v>0</v>
      </c>
      <c r="AI417" s="19">
        <f t="shared" si="101"/>
        <v>0</v>
      </c>
      <c r="AJ417" s="19">
        <f t="shared" si="102"/>
        <v>0</v>
      </c>
      <c r="AK417" s="19"/>
      <c r="AL417" s="19"/>
      <c r="AM417" s="19"/>
      <c r="AN417" s="19"/>
      <c r="AO417" s="19"/>
      <c r="AP417" s="19"/>
      <c r="AQ417" s="19"/>
    </row>
    <row r="418" spans="1:43" x14ac:dyDescent="0.25">
      <c r="A418" s="80"/>
      <c r="B418" s="81"/>
      <c r="C418" s="81"/>
      <c r="D418" s="81"/>
      <c r="E418" s="81"/>
      <c r="F418" s="81"/>
      <c r="G418" s="81"/>
      <c r="H418" s="81"/>
      <c r="I418" s="81"/>
      <c r="J418" s="79"/>
      <c r="K418" s="79"/>
      <c r="L418" s="70" t="str">
        <f t="shared" si="103"/>
        <v/>
      </c>
      <c r="M418" s="71"/>
      <c r="N418" s="23">
        <f t="shared" si="90"/>
        <v>0</v>
      </c>
      <c r="O418" s="23">
        <f t="shared" si="104"/>
        <v>0</v>
      </c>
      <c r="P418" s="23" t="e">
        <f xml:space="preserve"> B418 * VLOOKUP($A$5, Admin!$A$4:$B$5, 2) + C418 * VLOOKUP($A$5, Admin!$A$4:$C$5, 3) + VLOOKUP($A$5, Admin!$A$4:$D$5, 4)</f>
        <v>#N/A</v>
      </c>
      <c r="Q418" s="23" t="e">
        <f t="shared" si="91"/>
        <v>#N/A</v>
      </c>
      <c r="R418" s="23" t="e">
        <f t="shared" si="92"/>
        <v>#N/A</v>
      </c>
      <c r="S418" s="23" t="e">
        <f t="shared" si="93"/>
        <v>#N/A</v>
      </c>
      <c r="T418" s="23" t="e">
        <f t="shared" si="94"/>
        <v>#N/A</v>
      </c>
      <c r="U418" s="23" t="e">
        <f t="shared" si="95"/>
        <v>#N/A</v>
      </c>
      <c r="V418" s="23" t="e">
        <f t="shared" si="96"/>
        <v>#N/A</v>
      </c>
      <c r="W418" s="23" t="e">
        <f t="shared" si="97"/>
        <v>#N/A</v>
      </c>
      <c r="X418" s="23" t="e">
        <f t="shared" si="98"/>
        <v>#N/A</v>
      </c>
      <c r="Y418" s="23"/>
      <c r="Z418" s="19"/>
      <c r="AA418" s="19"/>
      <c r="AB418" s="19"/>
      <c r="AC418" s="19"/>
      <c r="AD418" s="19"/>
      <c r="AE418" s="19"/>
      <c r="AF418" s="19"/>
      <c r="AG418" s="19">
        <f t="shared" si="99"/>
        <v>0</v>
      </c>
      <c r="AH418" s="19">
        <f t="shared" si="100"/>
        <v>0</v>
      </c>
      <c r="AI418" s="19">
        <f t="shared" si="101"/>
        <v>0</v>
      </c>
      <c r="AJ418" s="19">
        <f t="shared" si="102"/>
        <v>0</v>
      </c>
      <c r="AK418" s="19"/>
      <c r="AL418" s="19"/>
      <c r="AM418" s="19"/>
      <c r="AN418" s="19"/>
      <c r="AO418" s="19"/>
      <c r="AP418" s="19"/>
      <c r="AQ418" s="19"/>
    </row>
    <row r="419" spans="1:43" x14ac:dyDescent="0.25">
      <c r="A419" s="80"/>
      <c r="B419" s="81"/>
      <c r="C419" s="81"/>
      <c r="D419" s="81"/>
      <c r="E419" s="81"/>
      <c r="F419" s="81"/>
      <c r="G419" s="81"/>
      <c r="H419" s="81"/>
      <c r="I419" s="81"/>
      <c r="J419" s="79"/>
      <c r="K419" s="79"/>
      <c r="L419" s="70" t="str">
        <f t="shared" si="103"/>
        <v/>
      </c>
      <c r="M419" s="71"/>
      <c r="N419" s="23">
        <f t="shared" si="90"/>
        <v>0</v>
      </c>
      <c r="O419" s="23">
        <f t="shared" si="104"/>
        <v>0</v>
      </c>
      <c r="P419" s="23" t="e">
        <f xml:space="preserve"> B419 * VLOOKUP($A$5, Admin!$A$4:$B$5, 2) + C419 * VLOOKUP($A$5, Admin!$A$4:$C$5, 3) + VLOOKUP($A$5, Admin!$A$4:$D$5, 4)</f>
        <v>#N/A</v>
      </c>
      <c r="Q419" s="23" t="e">
        <f t="shared" si="91"/>
        <v>#N/A</v>
      </c>
      <c r="R419" s="23" t="e">
        <f t="shared" si="92"/>
        <v>#N/A</v>
      </c>
      <c r="S419" s="23" t="e">
        <f t="shared" si="93"/>
        <v>#N/A</v>
      </c>
      <c r="T419" s="23" t="e">
        <f t="shared" si="94"/>
        <v>#N/A</v>
      </c>
      <c r="U419" s="23" t="e">
        <f t="shared" si="95"/>
        <v>#N/A</v>
      </c>
      <c r="V419" s="23" t="e">
        <f t="shared" si="96"/>
        <v>#N/A</v>
      </c>
      <c r="W419" s="23" t="e">
        <f t="shared" si="97"/>
        <v>#N/A</v>
      </c>
      <c r="X419" s="23" t="e">
        <f t="shared" si="98"/>
        <v>#N/A</v>
      </c>
      <c r="Y419" s="23"/>
      <c r="Z419" s="19"/>
      <c r="AA419" s="19"/>
      <c r="AB419" s="19"/>
      <c r="AC419" s="19"/>
      <c r="AD419" s="19"/>
      <c r="AE419" s="19"/>
      <c r="AF419" s="19"/>
      <c r="AG419" s="19">
        <f t="shared" si="99"/>
        <v>0</v>
      </c>
      <c r="AH419" s="19">
        <f t="shared" si="100"/>
        <v>0</v>
      </c>
      <c r="AI419" s="19">
        <f t="shared" si="101"/>
        <v>0</v>
      </c>
      <c r="AJ419" s="19">
        <f t="shared" si="102"/>
        <v>0</v>
      </c>
      <c r="AK419" s="19"/>
      <c r="AL419" s="19"/>
      <c r="AM419" s="19"/>
      <c r="AN419" s="19"/>
      <c r="AO419" s="19"/>
      <c r="AP419" s="19"/>
      <c r="AQ419" s="19"/>
    </row>
    <row r="420" spans="1:43" x14ac:dyDescent="0.25">
      <c r="A420" s="80"/>
      <c r="B420" s="81"/>
      <c r="C420" s="81"/>
      <c r="D420" s="81"/>
      <c r="E420" s="81"/>
      <c r="F420" s="81"/>
      <c r="G420" s="81"/>
      <c r="H420" s="81"/>
      <c r="I420" s="81"/>
      <c r="J420" s="79"/>
      <c r="K420" s="79"/>
      <c r="L420" s="70" t="str">
        <f t="shared" si="103"/>
        <v/>
      </c>
      <c r="M420" s="71"/>
      <c r="N420" s="23">
        <f t="shared" si="90"/>
        <v>0</v>
      </c>
      <c r="O420" s="23">
        <f t="shared" si="104"/>
        <v>0</v>
      </c>
      <c r="P420" s="23" t="e">
        <f xml:space="preserve"> B420 * VLOOKUP($A$5, Admin!$A$4:$B$5, 2) + C420 * VLOOKUP($A$5, Admin!$A$4:$C$5, 3) + VLOOKUP($A$5, Admin!$A$4:$D$5, 4)</f>
        <v>#N/A</v>
      </c>
      <c r="Q420" s="23" t="e">
        <f t="shared" si="91"/>
        <v>#N/A</v>
      </c>
      <c r="R420" s="23" t="e">
        <f t="shared" si="92"/>
        <v>#N/A</v>
      </c>
      <c r="S420" s="23" t="e">
        <f t="shared" si="93"/>
        <v>#N/A</v>
      </c>
      <c r="T420" s="23" t="e">
        <f t="shared" si="94"/>
        <v>#N/A</v>
      </c>
      <c r="U420" s="23" t="e">
        <f t="shared" si="95"/>
        <v>#N/A</v>
      </c>
      <c r="V420" s="23" t="e">
        <f t="shared" si="96"/>
        <v>#N/A</v>
      </c>
      <c r="W420" s="23" t="e">
        <f t="shared" si="97"/>
        <v>#N/A</v>
      </c>
      <c r="X420" s="23" t="e">
        <f t="shared" si="98"/>
        <v>#N/A</v>
      </c>
      <c r="Y420" s="23"/>
      <c r="Z420" s="19"/>
      <c r="AA420" s="19"/>
      <c r="AB420" s="19"/>
      <c r="AC420" s="19"/>
      <c r="AD420" s="19"/>
      <c r="AE420" s="19"/>
      <c r="AF420" s="19"/>
      <c r="AG420" s="19">
        <f t="shared" si="99"/>
        <v>0</v>
      </c>
      <c r="AH420" s="19">
        <f t="shared" si="100"/>
        <v>0</v>
      </c>
      <c r="AI420" s="19">
        <f t="shared" si="101"/>
        <v>0</v>
      </c>
      <c r="AJ420" s="19">
        <f t="shared" si="102"/>
        <v>0</v>
      </c>
      <c r="AK420" s="19"/>
      <c r="AL420" s="19"/>
      <c r="AM420" s="19"/>
      <c r="AN420" s="19"/>
      <c r="AO420" s="19"/>
      <c r="AP420" s="19"/>
      <c r="AQ420" s="19"/>
    </row>
    <row r="421" spans="1:43" x14ac:dyDescent="0.25">
      <c r="A421" s="80"/>
      <c r="B421" s="81"/>
      <c r="C421" s="81"/>
      <c r="D421" s="81"/>
      <c r="E421" s="81"/>
      <c r="F421" s="81"/>
      <c r="G421" s="81"/>
      <c r="H421" s="81"/>
      <c r="I421" s="81"/>
      <c r="J421" s="79"/>
      <c r="K421" s="79"/>
      <c r="L421" s="70" t="str">
        <f t="shared" si="103"/>
        <v/>
      </c>
      <c r="M421" s="71"/>
      <c r="N421" s="23">
        <f t="shared" si="90"/>
        <v>0</v>
      </c>
      <c r="O421" s="23">
        <f t="shared" si="104"/>
        <v>0</v>
      </c>
      <c r="P421" s="23" t="e">
        <f xml:space="preserve"> B421 * VLOOKUP($A$5, Admin!$A$4:$B$5, 2) + C421 * VLOOKUP($A$5, Admin!$A$4:$C$5, 3) + VLOOKUP($A$5, Admin!$A$4:$D$5, 4)</f>
        <v>#N/A</v>
      </c>
      <c r="Q421" s="23" t="e">
        <f t="shared" si="91"/>
        <v>#N/A</v>
      </c>
      <c r="R421" s="23" t="e">
        <f t="shared" si="92"/>
        <v>#N/A</v>
      </c>
      <c r="S421" s="23" t="e">
        <f t="shared" si="93"/>
        <v>#N/A</v>
      </c>
      <c r="T421" s="23" t="e">
        <f t="shared" si="94"/>
        <v>#N/A</v>
      </c>
      <c r="U421" s="23" t="e">
        <f t="shared" si="95"/>
        <v>#N/A</v>
      </c>
      <c r="V421" s="23" t="e">
        <f t="shared" si="96"/>
        <v>#N/A</v>
      </c>
      <c r="W421" s="23" t="e">
        <f t="shared" si="97"/>
        <v>#N/A</v>
      </c>
      <c r="X421" s="23" t="e">
        <f t="shared" si="98"/>
        <v>#N/A</v>
      </c>
      <c r="Y421" s="23"/>
      <c r="Z421" s="19"/>
      <c r="AA421" s="19"/>
      <c r="AB421" s="19"/>
      <c r="AC421" s="19"/>
      <c r="AD421" s="19"/>
      <c r="AE421" s="19"/>
      <c r="AF421" s="19"/>
      <c r="AG421" s="19">
        <f t="shared" si="99"/>
        <v>0</v>
      </c>
      <c r="AH421" s="19">
        <f t="shared" si="100"/>
        <v>0</v>
      </c>
      <c r="AI421" s="19">
        <f t="shared" si="101"/>
        <v>0</v>
      </c>
      <c r="AJ421" s="19">
        <f t="shared" si="102"/>
        <v>0</v>
      </c>
      <c r="AK421" s="19"/>
      <c r="AL421" s="19"/>
      <c r="AM421" s="19"/>
      <c r="AN421" s="19"/>
      <c r="AO421" s="19"/>
      <c r="AP421" s="19"/>
      <c r="AQ421" s="19"/>
    </row>
    <row r="422" spans="1:43" x14ac:dyDescent="0.25">
      <c r="A422" s="80"/>
      <c r="B422" s="81"/>
      <c r="C422" s="81"/>
      <c r="D422" s="81"/>
      <c r="E422" s="81"/>
      <c r="F422" s="81"/>
      <c r="G422" s="81"/>
      <c r="H422" s="81"/>
      <c r="I422" s="81"/>
      <c r="J422" s="79"/>
      <c r="K422" s="79"/>
      <c r="L422" s="70" t="str">
        <f t="shared" si="103"/>
        <v/>
      </c>
      <c r="M422" s="71"/>
      <c r="N422" s="23">
        <f t="shared" si="90"/>
        <v>0</v>
      </c>
      <c r="O422" s="23">
        <f t="shared" si="104"/>
        <v>0</v>
      </c>
      <c r="P422" s="23" t="e">
        <f xml:space="preserve"> B422 * VLOOKUP($A$5, Admin!$A$4:$B$5, 2) + C422 * VLOOKUP($A$5, Admin!$A$4:$C$5, 3) + VLOOKUP($A$5, Admin!$A$4:$D$5, 4)</f>
        <v>#N/A</v>
      </c>
      <c r="Q422" s="23" t="e">
        <f t="shared" si="91"/>
        <v>#N/A</v>
      </c>
      <c r="R422" s="23" t="e">
        <f t="shared" si="92"/>
        <v>#N/A</v>
      </c>
      <c r="S422" s="23" t="e">
        <f t="shared" si="93"/>
        <v>#N/A</v>
      </c>
      <c r="T422" s="23" t="e">
        <f t="shared" si="94"/>
        <v>#N/A</v>
      </c>
      <c r="U422" s="23" t="e">
        <f t="shared" si="95"/>
        <v>#N/A</v>
      </c>
      <c r="V422" s="23" t="e">
        <f t="shared" si="96"/>
        <v>#N/A</v>
      </c>
      <c r="W422" s="23" t="e">
        <f t="shared" si="97"/>
        <v>#N/A</v>
      </c>
      <c r="X422" s="23" t="e">
        <f t="shared" si="98"/>
        <v>#N/A</v>
      </c>
      <c r="Y422" s="23"/>
      <c r="Z422" s="19"/>
      <c r="AA422" s="19"/>
      <c r="AB422" s="19"/>
      <c r="AC422" s="19"/>
      <c r="AD422" s="19"/>
      <c r="AE422" s="19"/>
      <c r="AF422" s="19"/>
      <c r="AG422" s="19">
        <f t="shared" si="99"/>
        <v>0</v>
      </c>
      <c r="AH422" s="19">
        <f t="shared" si="100"/>
        <v>0</v>
      </c>
      <c r="AI422" s="19">
        <f t="shared" si="101"/>
        <v>0</v>
      </c>
      <c r="AJ422" s="19">
        <f t="shared" si="102"/>
        <v>0</v>
      </c>
      <c r="AK422" s="19"/>
      <c r="AL422" s="19"/>
      <c r="AM422" s="19"/>
      <c r="AN422" s="19"/>
      <c r="AO422" s="19"/>
      <c r="AP422" s="19"/>
      <c r="AQ422" s="19"/>
    </row>
    <row r="423" spans="1:43" x14ac:dyDescent="0.25">
      <c r="A423" s="80"/>
      <c r="B423" s="81"/>
      <c r="C423" s="81"/>
      <c r="D423" s="81"/>
      <c r="E423" s="81"/>
      <c r="F423" s="81"/>
      <c r="G423" s="81"/>
      <c r="H423" s="81"/>
      <c r="I423" s="81"/>
      <c r="J423" s="79"/>
      <c r="K423" s="79"/>
      <c r="L423" s="70" t="str">
        <f t="shared" si="103"/>
        <v/>
      </c>
      <c r="M423" s="71"/>
      <c r="N423" s="23">
        <f t="shared" si="90"/>
        <v>0</v>
      </c>
      <c r="O423" s="23">
        <f t="shared" si="104"/>
        <v>0</v>
      </c>
      <c r="P423" s="23" t="e">
        <f xml:space="preserve"> B423 * VLOOKUP($A$5, Admin!$A$4:$B$5, 2) + C423 * VLOOKUP($A$5, Admin!$A$4:$C$5, 3) + VLOOKUP($A$5, Admin!$A$4:$D$5, 4)</f>
        <v>#N/A</v>
      </c>
      <c r="Q423" s="23" t="e">
        <f t="shared" si="91"/>
        <v>#N/A</v>
      </c>
      <c r="R423" s="23" t="e">
        <f t="shared" si="92"/>
        <v>#N/A</v>
      </c>
      <c r="S423" s="23" t="e">
        <f t="shared" si="93"/>
        <v>#N/A</v>
      </c>
      <c r="T423" s="23" t="e">
        <f t="shared" si="94"/>
        <v>#N/A</v>
      </c>
      <c r="U423" s="23" t="e">
        <f t="shared" si="95"/>
        <v>#N/A</v>
      </c>
      <c r="V423" s="23" t="e">
        <f t="shared" si="96"/>
        <v>#N/A</v>
      </c>
      <c r="W423" s="23" t="e">
        <f t="shared" si="97"/>
        <v>#N/A</v>
      </c>
      <c r="X423" s="23" t="e">
        <f t="shared" si="98"/>
        <v>#N/A</v>
      </c>
      <c r="Y423" s="23"/>
      <c r="Z423" s="19"/>
      <c r="AA423" s="19"/>
      <c r="AB423" s="19"/>
      <c r="AC423" s="19"/>
      <c r="AD423" s="19"/>
      <c r="AE423" s="19"/>
      <c r="AF423" s="19"/>
      <c r="AG423" s="19">
        <f t="shared" si="99"/>
        <v>0</v>
      </c>
      <c r="AH423" s="19">
        <f t="shared" si="100"/>
        <v>0</v>
      </c>
      <c r="AI423" s="19">
        <f t="shared" si="101"/>
        <v>0</v>
      </c>
      <c r="AJ423" s="19">
        <f t="shared" si="102"/>
        <v>0</v>
      </c>
      <c r="AK423" s="19"/>
      <c r="AL423" s="19"/>
      <c r="AM423" s="19"/>
      <c r="AN423" s="19"/>
      <c r="AO423" s="19"/>
      <c r="AP423" s="19"/>
      <c r="AQ423" s="19"/>
    </row>
    <row r="424" spans="1:43" x14ac:dyDescent="0.25">
      <c r="A424" s="80"/>
      <c r="B424" s="81"/>
      <c r="C424" s="81"/>
      <c r="D424" s="81"/>
      <c r="E424" s="81"/>
      <c r="F424" s="81"/>
      <c r="G424" s="81"/>
      <c r="H424" s="81"/>
      <c r="I424" s="81"/>
      <c r="J424" s="79"/>
      <c r="K424" s="79"/>
      <c r="L424" s="70" t="str">
        <f t="shared" si="103"/>
        <v/>
      </c>
      <c r="M424" s="71"/>
      <c r="N424" s="23">
        <f t="shared" si="90"/>
        <v>0</v>
      </c>
      <c r="O424" s="23">
        <f t="shared" si="104"/>
        <v>0</v>
      </c>
      <c r="P424" s="23" t="e">
        <f xml:space="preserve"> B424 * VLOOKUP($A$5, Admin!$A$4:$B$5, 2) + C424 * VLOOKUP($A$5, Admin!$A$4:$C$5, 3) + VLOOKUP($A$5, Admin!$A$4:$D$5, 4)</f>
        <v>#N/A</v>
      </c>
      <c r="Q424" s="23" t="e">
        <f t="shared" si="91"/>
        <v>#N/A</v>
      </c>
      <c r="R424" s="23" t="e">
        <f t="shared" si="92"/>
        <v>#N/A</v>
      </c>
      <c r="S424" s="23" t="e">
        <f t="shared" si="93"/>
        <v>#N/A</v>
      </c>
      <c r="T424" s="23" t="e">
        <f t="shared" si="94"/>
        <v>#N/A</v>
      </c>
      <c r="U424" s="23" t="e">
        <f t="shared" si="95"/>
        <v>#N/A</v>
      </c>
      <c r="V424" s="23" t="e">
        <f t="shared" si="96"/>
        <v>#N/A</v>
      </c>
      <c r="W424" s="23" t="e">
        <f t="shared" si="97"/>
        <v>#N/A</v>
      </c>
      <c r="X424" s="23" t="e">
        <f t="shared" si="98"/>
        <v>#N/A</v>
      </c>
      <c r="Y424" s="23"/>
      <c r="Z424" s="19"/>
      <c r="AA424" s="19"/>
      <c r="AB424" s="19"/>
      <c r="AC424" s="19"/>
      <c r="AD424" s="19"/>
      <c r="AE424" s="19"/>
      <c r="AF424" s="19"/>
      <c r="AG424" s="19">
        <f t="shared" si="99"/>
        <v>0</v>
      </c>
      <c r="AH424" s="19">
        <f t="shared" si="100"/>
        <v>0</v>
      </c>
      <c r="AI424" s="19">
        <f t="shared" si="101"/>
        <v>0</v>
      </c>
      <c r="AJ424" s="19">
        <f t="shared" si="102"/>
        <v>0</v>
      </c>
      <c r="AK424" s="19"/>
      <c r="AL424" s="19"/>
      <c r="AM424" s="19"/>
      <c r="AN424" s="19"/>
      <c r="AO424" s="19"/>
      <c r="AP424" s="19"/>
      <c r="AQ424" s="19"/>
    </row>
    <row r="425" spans="1:43" x14ac:dyDescent="0.25">
      <c r="A425" s="80"/>
      <c r="B425" s="81"/>
      <c r="C425" s="81"/>
      <c r="D425" s="81"/>
      <c r="E425" s="81"/>
      <c r="F425" s="81"/>
      <c r="G425" s="81"/>
      <c r="H425" s="81"/>
      <c r="I425" s="81"/>
      <c r="J425" s="79"/>
      <c r="K425" s="79"/>
      <c r="L425" s="70" t="str">
        <f t="shared" si="103"/>
        <v/>
      </c>
      <c r="M425" s="71"/>
      <c r="N425" s="23">
        <f t="shared" si="90"/>
        <v>0</v>
      </c>
      <c r="O425" s="23">
        <f t="shared" si="104"/>
        <v>0</v>
      </c>
      <c r="P425" s="23" t="e">
        <f xml:space="preserve"> B425 * VLOOKUP($A$5, Admin!$A$4:$B$5, 2) + C425 * VLOOKUP($A$5, Admin!$A$4:$C$5, 3) + VLOOKUP($A$5, Admin!$A$4:$D$5, 4)</f>
        <v>#N/A</v>
      </c>
      <c r="Q425" s="23" t="e">
        <f t="shared" si="91"/>
        <v>#N/A</v>
      </c>
      <c r="R425" s="23" t="e">
        <f t="shared" si="92"/>
        <v>#N/A</v>
      </c>
      <c r="S425" s="23" t="e">
        <f t="shared" si="93"/>
        <v>#N/A</v>
      </c>
      <c r="T425" s="23" t="e">
        <f t="shared" si="94"/>
        <v>#N/A</v>
      </c>
      <c r="U425" s="23" t="e">
        <f t="shared" si="95"/>
        <v>#N/A</v>
      </c>
      <c r="V425" s="23" t="e">
        <f t="shared" si="96"/>
        <v>#N/A</v>
      </c>
      <c r="W425" s="23" t="e">
        <f t="shared" si="97"/>
        <v>#N/A</v>
      </c>
      <c r="X425" s="23" t="e">
        <f t="shared" si="98"/>
        <v>#N/A</v>
      </c>
      <c r="Y425" s="23"/>
      <c r="Z425" s="19"/>
      <c r="AA425" s="19"/>
      <c r="AB425" s="19"/>
      <c r="AC425" s="19"/>
      <c r="AD425" s="19"/>
      <c r="AE425" s="19"/>
      <c r="AF425" s="19"/>
      <c r="AG425" s="19">
        <f t="shared" si="99"/>
        <v>0</v>
      </c>
      <c r="AH425" s="19">
        <f t="shared" si="100"/>
        <v>0</v>
      </c>
      <c r="AI425" s="19">
        <f t="shared" si="101"/>
        <v>0</v>
      </c>
      <c r="AJ425" s="19">
        <f t="shared" si="102"/>
        <v>0</v>
      </c>
      <c r="AK425" s="19"/>
      <c r="AL425" s="19"/>
      <c r="AM425" s="19"/>
      <c r="AN425" s="19"/>
      <c r="AO425" s="19"/>
      <c r="AP425" s="19"/>
      <c r="AQ425" s="19"/>
    </row>
    <row r="426" spans="1:43" x14ac:dyDescent="0.25">
      <c r="A426" s="80"/>
      <c r="B426" s="81"/>
      <c r="C426" s="81"/>
      <c r="D426" s="81"/>
      <c r="E426" s="81"/>
      <c r="F426" s="81"/>
      <c r="G426" s="81"/>
      <c r="H426" s="81"/>
      <c r="I426" s="81"/>
      <c r="J426" s="79"/>
      <c r="K426" s="79"/>
      <c r="L426" s="70" t="str">
        <f t="shared" si="103"/>
        <v/>
      </c>
      <c r="M426" s="71"/>
      <c r="N426" s="23">
        <f t="shared" si="90"/>
        <v>0</v>
      </c>
      <c r="O426" s="23">
        <f t="shared" si="104"/>
        <v>0</v>
      </c>
      <c r="P426" s="23" t="e">
        <f xml:space="preserve"> B426 * VLOOKUP($A$5, Admin!$A$4:$B$5, 2) + C426 * VLOOKUP($A$5, Admin!$A$4:$C$5, 3) + VLOOKUP($A$5, Admin!$A$4:$D$5, 4)</f>
        <v>#N/A</v>
      </c>
      <c r="Q426" s="23" t="e">
        <f t="shared" si="91"/>
        <v>#N/A</v>
      </c>
      <c r="R426" s="23" t="e">
        <f t="shared" si="92"/>
        <v>#N/A</v>
      </c>
      <c r="S426" s="23" t="e">
        <f t="shared" si="93"/>
        <v>#N/A</v>
      </c>
      <c r="T426" s="23" t="e">
        <f t="shared" si="94"/>
        <v>#N/A</v>
      </c>
      <c r="U426" s="23" t="e">
        <f t="shared" si="95"/>
        <v>#N/A</v>
      </c>
      <c r="V426" s="23" t="e">
        <f t="shared" si="96"/>
        <v>#N/A</v>
      </c>
      <c r="W426" s="23" t="e">
        <f t="shared" si="97"/>
        <v>#N/A</v>
      </c>
      <c r="X426" s="23" t="e">
        <f t="shared" si="98"/>
        <v>#N/A</v>
      </c>
      <c r="Y426" s="23"/>
      <c r="Z426" s="19"/>
      <c r="AA426" s="19"/>
      <c r="AB426" s="19"/>
      <c r="AC426" s="19"/>
      <c r="AD426" s="19"/>
      <c r="AE426" s="19"/>
      <c r="AF426" s="19"/>
      <c r="AG426" s="19">
        <f t="shared" si="99"/>
        <v>0</v>
      </c>
      <c r="AH426" s="19">
        <f t="shared" si="100"/>
        <v>0</v>
      </c>
      <c r="AI426" s="19">
        <f t="shared" si="101"/>
        <v>0</v>
      </c>
      <c r="AJ426" s="19">
        <f t="shared" si="102"/>
        <v>0</v>
      </c>
      <c r="AK426" s="19"/>
      <c r="AL426" s="19"/>
      <c r="AM426" s="19"/>
      <c r="AN426" s="19"/>
      <c r="AO426" s="19"/>
      <c r="AP426" s="19"/>
      <c r="AQ426" s="19"/>
    </row>
    <row r="427" spans="1:43" x14ac:dyDescent="0.25">
      <c r="A427" s="80"/>
      <c r="B427" s="81"/>
      <c r="C427" s="81"/>
      <c r="D427" s="81"/>
      <c r="E427" s="81"/>
      <c r="F427" s="81"/>
      <c r="G427" s="81"/>
      <c r="H427" s="81"/>
      <c r="I427" s="81"/>
      <c r="J427" s="79"/>
      <c r="K427" s="79"/>
      <c r="L427" s="70" t="str">
        <f t="shared" si="103"/>
        <v/>
      </c>
      <c r="M427" s="71"/>
      <c r="N427" s="23">
        <f t="shared" si="90"/>
        <v>0</v>
      </c>
      <c r="O427" s="23">
        <f t="shared" si="104"/>
        <v>0</v>
      </c>
      <c r="P427" s="23" t="e">
        <f xml:space="preserve"> B427 * VLOOKUP($A$5, Admin!$A$4:$B$5, 2) + C427 * VLOOKUP($A$5, Admin!$A$4:$C$5, 3) + VLOOKUP($A$5, Admin!$A$4:$D$5, 4)</f>
        <v>#N/A</v>
      </c>
      <c r="Q427" s="23" t="e">
        <f t="shared" si="91"/>
        <v>#N/A</v>
      </c>
      <c r="R427" s="23" t="e">
        <f t="shared" si="92"/>
        <v>#N/A</v>
      </c>
      <c r="S427" s="23" t="e">
        <f t="shared" si="93"/>
        <v>#N/A</v>
      </c>
      <c r="T427" s="23" t="e">
        <f t="shared" si="94"/>
        <v>#N/A</v>
      </c>
      <c r="U427" s="23" t="e">
        <f t="shared" si="95"/>
        <v>#N/A</v>
      </c>
      <c r="V427" s="23" t="e">
        <f t="shared" si="96"/>
        <v>#N/A</v>
      </c>
      <c r="W427" s="23" t="e">
        <f t="shared" si="97"/>
        <v>#N/A</v>
      </c>
      <c r="X427" s="23" t="e">
        <f t="shared" si="98"/>
        <v>#N/A</v>
      </c>
      <c r="Y427" s="23"/>
      <c r="Z427" s="19"/>
      <c r="AA427" s="19"/>
      <c r="AB427" s="19"/>
      <c r="AC427" s="19"/>
      <c r="AD427" s="19"/>
      <c r="AE427" s="19"/>
      <c r="AF427" s="19"/>
      <c r="AG427" s="19">
        <f t="shared" si="99"/>
        <v>0</v>
      </c>
      <c r="AH427" s="19">
        <f t="shared" si="100"/>
        <v>0</v>
      </c>
      <c r="AI427" s="19">
        <f t="shared" si="101"/>
        <v>0</v>
      </c>
      <c r="AJ427" s="19">
        <f t="shared" si="102"/>
        <v>0</v>
      </c>
      <c r="AK427" s="19"/>
      <c r="AL427" s="19"/>
      <c r="AM427" s="19"/>
      <c r="AN427" s="19"/>
      <c r="AO427" s="19"/>
      <c r="AP427" s="19"/>
      <c r="AQ427" s="19"/>
    </row>
    <row r="428" spans="1:43" x14ac:dyDescent="0.25">
      <c r="A428" s="80"/>
      <c r="B428" s="81"/>
      <c r="C428" s="81"/>
      <c r="D428" s="81"/>
      <c r="E428" s="81"/>
      <c r="F428" s="81"/>
      <c r="G428" s="81"/>
      <c r="H428" s="81"/>
      <c r="I428" s="81"/>
      <c r="J428" s="79"/>
      <c r="K428" s="79"/>
      <c r="L428" s="70" t="str">
        <f t="shared" si="103"/>
        <v/>
      </c>
      <c r="M428" s="71"/>
      <c r="N428" s="23">
        <f t="shared" si="90"/>
        <v>0</v>
      </c>
      <c r="O428" s="23">
        <f t="shared" si="104"/>
        <v>0</v>
      </c>
      <c r="P428" s="23" t="e">
        <f xml:space="preserve"> B428 * VLOOKUP($A$5, Admin!$A$4:$B$5, 2) + C428 * VLOOKUP($A$5, Admin!$A$4:$C$5, 3) + VLOOKUP($A$5, Admin!$A$4:$D$5, 4)</f>
        <v>#N/A</v>
      </c>
      <c r="Q428" s="23" t="e">
        <f t="shared" si="91"/>
        <v>#N/A</v>
      </c>
      <c r="R428" s="23" t="e">
        <f t="shared" si="92"/>
        <v>#N/A</v>
      </c>
      <c r="S428" s="23" t="e">
        <f t="shared" si="93"/>
        <v>#N/A</v>
      </c>
      <c r="T428" s="23" t="e">
        <f t="shared" si="94"/>
        <v>#N/A</v>
      </c>
      <c r="U428" s="23" t="e">
        <f t="shared" si="95"/>
        <v>#N/A</v>
      </c>
      <c r="V428" s="23" t="e">
        <f t="shared" si="96"/>
        <v>#N/A</v>
      </c>
      <c r="W428" s="23" t="e">
        <f t="shared" si="97"/>
        <v>#N/A</v>
      </c>
      <c r="X428" s="23" t="e">
        <f t="shared" si="98"/>
        <v>#N/A</v>
      </c>
      <c r="Y428" s="23"/>
      <c r="Z428" s="19"/>
      <c r="AA428" s="19"/>
      <c r="AB428" s="19"/>
      <c r="AC428" s="19"/>
      <c r="AD428" s="19"/>
      <c r="AE428" s="19"/>
      <c r="AF428" s="19"/>
      <c r="AG428" s="19">
        <f t="shared" si="99"/>
        <v>0</v>
      </c>
      <c r="AH428" s="19">
        <f t="shared" si="100"/>
        <v>0</v>
      </c>
      <c r="AI428" s="19">
        <f t="shared" si="101"/>
        <v>0</v>
      </c>
      <c r="AJ428" s="19">
        <f t="shared" si="102"/>
        <v>0</v>
      </c>
      <c r="AK428" s="19"/>
      <c r="AL428" s="19"/>
      <c r="AM428" s="19"/>
      <c r="AN428" s="19"/>
      <c r="AO428" s="19"/>
      <c r="AP428" s="19"/>
      <c r="AQ428" s="19"/>
    </row>
    <row r="429" spans="1:43" x14ac:dyDescent="0.25">
      <c r="A429" s="80"/>
      <c r="B429" s="81"/>
      <c r="C429" s="81"/>
      <c r="D429" s="81"/>
      <c r="E429" s="81"/>
      <c r="F429" s="81"/>
      <c r="G429" s="81"/>
      <c r="H429" s="81"/>
      <c r="I429" s="81"/>
      <c r="J429" s="79"/>
      <c r="K429" s="79"/>
      <c r="L429" s="70" t="str">
        <f t="shared" si="103"/>
        <v/>
      </c>
      <c r="M429" s="71"/>
      <c r="N429" s="23">
        <f t="shared" si="90"/>
        <v>0</v>
      </c>
      <c r="O429" s="23">
        <f t="shared" si="104"/>
        <v>0</v>
      </c>
      <c r="P429" s="23" t="e">
        <f xml:space="preserve"> B429 * VLOOKUP($A$5, Admin!$A$4:$B$5, 2) + C429 * VLOOKUP($A$5, Admin!$A$4:$C$5, 3) + VLOOKUP($A$5, Admin!$A$4:$D$5, 4)</f>
        <v>#N/A</v>
      </c>
      <c r="Q429" s="23" t="e">
        <f t="shared" si="91"/>
        <v>#N/A</v>
      </c>
      <c r="R429" s="23" t="e">
        <f t="shared" si="92"/>
        <v>#N/A</v>
      </c>
      <c r="S429" s="23" t="e">
        <f t="shared" si="93"/>
        <v>#N/A</v>
      </c>
      <c r="T429" s="23" t="e">
        <f t="shared" si="94"/>
        <v>#N/A</v>
      </c>
      <c r="U429" s="23" t="e">
        <f t="shared" si="95"/>
        <v>#N/A</v>
      </c>
      <c r="V429" s="23" t="e">
        <f t="shared" si="96"/>
        <v>#N/A</v>
      </c>
      <c r="W429" s="23" t="e">
        <f t="shared" si="97"/>
        <v>#N/A</v>
      </c>
      <c r="X429" s="23" t="e">
        <f t="shared" si="98"/>
        <v>#N/A</v>
      </c>
      <c r="Y429" s="23"/>
      <c r="Z429" s="19"/>
      <c r="AA429" s="19"/>
      <c r="AB429" s="19"/>
      <c r="AC429" s="19"/>
      <c r="AD429" s="19"/>
      <c r="AE429" s="19"/>
      <c r="AF429" s="19"/>
      <c r="AG429" s="19">
        <f t="shared" si="99"/>
        <v>0</v>
      </c>
      <c r="AH429" s="19">
        <f t="shared" si="100"/>
        <v>0</v>
      </c>
      <c r="AI429" s="19">
        <f t="shared" si="101"/>
        <v>0</v>
      </c>
      <c r="AJ429" s="19">
        <f t="shared" si="102"/>
        <v>0</v>
      </c>
      <c r="AK429" s="19"/>
      <c r="AL429" s="19"/>
      <c r="AM429" s="19"/>
      <c r="AN429" s="19"/>
      <c r="AO429" s="19"/>
      <c r="AP429" s="19"/>
      <c r="AQ429" s="19"/>
    </row>
    <row r="430" spans="1:43" x14ac:dyDescent="0.25">
      <c r="A430" s="80"/>
      <c r="B430" s="81"/>
      <c r="C430" s="81"/>
      <c r="D430" s="81"/>
      <c r="E430" s="81"/>
      <c r="F430" s="81"/>
      <c r="G430" s="81"/>
      <c r="H430" s="81"/>
      <c r="I430" s="81"/>
      <c r="J430" s="79"/>
      <c r="K430" s="79"/>
      <c r="L430" s="70" t="str">
        <f t="shared" si="103"/>
        <v/>
      </c>
      <c r="M430" s="71"/>
      <c r="N430" s="23">
        <f t="shared" si="90"/>
        <v>0</v>
      </c>
      <c r="O430" s="23">
        <f t="shared" si="104"/>
        <v>0</v>
      </c>
      <c r="P430" s="23" t="e">
        <f xml:space="preserve"> B430 * VLOOKUP($A$5, Admin!$A$4:$B$5, 2) + C430 * VLOOKUP($A$5, Admin!$A$4:$C$5, 3) + VLOOKUP($A$5, Admin!$A$4:$D$5, 4)</f>
        <v>#N/A</v>
      </c>
      <c r="Q430" s="23" t="e">
        <f t="shared" si="91"/>
        <v>#N/A</v>
      </c>
      <c r="R430" s="23" t="e">
        <f t="shared" si="92"/>
        <v>#N/A</v>
      </c>
      <c r="S430" s="23" t="e">
        <f t="shared" si="93"/>
        <v>#N/A</v>
      </c>
      <c r="T430" s="23" t="e">
        <f t="shared" si="94"/>
        <v>#N/A</v>
      </c>
      <c r="U430" s="23" t="e">
        <f t="shared" si="95"/>
        <v>#N/A</v>
      </c>
      <c r="V430" s="23" t="e">
        <f t="shared" si="96"/>
        <v>#N/A</v>
      </c>
      <c r="W430" s="23" t="e">
        <f t="shared" si="97"/>
        <v>#N/A</v>
      </c>
      <c r="X430" s="23" t="e">
        <f t="shared" si="98"/>
        <v>#N/A</v>
      </c>
      <c r="Y430" s="23"/>
      <c r="Z430" s="19"/>
      <c r="AA430" s="19"/>
      <c r="AB430" s="19"/>
      <c r="AC430" s="19"/>
      <c r="AD430" s="19"/>
      <c r="AE430" s="19"/>
      <c r="AF430" s="19"/>
      <c r="AG430" s="19">
        <f t="shared" si="99"/>
        <v>0</v>
      </c>
      <c r="AH430" s="19">
        <f t="shared" si="100"/>
        <v>0</v>
      </c>
      <c r="AI430" s="19">
        <f t="shared" si="101"/>
        <v>0</v>
      </c>
      <c r="AJ430" s="19">
        <f t="shared" si="102"/>
        <v>0</v>
      </c>
      <c r="AK430" s="19"/>
      <c r="AL430" s="19"/>
      <c r="AM430" s="19"/>
      <c r="AN430" s="19"/>
      <c r="AO430" s="19"/>
      <c r="AP430" s="19"/>
      <c r="AQ430" s="19"/>
    </row>
    <row r="431" spans="1:43" x14ac:dyDescent="0.25">
      <c r="A431" s="80"/>
      <c r="B431" s="81"/>
      <c r="C431" s="81"/>
      <c r="D431" s="81"/>
      <c r="E431" s="81"/>
      <c r="F431" s="81"/>
      <c r="G431" s="81"/>
      <c r="H431" s="81"/>
      <c r="I431" s="81"/>
      <c r="J431" s="79"/>
      <c r="K431" s="79"/>
      <c r="L431" s="70" t="str">
        <f t="shared" si="103"/>
        <v/>
      </c>
      <c r="M431" s="71"/>
      <c r="N431" s="23">
        <f t="shared" si="90"/>
        <v>0</v>
      </c>
      <c r="O431" s="23">
        <f t="shared" si="104"/>
        <v>0</v>
      </c>
      <c r="P431" s="23" t="e">
        <f xml:space="preserve"> B431 * VLOOKUP($A$5, Admin!$A$4:$B$5, 2) + C431 * VLOOKUP($A$5, Admin!$A$4:$C$5, 3) + VLOOKUP($A$5, Admin!$A$4:$D$5, 4)</f>
        <v>#N/A</v>
      </c>
      <c r="Q431" s="23" t="e">
        <f t="shared" si="91"/>
        <v>#N/A</v>
      </c>
      <c r="R431" s="23" t="e">
        <f t="shared" si="92"/>
        <v>#N/A</v>
      </c>
      <c r="S431" s="23" t="e">
        <f t="shared" si="93"/>
        <v>#N/A</v>
      </c>
      <c r="T431" s="23" t="e">
        <f t="shared" si="94"/>
        <v>#N/A</v>
      </c>
      <c r="U431" s="23" t="e">
        <f t="shared" si="95"/>
        <v>#N/A</v>
      </c>
      <c r="V431" s="23" t="e">
        <f t="shared" si="96"/>
        <v>#N/A</v>
      </c>
      <c r="W431" s="23" t="e">
        <f t="shared" si="97"/>
        <v>#N/A</v>
      </c>
      <c r="X431" s="23" t="e">
        <f t="shared" si="98"/>
        <v>#N/A</v>
      </c>
      <c r="Y431" s="23"/>
      <c r="Z431" s="19"/>
      <c r="AA431" s="19"/>
      <c r="AB431" s="19"/>
      <c r="AC431" s="19"/>
      <c r="AD431" s="19"/>
      <c r="AE431" s="19"/>
      <c r="AF431" s="19"/>
      <c r="AG431" s="19">
        <f t="shared" si="99"/>
        <v>0</v>
      </c>
      <c r="AH431" s="19">
        <f t="shared" si="100"/>
        <v>0</v>
      </c>
      <c r="AI431" s="19">
        <f t="shared" si="101"/>
        <v>0</v>
      </c>
      <c r="AJ431" s="19">
        <f t="shared" si="102"/>
        <v>0</v>
      </c>
      <c r="AK431" s="19"/>
      <c r="AL431" s="19"/>
      <c r="AM431" s="19"/>
      <c r="AN431" s="19"/>
      <c r="AO431" s="19"/>
      <c r="AP431" s="19"/>
      <c r="AQ431" s="19"/>
    </row>
    <row r="432" spans="1:43" x14ac:dyDescent="0.25">
      <c r="A432" s="80"/>
      <c r="B432" s="81"/>
      <c r="C432" s="81"/>
      <c r="D432" s="81"/>
      <c r="E432" s="81"/>
      <c r="F432" s="81"/>
      <c r="G432" s="81"/>
      <c r="H432" s="81"/>
      <c r="I432" s="81"/>
      <c r="J432" s="79"/>
      <c r="K432" s="79"/>
      <c r="L432" s="70" t="str">
        <f t="shared" si="103"/>
        <v/>
      </c>
      <c r="M432" s="71"/>
      <c r="N432" s="23">
        <f t="shared" si="90"/>
        <v>0</v>
      </c>
      <c r="O432" s="23">
        <f t="shared" si="104"/>
        <v>0</v>
      </c>
      <c r="P432" s="23" t="e">
        <f xml:space="preserve"> B432 * VLOOKUP($A$5, Admin!$A$4:$B$5, 2) + C432 * VLOOKUP($A$5, Admin!$A$4:$C$5, 3) + VLOOKUP($A$5, Admin!$A$4:$D$5, 4)</f>
        <v>#N/A</v>
      </c>
      <c r="Q432" s="23" t="e">
        <f t="shared" si="91"/>
        <v>#N/A</v>
      </c>
      <c r="R432" s="23" t="e">
        <f t="shared" si="92"/>
        <v>#N/A</v>
      </c>
      <c r="S432" s="23" t="e">
        <f t="shared" si="93"/>
        <v>#N/A</v>
      </c>
      <c r="T432" s="23" t="e">
        <f t="shared" si="94"/>
        <v>#N/A</v>
      </c>
      <c r="U432" s="23" t="e">
        <f t="shared" si="95"/>
        <v>#N/A</v>
      </c>
      <c r="V432" s="23" t="e">
        <f t="shared" si="96"/>
        <v>#N/A</v>
      </c>
      <c r="W432" s="23" t="e">
        <f t="shared" si="97"/>
        <v>#N/A</v>
      </c>
      <c r="X432" s="23" t="e">
        <f t="shared" si="98"/>
        <v>#N/A</v>
      </c>
      <c r="Y432" s="23"/>
      <c r="Z432" s="19"/>
      <c r="AA432" s="19"/>
      <c r="AB432" s="19"/>
      <c r="AC432" s="19"/>
      <c r="AD432" s="19"/>
      <c r="AE432" s="19"/>
      <c r="AF432" s="19"/>
      <c r="AG432" s="19">
        <f t="shared" si="99"/>
        <v>0</v>
      </c>
      <c r="AH432" s="19">
        <f t="shared" si="100"/>
        <v>0</v>
      </c>
      <c r="AI432" s="19">
        <f t="shared" si="101"/>
        <v>0</v>
      </c>
      <c r="AJ432" s="19">
        <f t="shared" si="102"/>
        <v>0</v>
      </c>
      <c r="AK432" s="19"/>
      <c r="AL432" s="19"/>
      <c r="AM432" s="19"/>
      <c r="AN432" s="19"/>
      <c r="AO432" s="19"/>
      <c r="AP432" s="19"/>
      <c r="AQ432" s="19"/>
    </row>
    <row r="433" spans="1:43" x14ac:dyDescent="0.25">
      <c r="A433" s="80"/>
      <c r="B433" s="81"/>
      <c r="C433" s="81"/>
      <c r="D433" s="81"/>
      <c r="E433" s="81"/>
      <c r="F433" s="81"/>
      <c r="G433" s="81"/>
      <c r="H433" s="81"/>
      <c r="I433" s="81"/>
      <c r="J433" s="79"/>
      <c r="K433" s="79"/>
      <c r="L433" s="70" t="str">
        <f t="shared" si="103"/>
        <v/>
      </c>
      <c r="M433" s="71"/>
      <c r="N433" s="23">
        <f t="shared" si="90"/>
        <v>0</v>
      </c>
      <c r="O433" s="23">
        <f t="shared" si="104"/>
        <v>0</v>
      </c>
      <c r="P433" s="23" t="e">
        <f xml:space="preserve"> B433 * VLOOKUP($A$5, Admin!$A$4:$B$5, 2) + C433 * VLOOKUP($A$5, Admin!$A$4:$C$5, 3) + VLOOKUP($A$5, Admin!$A$4:$D$5, 4)</f>
        <v>#N/A</v>
      </c>
      <c r="Q433" s="23" t="e">
        <f t="shared" si="91"/>
        <v>#N/A</v>
      </c>
      <c r="R433" s="23" t="e">
        <f t="shared" si="92"/>
        <v>#N/A</v>
      </c>
      <c r="S433" s="23" t="e">
        <f t="shared" si="93"/>
        <v>#N/A</v>
      </c>
      <c r="T433" s="23" t="e">
        <f t="shared" si="94"/>
        <v>#N/A</v>
      </c>
      <c r="U433" s="23" t="e">
        <f t="shared" si="95"/>
        <v>#N/A</v>
      </c>
      <c r="V433" s="23" t="e">
        <f t="shared" si="96"/>
        <v>#N/A</v>
      </c>
      <c r="W433" s="23" t="e">
        <f t="shared" si="97"/>
        <v>#N/A</v>
      </c>
      <c r="X433" s="23" t="e">
        <f t="shared" si="98"/>
        <v>#N/A</v>
      </c>
      <c r="Y433" s="23"/>
      <c r="Z433" s="19"/>
      <c r="AA433" s="19"/>
      <c r="AB433" s="19"/>
      <c r="AC433" s="19"/>
      <c r="AD433" s="19"/>
      <c r="AE433" s="19"/>
      <c r="AF433" s="19"/>
      <c r="AG433" s="19">
        <f t="shared" si="99"/>
        <v>0</v>
      </c>
      <c r="AH433" s="19">
        <f t="shared" si="100"/>
        <v>0</v>
      </c>
      <c r="AI433" s="19">
        <f t="shared" si="101"/>
        <v>0</v>
      </c>
      <c r="AJ433" s="19">
        <f t="shared" si="102"/>
        <v>0</v>
      </c>
      <c r="AK433" s="19"/>
      <c r="AL433" s="19"/>
      <c r="AM433" s="19"/>
      <c r="AN433" s="19"/>
      <c r="AO433" s="19"/>
      <c r="AP433" s="19"/>
      <c r="AQ433" s="19"/>
    </row>
    <row r="434" spans="1:43" x14ac:dyDescent="0.25">
      <c r="A434" s="80"/>
      <c r="B434" s="81"/>
      <c r="C434" s="81"/>
      <c r="D434" s="81"/>
      <c r="E434" s="81"/>
      <c r="F434" s="81"/>
      <c r="G434" s="81"/>
      <c r="H434" s="81"/>
      <c r="I434" s="81"/>
      <c r="J434" s="79"/>
      <c r="K434" s="79"/>
      <c r="L434" s="70" t="str">
        <f t="shared" si="103"/>
        <v/>
      </c>
      <c r="M434" s="71"/>
      <c r="N434" s="23">
        <f t="shared" si="90"/>
        <v>0</v>
      </c>
      <c r="O434" s="23">
        <f t="shared" si="104"/>
        <v>0</v>
      </c>
      <c r="P434" s="23" t="e">
        <f xml:space="preserve"> B434 * VLOOKUP($A$5, Admin!$A$4:$B$5, 2) + C434 * VLOOKUP($A$5, Admin!$A$4:$C$5, 3) + VLOOKUP($A$5, Admin!$A$4:$D$5, 4)</f>
        <v>#N/A</v>
      </c>
      <c r="Q434" s="23" t="e">
        <f t="shared" si="91"/>
        <v>#N/A</v>
      </c>
      <c r="R434" s="23" t="e">
        <f t="shared" si="92"/>
        <v>#N/A</v>
      </c>
      <c r="S434" s="23" t="e">
        <f t="shared" si="93"/>
        <v>#N/A</v>
      </c>
      <c r="T434" s="23" t="e">
        <f t="shared" si="94"/>
        <v>#N/A</v>
      </c>
      <c r="U434" s="23" t="e">
        <f t="shared" si="95"/>
        <v>#N/A</v>
      </c>
      <c r="V434" s="23" t="e">
        <f t="shared" si="96"/>
        <v>#N/A</v>
      </c>
      <c r="W434" s="23" t="e">
        <f t="shared" si="97"/>
        <v>#N/A</v>
      </c>
      <c r="X434" s="23" t="e">
        <f t="shared" si="98"/>
        <v>#N/A</v>
      </c>
      <c r="Y434" s="23"/>
      <c r="Z434" s="19"/>
      <c r="AA434" s="19"/>
      <c r="AB434" s="19"/>
      <c r="AC434" s="19"/>
      <c r="AD434" s="19"/>
      <c r="AE434" s="19"/>
      <c r="AF434" s="19"/>
      <c r="AG434" s="19">
        <f t="shared" si="99"/>
        <v>0</v>
      </c>
      <c r="AH434" s="19">
        <f t="shared" si="100"/>
        <v>0</v>
      </c>
      <c r="AI434" s="19">
        <f t="shared" si="101"/>
        <v>0</v>
      </c>
      <c r="AJ434" s="19">
        <f t="shared" si="102"/>
        <v>0</v>
      </c>
      <c r="AK434" s="19"/>
      <c r="AL434" s="19"/>
      <c r="AM434" s="19"/>
      <c r="AN434" s="19"/>
      <c r="AO434" s="19"/>
      <c r="AP434" s="19"/>
      <c r="AQ434" s="19"/>
    </row>
    <row r="435" spans="1:43" x14ac:dyDescent="0.25">
      <c r="A435" s="80"/>
      <c r="B435" s="81"/>
      <c r="C435" s="81"/>
      <c r="D435" s="81"/>
      <c r="E435" s="81"/>
      <c r="F435" s="81"/>
      <c r="G435" s="81"/>
      <c r="H435" s="81"/>
      <c r="I435" s="81"/>
      <c r="J435" s="79"/>
      <c r="K435" s="79"/>
      <c r="L435" s="70" t="str">
        <f t="shared" si="103"/>
        <v/>
      </c>
      <c r="M435" s="71"/>
      <c r="N435" s="23">
        <f t="shared" si="90"/>
        <v>0</v>
      </c>
      <c r="O435" s="23">
        <f t="shared" si="104"/>
        <v>0</v>
      </c>
      <c r="P435" s="23" t="e">
        <f xml:space="preserve"> B435 * VLOOKUP($A$5, Admin!$A$4:$B$5, 2) + C435 * VLOOKUP($A$5, Admin!$A$4:$C$5, 3) + VLOOKUP($A$5, Admin!$A$4:$D$5, 4)</f>
        <v>#N/A</v>
      </c>
      <c r="Q435" s="23" t="e">
        <f t="shared" si="91"/>
        <v>#N/A</v>
      </c>
      <c r="R435" s="23" t="e">
        <f t="shared" si="92"/>
        <v>#N/A</v>
      </c>
      <c r="S435" s="23" t="e">
        <f t="shared" si="93"/>
        <v>#N/A</v>
      </c>
      <c r="T435" s="23" t="e">
        <f t="shared" si="94"/>
        <v>#N/A</v>
      </c>
      <c r="U435" s="23" t="e">
        <f t="shared" si="95"/>
        <v>#N/A</v>
      </c>
      <c r="V435" s="23" t="e">
        <f t="shared" si="96"/>
        <v>#N/A</v>
      </c>
      <c r="W435" s="23" t="e">
        <f t="shared" si="97"/>
        <v>#N/A</v>
      </c>
      <c r="X435" s="23" t="e">
        <f t="shared" si="98"/>
        <v>#N/A</v>
      </c>
      <c r="Y435" s="23"/>
      <c r="Z435" s="19"/>
      <c r="AA435" s="19"/>
      <c r="AB435" s="19"/>
      <c r="AC435" s="19"/>
      <c r="AD435" s="19"/>
      <c r="AE435" s="19"/>
      <c r="AF435" s="19"/>
      <c r="AG435" s="19">
        <f t="shared" si="99"/>
        <v>0</v>
      </c>
      <c r="AH435" s="19">
        <f t="shared" si="100"/>
        <v>0</v>
      </c>
      <c r="AI435" s="19">
        <f t="shared" si="101"/>
        <v>0</v>
      </c>
      <c r="AJ435" s="19">
        <f t="shared" si="102"/>
        <v>0</v>
      </c>
      <c r="AK435" s="19"/>
      <c r="AL435" s="19"/>
      <c r="AM435" s="19"/>
      <c r="AN435" s="19"/>
      <c r="AO435" s="19"/>
      <c r="AP435" s="19"/>
      <c r="AQ435" s="19"/>
    </row>
    <row r="436" spans="1:43" x14ac:dyDescent="0.25">
      <c r="A436" s="80"/>
      <c r="B436" s="81"/>
      <c r="C436" s="81"/>
      <c r="D436" s="81"/>
      <c r="E436" s="81"/>
      <c r="F436" s="81"/>
      <c r="G436" s="81"/>
      <c r="H436" s="81"/>
      <c r="I436" s="81"/>
      <c r="J436" s="79"/>
      <c r="K436" s="79"/>
      <c r="L436" s="70" t="str">
        <f t="shared" si="103"/>
        <v/>
      </c>
      <c r="M436" s="71"/>
      <c r="N436" s="23">
        <f t="shared" si="90"/>
        <v>0</v>
      </c>
      <c r="O436" s="23">
        <f t="shared" si="104"/>
        <v>0</v>
      </c>
      <c r="P436" s="23" t="e">
        <f xml:space="preserve"> B436 * VLOOKUP($A$5, Admin!$A$4:$B$5, 2) + C436 * VLOOKUP($A$5, Admin!$A$4:$C$5, 3) + VLOOKUP($A$5, Admin!$A$4:$D$5, 4)</f>
        <v>#N/A</v>
      </c>
      <c r="Q436" s="23" t="e">
        <f t="shared" si="91"/>
        <v>#N/A</v>
      </c>
      <c r="R436" s="23" t="e">
        <f t="shared" si="92"/>
        <v>#N/A</v>
      </c>
      <c r="S436" s="23" t="e">
        <f t="shared" si="93"/>
        <v>#N/A</v>
      </c>
      <c r="T436" s="23" t="e">
        <f t="shared" si="94"/>
        <v>#N/A</v>
      </c>
      <c r="U436" s="23" t="e">
        <f t="shared" si="95"/>
        <v>#N/A</v>
      </c>
      <c r="V436" s="23" t="e">
        <f t="shared" si="96"/>
        <v>#N/A</v>
      </c>
      <c r="W436" s="23" t="e">
        <f t="shared" si="97"/>
        <v>#N/A</v>
      </c>
      <c r="X436" s="23" t="e">
        <f t="shared" si="98"/>
        <v>#N/A</v>
      </c>
      <c r="Y436" s="23"/>
      <c r="Z436" s="19"/>
      <c r="AA436" s="19"/>
      <c r="AB436" s="19"/>
      <c r="AC436" s="19"/>
      <c r="AD436" s="19"/>
      <c r="AE436" s="19"/>
      <c r="AF436" s="19"/>
      <c r="AG436" s="19">
        <f t="shared" si="99"/>
        <v>0</v>
      </c>
      <c r="AH436" s="19">
        <f t="shared" si="100"/>
        <v>0</v>
      </c>
      <c r="AI436" s="19">
        <f t="shared" si="101"/>
        <v>0</v>
      </c>
      <c r="AJ436" s="19">
        <f t="shared" si="102"/>
        <v>0</v>
      </c>
      <c r="AK436" s="19"/>
      <c r="AL436" s="19"/>
      <c r="AM436" s="19"/>
      <c r="AN436" s="19"/>
      <c r="AO436" s="19"/>
      <c r="AP436" s="19"/>
      <c r="AQ436" s="19"/>
    </row>
    <row r="437" spans="1:43" x14ac:dyDescent="0.25">
      <c r="A437" s="80"/>
      <c r="B437" s="81"/>
      <c r="C437" s="81"/>
      <c r="D437" s="81"/>
      <c r="E437" s="81"/>
      <c r="F437" s="81"/>
      <c r="G437" s="81"/>
      <c r="H437" s="81"/>
      <c r="I437" s="81"/>
      <c r="J437" s="79"/>
      <c r="K437" s="79"/>
      <c r="L437" s="70" t="str">
        <f t="shared" si="103"/>
        <v/>
      </c>
      <c r="M437" s="71"/>
      <c r="N437" s="23">
        <f t="shared" si="90"/>
        <v>0</v>
      </c>
      <c r="O437" s="23">
        <f t="shared" si="104"/>
        <v>0</v>
      </c>
      <c r="P437" s="23" t="e">
        <f xml:space="preserve"> B437 * VLOOKUP($A$5, Admin!$A$4:$B$5, 2) + C437 * VLOOKUP($A$5, Admin!$A$4:$C$5, 3) + VLOOKUP($A$5, Admin!$A$4:$D$5, 4)</f>
        <v>#N/A</v>
      </c>
      <c r="Q437" s="23" t="e">
        <f t="shared" si="91"/>
        <v>#N/A</v>
      </c>
      <c r="R437" s="23" t="e">
        <f t="shared" si="92"/>
        <v>#N/A</v>
      </c>
      <c r="S437" s="23" t="e">
        <f t="shared" si="93"/>
        <v>#N/A</v>
      </c>
      <c r="T437" s="23" t="e">
        <f t="shared" si="94"/>
        <v>#N/A</v>
      </c>
      <c r="U437" s="23" t="e">
        <f t="shared" si="95"/>
        <v>#N/A</v>
      </c>
      <c r="V437" s="23" t="e">
        <f t="shared" si="96"/>
        <v>#N/A</v>
      </c>
      <c r="W437" s="23" t="e">
        <f t="shared" si="97"/>
        <v>#N/A</v>
      </c>
      <c r="X437" s="23" t="e">
        <f t="shared" si="98"/>
        <v>#N/A</v>
      </c>
      <c r="Y437" s="23"/>
      <c r="Z437" s="19"/>
      <c r="AA437" s="19"/>
      <c r="AB437" s="19"/>
      <c r="AC437" s="19"/>
      <c r="AD437" s="19"/>
      <c r="AE437" s="19"/>
      <c r="AF437" s="19"/>
      <c r="AG437" s="19">
        <f t="shared" si="99"/>
        <v>0</v>
      </c>
      <c r="AH437" s="19">
        <f t="shared" si="100"/>
        <v>0</v>
      </c>
      <c r="AI437" s="19">
        <f t="shared" si="101"/>
        <v>0</v>
      </c>
      <c r="AJ437" s="19">
        <f t="shared" si="102"/>
        <v>0</v>
      </c>
      <c r="AK437" s="19"/>
      <c r="AL437" s="19"/>
      <c r="AM437" s="19"/>
      <c r="AN437" s="19"/>
      <c r="AO437" s="19"/>
      <c r="AP437" s="19"/>
      <c r="AQ437" s="19"/>
    </row>
    <row r="438" spans="1:43" x14ac:dyDescent="0.25">
      <c r="A438" s="80"/>
      <c r="B438" s="81"/>
      <c r="C438" s="81"/>
      <c r="D438" s="81"/>
      <c r="E438" s="81"/>
      <c r="F438" s="81"/>
      <c r="G438" s="81"/>
      <c r="H438" s="81"/>
      <c r="I438" s="81"/>
      <c r="J438" s="79"/>
      <c r="K438" s="79"/>
      <c r="L438" s="70" t="str">
        <f t="shared" si="103"/>
        <v/>
      </c>
      <c r="M438" s="71"/>
      <c r="N438" s="23">
        <f t="shared" si="90"/>
        <v>0</v>
      </c>
      <c r="O438" s="23">
        <f t="shared" si="104"/>
        <v>0</v>
      </c>
      <c r="P438" s="23" t="e">
        <f xml:space="preserve"> B438 * VLOOKUP($A$5, Admin!$A$4:$B$5, 2) + C438 * VLOOKUP($A$5, Admin!$A$4:$C$5, 3) + VLOOKUP($A$5, Admin!$A$4:$D$5, 4)</f>
        <v>#N/A</v>
      </c>
      <c r="Q438" s="23" t="e">
        <f t="shared" si="91"/>
        <v>#N/A</v>
      </c>
      <c r="R438" s="23" t="e">
        <f t="shared" si="92"/>
        <v>#N/A</v>
      </c>
      <c r="S438" s="23" t="e">
        <f t="shared" si="93"/>
        <v>#N/A</v>
      </c>
      <c r="T438" s="23" t="e">
        <f t="shared" si="94"/>
        <v>#N/A</v>
      </c>
      <c r="U438" s="23" t="e">
        <f t="shared" si="95"/>
        <v>#N/A</v>
      </c>
      <c r="V438" s="23" t="e">
        <f t="shared" si="96"/>
        <v>#N/A</v>
      </c>
      <c r="W438" s="23" t="e">
        <f t="shared" si="97"/>
        <v>#N/A</v>
      </c>
      <c r="X438" s="23" t="e">
        <f t="shared" si="98"/>
        <v>#N/A</v>
      </c>
      <c r="Y438" s="23"/>
      <c r="Z438" s="19"/>
      <c r="AA438" s="19"/>
      <c r="AB438" s="19"/>
      <c r="AC438" s="19"/>
      <c r="AD438" s="19"/>
      <c r="AE438" s="19"/>
      <c r="AF438" s="19"/>
      <c r="AG438" s="19">
        <f t="shared" si="99"/>
        <v>0</v>
      </c>
      <c r="AH438" s="19">
        <f t="shared" si="100"/>
        <v>0</v>
      </c>
      <c r="AI438" s="19">
        <f t="shared" si="101"/>
        <v>0</v>
      </c>
      <c r="AJ438" s="19">
        <f t="shared" si="102"/>
        <v>0</v>
      </c>
      <c r="AK438" s="19"/>
      <c r="AL438" s="19"/>
      <c r="AM438" s="19"/>
      <c r="AN438" s="19"/>
      <c r="AO438" s="19"/>
      <c r="AP438" s="19"/>
      <c r="AQ438" s="19"/>
    </row>
    <row r="439" spans="1:43" x14ac:dyDescent="0.25">
      <c r="A439" s="80"/>
      <c r="B439" s="81"/>
      <c r="C439" s="81"/>
      <c r="D439" s="81"/>
      <c r="E439" s="81"/>
      <c r="F439" s="81"/>
      <c r="G439" s="81"/>
      <c r="H439" s="81"/>
      <c r="I439" s="81"/>
      <c r="J439" s="79"/>
      <c r="K439" s="79"/>
      <c r="L439" s="70" t="str">
        <f t="shared" si="103"/>
        <v/>
      </c>
      <c r="M439" s="71"/>
      <c r="N439" s="23">
        <f t="shared" si="90"/>
        <v>0</v>
      </c>
      <c r="O439" s="23">
        <f t="shared" si="104"/>
        <v>0</v>
      </c>
      <c r="P439" s="23" t="e">
        <f xml:space="preserve"> B439 * VLOOKUP($A$5, Admin!$A$4:$B$5, 2) + C439 * VLOOKUP($A$5, Admin!$A$4:$C$5, 3) + VLOOKUP($A$5, Admin!$A$4:$D$5, 4)</f>
        <v>#N/A</v>
      </c>
      <c r="Q439" s="23" t="e">
        <f t="shared" si="91"/>
        <v>#N/A</v>
      </c>
      <c r="R439" s="23" t="e">
        <f t="shared" si="92"/>
        <v>#N/A</v>
      </c>
      <c r="S439" s="23" t="e">
        <f t="shared" si="93"/>
        <v>#N/A</v>
      </c>
      <c r="T439" s="23" t="e">
        <f t="shared" si="94"/>
        <v>#N/A</v>
      </c>
      <c r="U439" s="23" t="e">
        <f t="shared" si="95"/>
        <v>#N/A</v>
      </c>
      <c r="V439" s="23" t="e">
        <f t="shared" si="96"/>
        <v>#N/A</v>
      </c>
      <c r="W439" s="23" t="e">
        <f t="shared" si="97"/>
        <v>#N/A</v>
      </c>
      <c r="X439" s="23" t="e">
        <f t="shared" si="98"/>
        <v>#N/A</v>
      </c>
      <c r="Y439" s="23"/>
      <c r="Z439" s="19"/>
      <c r="AA439" s="19"/>
      <c r="AB439" s="19"/>
      <c r="AC439" s="19"/>
      <c r="AD439" s="19"/>
      <c r="AE439" s="19"/>
      <c r="AF439" s="19"/>
      <c r="AG439" s="19">
        <f t="shared" si="99"/>
        <v>0</v>
      </c>
      <c r="AH439" s="19">
        <f t="shared" si="100"/>
        <v>0</v>
      </c>
      <c r="AI439" s="19">
        <f t="shared" si="101"/>
        <v>0</v>
      </c>
      <c r="AJ439" s="19">
        <f t="shared" si="102"/>
        <v>0</v>
      </c>
      <c r="AK439" s="19"/>
      <c r="AL439" s="19"/>
      <c r="AM439" s="19"/>
      <c r="AN439" s="19"/>
      <c r="AO439" s="19"/>
      <c r="AP439" s="19"/>
      <c r="AQ439" s="19"/>
    </row>
    <row r="440" spans="1:43" x14ac:dyDescent="0.25">
      <c r="A440" s="80"/>
      <c r="B440" s="81"/>
      <c r="C440" s="81"/>
      <c r="D440" s="81"/>
      <c r="E440" s="81"/>
      <c r="F440" s="81"/>
      <c r="G440" s="81"/>
      <c r="H440" s="81"/>
      <c r="I440" s="81"/>
      <c r="J440" s="79"/>
      <c r="K440" s="79"/>
      <c r="L440" s="70" t="str">
        <f t="shared" si="103"/>
        <v/>
      </c>
      <c r="M440" s="71"/>
      <c r="N440" s="23">
        <f t="shared" si="90"/>
        <v>0</v>
      </c>
      <c r="O440" s="23">
        <f t="shared" si="104"/>
        <v>0</v>
      </c>
      <c r="P440" s="23" t="e">
        <f xml:space="preserve"> B440 * VLOOKUP($A$5, Admin!$A$4:$B$5, 2) + C440 * VLOOKUP($A$5, Admin!$A$4:$C$5, 3) + VLOOKUP($A$5, Admin!$A$4:$D$5, 4)</f>
        <v>#N/A</v>
      </c>
      <c r="Q440" s="23" t="e">
        <f t="shared" si="91"/>
        <v>#N/A</v>
      </c>
      <c r="R440" s="23" t="e">
        <f t="shared" si="92"/>
        <v>#N/A</v>
      </c>
      <c r="S440" s="23" t="e">
        <f t="shared" si="93"/>
        <v>#N/A</v>
      </c>
      <c r="T440" s="23" t="e">
        <f t="shared" si="94"/>
        <v>#N/A</v>
      </c>
      <c r="U440" s="23" t="e">
        <f t="shared" si="95"/>
        <v>#N/A</v>
      </c>
      <c r="V440" s="23" t="e">
        <f t="shared" si="96"/>
        <v>#N/A</v>
      </c>
      <c r="W440" s="23" t="e">
        <f t="shared" si="97"/>
        <v>#N/A</v>
      </c>
      <c r="X440" s="23" t="e">
        <f t="shared" si="98"/>
        <v>#N/A</v>
      </c>
      <c r="Y440" s="23"/>
      <c r="Z440" s="19"/>
      <c r="AA440" s="19"/>
      <c r="AB440" s="19"/>
      <c r="AC440" s="19"/>
      <c r="AD440" s="19"/>
      <c r="AE440" s="19"/>
      <c r="AF440" s="19"/>
      <c r="AG440" s="19">
        <f t="shared" si="99"/>
        <v>0</v>
      </c>
      <c r="AH440" s="19">
        <f t="shared" si="100"/>
        <v>0</v>
      </c>
      <c r="AI440" s="19">
        <f t="shared" si="101"/>
        <v>0</v>
      </c>
      <c r="AJ440" s="19">
        <f t="shared" si="102"/>
        <v>0</v>
      </c>
      <c r="AK440" s="19"/>
      <c r="AL440" s="19"/>
      <c r="AM440" s="19"/>
      <c r="AN440" s="19"/>
      <c r="AO440" s="19"/>
      <c r="AP440" s="19"/>
      <c r="AQ440" s="19"/>
    </row>
    <row r="441" spans="1:43" x14ac:dyDescent="0.25">
      <c r="A441" s="80"/>
      <c r="B441" s="81"/>
      <c r="C441" s="81"/>
      <c r="D441" s="81"/>
      <c r="E441" s="81"/>
      <c r="F441" s="81"/>
      <c r="G441" s="81"/>
      <c r="H441" s="81"/>
      <c r="I441" s="81"/>
      <c r="J441" s="79"/>
      <c r="K441" s="79"/>
      <c r="L441" s="70" t="str">
        <f t="shared" si="103"/>
        <v/>
      </c>
      <c r="M441" s="71"/>
      <c r="N441" s="23">
        <f t="shared" si="90"/>
        <v>0</v>
      </c>
      <c r="O441" s="23">
        <f t="shared" si="104"/>
        <v>0</v>
      </c>
      <c r="P441" s="23" t="e">
        <f xml:space="preserve"> B441 * VLOOKUP($A$5, Admin!$A$4:$B$5, 2) + C441 * VLOOKUP($A$5, Admin!$A$4:$C$5, 3) + VLOOKUP($A$5, Admin!$A$4:$D$5, 4)</f>
        <v>#N/A</v>
      </c>
      <c r="Q441" s="23" t="e">
        <f t="shared" si="91"/>
        <v>#N/A</v>
      </c>
      <c r="R441" s="23" t="e">
        <f t="shared" si="92"/>
        <v>#N/A</v>
      </c>
      <c r="S441" s="23" t="e">
        <f t="shared" si="93"/>
        <v>#N/A</v>
      </c>
      <c r="T441" s="23" t="e">
        <f t="shared" si="94"/>
        <v>#N/A</v>
      </c>
      <c r="U441" s="23" t="e">
        <f t="shared" si="95"/>
        <v>#N/A</v>
      </c>
      <c r="V441" s="23" t="e">
        <f t="shared" si="96"/>
        <v>#N/A</v>
      </c>
      <c r="W441" s="23" t="e">
        <f t="shared" si="97"/>
        <v>#N/A</v>
      </c>
      <c r="X441" s="23" t="e">
        <f t="shared" si="98"/>
        <v>#N/A</v>
      </c>
      <c r="Y441" s="23"/>
      <c r="Z441" s="19"/>
      <c r="AA441" s="19"/>
      <c r="AB441" s="19"/>
      <c r="AC441" s="19"/>
      <c r="AD441" s="19"/>
      <c r="AE441" s="19"/>
      <c r="AF441" s="19"/>
      <c r="AG441" s="19">
        <f t="shared" si="99"/>
        <v>0</v>
      </c>
      <c r="AH441" s="19">
        <f t="shared" si="100"/>
        <v>0</v>
      </c>
      <c r="AI441" s="19">
        <f t="shared" si="101"/>
        <v>0</v>
      </c>
      <c r="AJ441" s="19">
        <f t="shared" si="102"/>
        <v>0</v>
      </c>
      <c r="AK441" s="19"/>
      <c r="AL441" s="19"/>
      <c r="AM441" s="19"/>
      <c r="AN441" s="19"/>
      <c r="AO441" s="19"/>
      <c r="AP441" s="19"/>
      <c r="AQ441" s="19"/>
    </row>
    <row r="442" spans="1:43" x14ac:dyDescent="0.25">
      <c r="A442" s="80"/>
      <c r="B442" s="81"/>
      <c r="C442" s="81"/>
      <c r="D442" s="81"/>
      <c r="E442" s="81"/>
      <c r="F442" s="81"/>
      <c r="G442" s="81"/>
      <c r="H442" s="81"/>
      <c r="I442" s="81"/>
      <c r="J442" s="79"/>
      <c r="K442" s="79"/>
      <c r="L442" s="70" t="str">
        <f t="shared" si="103"/>
        <v/>
      </c>
      <c r="M442" s="71"/>
      <c r="N442" s="23">
        <f t="shared" si="90"/>
        <v>0</v>
      </c>
      <c r="O442" s="23">
        <f t="shared" si="104"/>
        <v>0</v>
      </c>
      <c r="P442" s="23" t="e">
        <f xml:space="preserve"> B442 * VLOOKUP($A$5, Admin!$A$4:$B$5, 2) + C442 * VLOOKUP($A$5, Admin!$A$4:$C$5, 3) + VLOOKUP($A$5, Admin!$A$4:$D$5, 4)</f>
        <v>#N/A</v>
      </c>
      <c r="Q442" s="23" t="e">
        <f t="shared" si="91"/>
        <v>#N/A</v>
      </c>
      <c r="R442" s="23" t="e">
        <f t="shared" si="92"/>
        <v>#N/A</v>
      </c>
      <c r="S442" s="23" t="e">
        <f t="shared" si="93"/>
        <v>#N/A</v>
      </c>
      <c r="T442" s="23" t="e">
        <f t="shared" si="94"/>
        <v>#N/A</v>
      </c>
      <c r="U442" s="23" t="e">
        <f t="shared" si="95"/>
        <v>#N/A</v>
      </c>
      <c r="V442" s="23" t="e">
        <f t="shared" si="96"/>
        <v>#N/A</v>
      </c>
      <c r="W442" s="23" t="e">
        <f t="shared" si="97"/>
        <v>#N/A</v>
      </c>
      <c r="X442" s="23" t="e">
        <f t="shared" si="98"/>
        <v>#N/A</v>
      </c>
      <c r="Y442" s="23"/>
      <c r="Z442" s="19"/>
      <c r="AA442" s="19"/>
      <c r="AB442" s="19"/>
      <c r="AC442" s="19"/>
      <c r="AD442" s="19"/>
      <c r="AE442" s="19"/>
      <c r="AF442" s="19"/>
      <c r="AG442" s="19">
        <f t="shared" si="99"/>
        <v>0</v>
      </c>
      <c r="AH442" s="19">
        <f t="shared" si="100"/>
        <v>0</v>
      </c>
      <c r="AI442" s="19">
        <f t="shared" si="101"/>
        <v>0</v>
      </c>
      <c r="AJ442" s="19">
        <f t="shared" si="102"/>
        <v>0</v>
      </c>
      <c r="AK442" s="19"/>
      <c r="AL442" s="19"/>
      <c r="AM442" s="19"/>
      <c r="AN442" s="19"/>
      <c r="AO442" s="19"/>
      <c r="AP442" s="19"/>
      <c r="AQ442" s="19"/>
    </row>
    <row r="443" spans="1:43" x14ac:dyDescent="0.25">
      <c r="A443" s="80"/>
      <c r="B443" s="81"/>
      <c r="C443" s="81"/>
      <c r="D443" s="81"/>
      <c r="E443" s="81"/>
      <c r="F443" s="81"/>
      <c r="G443" s="81"/>
      <c r="H443" s="81"/>
      <c r="I443" s="81"/>
      <c r="J443" s="79"/>
      <c r="K443" s="79"/>
      <c r="L443" s="70" t="str">
        <f t="shared" si="103"/>
        <v/>
      </c>
      <c r="M443" s="71"/>
      <c r="N443" s="23">
        <f t="shared" si="90"/>
        <v>0</v>
      </c>
      <c r="O443" s="23">
        <f t="shared" si="104"/>
        <v>0</v>
      </c>
      <c r="P443" s="23" t="e">
        <f xml:space="preserve"> B443 * VLOOKUP($A$5, Admin!$A$4:$B$5, 2) + C443 * VLOOKUP($A$5, Admin!$A$4:$C$5, 3) + VLOOKUP($A$5, Admin!$A$4:$D$5, 4)</f>
        <v>#N/A</v>
      </c>
      <c r="Q443" s="23" t="e">
        <f t="shared" si="91"/>
        <v>#N/A</v>
      </c>
      <c r="R443" s="23" t="e">
        <f t="shared" si="92"/>
        <v>#N/A</v>
      </c>
      <c r="S443" s="23" t="e">
        <f t="shared" si="93"/>
        <v>#N/A</v>
      </c>
      <c r="T443" s="23" t="e">
        <f t="shared" si="94"/>
        <v>#N/A</v>
      </c>
      <c r="U443" s="23" t="e">
        <f t="shared" si="95"/>
        <v>#N/A</v>
      </c>
      <c r="V443" s="23" t="e">
        <f t="shared" si="96"/>
        <v>#N/A</v>
      </c>
      <c r="W443" s="23" t="e">
        <f t="shared" si="97"/>
        <v>#N/A</v>
      </c>
      <c r="X443" s="23" t="e">
        <f t="shared" si="98"/>
        <v>#N/A</v>
      </c>
      <c r="Y443" s="23"/>
      <c r="Z443" s="19"/>
      <c r="AA443" s="19"/>
      <c r="AB443" s="19"/>
      <c r="AC443" s="19"/>
      <c r="AD443" s="19"/>
      <c r="AE443" s="19"/>
      <c r="AF443" s="19"/>
      <c r="AG443" s="19">
        <f t="shared" si="99"/>
        <v>0</v>
      </c>
      <c r="AH443" s="19">
        <f t="shared" si="100"/>
        <v>0</v>
      </c>
      <c r="AI443" s="19">
        <f t="shared" si="101"/>
        <v>0</v>
      </c>
      <c r="AJ443" s="19">
        <f t="shared" si="102"/>
        <v>0</v>
      </c>
      <c r="AK443" s="19"/>
      <c r="AL443" s="19"/>
      <c r="AM443" s="19"/>
      <c r="AN443" s="19"/>
      <c r="AO443" s="19"/>
      <c r="AP443" s="19"/>
      <c r="AQ443" s="19"/>
    </row>
    <row r="444" spans="1:43" x14ac:dyDescent="0.25">
      <c r="A444" s="80"/>
      <c r="B444" s="81"/>
      <c r="C444" s="81"/>
      <c r="D444" s="81"/>
      <c r="E444" s="81"/>
      <c r="F444" s="81"/>
      <c r="G444" s="81"/>
      <c r="H444" s="81"/>
      <c r="I444" s="81"/>
      <c r="J444" s="79"/>
      <c r="K444" s="79"/>
      <c r="L444" s="70" t="str">
        <f t="shared" si="103"/>
        <v/>
      </c>
      <c r="M444" s="71"/>
      <c r="N444" s="23">
        <f t="shared" si="90"/>
        <v>0</v>
      </c>
      <c r="O444" s="23">
        <f t="shared" si="104"/>
        <v>0</v>
      </c>
      <c r="P444" s="23" t="e">
        <f xml:space="preserve"> B444 * VLOOKUP($A$5, Admin!$A$4:$B$5, 2) + C444 * VLOOKUP($A$5, Admin!$A$4:$C$5, 3) + VLOOKUP($A$5, Admin!$A$4:$D$5, 4)</f>
        <v>#N/A</v>
      </c>
      <c r="Q444" s="23" t="e">
        <f t="shared" si="91"/>
        <v>#N/A</v>
      </c>
      <c r="R444" s="23" t="e">
        <f t="shared" si="92"/>
        <v>#N/A</v>
      </c>
      <c r="S444" s="23" t="e">
        <f t="shared" si="93"/>
        <v>#N/A</v>
      </c>
      <c r="T444" s="23" t="e">
        <f t="shared" si="94"/>
        <v>#N/A</v>
      </c>
      <c r="U444" s="23" t="e">
        <f t="shared" si="95"/>
        <v>#N/A</v>
      </c>
      <c r="V444" s="23" t="e">
        <f t="shared" si="96"/>
        <v>#N/A</v>
      </c>
      <c r="W444" s="23" t="e">
        <f t="shared" si="97"/>
        <v>#N/A</v>
      </c>
      <c r="X444" s="23" t="e">
        <f t="shared" si="98"/>
        <v>#N/A</v>
      </c>
      <c r="Y444" s="23"/>
      <c r="Z444" s="19"/>
      <c r="AA444" s="19"/>
      <c r="AB444" s="19"/>
      <c r="AC444" s="19"/>
      <c r="AD444" s="19"/>
      <c r="AE444" s="19"/>
      <c r="AF444" s="19"/>
      <c r="AG444" s="19">
        <f t="shared" si="99"/>
        <v>0</v>
      </c>
      <c r="AH444" s="19">
        <f t="shared" si="100"/>
        <v>0</v>
      </c>
      <c r="AI444" s="19">
        <f t="shared" si="101"/>
        <v>0</v>
      </c>
      <c r="AJ444" s="19">
        <f t="shared" si="102"/>
        <v>0</v>
      </c>
      <c r="AK444" s="19"/>
      <c r="AL444" s="19"/>
      <c r="AM444" s="19"/>
      <c r="AN444" s="19"/>
      <c r="AO444" s="19"/>
      <c r="AP444" s="19"/>
      <c r="AQ444" s="19"/>
    </row>
    <row r="445" spans="1:43" x14ac:dyDescent="0.25">
      <c r="A445" s="80"/>
      <c r="B445" s="81"/>
      <c r="C445" s="81"/>
      <c r="D445" s="81"/>
      <c r="E445" s="81"/>
      <c r="F445" s="81"/>
      <c r="G445" s="81"/>
      <c r="H445" s="81"/>
      <c r="I445" s="81"/>
      <c r="J445" s="79"/>
      <c r="K445" s="79"/>
      <c r="L445" s="70" t="str">
        <f t="shared" si="103"/>
        <v/>
      </c>
      <c r="M445" s="71"/>
      <c r="N445" s="23">
        <f t="shared" si="90"/>
        <v>0</v>
      </c>
      <c r="O445" s="23">
        <f t="shared" si="104"/>
        <v>0</v>
      </c>
      <c r="P445" s="23" t="e">
        <f xml:space="preserve"> B445 * VLOOKUP($A$5, Admin!$A$4:$B$5, 2) + C445 * VLOOKUP($A$5, Admin!$A$4:$C$5, 3) + VLOOKUP($A$5, Admin!$A$4:$D$5, 4)</f>
        <v>#N/A</v>
      </c>
      <c r="Q445" s="23" t="e">
        <f t="shared" si="91"/>
        <v>#N/A</v>
      </c>
      <c r="R445" s="23" t="e">
        <f t="shared" si="92"/>
        <v>#N/A</v>
      </c>
      <c r="S445" s="23" t="e">
        <f t="shared" si="93"/>
        <v>#N/A</v>
      </c>
      <c r="T445" s="23" t="e">
        <f t="shared" si="94"/>
        <v>#N/A</v>
      </c>
      <c r="U445" s="23" t="e">
        <f t="shared" si="95"/>
        <v>#N/A</v>
      </c>
      <c r="V445" s="23" t="e">
        <f t="shared" si="96"/>
        <v>#N/A</v>
      </c>
      <c r="W445" s="23" t="e">
        <f t="shared" si="97"/>
        <v>#N/A</v>
      </c>
      <c r="X445" s="23" t="e">
        <f t="shared" si="98"/>
        <v>#N/A</v>
      </c>
      <c r="Y445" s="23"/>
      <c r="Z445" s="19"/>
      <c r="AA445" s="19"/>
      <c r="AB445" s="19"/>
      <c r="AC445" s="19"/>
      <c r="AD445" s="19"/>
      <c r="AE445" s="19"/>
      <c r="AF445" s="19"/>
      <c r="AG445" s="19">
        <f t="shared" si="99"/>
        <v>0</v>
      </c>
      <c r="AH445" s="19">
        <f t="shared" si="100"/>
        <v>0</v>
      </c>
      <c r="AI445" s="19">
        <f t="shared" si="101"/>
        <v>0</v>
      </c>
      <c r="AJ445" s="19">
        <f t="shared" si="102"/>
        <v>0</v>
      </c>
      <c r="AK445" s="19"/>
      <c r="AL445" s="19"/>
      <c r="AM445" s="19"/>
      <c r="AN445" s="19"/>
      <c r="AO445" s="19"/>
      <c r="AP445" s="19"/>
      <c r="AQ445" s="19"/>
    </row>
    <row r="446" spans="1:43" x14ac:dyDescent="0.25">
      <c r="A446" s="80"/>
      <c r="B446" s="81"/>
      <c r="C446" s="81"/>
      <c r="D446" s="81"/>
      <c r="E446" s="81"/>
      <c r="F446" s="81"/>
      <c r="G446" s="81"/>
      <c r="H446" s="81"/>
      <c r="I446" s="81"/>
      <c r="J446" s="79"/>
      <c r="K446" s="79"/>
      <c r="L446" s="70" t="str">
        <f t="shared" si="103"/>
        <v/>
      </c>
      <c r="M446" s="71"/>
      <c r="N446" s="23">
        <f t="shared" si="90"/>
        <v>0</v>
      </c>
      <c r="O446" s="23">
        <f t="shared" si="104"/>
        <v>0</v>
      </c>
      <c r="P446" s="23" t="e">
        <f xml:space="preserve"> B446 * VLOOKUP($A$5, Admin!$A$4:$B$5, 2) + C446 * VLOOKUP($A$5, Admin!$A$4:$C$5, 3) + VLOOKUP($A$5, Admin!$A$4:$D$5, 4)</f>
        <v>#N/A</v>
      </c>
      <c r="Q446" s="23" t="e">
        <f t="shared" si="91"/>
        <v>#N/A</v>
      </c>
      <c r="R446" s="23" t="e">
        <f t="shared" si="92"/>
        <v>#N/A</v>
      </c>
      <c r="S446" s="23" t="e">
        <f t="shared" si="93"/>
        <v>#N/A</v>
      </c>
      <c r="T446" s="23" t="e">
        <f t="shared" si="94"/>
        <v>#N/A</v>
      </c>
      <c r="U446" s="23" t="e">
        <f t="shared" si="95"/>
        <v>#N/A</v>
      </c>
      <c r="V446" s="23" t="e">
        <f t="shared" si="96"/>
        <v>#N/A</v>
      </c>
      <c r="W446" s="23" t="e">
        <f t="shared" si="97"/>
        <v>#N/A</v>
      </c>
      <c r="X446" s="23" t="e">
        <f t="shared" si="98"/>
        <v>#N/A</v>
      </c>
      <c r="Y446" s="23"/>
      <c r="Z446" s="19"/>
      <c r="AA446" s="19"/>
      <c r="AB446" s="19"/>
      <c r="AC446" s="19"/>
      <c r="AD446" s="19"/>
      <c r="AE446" s="19"/>
      <c r="AF446" s="19"/>
      <c r="AG446" s="19">
        <f t="shared" si="99"/>
        <v>0</v>
      </c>
      <c r="AH446" s="19">
        <f t="shared" si="100"/>
        <v>0</v>
      </c>
      <c r="AI446" s="19">
        <f t="shared" si="101"/>
        <v>0</v>
      </c>
      <c r="AJ446" s="19">
        <f t="shared" si="102"/>
        <v>0</v>
      </c>
      <c r="AK446" s="19"/>
      <c r="AL446" s="19"/>
      <c r="AM446" s="19"/>
      <c r="AN446" s="19"/>
      <c r="AO446" s="19"/>
      <c r="AP446" s="19"/>
      <c r="AQ446" s="19"/>
    </row>
    <row r="447" spans="1:43" x14ac:dyDescent="0.25">
      <c r="A447" s="80"/>
      <c r="B447" s="81"/>
      <c r="C447" s="81"/>
      <c r="D447" s="81"/>
      <c r="E447" s="81"/>
      <c r="F447" s="81"/>
      <c r="G447" s="81"/>
      <c r="H447" s="81"/>
      <c r="I447" s="81"/>
      <c r="J447" s="79"/>
      <c r="K447" s="79"/>
      <c r="L447" s="70" t="str">
        <f t="shared" si="103"/>
        <v/>
      </c>
      <c r="M447" s="71"/>
      <c r="N447" s="23">
        <f t="shared" si="90"/>
        <v>0</v>
      </c>
      <c r="O447" s="23">
        <f t="shared" si="104"/>
        <v>0</v>
      </c>
      <c r="P447" s="23" t="e">
        <f xml:space="preserve"> B447 * VLOOKUP($A$5, Admin!$A$4:$B$5, 2) + C447 * VLOOKUP($A$5, Admin!$A$4:$C$5, 3) + VLOOKUP($A$5, Admin!$A$4:$D$5, 4)</f>
        <v>#N/A</v>
      </c>
      <c r="Q447" s="23" t="e">
        <f t="shared" si="91"/>
        <v>#N/A</v>
      </c>
      <c r="R447" s="23" t="e">
        <f t="shared" si="92"/>
        <v>#N/A</v>
      </c>
      <c r="S447" s="23" t="e">
        <f t="shared" si="93"/>
        <v>#N/A</v>
      </c>
      <c r="T447" s="23" t="e">
        <f t="shared" si="94"/>
        <v>#N/A</v>
      </c>
      <c r="U447" s="23" t="e">
        <f t="shared" si="95"/>
        <v>#N/A</v>
      </c>
      <c r="V447" s="23" t="e">
        <f t="shared" si="96"/>
        <v>#N/A</v>
      </c>
      <c r="W447" s="23" t="e">
        <f t="shared" si="97"/>
        <v>#N/A</v>
      </c>
      <c r="X447" s="23" t="e">
        <f t="shared" si="98"/>
        <v>#N/A</v>
      </c>
      <c r="Y447" s="23"/>
      <c r="Z447" s="19"/>
      <c r="AA447" s="19"/>
      <c r="AB447" s="19"/>
      <c r="AC447" s="19"/>
      <c r="AD447" s="19"/>
      <c r="AE447" s="19"/>
      <c r="AF447" s="19"/>
      <c r="AG447" s="19">
        <f t="shared" si="99"/>
        <v>0</v>
      </c>
      <c r="AH447" s="19">
        <f t="shared" si="100"/>
        <v>0</v>
      </c>
      <c r="AI447" s="19">
        <f t="shared" si="101"/>
        <v>0</v>
      </c>
      <c r="AJ447" s="19">
        <f t="shared" si="102"/>
        <v>0</v>
      </c>
      <c r="AK447" s="19"/>
      <c r="AL447" s="19"/>
      <c r="AM447" s="19"/>
      <c r="AN447" s="19"/>
      <c r="AO447" s="19"/>
      <c r="AP447" s="19"/>
      <c r="AQ447" s="19"/>
    </row>
    <row r="448" spans="1:43" x14ac:dyDescent="0.25">
      <c r="A448" s="80"/>
      <c r="B448" s="81"/>
      <c r="C448" s="81"/>
      <c r="D448" s="81"/>
      <c r="E448" s="81"/>
      <c r="F448" s="81"/>
      <c r="G448" s="81"/>
      <c r="H448" s="81"/>
      <c r="I448" s="81"/>
      <c r="J448" s="79"/>
      <c r="K448" s="79"/>
      <c r="L448" s="70" t="str">
        <f t="shared" si="103"/>
        <v/>
      </c>
      <c r="M448" s="71"/>
      <c r="N448" s="23">
        <f t="shared" si="90"/>
        <v>0</v>
      </c>
      <c r="O448" s="23">
        <f t="shared" si="104"/>
        <v>0</v>
      </c>
      <c r="P448" s="23" t="e">
        <f xml:space="preserve"> B448 * VLOOKUP($A$5, Admin!$A$4:$B$5, 2) + C448 * VLOOKUP($A$5, Admin!$A$4:$C$5, 3) + VLOOKUP($A$5, Admin!$A$4:$D$5, 4)</f>
        <v>#N/A</v>
      </c>
      <c r="Q448" s="23" t="e">
        <f t="shared" si="91"/>
        <v>#N/A</v>
      </c>
      <c r="R448" s="23" t="e">
        <f t="shared" si="92"/>
        <v>#N/A</v>
      </c>
      <c r="S448" s="23" t="e">
        <f t="shared" si="93"/>
        <v>#N/A</v>
      </c>
      <c r="T448" s="23" t="e">
        <f t="shared" si="94"/>
        <v>#N/A</v>
      </c>
      <c r="U448" s="23" t="e">
        <f t="shared" si="95"/>
        <v>#N/A</v>
      </c>
      <c r="V448" s="23" t="e">
        <f t="shared" si="96"/>
        <v>#N/A</v>
      </c>
      <c r="W448" s="23" t="e">
        <f t="shared" si="97"/>
        <v>#N/A</v>
      </c>
      <c r="X448" s="23" t="e">
        <f t="shared" si="98"/>
        <v>#N/A</v>
      </c>
      <c r="Y448" s="23"/>
      <c r="Z448" s="19"/>
      <c r="AA448" s="19"/>
      <c r="AB448" s="19"/>
      <c r="AC448" s="19"/>
      <c r="AD448" s="19"/>
      <c r="AE448" s="19"/>
      <c r="AF448" s="19"/>
      <c r="AG448" s="19">
        <f t="shared" si="99"/>
        <v>0</v>
      </c>
      <c r="AH448" s="19">
        <f t="shared" si="100"/>
        <v>0</v>
      </c>
      <c r="AI448" s="19">
        <f t="shared" si="101"/>
        <v>0</v>
      </c>
      <c r="AJ448" s="19">
        <f t="shared" si="102"/>
        <v>0</v>
      </c>
      <c r="AK448" s="19"/>
      <c r="AL448" s="19"/>
      <c r="AM448" s="19"/>
      <c r="AN448" s="19"/>
      <c r="AO448" s="19"/>
      <c r="AP448" s="19"/>
      <c r="AQ448" s="19"/>
    </row>
    <row r="449" spans="1:43" x14ac:dyDescent="0.25">
      <c r="A449" s="80"/>
      <c r="B449" s="81"/>
      <c r="C449" s="81"/>
      <c r="D449" s="81"/>
      <c r="E449" s="81"/>
      <c r="F449" s="81"/>
      <c r="G449" s="81"/>
      <c r="H449" s="81"/>
      <c r="I449" s="81"/>
      <c r="J449" s="79"/>
      <c r="K449" s="79"/>
      <c r="L449" s="70" t="str">
        <f t="shared" si="103"/>
        <v/>
      </c>
      <c r="M449" s="71"/>
      <c r="N449" s="23">
        <f t="shared" si="90"/>
        <v>0</v>
      </c>
      <c r="O449" s="23">
        <f t="shared" si="104"/>
        <v>0</v>
      </c>
      <c r="P449" s="23" t="e">
        <f xml:space="preserve"> B449 * VLOOKUP($A$5, Admin!$A$4:$B$5, 2) + C449 * VLOOKUP($A$5, Admin!$A$4:$C$5, 3) + VLOOKUP($A$5, Admin!$A$4:$D$5, 4)</f>
        <v>#N/A</v>
      </c>
      <c r="Q449" s="23" t="e">
        <f t="shared" si="91"/>
        <v>#N/A</v>
      </c>
      <c r="R449" s="23" t="e">
        <f t="shared" si="92"/>
        <v>#N/A</v>
      </c>
      <c r="S449" s="23" t="e">
        <f t="shared" si="93"/>
        <v>#N/A</v>
      </c>
      <c r="T449" s="23" t="e">
        <f t="shared" si="94"/>
        <v>#N/A</v>
      </c>
      <c r="U449" s="23" t="e">
        <f t="shared" si="95"/>
        <v>#N/A</v>
      </c>
      <c r="V449" s="23" t="e">
        <f t="shared" si="96"/>
        <v>#N/A</v>
      </c>
      <c r="W449" s="23" t="e">
        <f t="shared" si="97"/>
        <v>#N/A</v>
      </c>
      <c r="X449" s="23" t="e">
        <f t="shared" si="98"/>
        <v>#N/A</v>
      </c>
      <c r="Y449" s="23"/>
      <c r="Z449" s="19"/>
      <c r="AA449" s="19"/>
      <c r="AB449" s="19"/>
      <c r="AC449" s="19"/>
      <c r="AD449" s="19"/>
      <c r="AE449" s="19"/>
      <c r="AF449" s="19"/>
      <c r="AG449" s="19">
        <f t="shared" si="99"/>
        <v>0</v>
      </c>
      <c r="AH449" s="19">
        <f t="shared" si="100"/>
        <v>0</v>
      </c>
      <c r="AI449" s="19">
        <f t="shared" si="101"/>
        <v>0</v>
      </c>
      <c r="AJ449" s="19">
        <f t="shared" si="102"/>
        <v>0</v>
      </c>
      <c r="AK449" s="19"/>
      <c r="AL449" s="19"/>
      <c r="AM449" s="19"/>
      <c r="AN449" s="19"/>
      <c r="AO449" s="19"/>
      <c r="AP449" s="19"/>
      <c r="AQ449" s="19"/>
    </row>
    <row r="450" spans="1:43" x14ac:dyDescent="0.25">
      <c r="A450" s="80"/>
      <c r="B450" s="81"/>
      <c r="C450" s="81"/>
      <c r="D450" s="81"/>
      <c r="E450" s="81"/>
      <c r="F450" s="81"/>
      <c r="G450" s="81"/>
      <c r="H450" s="81"/>
      <c r="I450" s="81"/>
      <c r="J450" s="79"/>
      <c r="K450" s="79"/>
      <c r="L450" s="70" t="str">
        <f t="shared" si="103"/>
        <v/>
      </c>
      <c r="M450" s="71"/>
      <c r="N450" s="23">
        <f t="shared" si="90"/>
        <v>0</v>
      </c>
      <c r="O450" s="23">
        <f t="shared" si="104"/>
        <v>0</v>
      </c>
      <c r="P450" s="23" t="e">
        <f xml:space="preserve"> B450 * VLOOKUP($A$5, Admin!$A$4:$B$5, 2) + C450 * VLOOKUP($A$5, Admin!$A$4:$C$5, 3) + VLOOKUP($A$5, Admin!$A$4:$D$5, 4)</f>
        <v>#N/A</v>
      </c>
      <c r="Q450" s="23" t="e">
        <f t="shared" si="91"/>
        <v>#N/A</v>
      </c>
      <c r="R450" s="23" t="e">
        <f t="shared" si="92"/>
        <v>#N/A</v>
      </c>
      <c r="S450" s="23" t="e">
        <f t="shared" si="93"/>
        <v>#N/A</v>
      </c>
      <c r="T450" s="23" t="e">
        <f t="shared" si="94"/>
        <v>#N/A</v>
      </c>
      <c r="U450" s="23" t="e">
        <f t="shared" si="95"/>
        <v>#N/A</v>
      </c>
      <c r="V450" s="23" t="e">
        <f t="shared" si="96"/>
        <v>#N/A</v>
      </c>
      <c r="W450" s="23" t="e">
        <f t="shared" si="97"/>
        <v>#N/A</v>
      </c>
      <c r="X450" s="23" t="e">
        <f t="shared" si="98"/>
        <v>#N/A</v>
      </c>
      <c r="Y450" s="23"/>
      <c r="Z450" s="19"/>
      <c r="AA450" s="19"/>
      <c r="AB450" s="19"/>
      <c r="AC450" s="19"/>
      <c r="AD450" s="19"/>
      <c r="AE450" s="19"/>
      <c r="AF450" s="19"/>
      <c r="AG450" s="19">
        <f t="shared" si="99"/>
        <v>0</v>
      </c>
      <c r="AH450" s="19">
        <f t="shared" si="100"/>
        <v>0</v>
      </c>
      <c r="AI450" s="19">
        <f t="shared" si="101"/>
        <v>0</v>
      </c>
      <c r="AJ450" s="19">
        <f t="shared" si="102"/>
        <v>0</v>
      </c>
      <c r="AK450" s="19"/>
      <c r="AL450" s="19"/>
      <c r="AM450" s="19"/>
      <c r="AN450" s="19"/>
      <c r="AO450" s="19"/>
      <c r="AP450" s="19"/>
      <c r="AQ450" s="19"/>
    </row>
    <row r="451" spans="1:43" x14ac:dyDescent="0.25">
      <c r="A451" s="80"/>
      <c r="B451" s="81"/>
      <c r="C451" s="81"/>
      <c r="D451" s="81"/>
      <c r="E451" s="81"/>
      <c r="F451" s="81"/>
      <c r="G451" s="81"/>
      <c r="H451" s="81"/>
      <c r="I451" s="81"/>
      <c r="J451" s="79"/>
      <c r="K451" s="79"/>
      <c r="L451" s="70" t="str">
        <f t="shared" si="103"/>
        <v/>
      </c>
      <c r="M451" s="71"/>
      <c r="N451" s="23">
        <f t="shared" si="90"/>
        <v>0</v>
      </c>
      <c r="O451" s="23">
        <f t="shared" si="104"/>
        <v>0</v>
      </c>
      <c r="P451" s="23" t="e">
        <f xml:space="preserve"> B451 * VLOOKUP($A$5, Admin!$A$4:$B$5, 2) + C451 * VLOOKUP($A$5, Admin!$A$4:$C$5, 3) + VLOOKUP($A$5, Admin!$A$4:$D$5, 4)</f>
        <v>#N/A</v>
      </c>
      <c r="Q451" s="23" t="e">
        <f t="shared" si="91"/>
        <v>#N/A</v>
      </c>
      <c r="R451" s="23" t="e">
        <f t="shared" si="92"/>
        <v>#N/A</v>
      </c>
      <c r="S451" s="23" t="e">
        <f t="shared" si="93"/>
        <v>#N/A</v>
      </c>
      <c r="T451" s="23" t="e">
        <f t="shared" si="94"/>
        <v>#N/A</v>
      </c>
      <c r="U451" s="23" t="e">
        <f t="shared" si="95"/>
        <v>#N/A</v>
      </c>
      <c r="V451" s="23" t="e">
        <f t="shared" si="96"/>
        <v>#N/A</v>
      </c>
      <c r="W451" s="23" t="e">
        <f t="shared" si="97"/>
        <v>#N/A</v>
      </c>
      <c r="X451" s="23" t="e">
        <f t="shared" si="98"/>
        <v>#N/A</v>
      </c>
      <c r="Y451" s="23"/>
      <c r="Z451" s="19"/>
      <c r="AA451" s="19"/>
      <c r="AB451" s="19"/>
      <c r="AC451" s="19"/>
      <c r="AD451" s="19"/>
      <c r="AE451" s="19"/>
      <c r="AF451" s="19"/>
      <c r="AG451" s="19">
        <f t="shared" si="99"/>
        <v>0</v>
      </c>
      <c r="AH451" s="19">
        <f t="shared" si="100"/>
        <v>0</v>
      </c>
      <c r="AI451" s="19">
        <f t="shared" si="101"/>
        <v>0</v>
      </c>
      <c r="AJ451" s="19">
        <f t="shared" si="102"/>
        <v>0</v>
      </c>
      <c r="AK451" s="19"/>
      <c r="AL451" s="19"/>
      <c r="AM451" s="19"/>
      <c r="AN451" s="19"/>
      <c r="AO451" s="19"/>
      <c r="AP451" s="19"/>
      <c r="AQ451" s="19"/>
    </row>
    <row r="452" spans="1:43" x14ac:dyDescent="0.25">
      <c r="A452" s="80"/>
      <c r="B452" s="81"/>
      <c r="C452" s="81"/>
      <c r="D452" s="81"/>
      <c r="E452" s="81"/>
      <c r="F452" s="81"/>
      <c r="G452" s="81"/>
      <c r="H452" s="81"/>
      <c r="I452" s="81"/>
      <c r="J452" s="79"/>
      <c r="K452" s="79"/>
      <c r="L452" s="70" t="str">
        <f t="shared" si="103"/>
        <v/>
      </c>
      <c r="M452" s="71"/>
      <c r="N452" s="23">
        <f t="shared" si="90"/>
        <v>0</v>
      </c>
      <c r="O452" s="23">
        <f t="shared" si="104"/>
        <v>0</v>
      </c>
      <c r="P452" s="23" t="e">
        <f xml:space="preserve"> B452 * VLOOKUP($A$5, Admin!$A$4:$B$5, 2) + C452 * VLOOKUP($A$5, Admin!$A$4:$C$5, 3) + VLOOKUP($A$5, Admin!$A$4:$D$5, 4)</f>
        <v>#N/A</v>
      </c>
      <c r="Q452" s="23" t="e">
        <f t="shared" si="91"/>
        <v>#N/A</v>
      </c>
      <c r="R452" s="23" t="e">
        <f t="shared" si="92"/>
        <v>#N/A</v>
      </c>
      <c r="S452" s="23" t="e">
        <f t="shared" si="93"/>
        <v>#N/A</v>
      </c>
      <c r="T452" s="23" t="e">
        <f t="shared" si="94"/>
        <v>#N/A</v>
      </c>
      <c r="U452" s="23" t="e">
        <f t="shared" si="95"/>
        <v>#N/A</v>
      </c>
      <c r="V452" s="23" t="e">
        <f t="shared" si="96"/>
        <v>#N/A</v>
      </c>
      <c r="W452" s="23" t="e">
        <f t="shared" si="97"/>
        <v>#N/A</v>
      </c>
      <c r="X452" s="23" t="e">
        <f t="shared" si="98"/>
        <v>#N/A</v>
      </c>
      <c r="Y452" s="23"/>
      <c r="Z452" s="19"/>
      <c r="AA452" s="19"/>
      <c r="AB452" s="19"/>
      <c r="AC452" s="19"/>
      <c r="AD452" s="19"/>
      <c r="AE452" s="19"/>
      <c r="AF452" s="19"/>
      <c r="AG452" s="19">
        <f t="shared" si="99"/>
        <v>0</v>
      </c>
      <c r="AH452" s="19">
        <f t="shared" si="100"/>
        <v>0</v>
      </c>
      <c r="AI452" s="19">
        <f t="shared" si="101"/>
        <v>0</v>
      </c>
      <c r="AJ452" s="19">
        <f t="shared" si="102"/>
        <v>0</v>
      </c>
      <c r="AK452" s="19"/>
      <c r="AL452" s="19"/>
      <c r="AM452" s="19"/>
      <c r="AN452" s="19"/>
      <c r="AO452" s="19"/>
      <c r="AP452" s="19"/>
      <c r="AQ452" s="19"/>
    </row>
    <row r="453" spans="1:43" x14ac:dyDescent="0.25">
      <c r="A453" s="80"/>
      <c r="B453" s="81"/>
      <c r="C453" s="81"/>
      <c r="D453" s="81"/>
      <c r="E453" s="81"/>
      <c r="F453" s="81"/>
      <c r="G453" s="81"/>
      <c r="H453" s="81"/>
      <c r="I453" s="81"/>
      <c r="J453" s="79"/>
      <c r="K453" s="79"/>
      <c r="L453" s="70" t="str">
        <f t="shared" si="103"/>
        <v/>
      </c>
      <c r="M453" s="71"/>
      <c r="N453" s="23">
        <f t="shared" si="90"/>
        <v>0</v>
      </c>
      <c r="O453" s="23">
        <f t="shared" si="104"/>
        <v>0</v>
      </c>
      <c r="P453" s="23" t="e">
        <f xml:space="preserve"> B453 * VLOOKUP($A$5, Admin!$A$4:$B$5, 2) + C453 * VLOOKUP($A$5, Admin!$A$4:$C$5, 3) + VLOOKUP($A$5, Admin!$A$4:$D$5, 4)</f>
        <v>#N/A</v>
      </c>
      <c r="Q453" s="23" t="e">
        <f t="shared" si="91"/>
        <v>#N/A</v>
      </c>
      <c r="R453" s="23" t="e">
        <f t="shared" si="92"/>
        <v>#N/A</v>
      </c>
      <c r="S453" s="23" t="e">
        <f t="shared" si="93"/>
        <v>#N/A</v>
      </c>
      <c r="T453" s="23" t="e">
        <f t="shared" si="94"/>
        <v>#N/A</v>
      </c>
      <c r="U453" s="23" t="e">
        <f t="shared" si="95"/>
        <v>#N/A</v>
      </c>
      <c r="V453" s="23" t="e">
        <f t="shared" si="96"/>
        <v>#N/A</v>
      </c>
      <c r="W453" s="23" t="e">
        <f t="shared" si="97"/>
        <v>#N/A</v>
      </c>
      <c r="X453" s="23" t="e">
        <f t="shared" si="98"/>
        <v>#N/A</v>
      </c>
      <c r="Y453" s="23"/>
      <c r="Z453" s="19"/>
      <c r="AA453" s="19"/>
      <c r="AB453" s="19"/>
      <c r="AC453" s="19"/>
      <c r="AD453" s="19"/>
      <c r="AE453" s="19"/>
      <c r="AF453" s="19"/>
      <c r="AG453" s="19">
        <f t="shared" si="99"/>
        <v>0</v>
      </c>
      <c r="AH453" s="19">
        <f t="shared" si="100"/>
        <v>0</v>
      </c>
      <c r="AI453" s="19">
        <f t="shared" si="101"/>
        <v>0</v>
      </c>
      <c r="AJ453" s="19">
        <f t="shared" si="102"/>
        <v>0</v>
      </c>
      <c r="AK453" s="19"/>
      <c r="AL453" s="19"/>
      <c r="AM453" s="19"/>
      <c r="AN453" s="19"/>
      <c r="AO453" s="19"/>
      <c r="AP453" s="19"/>
      <c r="AQ453" s="19"/>
    </row>
    <row r="454" spans="1:43" x14ac:dyDescent="0.25">
      <c r="A454" s="80"/>
      <c r="B454" s="81"/>
      <c r="C454" s="81"/>
      <c r="D454" s="81"/>
      <c r="E454" s="81"/>
      <c r="F454" s="81"/>
      <c r="G454" s="81"/>
      <c r="H454" s="81"/>
      <c r="I454" s="81"/>
      <c r="J454" s="79"/>
      <c r="K454" s="79"/>
      <c r="L454" s="70" t="str">
        <f t="shared" si="103"/>
        <v/>
      </c>
      <c r="M454" s="71"/>
      <c r="N454" s="23">
        <f t="shared" si="90"/>
        <v>0</v>
      </c>
      <c r="O454" s="23">
        <f t="shared" si="104"/>
        <v>0</v>
      </c>
      <c r="P454" s="23" t="e">
        <f xml:space="preserve"> B454 * VLOOKUP($A$5, Admin!$A$4:$B$5, 2) + C454 * VLOOKUP($A$5, Admin!$A$4:$C$5, 3) + VLOOKUP($A$5, Admin!$A$4:$D$5, 4)</f>
        <v>#N/A</v>
      </c>
      <c r="Q454" s="23" t="e">
        <f t="shared" si="91"/>
        <v>#N/A</v>
      </c>
      <c r="R454" s="23" t="e">
        <f t="shared" si="92"/>
        <v>#N/A</v>
      </c>
      <c r="S454" s="23" t="e">
        <f t="shared" si="93"/>
        <v>#N/A</v>
      </c>
      <c r="T454" s="23" t="e">
        <f t="shared" si="94"/>
        <v>#N/A</v>
      </c>
      <c r="U454" s="23" t="e">
        <f t="shared" si="95"/>
        <v>#N/A</v>
      </c>
      <c r="V454" s="23" t="e">
        <f t="shared" si="96"/>
        <v>#N/A</v>
      </c>
      <c r="W454" s="23" t="e">
        <f t="shared" si="97"/>
        <v>#N/A</v>
      </c>
      <c r="X454" s="23" t="e">
        <f t="shared" si="98"/>
        <v>#N/A</v>
      </c>
      <c r="Y454" s="23"/>
      <c r="Z454" s="19"/>
      <c r="AA454" s="19"/>
      <c r="AB454" s="19"/>
      <c r="AC454" s="19"/>
      <c r="AD454" s="19"/>
      <c r="AE454" s="19"/>
      <c r="AF454" s="19"/>
      <c r="AG454" s="19">
        <f t="shared" si="99"/>
        <v>0</v>
      </c>
      <c r="AH454" s="19">
        <f t="shared" si="100"/>
        <v>0</v>
      </c>
      <c r="AI454" s="19">
        <f t="shared" si="101"/>
        <v>0</v>
      </c>
      <c r="AJ454" s="19">
        <f t="shared" si="102"/>
        <v>0</v>
      </c>
      <c r="AK454" s="19"/>
      <c r="AL454" s="19"/>
      <c r="AM454" s="19"/>
      <c r="AN454" s="19"/>
      <c r="AO454" s="19"/>
      <c r="AP454" s="19"/>
      <c r="AQ454" s="19"/>
    </row>
    <row r="455" spans="1:43" x14ac:dyDescent="0.25">
      <c r="A455" s="80"/>
      <c r="B455" s="81"/>
      <c r="C455" s="81"/>
      <c r="D455" s="81"/>
      <c r="E455" s="81"/>
      <c r="F455" s="81"/>
      <c r="G455" s="81"/>
      <c r="H455" s="81"/>
      <c r="I455" s="81"/>
      <c r="J455" s="79"/>
      <c r="K455" s="79"/>
      <c r="L455" s="70" t="str">
        <f t="shared" si="103"/>
        <v/>
      </c>
      <c r="M455" s="71"/>
      <c r="N455" s="23">
        <f t="shared" si="90"/>
        <v>0</v>
      </c>
      <c r="O455" s="23">
        <f t="shared" si="104"/>
        <v>0</v>
      </c>
      <c r="P455" s="23" t="e">
        <f xml:space="preserve"> B455 * VLOOKUP($A$5, Admin!$A$4:$B$5, 2) + C455 * VLOOKUP($A$5, Admin!$A$4:$C$5, 3) + VLOOKUP($A$5, Admin!$A$4:$D$5, 4)</f>
        <v>#N/A</v>
      </c>
      <c r="Q455" s="23" t="e">
        <f t="shared" si="91"/>
        <v>#N/A</v>
      </c>
      <c r="R455" s="23" t="e">
        <f t="shared" si="92"/>
        <v>#N/A</v>
      </c>
      <c r="S455" s="23" t="e">
        <f t="shared" si="93"/>
        <v>#N/A</v>
      </c>
      <c r="T455" s="23" t="e">
        <f t="shared" si="94"/>
        <v>#N/A</v>
      </c>
      <c r="U455" s="23" t="e">
        <f t="shared" si="95"/>
        <v>#N/A</v>
      </c>
      <c r="V455" s="23" t="e">
        <f t="shared" si="96"/>
        <v>#N/A</v>
      </c>
      <c r="W455" s="23" t="e">
        <f t="shared" si="97"/>
        <v>#N/A</v>
      </c>
      <c r="X455" s="23" t="e">
        <f t="shared" si="98"/>
        <v>#N/A</v>
      </c>
      <c r="Y455" s="23"/>
      <c r="Z455" s="19"/>
      <c r="AA455" s="19"/>
      <c r="AB455" s="19"/>
      <c r="AC455" s="19"/>
      <c r="AD455" s="19"/>
      <c r="AE455" s="19"/>
      <c r="AF455" s="19"/>
      <c r="AG455" s="19">
        <f t="shared" si="99"/>
        <v>0</v>
      </c>
      <c r="AH455" s="19">
        <f t="shared" si="100"/>
        <v>0</v>
      </c>
      <c r="AI455" s="19">
        <f t="shared" si="101"/>
        <v>0</v>
      </c>
      <c r="AJ455" s="19">
        <f t="shared" si="102"/>
        <v>0</v>
      </c>
      <c r="AK455" s="19"/>
      <c r="AL455" s="19"/>
      <c r="AM455" s="19"/>
      <c r="AN455" s="19"/>
      <c r="AO455" s="19"/>
      <c r="AP455" s="19"/>
      <c r="AQ455" s="19"/>
    </row>
    <row r="456" spans="1:43" x14ac:dyDescent="0.25">
      <c r="A456" s="80"/>
      <c r="B456" s="81"/>
      <c r="C456" s="81"/>
      <c r="D456" s="81"/>
      <c r="E456" s="81"/>
      <c r="F456" s="81"/>
      <c r="G456" s="81"/>
      <c r="H456" s="81"/>
      <c r="I456" s="81"/>
      <c r="J456" s="79"/>
      <c r="K456" s="79"/>
      <c r="L456" s="70" t="str">
        <f t="shared" si="103"/>
        <v/>
      </c>
      <c r="M456" s="71"/>
      <c r="N456" s="23">
        <f t="shared" si="90"/>
        <v>0</v>
      </c>
      <c r="O456" s="23">
        <f t="shared" si="104"/>
        <v>0</v>
      </c>
      <c r="P456" s="23" t="e">
        <f xml:space="preserve"> B456 * VLOOKUP($A$5, Admin!$A$4:$B$5, 2) + C456 * VLOOKUP($A$5, Admin!$A$4:$C$5, 3) + VLOOKUP($A$5, Admin!$A$4:$D$5, 4)</f>
        <v>#N/A</v>
      </c>
      <c r="Q456" s="23" t="e">
        <f t="shared" si="91"/>
        <v>#N/A</v>
      </c>
      <c r="R456" s="23" t="e">
        <f t="shared" si="92"/>
        <v>#N/A</v>
      </c>
      <c r="S456" s="23" t="e">
        <f t="shared" si="93"/>
        <v>#N/A</v>
      </c>
      <c r="T456" s="23" t="e">
        <f t="shared" si="94"/>
        <v>#N/A</v>
      </c>
      <c r="U456" s="23" t="e">
        <f t="shared" si="95"/>
        <v>#N/A</v>
      </c>
      <c r="V456" s="23" t="e">
        <f t="shared" si="96"/>
        <v>#N/A</v>
      </c>
      <c r="W456" s="23" t="e">
        <f t="shared" si="97"/>
        <v>#N/A</v>
      </c>
      <c r="X456" s="23" t="e">
        <f t="shared" si="98"/>
        <v>#N/A</v>
      </c>
      <c r="Y456" s="23"/>
      <c r="Z456" s="19"/>
      <c r="AA456" s="19"/>
      <c r="AB456" s="19"/>
      <c r="AC456" s="19"/>
      <c r="AD456" s="19"/>
      <c r="AE456" s="19"/>
      <c r="AF456" s="19"/>
      <c r="AG456" s="19">
        <f t="shared" si="99"/>
        <v>0</v>
      </c>
      <c r="AH456" s="19">
        <f t="shared" si="100"/>
        <v>0</v>
      </c>
      <c r="AI456" s="19">
        <f t="shared" si="101"/>
        <v>0</v>
      </c>
      <c r="AJ456" s="19">
        <f t="shared" si="102"/>
        <v>0</v>
      </c>
      <c r="AK456" s="19"/>
      <c r="AL456" s="19"/>
      <c r="AM456" s="19"/>
      <c r="AN456" s="19"/>
      <c r="AO456" s="19"/>
      <c r="AP456" s="19"/>
      <c r="AQ456" s="19"/>
    </row>
    <row r="457" spans="1:43" x14ac:dyDescent="0.25">
      <c r="A457" s="80"/>
      <c r="B457" s="81"/>
      <c r="C457" s="81"/>
      <c r="D457" s="81"/>
      <c r="E457" s="81"/>
      <c r="F457" s="81"/>
      <c r="G457" s="81"/>
      <c r="H457" s="81"/>
      <c r="I457" s="81"/>
      <c r="J457" s="79"/>
      <c r="K457" s="79"/>
      <c r="L457" s="70" t="str">
        <f t="shared" si="103"/>
        <v/>
      </c>
      <c r="M457" s="71"/>
      <c r="N457" s="23">
        <f t="shared" ref="N457:N520" si="105" xml:space="preserve"> ((D457 * G457) + (E457 * H457) + (F457 * I457))/1000</f>
        <v>0</v>
      </c>
      <c r="O457" s="23">
        <f t="shared" si="104"/>
        <v>0</v>
      </c>
      <c r="P457" s="23" t="e">
        <f xml:space="preserve"> B457 * VLOOKUP($A$5, Admin!$A$4:$B$5, 2) + C457 * VLOOKUP($A$5, Admin!$A$4:$C$5, 3) + VLOOKUP($A$5, Admin!$A$4:$D$5, 4)</f>
        <v>#N/A</v>
      </c>
      <c r="Q457" s="23" t="e">
        <f t="shared" ref="Q457:Q520" si="106" xml:space="preserve"> P458</f>
        <v>#N/A</v>
      </c>
      <c r="R457" s="23" t="e">
        <f t="shared" ref="R457:R520" si="107" xml:space="preserve"> P459</f>
        <v>#N/A</v>
      </c>
      <c r="S457" s="23" t="e">
        <f t="shared" ref="S457:S520" si="108" xml:space="preserve"> P460</f>
        <v>#N/A</v>
      </c>
      <c r="T457" s="23" t="e">
        <f t="shared" ref="T457:T520" si="109" xml:space="preserve"> P461</f>
        <v>#N/A</v>
      </c>
      <c r="U457" s="23" t="e">
        <f t="shared" ref="U457:U520" si="110" xml:space="preserve"> P462</f>
        <v>#N/A</v>
      </c>
      <c r="V457" s="23" t="e">
        <f t="shared" ref="V457:V520" si="111" xml:space="preserve"> P463</f>
        <v>#N/A</v>
      </c>
      <c r="W457" s="23" t="e">
        <f t="shared" ref="W457:W520" si="112" xml:space="preserve"> P464</f>
        <v>#N/A</v>
      </c>
      <c r="X457" s="23" t="e">
        <f t="shared" ref="X457:X520" si="113" xml:space="preserve"> P465</f>
        <v>#N/A</v>
      </c>
      <c r="Y457" s="23"/>
      <c r="Z457" s="19"/>
      <c r="AA457" s="19"/>
      <c r="AB457" s="19"/>
      <c r="AC457" s="19"/>
      <c r="AD457" s="19"/>
      <c r="AE457" s="19"/>
      <c r="AF457" s="19"/>
      <c r="AG457" s="19">
        <f t="shared" ref="AG457:AG520" si="114" xml:space="preserve"> O457</f>
        <v>0</v>
      </c>
      <c r="AH457" s="19">
        <f t="shared" ref="AH457:AH520" si="115" xml:space="preserve"> C457</f>
        <v>0</v>
      </c>
      <c r="AI457" s="19">
        <f t="shared" ref="AI457:AI520" si="116" xml:space="preserve"> J457</f>
        <v>0</v>
      </c>
      <c r="AJ457" s="19">
        <f t="shared" ref="AJ457:AJ520" si="117" xml:space="preserve"> K457</f>
        <v>0</v>
      </c>
      <c r="AK457" s="19"/>
      <c r="AL457" s="19"/>
      <c r="AM457" s="19"/>
      <c r="AN457" s="19"/>
      <c r="AO457" s="19"/>
      <c r="AP457" s="19"/>
      <c r="AQ457" s="19"/>
    </row>
    <row r="458" spans="1:43" x14ac:dyDescent="0.25">
      <c r="A458" s="80"/>
      <c r="B458" s="81"/>
      <c r="C458" s="81"/>
      <c r="D458" s="81"/>
      <c r="E458" s="81"/>
      <c r="F458" s="81"/>
      <c r="G458" s="81"/>
      <c r="H458" s="81"/>
      <c r="I458" s="81"/>
      <c r="J458" s="79"/>
      <c r="K458" s="79"/>
      <c r="L458" s="70" t="str">
        <f t="shared" ref="L458:L521" si="118" xml:space="preserve"> IFERROR(N458/$C$5,"")</f>
        <v/>
      </c>
      <c r="M458" s="71"/>
      <c r="N458" s="23">
        <f t="shared" si="105"/>
        <v>0</v>
      </c>
      <c r="O458" s="23">
        <f t="shared" ref="O458:O521" si="119" xml:space="preserve"> N458^2</f>
        <v>0</v>
      </c>
      <c r="P458" s="23" t="e">
        <f xml:space="preserve"> B458 * VLOOKUP($A$5, Admin!$A$4:$B$5, 2) + C458 * VLOOKUP($A$5, Admin!$A$4:$C$5, 3) + VLOOKUP($A$5, Admin!$A$4:$D$5, 4)</f>
        <v>#N/A</v>
      </c>
      <c r="Q458" s="23" t="e">
        <f t="shared" si="106"/>
        <v>#N/A</v>
      </c>
      <c r="R458" s="23" t="e">
        <f t="shared" si="107"/>
        <v>#N/A</v>
      </c>
      <c r="S458" s="23" t="e">
        <f t="shared" si="108"/>
        <v>#N/A</v>
      </c>
      <c r="T458" s="23" t="e">
        <f t="shared" si="109"/>
        <v>#N/A</v>
      </c>
      <c r="U458" s="23" t="e">
        <f t="shared" si="110"/>
        <v>#N/A</v>
      </c>
      <c r="V458" s="23" t="e">
        <f t="shared" si="111"/>
        <v>#N/A</v>
      </c>
      <c r="W458" s="23" t="e">
        <f t="shared" si="112"/>
        <v>#N/A</v>
      </c>
      <c r="X458" s="23" t="e">
        <f t="shared" si="113"/>
        <v>#N/A</v>
      </c>
      <c r="Y458" s="23"/>
      <c r="Z458" s="19"/>
      <c r="AA458" s="19"/>
      <c r="AB458" s="19"/>
      <c r="AC458" s="19"/>
      <c r="AD458" s="19"/>
      <c r="AE458" s="19"/>
      <c r="AF458" s="19"/>
      <c r="AG458" s="19">
        <f t="shared" si="114"/>
        <v>0</v>
      </c>
      <c r="AH458" s="19">
        <f t="shared" si="115"/>
        <v>0</v>
      </c>
      <c r="AI458" s="19">
        <f t="shared" si="116"/>
        <v>0</v>
      </c>
      <c r="AJ458" s="19">
        <f t="shared" si="117"/>
        <v>0</v>
      </c>
      <c r="AK458" s="19"/>
      <c r="AL458" s="19"/>
      <c r="AM458" s="19"/>
      <c r="AN458" s="19"/>
      <c r="AO458" s="19"/>
      <c r="AP458" s="19"/>
      <c r="AQ458" s="19"/>
    </row>
    <row r="459" spans="1:43" x14ac:dyDescent="0.25">
      <c r="A459" s="80"/>
      <c r="B459" s="81"/>
      <c r="C459" s="81"/>
      <c r="D459" s="81"/>
      <c r="E459" s="81"/>
      <c r="F459" s="81"/>
      <c r="G459" s="81"/>
      <c r="H459" s="81"/>
      <c r="I459" s="81"/>
      <c r="J459" s="79"/>
      <c r="K459" s="79"/>
      <c r="L459" s="70" t="str">
        <f t="shared" si="118"/>
        <v/>
      </c>
      <c r="M459" s="71"/>
      <c r="N459" s="23">
        <f t="shared" si="105"/>
        <v>0</v>
      </c>
      <c r="O459" s="23">
        <f t="shared" si="119"/>
        <v>0</v>
      </c>
      <c r="P459" s="23" t="e">
        <f xml:space="preserve"> B459 * VLOOKUP($A$5, Admin!$A$4:$B$5, 2) + C459 * VLOOKUP($A$5, Admin!$A$4:$C$5, 3) + VLOOKUP($A$5, Admin!$A$4:$D$5, 4)</f>
        <v>#N/A</v>
      </c>
      <c r="Q459" s="23" t="e">
        <f t="shared" si="106"/>
        <v>#N/A</v>
      </c>
      <c r="R459" s="23" t="e">
        <f t="shared" si="107"/>
        <v>#N/A</v>
      </c>
      <c r="S459" s="23" t="e">
        <f t="shared" si="108"/>
        <v>#N/A</v>
      </c>
      <c r="T459" s="23" t="e">
        <f t="shared" si="109"/>
        <v>#N/A</v>
      </c>
      <c r="U459" s="23" t="e">
        <f t="shared" si="110"/>
        <v>#N/A</v>
      </c>
      <c r="V459" s="23" t="e">
        <f t="shared" si="111"/>
        <v>#N/A</v>
      </c>
      <c r="W459" s="23" t="e">
        <f t="shared" si="112"/>
        <v>#N/A</v>
      </c>
      <c r="X459" s="23" t="e">
        <f t="shared" si="113"/>
        <v>#N/A</v>
      </c>
      <c r="Y459" s="23"/>
      <c r="Z459" s="19"/>
      <c r="AA459" s="19"/>
      <c r="AB459" s="19"/>
      <c r="AC459" s="19"/>
      <c r="AD459" s="19"/>
      <c r="AE459" s="19"/>
      <c r="AF459" s="19"/>
      <c r="AG459" s="19">
        <f t="shared" si="114"/>
        <v>0</v>
      </c>
      <c r="AH459" s="19">
        <f t="shared" si="115"/>
        <v>0</v>
      </c>
      <c r="AI459" s="19">
        <f t="shared" si="116"/>
        <v>0</v>
      </c>
      <c r="AJ459" s="19">
        <f t="shared" si="117"/>
        <v>0</v>
      </c>
      <c r="AK459" s="19"/>
      <c r="AL459" s="19"/>
      <c r="AM459" s="19"/>
      <c r="AN459" s="19"/>
      <c r="AO459" s="19"/>
      <c r="AP459" s="19"/>
      <c r="AQ459" s="19"/>
    </row>
    <row r="460" spans="1:43" x14ac:dyDescent="0.25">
      <c r="A460" s="80"/>
      <c r="B460" s="81"/>
      <c r="C460" s="81"/>
      <c r="D460" s="81"/>
      <c r="E460" s="81"/>
      <c r="F460" s="81"/>
      <c r="G460" s="81"/>
      <c r="H460" s="81"/>
      <c r="I460" s="81"/>
      <c r="J460" s="79"/>
      <c r="K460" s="79"/>
      <c r="L460" s="70" t="str">
        <f t="shared" si="118"/>
        <v/>
      </c>
      <c r="M460" s="71"/>
      <c r="N460" s="23">
        <f t="shared" si="105"/>
        <v>0</v>
      </c>
      <c r="O460" s="23">
        <f t="shared" si="119"/>
        <v>0</v>
      </c>
      <c r="P460" s="23" t="e">
        <f xml:space="preserve"> B460 * VLOOKUP($A$5, Admin!$A$4:$B$5, 2) + C460 * VLOOKUP($A$5, Admin!$A$4:$C$5, 3) + VLOOKUP($A$5, Admin!$A$4:$D$5, 4)</f>
        <v>#N/A</v>
      </c>
      <c r="Q460" s="23" t="e">
        <f t="shared" si="106"/>
        <v>#N/A</v>
      </c>
      <c r="R460" s="23" t="e">
        <f t="shared" si="107"/>
        <v>#N/A</v>
      </c>
      <c r="S460" s="23" t="e">
        <f t="shared" si="108"/>
        <v>#N/A</v>
      </c>
      <c r="T460" s="23" t="e">
        <f t="shared" si="109"/>
        <v>#N/A</v>
      </c>
      <c r="U460" s="23" t="e">
        <f t="shared" si="110"/>
        <v>#N/A</v>
      </c>
      <c r="V460" s="23" t="e">
        <f t="shared" si="111"/>
        <v>#N/A</v>
      </c>
      <c r="W460" s="23" t="e">
        <f t="shared" si="112"/>
        <v>#N/A</v>
      </c>
      <c r="X460" s="23" t="e">
        <f t="shared" si="113"/>
        <v>#N/A</v>
      </c>
      <c r="Y460" s="23"/>
      <c r="Z460" s="19"/>
      <c r="AA460" s="19"/>
      <c r="AB460" s="19"/>
      <c r="AC460" s="19"/>
      <c r="AD460" s="19"/>
      <c r="AE460" s="19"/>
      <c r="AF460" s="19"/>
      <c r="AG460" s="19">
        <f t="shared" si="114"/>
        <v>0</v>
      </c>
      <c r="AH460" s="19">
        <f t="shared" si="115"/>
        <v>0</v>
      </c>
      <c r="AI460" s="19">
        <f t="shared" si="116"/>
        <v>0</v>
      </c>
      <c r="AJ460" s="19">
        <f t="shared" si="117"/>
        <v>0</v>
      </c>
      <c r="AK460" s="19"/>
      <c r="AL460" s="19"/>
      <c r="AM460" s="19"/>
      <c r="AN460" s="19"/>
      <c r="AO460" s="19"/>
      <c r="AP460" s="19"/>
      <c r="AQ460" s="19"/>
    </row>
    <row r="461" spans="1:43" x14ac:dyDescent="0.25">
      <c r="A461" s="80"/>
      <c r="B461" s="81"/>
      <c r="C461" s="81"/>
      <c r="D461" s="81"/>
      <c r="E461" s="81"/>
      <c r="F461" s="81"/>
      <c r="G461" s="81"/>
      <c r="H461" s="81"/>
      <c r="I461" s="81"/>
      <c r="J461" s="79"/>
      <c r="K461" s="79"/>
      <c r="L461" s="70" t="str">
        <f t="shared" si="118"/>
        <v/>
      </c>
      <c r="M461" s="71"/>
      <c r="N461" s="23">
        <f t="shared" si="105"/>
        <v>0</v>
      </c>
      <c r="O461" s="23">
        <f t="shared" si="119"/>
        <v>0</v>
      </c>
      <c r="P461" s="23" t="e">
        <f xml:space="preserve"> B461 * VLOOKUP($A$5, Admin!$A$4:$B$5, 2) + C461 * VLOOKUP($A$5, Admin!$A$4:$C$5, 3) + VLOOKUP($A$5, Admin!$A$4:$D$5, 4)</f>
        <v>#N/A</v>
      </c>
      <c r="Q461" s="23" t="e">
        <f t="shared" si="106"/>
        <v>#N/A</v>
      </c>
      <c r="R461" s="23" t="e">
        <f t="shared" si="107"/>
        <v>#N/A</v>
      </c>
      <c r="S461" s="23" t="e">
        <f t="shared" si="108"/>
        <v>#N/A</v>
      </c>
      <c r="T461" s="23" t="e">
        <f t="shared" si="109"/>
        <v>#N/A</v>
      </c>
      <c r="U461" s="23" t="e">
        <f t="shared" si="110"/>
        <v>#N/A</v>
      </c>
      <c r="V461" s="23" t="e">
        <f t="shared" si="111"/>
        <v>#N/A</v>
      </c>
      <c r="W461" s="23" t="e">
        <f t="shared" si="112"/>
        <v>#N/A</v>
      </c>
      <c r="X461" s="23" t="e">
        <f t="shared" si="113"/>
        <v>#N/A</v>
      </c>
      <c r="Y461" s="23"/>
      <c r="Z461" s="19"/>
      <c r="AA461" s="19"/>
      <c r="AB461" s="19"/>
      <c r="AC461" s="19"/>
      <c r="AD461" s="19"/>
      <c r="AE461" s="19"/>
      <c r="AF461" s="19"/>
      <c r="AG461" s="19">
        <f t="shared" si="114"/>
        <v>0</v>
      </c>
      <c r="AH461" s="19">
        <f t="shared" si="115"/>
        <v>0</v>
      </c>
      <c r="AI461" s="19">
        <f t="shared" si="116"/>
        <v>0</v>
      </c>
      <c r="AJ461" s="19">
        <f t="shared" si="117"/>
        <v>0</v>
      </c>
      <c r="AK461" s="19"/>
      <c r="AL461" s="19"/>
      <c r="AM461" s="19"/>
      <c r="AN461" s="19"/>
      <c r="AO461" s="19"/>
      <c r="AP461" s="19"/>
      <c r="AQ461" s="19"/>
    </row>
    <row r="462" spans="1:43" x14ac:dyDescent="0.25">
      <c r="A462" s="80"/>
      <c r="B462" s="81"/>
      <c r="C462" s="81"/>
      <c r="D462" s="81"/>
      <c r="E462" s="81"/>
      <c r="F462" s="81"/>
      <c r="G462" s="81"/>
      <c r="H462" s="81"/>
      <c r="I462" s="81"/>
      <c r="J462" s="79"/>
      <c r="K462" s="79"/>
      <c r="L462" s="70" t="str">
        <f t="shared" si="118"/>
        <v/>
      </c>
      <c r="M462" s="71"/>
      <c r="N462" s="23">
        <f t="shared" si="105"/>
        <v>0</v>
      </c>
      <c r="O462" s="23">
        <f t="shared" si="119"/>
        <v>0</v>
      </c>
      <c r="P462" s="23" t="e">
        <f xml:space="preserve"> B462 * VLOOKUP($A$5, Admin!$A$4:$B$5, 2) + C462 * VLOOKUP($A$5, Admin!$A$4:$C$5, 3) + VLOOKUP($A$5, Admin!$A$4:$D$5, 4)</f>
        <v>#N/A</v>
      </c>
      <c r="Q462" s="23" t="e">
        <f t="shared" si="106"/>
        <v>#N/A</v>
      </c>
      <c r="R462" s="23" t="e">
        <f t="shared" si="107"/>
        <v>#N/A</v>
      </c>
      <c r="S462" s="23" t="e">
        <f t="shared" si="108"/>
        <v>#N/A</v>
      </c>
      <c r="T462" s="23" t="e">
        <f t="shared" si="109"/>
        <v>#N/A</v>
      </c>
      <c r="U462" s="23" t="e">
        <f t="shared" si="110"/>
        <v>#N/A</v>
      </c>
      <c r="V462" s="23" t="e">
        <f t="shared" si="111"/>
        <v>#N/A</v>
      </c>
      <c r="W462" s="23" t="e">
        <f t="shared" si="112"/>
        <v>#N/A</v>
      </c>
      <c r="X462" s="23" t="e">
        <f t="shared" si="113"/>
        <v>#N/A</v>
      </c>
      <c r="Y462" s="23"/>
      <c r="Z462" s="19"/>
      <c r="AA462" s="19"/>
      <c r="AB462" s="19"/>
      <c r="AC462" s="19"/>
      <c r="AD462" s="19"/>
      <c r="AE462" s="19"/>
      <c r="AF462" s="19"/>
      <c r="AG462" s="19">
        <f t="shared" si="114"/>
        <v>0</v>
      </c>
      <c r="AH462" s="19">
        <f t="shared" si="115"/>
        <v>0</v>
      </c>
      <c r="AI462" s="19">
        <f t="shared" si="116"/>
        <v>0</v>
      </c>
      <c r="AJ462" s="19">
        <f t="shared" si="117"/>
        <v>0</v>
      </c>
      <c r="AK462" s="19"/>
      <c r="AL462" s="19"/>
      <c r="AM462" s="19"/>
      <c r="AN462" s="19"/>
      <c r="AO462" s="19"/>
      <c r="AP462" s="19"/>
      <c r="AQ462" s="19"/>
    </row>
    <row r="463" spans="1:43" x14ac:dyDescent="0.25">
      <c r="A463" s="80"/>
      <c r="B463" s="81"/>
      <c r="C463" s="81"/>
      <c r="D463" s="81"/>
      <c r="E463" s="81"/>
      <c r="F463" s="81"/>
      <c r="G463" s="81"/>
      <c r="H463" s="81"/>
      <c r="I463" s="81"/>
      <c r="J463" s="79"/>
      <c r="K463" s="79"/>
      <c r="L463" s="70" t="str">
        <f t="shared" si="118"/>
        <v/>
      </c>
      <c r="M463" s="71"/>
      <c r="N463" s="23">
        <f t="shared" si="105"/>
        <v>0</v>
      </c>
      <c r="O463" s="23">
        <f t="shared" si="119"/>
        <v>0</v>
      </c>
      <c r="P463" s="23" t="e">
        <f xml:space="preserve"> B463 * VLOOKUP($A$5, Admin!$A$4:$B$5, 2) + C463 * VLOOKUP($A$5, Admin!$A$4:$C$5, 3) + VLOOKUP($A$5, Admin!$A$4:$D$5, 4)</f>
        <v>#N/A</v>
      </c>
      <c r="Q463" s="23" t="e">
        <f t="shared" si="106"/>
        <v>#N/A</v>
      </c>
      <c r="R463" s="23" t="e">
        <f t="shared" si="107"/>
        <v>#N/A</v>
      </c>
      <c r="S463" s="23" t="e">
        <f t="shared" si="108"/>
        <v>#N/A</v>
      </c>
      <c r="T463" s="23" t="e">
        <f t="shared" si="109"/>
        <v>#N/A</v>
      </c>
      <c r="U463" s="23" t="e">
        <f t="shared" si="110"/>
        <v>#N/A</v>
      </c>
      <c r="V463" s="23" t="e">
        <f t="shared" si="111"/>
        <v>#N/A</v>
      </c>
      <c r="W463" s="23" t="e">
        <f t="shared" si="112"/>
        <v>#N/A</v>
      </c>
      <c r="X463" s="23" t="e">
        <f t="shared" si="113"/>
        <v>#N/A</v>
      </c>
      <c r="Y463" s="23"/>
      <c r="Z463" s="19"/>
      <c r="AA463" s="19"/>
      <c r="AB463" s="19"/>
      <c r="AC463" s="19"/>
      <c r="AD463" s="19"/>
      <c r="AE463" s="19"/>
      <c r="AF463" s="19"/>
      <c r="AG463" s="19">
        <f t="shared" si="114"/>
        <v>0</v>
      </c>
      <c r="AH463" s="19">
        <f t="shared" si="115"/>
        <v>0</v>
      </c>
      <c r="AI463" s="19">
        <f t="shared" si="116"/>
        <v>0</v>
      </c>
      <c r="AJ463" s="19">
        <f t="shared" si="117"/>
        <v>0</v>
      </c>
      <c r="AK463" s="19"/>
      <c r="AL463" s="19"/>
      <c r="AM463" s="19"/>
      <c r="AN463" s="19"/>
      <c r="AO463" s="19"/>
      <c r="AP463" s="19"/>
      <c r="AQ463" s="19"/>
    </row>
    <row r="464" spans="1:43" x14ac:dyDescent="0.25">
      <c r="A464" s="80"/>
      <c r="B464" s="81"/>
      <c r="C464" s="81"/>
      <c r="D464" s="81"/>
      <c r="E464" s="81"/>
      <c r="F464" s="81"/>
      <c r="G464" s="81"/>
      <c r="H464" s="81"/>
      <c r="I464" s="81"/>
      <c r="J464" s="79"/>
      <c r="K464" s="79"/>
      <c r="L464" s="70" t="str">
        <f t="shared" si="118"/>
        <v/>
      </c>
      <c r="M464" s="71"/>
      <c r="N464" s="23">
        <f t="shared" si="105"/>
        <v>0</v>
      </c>
      <c r="O464" s="23">
        <f t="shared" si="119"/>
        <v>0</v>
      </c>
      <c r="P464" s="23" t="e">
        <f xml:space="preserve"> B464 * VLOOKUP($A$5, Admin!$A$4:$B$5, 2) + C464 * VLOOKUP($A$5, Admin!$A$4:$C$5, 3) + VLOOKUP($A$5, Admin!$A$4:$D$5, 4)</f>
        <v>#N/A</v>
      </c>
      <c r="Q464" s="23" t="e">
        <f t="shared" si="106"/>
        <v>#N/A</v>
      </c>
      <c r="R464" s="23" t="e">
        <f t="shared" si="107"/>
        <v>#N/A</v>
      </c>
      <c r="S464" s="23" t="e">
        <f t="shared" si="108"/>
        <v>#N/A</v>
      </c>
      <c r="T464" s="23" t="e">
        <f t="shared" si="109"/>
        <v>#N/A</v>
      </c>
      <c r="U464" s="23" t="e">
        <f t="shared" si="110"/>
        <v>#N/A</v>
      </c>
      <c r="V464" s="23" t="e">
        <f t="shared" si="111"/>
        <v>#N/A</v>
      </c>
      <c r="W464" s="23" t="e">
        <f t="shared" si="112"/>
        <v>#N/A</v>
      </c>
      <c r="X464" s="23" t="e">
        <f t="shared" si="113"/>
        <v>#N/A</v>
      </c>
      <c r="Y464" s="23"/>
      <c r="Z464" s="19"/>
      <c r="AA464" s="19"/>
      <c r="AB464" s="19"/>
      <c r="AC464" s="19"/>
      <c r="AD464" s="19"/>
      <c r="AE464" s="19"/>
      <c r="AF464" s="19"/>
      <c r="AG464" s="19">
        <f t="shared" si="114"/>
        <v>0</v>
      </c>
      <c r="AH464" s="19">
        <f t="shared" si="115"/>
        <v>0</v>
      </c>
      <c r="AI464" s="19">
        <f t="shared" si="116"/>
        <v>0</v>
      </c>
      <c r="AJ464" s="19">
        <f t="shared" si="117"/>
        <v>0</v>
      </c>
      <c r="AK464" s="19"/>
      <c r="AL464" s="19"/>
      <c r="AM464" s="19"/>
      <c r="AN464" s="19"/>
      <c r="AO464" s="19"/>
      <c r="AP464" s="19"/>
      <c r="AQ464" s="19"/>
    </row>
    <row r="465" spans="1:43" x14ac:dyDescent="0.25">
      <c r="A465" s="80"/>
      <c r="B465" s="81"/>
      <c r="C465" s="81"/>
      <c r="D465" s="81"/>
      <c r="E465" s="81"/>
      <c r="F465" s="81"/>
      <c r="G465" s="81"/>
      <c r="H465" s="81"/>
      <c r="I465" s="81"/>
      <c r="J465" s="79"/>
      <c r="K465" s="79"/>
      <c r="L465" s="70" t="str">
        <f t="shared" si="118"/>
        <v/>
      </c>
      <c r="M465" s="71"/>
      <c r="N465" s="23">
        <f t="shared" si="105"/>
        <v>0</v>
      </c>
      <c r="O465" s="23">
        <f t="shared" si="119"/>
        <v>0</v>
      </c>
      <c r="P465" s="23" t="e">
        <f xml:space="preserve"> B465 * VLOOKUP($A$5, Admin!$A$4:$B$5, 2) + C465 * VLOOKUP($A$5, Admin!$A$4:$C$5, 3) + VLOOKUP($A$5, Admin!$A$4:$D$5, 4)</f>
        <v>#N/A</v>
      </c>
      <c r="Q465" s="23" t="e">
        <f t="shared" si="106"/>
        <v>#N/A</v>
      </c>
      <c r="R465" s="23" t="e">
        <f t="shared" si="107"/>
        <v>#N/A</v>
      </c>
      <c r="S465" s="23" t="e">
        <f t="shared" si="108"/>
        <v>#N/A</v>
      </c>
      <c r="T465" s="23" t="e">
        <f t="shared" si="109"/>
        <v>#N/A</v>
      </c>
      <c r="U465" s="23" t="e">
        <f t="shared" si="110"/>
        <v>#N/A</v>
      </c>
      <c r="V465" s="23" t="e">
        <f t="shared" si="111"/>
        <v>#N/A</v>
      </c>
      <c r="W465" s="23" t="e">
        <f t="shared" si="112"/>
        <v>#N/A</v>
      </c>
      <c r="X465" s="23" t="e">
        <f t="shared" si="113"/>
        <v>#N/A</v>
      </c>
      <c r="Y465" s="23"/>
      <c r="Z465" s="19"/>
      <c r="AA465" s="19"/>
      <c r="AB465" s="19"/>
      <c r="AC465" s="19"/>
      <c r="AD465" s="19"/>
      <c r="AE465" s="19"/>
      <c r="AF465" s="19"/>
      <c r="AG465" s="19">
        <f t="shared" si="114"/>
        <v>0</v>
      </c>
      <c r="AH465" s="19">
        <f t="shared" si="115"/>
        <v>0</v>
      </c>
      <c r="AI465" s="19">
        <f t="shared" si="116"/>
        <v>0</v>
      </c>
      <c r="AJ465" s="19">
        <f t="shared" si="117"/>
        <v>0</v>
      </c>
      <c r="AK465" s="19"/>
      <c r="AL465" s="19"/>
      <c r="AM465" s="19"/>
      <c r="AN465" s="19"/>
      <c r="AO465" s="19"/>
      <c r="AP465" s="19"/>
      <c r="AQ465" s="19"/>
    </row>
    <row r="466" spans="1:43" x14ac:dyDescent="0.25">
      <c r="A466" s="80"/>
      <c r="B466" s="81"/>
      <c r="C466" s="81"/>
      <c r="D466" s="81"/>
      <c r="E466" s="81"/>
      <c r="F466" s="81"/>
      <c r="G466" s="81"/>
      <c r="H466" s="81"/>
      <c r="I466" s="81"/>
      <c r="J466" s="79"/>
      <c r="K466" s="79"/>
      <c r="L466" s="70" t="str">
        <f t="shared" si="118"/>
        <v/>
      </c>
      <c r="M466" s="71"/>
      <c r="N466" s="23">
        <f t="shared" si="105"/>
        <v>0</v>
      </c>
      <c r="O466" s="23">
        <f t="shared" si="119"/>
        <v>0</v>
      </c>
      <c r="P466" s="23" t="e">
        <f xml:space="preserve"> B466 * VLOOKUP($A$5, Admin!$A$4:$B$5, 2) + C466 * VLOOKUP($A$5, Admin!$A$4:$C$5, 3) + VLOOKUP($A$5, Admin!$A$4:$D$5, 4)</f>
        <v>#N/A</v>
      </c>
      <c r="Q466" s="23" t="e">
        <f t="shared" si="106"/>
        <v>#N/A</v>
      </c>
      <c r="R466" s="23" t="e">
        <f t="shared" si="107"/>
        <v>#N/A</v>
      </c>
      <c r="S466" s="23" t="e">
        <f t="shared" si="108"/>
        <v>#N/A</v>
      </c>
      <c r="T466" s="23" t="e">
        <f t="shared" si="109"/>
        <v>#N/A</v>
      </c>
      <c r="U466" s="23" t="e">
        <f t="shared" si="110"/>
        <v>#N/A</v>
      </c>
      <c r="V466" s="23" t="e">
        <f t="shared" si="111"/>
        <v>#N/A</v>
      </c>
      <c r="W466" s="23" t="e">
        <f t="shared" si="112"/>
        <v>#N/A</v>
      </c>
      <c r="X466" s="23" t="e">
        <f t="shared" si="113"/>
        <v>#N/A</v>
      </c>
      <c r="Y466" s="23"/>
      <c r="Z466" s="19"/>
      <c r="AA466" s="19"/>
      <c r="AB466" s="19"/>
      <c r="AC466" s="19"/>
      <c r="AD466" s="19"/>
      <c r="AE466" s="19"/>
      <c r="AF466" s="19"/>
      <c r="AG466" s="19">
        <f t="shared" si="114"/>
        <v>0</v>
      </c>
      <c r="AH466" s="19">
        <f t="shared" si="115"/>
        <v>0</v>
      </c>
      <c r="AI466" s="19">
        <f t="shared" si="116"/>
        <v>0</v>
      </c>
      <c r="AJ466" s="19">
        <f t="shared" si="117"/>
        <v>0</v>
      </c>
      <c r="AK466" s="19"/>
      <c r="AL466" s="19"/>
      <c r="AM466" s="19"/>
      <c r="AN466" s="19"/>
      <c r="AO466" s="19"/>
      <c r="AP466" s="19"/>
      <c r="AQ466" s="19"/>
    </row>
    <row r="467" spans="1:43" x14ac:dyDescent="0.25">
      <c r="A467" s="80"/>
      <c r="B467" s="81"/>
      <c r="C467" s="81"/>
      <c r="D467" s="81"/>
      <c r="E467" s="81"/>
      <c r="F467" s="81"/>
      <c r="G467" s="81"/>
      <c r="H467" s="81"/>
      <c r="I467" s="81"/>
      <c r="J467" s="79"/>
      <c r="K467" s="79"/>
      <c r="L467" s="70" t="str">
        <f t="shared" si="118"/>
        <v/>
      </c>
      <c r="M467" s="71"/>
      <c r="N467" s="23">
        <f t="shared" si="105"/>
        <v>0</v>
      </c>
      <c r="O467" s="23">
        <f t="shared" si="119"/>
        <v>0</v>
      </c>
      <c r="P467" s="23" t="e">
        <f xml:space="preserve"> B467 * VLOOKUP($A$5, Admin!$A$4:$B$5, 2) + C467 * VLOOKUP($A$5, Admin!$A$4:$C$5, 3) + VLOOKUP($A$5, Admin!$A$4:$D$5, 4)</f>
        <v>#N/A</v>
      </c>
      <c r="Q467" s="23" t="e">
        <f t="shared" si="106"/>
        <v>#N/A</v>
      </c>
      <c r="R467" s="23" t="e">
        <f t="shared" si="107"/>
        <v>#N/A</v>
      </c>
      <c r="S467" s="23" t="e">
        <f t="shared" si="108"/>
        <v>#N/A</v>
      </c>
      <c r="T467" s="23" t="e">
        <f t="shared" si="109"/>
        <v>#N/A</v>
      </c>
      <c r="U467" s="23" t="e">
        <f t="shared" si="110"/>
        <v>#N/A</v>
      </c>
      <c r="V467" s="23" t="e">
        <f t="shared" si="111"/>
        <v>#N/A</v>
      </c>
      <c r="W467" s="23" t="e">
        <f t="shared" si="112"/>
        <v>#N/A</v>
      </c>
      <c r="X467" s="23" t="e">
        <f t="shared" si="113"/>
        <v>#N/A</v>
      </c>
      <c r="Y467" s="23"/>
      <c r="Z467" s="19"/>
      <c r="AA467" s="19"/>
      <c r="AB467" s="19"/>
      <c r="AC467" s="19"/>
      <c r="AD467" s="19"/>
      <c r="AE467" s="19"/>
      <c r="AF467" s="19"/>
      <c r="AG467" s="19">
        <f t="shared" si="114"/>
        <v>0</v>
      </c>
      <c r="AH467" s="19">
        <f t="shared" si="115"/>
        <v>0</v>
      </c>
      <c r="AI467" s="19">
        <f t="shared" si="116"/>
        <v>0</v>
      </c>
      <c r="AJ467" s="19">
        <f t="shared" si="117"/>
        <v>0</v>
      </c>
      <c r="AK467" s="19"/>
      <c r="AL467" s="19"/>
      <c r="AM467" s="19"/>
      <c r="AN467" s="19"/>
      <c r="AO467" s="19"/>
      <c r="AP467" s="19"/>
      <c r="AQ467" s="19"/>
    </row>
    <row r="468" spans="1:43" x14ac:dyDescent="0.25">
      <c r="A468" s="80"/>
      <c r="B468" s="81"/>
      <c r="C468" s="81"/>
      <c r="D468" s="81"/>
      <c r="E468" s="81"/>
      <c r="F468" s="81"/>
      <c r="G468" s="81"/>
      <c r="H468" s="81"/>
      <c r="I468" s="81"/>
      <c r="J468" s="79"/>
      <c r="K468" s="79"/>
      <c r="L468" s="70" t="str">
        <f t="shared" si="118"/>
        <v/>
      </c>
      <c r="M468" s="71"/>
      <c r="N468" s="23">
        <f t="shared" si="105"/>
        <v>0</v>
      </c>
      <c r="O468" s="23">
        <f t="shared" si="119"/>
        <v>0</v>
      </c>
      <c r="P468" s="23" t="e">
        <f xml:space="preserve"> B468 * VLOOKUP($A$5, Admin!$A$4:$B$5, 2) + C468 * VLOOKUP($A$5, Admin!$A$4:$C$5, 3) + VLOOKUP($A$5, Admin!$A$4:$D$5, 4)</f>
        <v>#N/A</v>
      </c>
      <c r="Q468" s="23" t="e">
        <f t="shared" si="106"/>
        <v>#N/A</v>
      </c>
      <c r="R468" s="23" t="e">
        <f t="shared" si="107"/>
        <v>#N/A</v>
      </c>
      <c r="S468" s="23" t="e">
        <f t="shared" si="108"/>
        <v>#N/A</v>
      </c>
      <c r="T468" s="23" t="e">
        <f t="shared" si="109"/>
        <v>#N/A</v>
      </c>
      <c r="U468" s="23" t="e">
        <f t="shared" si="110"/>
        <v>#N/A</v>
      </c>
      <c r="V468" s="23" t="e">
        <f t="shared" si="111"/>
        <v>#N/A</v>
      </c>
      <c r="W468" s="23" t="e">
        <f t="shared" si="112"/>
        <v>#N/A</v>
      </c>
      <c r="X468" s="23" t="e">
        <f t="shared" si="113"/>
        <v>#N/A</v>
      </c>
      <c r="Y468" s="23"/>
      <c r="Z468" s="19"/>
      <c r="AA468" s="19"/>
      <c r="AB468" s="19"/>
      <c r="AC468" s="19"/>
      <c r="AD468" s="19"/>
      <c r="AE468" s="19"/>
      <c r="AF468" s="19"/>
      <c r="AG468" s="19">
        <f t="shared" si="114"/>
        <v>0</v>
      </c>
      <c r="AH468" s="19">
        <f t="shared" si="115"/>
        <v>0</v>
      </c>
      <c r="AI468" s="19">
        <f t="shared" si="116"/>
        <v>0</v>
      </c>
      <c r="AJ468" s="19">
        <f t="shared" si="117"/>
        <v>0</v>
      </c>
      <c r="AK468" s="19"/>
      <c r="AL468" s="19"/>
      <c r="AM468" s="19"/>
      <c r="AN468" s="19"/>
      <c r="AO468" s="19"/>
      <c r="AP468" s="19"/>
      <c r="AQ468" s="19"/>
    </row>
    <row r="469" spans="1:43" x14ac:dyDescent="0.25">
      <c r="A469" s="80"/>
      <c r="B469" s="81"/>
      <c r="C469" s="81"/>
      <c r="D469" s="81"/>
      <c r="E469" s="81"/>
      <c r="F469" s="81"/>
      <c r="G469" s="81"/>
      <c r="H469" s="81"/>
      <c r="I469" s="81"/>
      <c r="J469" s="79"/>
      <c r="K469" s="79"/>
      <c r="L469" s="70" t="str">
        <f t="shared" si="118"/>
        <v/>
      </c>
      <c r="M469" s="71"/>
      <c r="N469" s="23">
        <f t="shared" si="105"/>
        <v>0</v>
      </c>
      <c r="O469" s="23">
        <f t="shared" si="119"/>
        <v>0</v>
      </c>
      <c r="P469" s="23" t="e">
        <f xml:space="preserve"> B469 * VLOOKUP($A$5, Admin!$A$4:$B$5, 2) + C469 * VLOOKUP($A$5, Admin!$A$4:$C$5, 3) + VLOOKUP($A$5, Admin!$A$4:$D$5, 4)</f>
        <v>#N/A</v>
      </c>
      <c r="Q469" s="23" t="e">
        <f t="shared" si="106"/>
        <v>#N/A</v>
      </c>
      <c r="R469" s="23" t="e">
        <f t="shared" si="107"/>
        <v>#N/A</v>
      </c>
      <c r="S469" s="23" t="e">
        <f t="shared" si="108"/>
        <v>#N/A</v>
      </c>
      <c r="T469" s="23" t="e">
        <f t="shared" si="109"/>
        <v>#N/A</v>
      </c>
      <c r="U469" s="23" t="e">
        <f t="shared" si="110"/>
        <v>#N/A</v>
      </c>
      <c r="V469" s="23" t="e">
        <f t="shared" si="111"/>
        <v>#N/A</v>
      </c>
      <c r="W469" s="23" t="e">
        <f t="shared" si="112"/>
        <v>#N/A</v>
      </c>
      <c r="X469" s="23" t="e">
        <f t="shared" si="113"/>
        <v>#N/A</v>
      </c>
      <c r="Y469" s="23"/>
      <c r="Z469" s="19"/>
      <c r="AA469" s="19"/>
      <c r="AB469" s="19"/>
      <c r="AC469" s="19"/>
      <c r="AD469" s="19"/>
      <c r="AE469" s="19"/>
      <c r="AF469" s="19"/>
      <c r="AG469" s="19">
        <f t="shared" si="114"/>
        <v>0</v>
      </c>
      <c r="AH469" s="19">
        <f t="shared" si="115"/>
        <v>0</v>
      </c>
      <c r="AI469" s="19">
        <f t="shared" si="116"/>
        <v>0</v>
      </c>
      <c r="AJ469" s="19">
        <f t="shared" si="117"/>
        <v>0</v>
      </c>
      <c r="AK469" s="19"/>
      <c r="AL469" s="19"/>
      <c r="AM469" s="19"/>
      <c r="AN469" s="19"/>
      <c r="AO469" s="19"/>
      <c r="AP469" s="19"/>
      <c r="AQ469" s="19"/>
    </row>
    <row r="470" spans="1:43" x14ac:dyDescent="0.25">
      <c r="A470" s="80"/>
      <c r="B470" s="81"/>
      <c r="C470" s="81"/>
      <c r="D470" s="81"/>
      <c r="E470" s="81"/>
      <c r="F470" s="81"/>
      <c r="G470" s="81"/>
      <c r="H470" s="81"/>
      <c r="I470" s="81"/>
      <c r="J470" s="79"/>
      <c r="K470" s="79"/>
      <c r="L470" s="70" t="str">
        <f t="shared" si="118"/>
        <v/>
      </c>
      <c r="M470" s="71"/>
      <c r="N470" s="23">
        <f t="shared" si="105"/>
        <v>0</v>
      </c>
      <c r="O470" s="23">
        <f t="shared" si="119"/>
        <v>0</v>
      </c>
      <c r="P470" s="23" t="e">
        <f xml:space="preserve"> B470 * VLOOKUP($A$5, Admin!$A$4:$B$5, 2) + C470 * VLOOKUP($A$5, Admin!$A$4:$C$5, 3) + VLOOKUP($A$5, Admin!$A$4:$D$5, 4)</f>
        <v>#N/A</v>
      </c>
      <c r="Q470" s="23" t="e">
        <f t="shared" si="106"/>
        <v>#N/A</v>
      </c>
      <c r="R470" s="23" t="e">
        <f t="shared" si="107"/>
        <v>#N/A</v>
      </c>
      <c r="S470" s="23" t="e">
        <f t="shared" si="108"/>
        <v>#N/A</v>
      </c>
      <c r="T470" s="23" t="e">
        <f t="shared" si="109"/>
        <v>#N/A</v>
      </c>
      <c r="U470" s="23" t="e">
        <f t="shared" si="110"/>
        <v>#N/A</v>
      </c>
      <c r="V470" s="23" t="e">
        <f t="shared" si="111"/>
        <v>#N/A</v>
      </c>
      <c r="W470" s="23" t="e">
        <f t="shared" si="112"/>
        <v>#N/A</v>
      </c>
      <c r="X470" s="23" t="e">
        <f t="shared" si="113"/>
        <v>#N/A</v>
      </c>
      <c r="Y470" s="23"/>
      <c r="Z470" s="19"/>
      <c r="AA470" s="19"/>
      <c r="AB470" s="19"/>
      <c r="AC470" s="19"/>
      <c r="AD470" s="19"/>
      <c r="AE470" s="19"/>
      <c r="AF470" s="19"/>
      <c r="AG470" s="19">
        <f t="shared" si="114"/>
        <v>0</v>
      </c>
      <c r="AH470" s="19">
        <f t="shared" si="115"/>
        <v>0</v>
      </c>
      <c r="AI470" s="19">
        <f t="shared" si="116"/>
        <v>0</v>
      </c>
      <c r="AJ470" s="19">
        <f t="shared" si="117"/>
        <v>0</v>
      </c>
      <c r="AK470" s="19"/>
      <c r="AL470" s="19"/>
      <c r="AM470" s="19"/>
      <c r="AN470" s="19"/>
      <c r="AO470" s="19"/>
      <c r="AP470" s="19"/>
      <c r="AQ470" s="19"/>
    </row>
    <row r="471" spans="1:43" x14ac:dyDescent="0.25">
      <c r="A471" s="80"/>
      <c r="B471" s="81"/>
      <c r="C471" s="81"/>
      <c r="D471" s="81"/>
      <c r="E471" s="81"/>
      <c r="F471" s="81"/>
      <c r="G471" s="81"/>
      <c r="H471" s="81"/>
      <c r="I471" s="81"/>
      <c r="J471" s="79"/>
      <c r="K471" s="79"/>
      <c r="L471" s="70" t="str">
        <f t="shared" si="118"/>
        <v/>
      </c>
      <c r="M471" s="71"/>
      <c r="N471" s="23">
        <f t="shared" si="105"/>
        <v>0</v>
      </c>
      <c r="O471" s="23">
        <f t="shared" si="119"/>
        <v>0</v>
      </c>
      <c r="P471" s="23" t="e">
        <f xml:space="preserve"> B471 * VLOOKUP($A$5, Admin!$A$4:$B$5, 2) + C471 * VLOOKUP($A$5, Admin!$A$4:$C$5, 3) + VLOOKUP($A$5, Admin!$A$4:$D$5, 4)</f>
        <v>#N/A</v>
      </c>
      <c r="Q471" s="23" t="e">
        <f t="shared" si="106"/>
        <v>#N/A</v>
      </c>
      <c r="R471" s="23" t="e">
        <f t="shared" si="107"/>
        <v>#N/A</v>
      </c>
      <c r="S471" s="23" t="e">
        <f t="shared" si="108"/>
        <v>#N/A</v>
      </c>
      <c r="T471" s="23" t="e">
        <f t="shared" si="109"/>
        <v>#N/A</v>
      </c>
      <c r="U471" s="23" t="e">
        <f t="shared" si="110"/>
        <v>#N/A</v>
      </c>
      <c r="V471" s="23" t="e">
        <f t="shared" si="111"/>
        <v>#N/A</v>
      </c>
      <c r="W471" s="23" t="e">
        <f t="shared" si="112"/>
        <v>#N/A</v>
      </c>
      <c r="X471" s="23" t="e">
        <f t="shared" si="113"/>
        <v>#N/A</v>
      </c>
      <c r="Y471" s="23"/>
      <c r="Z471" s="19"/>
      <c r="AA471" s="19"/>
      <c r="AB471" s="19"/>
      <c r="AC471" s="19"/>
      <c r="AD471" s="19"/>
      <c r="AE471" s="19"/>
      <c r="AF471" s="19"/>
      <c r="AG471" s="19">
        <f t="shared" si="114"/>
        <v>0</v>
      </c>
      <c r="AH471" s="19">
        <f t="shared" si="115"/>
        <v>0</v>
      </c>
      <c r="AI471" s="19">
        <f t="shared" si="116"/>
        <v>0</v>
      </c>
      <c r="AJ471" s="19">
        <f t="shared" si="117"/>
        <v>0</v>
      </c>
      <c r="AK471" s="19"/>
      <c r="AL471" s="19"/>
      <c r="AM471" s="19"/>
      <c r="AN471" s="19"/>
      <c r="AO471" s="19"/>
      <c r="AP471" s="19"/>
      <c r="AQ471" s="19"/>
    </row>
    <row r="472" spans="1:43" x14ac:dyDescent="0.25">
      <c r="A472" s="80"/>
      <c r="B472" s="81"/>
      <c r="C472" s="81"/>
      <c r="D472" s="81"/>
      <c r="E472" s="81"/>
      <c r="F472" s="81"/>
      <c r="G472" s="81"/>
      <c r="H472" s="81"/>
      <c r="I472" s="81"/>
      <c r="J472" s="79"/>
      <c r="K472" s="79"/>
      <c r="L472" s="70" t="str">
        <f t="shared" si="118"/>
        <v/>
      </c>
      <c r="M472" s="71"/>
      <c r="N472" s="23">
        <f t="shared" si="105"/>
        <v>0</v>
      </c>
      <c r="O472" s="23">
        <f t="shared" si="119"/>
        <v>0</v>
      </c>
      <c r="P472" s="23" t="e">
        <f xml:space="preserve"> B472 * VLOOKUP($A$5, Admin!$A$4:$B$5, 2) + C472 * VLOOKUP($A$5, Admin!$A$4:$C$5, 3) + VLOOKUP($A$5, Admin!$A$4:$D$5, 4)</f>
        <v>#N/A</v>
      </c>
      <c r="Q472" s="23" t="e">
        <f t="shared" si="106"/>
        <v>#N/A</v>
      </c>
      <c r="R472" s="23" t="e">
        <f t="shared" si="107"/>
        <v>#N/A</v>
      </c>
      <c r="S472" s="23" t="e">
        <f t="shared" si="108"/>
        <v>#N/A</v>
      </c>
      <c r="T472" s="23" t="e">
        <f t="shared" si="109"/>
        <v>#N/A</v>
      </c>
      <c r="U472" s="23" t="e">
        <f t="shared" si="110"/>
        <v>#N/A</v>
      </c>
      <c r="V472" s="23" t="e">
        <f t="shared" si="111"/>
        <v>#N/A</v>
      </c>
      <c r="W472" s="23" t="e">
        <f t="shared" si="112"/>
        <v>#N/A</v>
      </c>
      <c r="X472" s="23" t="e">
        <f t="shared" si="113"/>
        <v>#N/A</v>
      </c>
      <c r="Y472" s="23"/>
      <c r="Z472" s="19"/>
      <c r="AA472" s="19"/>
      <c r="AB472" s="19"/>
      <c r="AC472" s="19"/>
      <c r="AD472" s="19"/>
      <c r="AE472" s="19"/>
      <c r="AF472" s="19"/>
      <c r="AG472" s="19">
        <f t="shared" si="114"/>
        <v>0</v>
      </c>
      <c r="AH472" s="19">
        <f t="shared" si="115"/>
        <v>0</v>
      </c>
      <c r="AI472" s="19">
        <f t="shared" si="116"/>
        <v>0</v>
      </c>
      <c r="AJ472" s="19">
        <f t="shared" si="117"/>
        <v>0</v>
      </c>
      <c r="AK472" s="19"/>
      <c r="AL472" s="19"/>
      <c r="AM472" s="19"/>
      <c r="AN472" s="19"/>
      <c r="AO472" s="19"/>
      <c r="AP472" s="19"/>
      <c r="AQ472" s="19"/>
    </row>
    <row r="473" spans="1:43" x14ac:dyDescent="0.25">
      <c r="A473" s="80"/>
      <c r="B473" s="81"/>
      <c r="C473" s="81"/>
      <c r="D473" s="81"/>
      <c r="E473" s="81"/>
      <c r="F473" s="81"/>
      <c r="G473" s="81"/>
      <c r="H473" s="81"/>
      <c r="I473" s="81"/>
      <c r="J473" s="79"/>
      <c r="K473" s="79"/>
      <c r="L473" s="70" t="str">
        <f t="shared" si="118"/>
        <v/>
      </c>
      <c r="M473" s="71"/>
      <c r="N473" s="23">
        <f t="shared" si="105"/>
        <v>0</v>
      </c>
      <c r="O473" s="23">
        <f t="shared" si="119"/>
        <v>0</v>
      </c>
      <c r="P473" s="23" t="e">
        <f xml:space="preserve"> B473 * VLOOKUP($A$5, Admin!$A$4:$B$5, 2) + C473 * VLOOKUP($A$5, Admin!$A$4:$C$5, 3) + VLOOKUP($A$5, Admin!$A$4:$D$5, 4)</f>
        <v>#N/A</v>
      </c>
      <c r="Q473" s="23" t="e">
        <f t="shared" si="106"/>
        <v>#N/A</v>
      </c>
      <c r="R473" s="23" t="e">
        <f t="shared" si="107"/>
        <v>#N/A</v>
      </c>
      <c r="S473" s="23" t="e">
        <f t="shared" si="108"/>
        <v>#N/A</v>
      </c>
      <c r="T473" s="23" t="e">
        <f t="shared" si="109"/>
        <v>#N/A</v>
      </c>
      <c r="U473" s="23" t="e">
        <f t="shared" si="110"/>
        <v>#N/A</v>
      </c>
      <c r="V473" s="23" t="e">
        <f t="shared" si="111"/>
        <v>#N/A</v>
      </c>
      <c r="W473" s="23" t="e">
        <f t="shared" si="112"/>
        <v>#N/A</v>
      </c>
      <c r="X473" s="23" t="e">
        <f t="shared" si="113"/>
        <v>#N/A</v>
      </c>
      <c r="Y473" s="23"/>
      <c r="Z473" s="19"/>
      <c r="AA473" s="19"/>
      <c r="AB473" s="19"/>
      <c r="AC473" s="19"/>
      <c r="AD473" s="19"/>
      <c r="AE473" s="19"/>
      <c r="AF473" s="19"/>
      <c r="AG473" s="19">
        <f t="shared" si="114"/>
        <v>0</v>
      </c>
      <c r="AH473" s="19">
        <f t="shared" si="115"/>
        <v>0</v>
      </c>
      <c r="AI473" s="19">
        <f t="shared" si="116"/>
        <v>0</v>
      </c>
      <c r="AJ473" s="19">
        <f t="shared" si="117"/>
        <v>0</v>
      </c>
      <c r="AK473" s="19"/>
      <c r="AL473" s="19"/>
      <c r="AM473" s="19"/>
      <c r="AN473" s="19"/>
      <c r="AO473" s="19"/>
      <c r="AP473" s="19"/>
      <c r="AQ473" s="19"/>
    </row>
    <row r="474" spans="1:43" x14ac:dyDescent="0.25">
      <c r="A474" s="80"/>
      <c r="B474" s="81"/>
      <c r="C474" s="81"/>
      <c r="D474" s="81"/>
      <c r="E474" s="81"/>
      <c r="F474" s="81"/>
      <c r="G474" s="81"/>
      <c r="H474" s="81"/>
      <c r="I474" s="81"/>
      <c r="J474" s="79"/>
      <c r="K474" s="79"/>
      <c r="L474" s="70" t="str">
        <f t="shared" si="118"/>
        <v/>
      </c>
      <c r="M474" s="71"/>
      <c r="N474" s="23">
        <f t="shared" si="105"/>
        <v>0</v>
      </c>
      <c r="O474" s="23">
        <f t="shared" si="119"/>
        <v>0</v>
      </c>
      <c r="P474" s="23" t="e">
        <f xml:space="preserve"> B474 * VLOOKUP($A$5, Admin!$A$4:$B$5, 2) + C474 * VLOOKUP($A$5, Admin!$A$4:$C$5, 3) + VLOOKUP($A$5, Admin!$A$4:$D$5, 4)</f>
        <v>#N/A</v>
      </c>
      <c r="Q474" s="23" t="e">
        <f t="shared" si="106"/>
        <v>#N/A</v>
      </c>
      <c r="R474" s="23" t="e">
        <f t="shared" si="107"/>
        <v>#N/A</v>
      </c>
      <c r="S474" s="23" t="e">
        <f t="shared" si="108"/>
        <v>#N/A</v>
      </c>
      <c r="T474" s="23" t="e">
        <f t="shared" si="109"/>
        <v>#N/A</v>
      </c>
      <c r="U474" s="23" t="e">
        <f t="shared" si="110"/>
        <v>#N/A</v>
      </c>
      <c r="V474" s="23" t="e">
        <f t="shared" si="111"/>
        <v>#N/A</v>
      </c>
      <c r="W474" s="23" t="e">
        <f t="shared" si="112"/>
        <v>#N/A</v>
      </c>
      <c r="X474" s="23" t="e">
        <f t="shared" si="113"/>
        <v>#N/A</v>
      </c>
      <c r="Y474" s="23"/>
      <c r="Z474" s="19"/>
      <c r="AA474" s="19"/>
      <c r="AB474" s="19"/>
      <c r="AC474" s="19"/>
      <c r="AD474" s="19"/>
      <c r="AE474" s="19"/>
      <c r="AF474" s="19"/>
      <c r="AG474" s="19">
        <f t="shared" si="114"/>
        <v>0</v>
      </c>
      <c r="AH474" s="19">
        <f t="shared" si="115"/>
        <v>0</v>
      </c>
      <c r="AI474" s="19">
        <f t="shared" si="116"/>
        <v>0</v>
      </c>
      <c r="AJ474" s="19">
        <f t="shared" si="117"/>
        <v>0</v>
      </c>
      <c r="AK474" s="19"/>
      <c r="AL474" s="19"/>
      <c r="AM474" s="19"/>
      <c r="AN474" s="19"/>
      <c r="AO474" s="19"/>
      <c r="AP474" s="19"/>
      <c r="AQ474" s="19"/>
    </row>
    <row r="475" spans="1:43" x14ac:dyDescent="0.25">
      <c r="A475" s="80"/>
      <c r="B475" s="81"/>
      <c r="C475" s="81"/>
      <c r="D475" s="81"/>
      <c r="E475" s="81"/>
      <c r="F475" s="81"/>
      <c r="G475" s="81"/>
      <c r="H475" s="81"/>
      <c r="I475" s="81"/>
      <c r="J475" s="79"/>
      <c r="K475" s="79"/>
      <c r="L475" s="70" t="str">
        <f t="shared" si="118"/>
        <v/>
      </c>
      <c r="M475" s="71"/>
      <c r="N475" s="23">
        <f t="shared" si="105"/>
        <v>0</v>
      </c>
      <c r="O475" s="23">
        <f t="shared" si="119"/>
        <v>0</v>
      </c>
      <c r="P475" s="23" t="e">
        <f xml:space="preserve"> B475 * VLOOKUP($A$5, Admin!$A$4:$B$5, 2) + C475 * VLOOKUP($A$5, Admin!$A$4:$C$5, 3) + VLOOKUP($A$5, Admin!$A$4:$D$5, 4)</f>
        <v>#N/A</v>
      </c>
      <c r="Q475" s="23" t="e">
        <f t="shared" si="106"/>
        <v>#N/A</v>
      </c>
      <c r="R475" s="23" t="e">
        <f t="shared" si="107"/>
        <v>#N/A</v>
      </c>
      <c r="S475" s="23" t="e">
        <f t="shared" si="108"/>
        <v>#N/A</v>
      </c>
      <c r="T475" s="23" t="e">
        <f t="shared" si="109"/>
        <v>#N/A</v>
      </c>
      <c r="U475" s="23" t="e">
        <f t="shared" si="110"/>
        <v>#N/A</v>
      </c>
      <c r="V475" s="23" t="e">
        <f t="shared" si="111"/>
        <v>#N/A</v>
      </c>
      <c r="W475" s="23" t="e">
        <f t="shared" si="112"/>
        <v>#N/A</v>
      </c>
      <c r="X475" s="23" t="e">
        <f t="shared" si="113"/>
        <v>#N/A</v>
      </c>
      <c r="Y475" s="23"/>
      <c r="Z475" s="19"/>
      <c r="AA475" s="19"/>
      <c r="AB475" s="19"/>
      <c r="AC475" s="19"/>
      <c r="AD475" s="19"/>
      <c r="AE475" s="19"/>
      <c r="AF475" s="19"/>
      <c r="AG475" s="19">
        <f t="shared" si="114"/>
        <v>0</v>
      </c>
      <c r="AH475" s="19">
        <f t="shared" si="115"/>
        <v>0</v>
      </c>
      <c r="AI475" s="19">
        <f t="shared" si="116"/>
        <v>0</v>
      </c>
      <c r="AJ475" s="19">
        <f t="shared" si="117"/>
        <v>0</v>
      </c>
      <c r="AK475" s="19"/>
      <c r="AL475" s="19"/>
      <c r="AM475" s="19"/>
      <c r="AN475" s="19"/>
      <c r="AO475" s="19"/>
      <c r="AP475" s="19"/>
      <c r="AQ475" s="19"/>
    </row>
    <row r="476" spans="1:43" x14ac:dyDescent="0.25">
      <c r="A476" s="80"/>
      <c r="B476" s="81"/>
      <c r="C476" s="81"/>
      <c r="D476" s="81"/>
      <c r="E476" s="81"/>
      <c r="F476" s="81"/>
      <c r="G476" s="81"/>
      <c r="H476" s="81"/>
      <c r="I476" s="81"/>
      <c r="J476" s="79"/>
      <c r="K476" s="79"/>
      <c r="L476" s="70" t="str">
        <f t="shared" si="118"/>
        <v/>
      </c>
      <c r="M476" s="71"/>
      <c r="N476" s="23">
        <f t="shared" si="105"/>
        <v>0</v>
      </c>
      <c r="O476" s="23">
        <f t="shared" si="119"/>
        <v>0</v>
      </c>
      <c r="P476" s="23" t="e">
        <f xml:space="preserve"> B476 * VLOOKUP($A$5, Admin!$A$4:$B$5, 2) + C476 * VLOOKUP($A$5, Admin!$A$4:$C$5, 3) + VLOOKUP($A$5, Admin!$A$4:$D$5, 4)</f>
        <v>#N/A</v>
      </c>
      <c r="Q476" s="23" t="e">
        <f t="shared" si="106"/>
        <v>#N/A</v>
      </c>
      <c r="R476" s="23" t="e">
        <f t="shared" si="107"/>
        <v>#N/A</v>
      </c>
      <c r="S476" s="23" t="e">
        <f t="shared" si="108"/>
        <v>#N/A</v>
      </c>
      <c r="T476" s="23" t="e">
        <f t="shared" si="109"/>
        <v>#N/A</v>
      </c>
      <c r="U476" s="23" t="e">
        <f t="shared" si="110"/>
        <v>#N/A</v>
      </c>
      <c r="V476" s="23" t="e">
        <f t="shared" si="111"/>
        <v>#N/A</v>
      </c>
      <c r="W476" s="23" t="e">
        <f t="shared" si="112"/>
        <v>#N/A</v>
      </c>
      <c r="X476" s="23" t="e">
        <f t="shared" si="113"/>
        <v>#N/A</v>
      </c>
      <c r="Y476" s="23"/>
      <c r="Z476" s="19"/>
      <c r="AA476" s="19"/>
      <c r="AB476" s="19"/>
      <c r="AC476" s="19"/>
      <c r="AD476" s="19"/>
      <c r="AE476" s="19"/>
      <c r="AF476" s="19"/>
      <c r="AG476" s="19">
        <f t="shared" si="114"/>
        <v>0</v>
      </c>
      <c r="AH476" s="19">
        <f t="shared" si="115"/>
        <v>0</v>
      </c>
      <c r="AI476" s="19">
        <f t="shared" si="116"/>
        <v>0</v>
      </c>
      <c r="AJ476" s="19">
        <f t="shared" si="117"/>
        <v>0</v>
      </c>
      <c r="AK476" s="19"/>
      <c r="AL476" s="19"/>
      <c r="AM476" s="19"/>
      <c r="AN476" s="19"/>
      <c r="AO476" s="19"/>
      <c r="AP476" s="19"/>
      <c r="AQ476" s="19"/>
    </row>
    <row r="477" spans="1:43" x14ac:dyDescent="0.25">
      <c r="A477" s="80"/>
      <c r="B477" s="81"/>
      <c r="C477" s="81"/>
      <c r="D477" s="81"/>
      <c r="E477" s="81"/>
      <c r="F477" s="81"/>
      <c r="G477" s="81"/>
      <c r="H477" s="81"/>
      <c r="I477" s="81"/>
      <c r="J477" s="79"/>
      <c r="K477" s="79"/>
      <c r="L477" s="70" t="str">
        <f t="shared" si="118"/>
        <v/>
      </c>
      <c r="M477" s="71"/>
      <c r="N477" s="23">
        <f t="shared" si="105"/>
        <v>0</v>
      </c>
      <c r="O477" s="23">
        <f t="shared" si="119"/>
        <v>0</v>
      </c>
      <c r="P477" s="23" t="e">
        <f xml:space="preserve"> B477 * VLOOKUP($A$5, Admin!$A$4:$B$5, 2) + C477 * VLOOKUP($A$5, Admin!$A$4:$C$5, 3) + VLOOKUP($A$5, Admin!$A$4:$D$5, 4)</f>
        <v>#N/A</v>
      </c>
      <c r="Q477" s="23" t="e">
        <f t="shared" si="106"/>
        <v>#N/A</v>
      </c>
      <c r="R477" s="23" t="e">
        <f t="shared" si="107"/>
        <v>#N/A</v>
      </c>
      <c r="S477" s="23" t="e">
        <f t="shared" si="108"/>
        <v>#N/A</v>
      </c>
      <c r="T477" s="23" t="e">
        <f t="shared" si="109"/>
        <v>#N/A</v>
      </c>
      <c r="U477" s="23" t="e">
        <f t="shared" si="110"/>
        <v>#N/A</v>
      </c>
      <c r="V477" s="23" t="e">
        <f t="shared" si="111"/>
        <v>#N/A</v>
      </c>
      <c r="W477" s="23" t="e">
        <f t="shared" si="112"/>
        <v>#N/A</v>
      </c>
      <c r="X477" s="23" t="e">
        <f t="shared" si="113"/>
        <v>#N/A</v>
      </c>
      <c r="Y477" s="23"/>
      <c r="Z477" s="19"/>
      <c r="AA477" s="19"/>
      <c r="AB477" s="19"/>
      <c r="AC477" s="19"/>
      <c r="AD477" s="19"/>
      <c r="AE477" s="19"/>
      <c r="AF477" s="19"/>
      <c r="AG477" s="19">
        <f t="shared" si="114"/>
        <v>0</v>
      </c>
      <c r="AH477" s="19">
        <f t="shared" si="115"/>
        <v>0</v>
      </c>
      <c r="AI477" s="19">
        <f t="shared" si="116"/>
        <v>0</v>
      </c>
      <c r="AJ477" s="19">
        <f t="shared" si="117"/>
        <v>0</v>
      </c>
      <c r="AK477" s="19"/>
      <c r="AL477" s="19"/>
      <c r="AM477" s="19"/>
      <c r="AN477" s="19"/>
      <c r="AO477" s="19"/>
      <c r="AP477" s="19"/>
      <c r="AQ477" s="19"/>
    </row>
    <row r="478" spans="1:43" x14ac:dyDescent="0.25">
      <c r="A478" s="80"/>
      <c r="B478" s="81"/>
      <c r="C478" s="81"/>
      <c r="D478" s="81"/>
      <c r="E478" s="81"/>
      <c r="F478" s="81"/>
      <c r="G478" s="81"/>
      <c r="H478" s="81"/>
      <c r="I478" s="81"/>
      <c r="J478" s="79"/>
      <c r="K478" s="79"/>
      <c r="L478" s="70" t="str">
        <f t="shared" si="118"/>
        <v/>
      </c>
      <c r="M478" s="71"/>
      <c r="N478" s="23">
        <f t="shared" si="105"/>
        <v>0</v>
      </c>
      <c r="O478" s="23">
        <f t="shared" si="119"/>
        <v>0</v>
      </c>
      <c r="P478" s="23" t="e">
        <f xml:space="preserve"> B478 * VLOOKUP($A$5, Admin!$A$4:$B$5, 2) + C478 * VLOOKUP($A$5, Admin!$A$4:$C$5, 3) + VLOOKUP($A$5, Admin!$A$4:$D$5, 4)</f>
        <v>#N/A</v>
      </c>
      <c r="Q478" s="23" t="e">
        <f t="shared" si="106"/>
        <v>#N/A</v>
      </c>
      <c r="R478" s="23" t="e">
        <f t="shared" si="107"/>
        <v>#N/A</v>
      </c>
      <c r="S478" s="23" t="e">
        <f t="shared" si="108"/>
        <v>#N/A</v>
      </c>
      <c r="T478" s="23" t="e">
        <f t="shared" si="109"/>
        <v>#N/A</v>
      </c>
      <c r="U478" s="23" t="e">
        <f t="shared" si="110"/>
        <v>#N/A</v>
      </c>
      <c r="V478" s="23" t="e">
        <f t="shared" si="111"/>
        <v>#N/A</v>
      </c>
      <c r="W478" s="23" t="e">
        <f t="shared" si="112"/>
        <v>#N/A</v>
      </c>
      <c r="X478" s="23" t="e">
        <f t="shared" si="113"/>
        <v>#N/A</v>
      </c>
      <c r="Y478" s="23"/>
      <c r="Z478" s="19"/>
      <c r="AA478" s="19"/>
      <c r="AB478" s="19"/>
      <c r="AC478" s="19"/>
      <c r="AD478" s="19"/>
      <c r="AE478" s="19"/>
      <c r="AF478" s="19"/>
      <c r="AG478" s="19">
        <f t="shared" si="114"/>
        <v>0</v>
      </c>
      <c r="AH478" s="19">
        <f t="shared" si="115"/>
        <v>0</v>
      </c>
      <c r="AI478" s="19">
        <f t="shared" si="116"/>
        <v>0</v>
      </c>
      <c r="AJ478" s="19">
        <f t="shared" si="117"/>
        <v>0</v>
      </c>
      <c r="AK478" s="19"/>
      <c r="AL478" s="19"/>
      <c r="AM478" s="19"/>
      <c r="AN478" s="19"/>
      <c r="AO478" s="19"/>
      <c r="AP478" s="19"/>
      <c r="AQ478" s="19"/>
    </row>
    <row r="479" spans="1:43" x14ac:dyDescent="0.25">
      <c r="A479" s="80"/>
      <c r="B479" s="81"/>
      <c r="C479" s="81"/>
      <c r="D479" s="81"/>
      <c r="E479" s="81"/>
      <c r="F479" s="81"/>
      <c r="G479" s="81"/>
      <c r="H479" s="81"/>
      <c r="I479" s="81"/>
      <c r="J479" s="79"/>
      <c r="K479" s="79"/>
      <c r="L479" s="70" t="str">
        <f t="shared" si="118"/>
        <v/>
      </c>
      <c r="M479" s="71"/>
      <c r="N479" s="23">
        <f t="shared" si="105"/>
        <v>0</v>
      </c>
      <c r="O479" s="23">
        <f t="shared" si="119"/>
        <v>0</v>
      </c>
      <c r="P479" s="23" t="e">
        <f xml:space="preserve"> B479 * VLOOKUP($A$5, Admin!$A$4:$B$5, 2) + C479 * VLOOKUP($A$5, Admin!$A$4:$C$5, 3) + VLOOKUP($A$5, Admin!$A$4:$D$5, 4)</f>
        <v>#N/A</v>
      </c>
      <c r="Q479" s="23" t="e">
        <f t="shared" si="106"/>
        <v>#N/A</v>
      </c>
      <c r="R479" s="23" t="e">
        <f t="shared" si="107"/>
        <v>#N/A</v>
      </c>
      <c r="S479" s="23" t="e">
        <f t="shared" si="108"/>
        <v>#N/A</v>
      </c>
      <c r="T479" s="23" t="e">
        <f t="shared" si="109"/>
        <v>#N/A</v>
      </c>
      <c r="U479" s="23" t="e">
        <f t="shared" si="110"/>
        <v>#N/A</v>
      </c>
      <c r="V479" s="23" t="e">
        <f t="shared" si="111"/>
        <v>#N/A</v>
      </c>
      <c r="W479" s="23" t="e">
        <f t="shared" si="112"/>
        <v>#N/A</v>
      </c>
      <c r="X479" s="23" t="e">
        <f t="shared" si="113"/>
        <v>#N/A</v>
      </c>
      <c r="Y479" s="23"/>
      <c r="Z479" s="19"/>
      <c r="AA479" s="19"/>
      <c r="AB479" s="19"/>
      <c r="AC479" s="19"/>
      <c r="AD479" s="19"/>
      <c r="AE479" s="19"/>
      <c r="AF479" s="19"/>
      <c r="AG479" s="19">
        <f t="shared" si="114"/>
        <v>0</v>
      </c>
      <c r="AH479" s="19">
        <f t="shared" si="115"/>
        <v>0</v>
      </c>
      <c r="AI479" s="19">
        <f t="shared" si="116"/>
        <v>0</v>
      </c>
      <c r="AJ479" s="19">
        <f t="shared" si="117"/>
        <v>0</v>
      </c>
      <c r="AK479" s="19"/>
      <c r="AL479" s="19"/>
      <c r="AM479" s="19"/>
      <c r="AN479" s="19"/>
      <c r="AO479" s="19"/>
      <c r="AP479" s="19"/>
      <c r="AQ479" s="19"/>
    </row>
    <row r="480" spans="1:43" x14ac:dyDescent="0.25">
      <c r="A480" s="80"/>
      <c r="B480" s="81"/>
      <c r="C480" s="81"/>
      <c r="D480" s="81"/>
      <c r="E480" s="81"/>
      <c r="F480" s="81"/>
      <c r="G480" s="81"/>
      <c r="H480" s="81"/>
      <c r="I480" s="81"/>
      <c r="J480" s="79"/>
      <c r="K480" s="79"/>
      <c r="L480" s="70" t="str">
        <f t="shared" si="118"/>
        <v/>
      </c>
      <c r="M480" s="71"/>
      <c r="N480" s="23">
        <f t="shared" si="105"/>
        <v>0</v>
      </c>
      <c r="O480" s="23">
        <f t="shared" si="119"/>
        <v>0</v>
      </c>
      <c r="P480" s="23" t="e">
        <f xml:space="preserve"> B480 * VLOOKUP($A$5, Admin!$A$4:$B$5, 2) + C480 * VLOOKUP($A$5, Admin!$A$4:$C$5, 3) + VLOOKUP($A$5, Admin!$A$4:$D$5, 4)</f>
        <v>#N/A</v>
      </c>
      <c r="Q480" s="23" t="e">
        <f t="shared" si="106"/>
        <v>#N/A</v>
      </c>
      <c r="R480" s="23" t="e">
        <f t="shared" si="107"/>
        <v>#N/A</v>
      </c>
      <c r="S480" s="23" t="e">
        <f t="shared" si="108"/>
        <v>#N/A</v>
      </c>
      <c r="T480" s="23" t="e">
        <f t="shared" si="109"/>
        <v>#N/A</v>
      </c>
      <c r="U480" s="23" t="e">
        <f t="shared" si="110"/>
        <v>#N/A</v>
      </c>
      <c r="V480" s="23" t="e">
        <f t="shared" si="111"/>
        <v>#N/A</v>
      </c>
      <c r="W480" s="23" t="e">
        <f t="shared" si="112"/>
        <v>#N/A</v>
      </c>
      <c r="X480" s="23" t="e">
        <f t="shared" si="113"/>
        <v>#N/A</v>
      </c>
      <c r="Y480" s="23"/>
      <c r="Z480" s="19"/>
      <c r="AA480" s="19"/>
      <c r="AB480" s="19"/>
      <c r="AC480" s="19"/>
      <c r="AD480" s="19"/>
      <c r="AE480" s="19"/>
      <c r="AF480" s="19"/>
      <c r="AG480" s="19">
        <f t="shared" si="114"/>
        <v>0</v>
      </c>
      <c r="AH480" s="19">
        <f t="shared" si="115"/>
        <v>0</v>
      </c>
      <c r="AI480" s="19">
        <f t="shared" si="116"/>
        <v>0</v>
      </c>
      <c r="AJ480" s="19">
        <f t="shared" si="117"/>
        <v>0</v>
      </c>
      <c r="AK480" s="19"/>
      <c r="AL480" s="19"/>
      <c r="AM480" s="19"/>
      <c r="AN480" s="19"/>
      <c r="AO480" s="19"/>
      <c r="AP480" s="19"/>
      <c r="AQ480" s="19"/>
    </row>
    <row r="481" spans="1:43" x14ac:dyDescent="0.25">
      <c r="A481" s="80"/>
      <c r="B481" s="81"/>
      <c r="C481" s="81"/>
      <c r="D481" s="81"/>
      <c r="E481" s="81"/>
      <c r="F481" s="81"/>
      <c r="G481" s="81"/>
      <c r="H481" s="81"/>
      <c r="I481" s="81"/>
      <c r="J481" s="79"/>
      <c r="K481" s="79"/>
      <c r="L481" s="70" t="str">
        <f t="shared" si="118"/>
        <v/>
      </c>
      <c r="M481" s="71"/>
      <c r="N481" s="23">
        <f t="shared" si="105"/>
        <v>0</v>
      </c>
      <c r="O481" s="23">
        <f t="shared" si="119"/>
        <v>0</v>
      </c>
      <c r="P481" s="23" t="e">
        <f xml:space="preserve"> B481 * VLOOKUP($A$5, Admin!$A$4:$B$5, 2) + C481 * VLOOKUP($A$5, Admin!$A$4:$C$5, 3) + VLOOKUP($A$5, Admin!$A$4:$D$5, 4)</f>
        <v>#N/A</v>
      </c>
      <c r="Q481" s="23" t="e">
        <f t="shared" si="106"/>
        <v>#N/A</v>
      </c>
      <c r="R481" s="23" t="e">
        <f t="shared" si="107"/>
        <v>#N/A</v>
      </c>
      <c r="S481" s="23" t="e">
        <f t="shared" si="108"/>
        <v>#N/A</v>
      </c>
      <c r="T481" s="23" t="e">
        <f t="shared" si="109"/>
        <v>#N/A</v>
      </c>
      <c r="U481" s="23" t="e">
        <f t="shared" si="110"/>
        <v>#N/A</v>
      </c>
      <c r="V481" s="23" t="e">
        <f t="shared" si="111"/>
        <v>#N/A</v>
      </c>
      <c r="W481" s="23" t="e">
        <f t="shared" si="112"/>
        <v>#N/A</v>
      </c>
      <c r="X481" s="23" t="e">
        <f t="shared" si="113"/>
        <v>#N/A</v>
      </c>
      <c r="Y481" s="23"/>
      <c r="Z481" s="19"/>
      <c r="AA481" s="19"/>
      <c r="AB481" s="19"/>
      <c r="AC481" s="19"/>
      <c r="AD481" s="19"/>
      <c r="AE481" s="19"/>
      <c r="AF481" s="19"/>
      <c r="AG481" s="19">
        <f t="shared" si="114"/>
        <v>0</v>
      </c>
      <c r="AH481" s="19">
        <f t="shared" si="115"/>
        <v>0</v>
      </c>
      <c r="AI481" s="19">
        <f t="shared" si="116"/>
        <v>0</v>
      </c>
      <c r="AJ481" s="19">
        <f t="shared" si="117"/>
        <v>0</v>
      </c>
      <c r="AK481" s="19"/>
      <c r="AL481" s="19"/>
      <c r="AM481" s="19"/>
      <c r="AN481" s="19"/>
      <c r="AO481" s="19"/>
      <c r="AP481" s="19"/>
      <c r="AQ481" s="19"/>
    </row>
    <row r="482" spans="1:43" x14ac:dyDescent="0.25">
      <c r="A482" s="80"/>
      <c r="B482" s="81"/>
      <c r="C482" s="81"/>
      <c r="D482" s="81"/>
      <c r="E482" s="81"/>
      <c r="F482" s="81"/>
      <c r="G482" s="81"/>
      <c r="H482" s="81"/>
      <c r="I482" s="81"/>
      <c r="J482" s="79"/>
      <c r="K482" s="79"/>
      <c r="L482" s="70" t="str">
        <f t="shared" si="118"/>
        <v/>
      </c>
      <c r="M482" s="71"/>
      <c r="N482" s="23">
        <f t="shared" si="105"/>
        <v>0</v>
      </c>
      <c r="O482" s="23">
        <f t="shared" si="119"/>
        <v>0</v>
      </c>
      <c r="P482" s="23" t="e">
        <f xml:space="preserve"> B482 * VLOOKUP($A$5, Admin!$A$4:$B$5, 2) + C482 * VLOOKUP($A$5, Admin!$A$4:$C$5, 3) + VLOOKUP($A$5, Admin!$A$4:$D$5, 4)</f>
        <v>#N/A</v>
      </c>
      <c r="Q482" s="23" t="e">
        <f t="shared" si="106"/>
        <v>#N/A</v>
      </c>
      <c r="R482" s="23" t="e">
        <f t="shared" si="107"/>
        <v>#N/A</v>
      </c>
      <c r="S482" s="23" t="e">
        <f t="shared" si="108"/>
        <v>#N/A</v>
      </c>
      <c r="T482" s="23" t="e">
        <f t="shared" si="109"/>
        <v>#N/A</v>
      </c>
      <c r="U482" s="23" t="e">
        <f t="shared" si="110"/>
        <v>#N/A</v>
      </c>
      <c r="V482" s="23" t="e">
        <f t="shared" si="111"/>
        <v>#N/A</v>
      </c>
      <c r="W482" s="23" t="e">
        <f t="shared" si="112"/>
        <v>#N/A</v>
      </c>
      <c r="X482" s="23" t="e">
        <f t="shared" si="113"/>
        <v>#N/A</v>
      </c>
      <c r="Y482" s="23"/>
      <c r="Z482" s="19"/>
      <c r="AA482" s="19"/>
      <c r="AB482" s="19"/>
      <c r="AC482" s="19"/>
      <c r="AD482" s="19"/>
      <c r="AE482" s="19"/>
      <c r="AF482" s="19"/>
      <c r="AG482" s="19">
        <f t="shared" si="114"/>
        <v>0</v>
      </c>
      <c r="AH482" s="19">
        <f t="shared" si="115"/>
        <v>0</v>
      </c>
      <c r="AI482" s="19">
        <f t="shared" si="116"/>
        <v>0</v>
      </c>
      <c r="AJ482" s="19">
        <f t="shared" si="117"/>
        <v>0</v>
      </c>
      <c r="AK482" s="19"/>
      <c r="AL482" s="19"/>
      <c r="AM482" s="19"/>
      <c r="AN482" s="19"/>
      <c r="AO482" s="19"/>
      <c r="AP482" s="19"/>
      <c r="AQ482" s="19"/>
    </row>
    <row r="483" spans="1:43" x14ac:dyDescent="0.25">
      <c r="A483" s="80"/>
      <c r="B483" s="81"/>
      <c r="C483" s="81"/>
      <c r="D483" s="81"/>
      <c r="E483" s="81"/>
      <c r="F483" s="81"/>
      <c r="G483" s="81"/>
      <c r="H483" s="81"/>
      <c r="I483" s="81"/>
      <c r="J483" s="79"/>
      <c r="K483" s="79"/>
      <c r="L483" s="70" t="str">
        <f t="shared" si="118"/>
        <v/>
      </c>
      <c r="M483" s="71"/>
      <c r="N483" s="23">
        <f t="shared" si="105"/>
        <v>0</v>
      </c>
      <c r="O483" s="23">
        <f t="shared" si="119"/>
        <v>0</v>
      </c>
      <c r="P483" s="23" t="e">
        <f xml:space="preserve"> B483 * VLOOKUP($A$5, Admin!$A$4:$B$5, 2) + C483 * VLOOKUP($A$5, Admin!$A$4:$C$5, 3) + VLOOKUP($A$5, Admin!$A$4:$D$5, 4)</f>
        <v>#N/A</v>
      </c>
      <c r="Q483" s="23" t="e">
        <f t="shared" si="106"/>
        <v>#N/A</v>
      </c>
      <c r="R483" s="23" t="e">
        <f t="shared" si="107"/>
        <v>#N/A</v>
      </c>
      <c r="S483" s="23" t="e">
        <f t="shared" si="108"/>
        <v>#N/A</v>
      </c>
      <c r="T483" s="23" t="e">
        <f t="shared" si="109"/>
        <v>#N/A</v>
      </c>
      <c r="U483" s="23" t="e">
        <f t="shared" si="110"/>
        <v>#N/A</v>
      </c>
      <c r="V483" s="23" t="e">
        <f t="shared" si="111"/>
        <v>#N/A</v>
      </c>
      <c r="W483" s="23" t="e">
        <f t="shared" si="112"/>
        <v>#N/A</v>
      </c>
      <c r="X483" s="23" t="e">
        <f t="shared" si="113"/>
        <v>#N/A</v>
      </c>
      <c r="Y483" s="23"/>
      <c r="Z483" s="19"/>
      <c r="AA483" s="19"/>
      <c r="AB483" s="19"/>
      <c r="AC483" s="19"/>
      <c r="AD483" s="19"/>
      <c r="AE483" s="19"/>
      <c r="AF483" s="19"/>
      <c r="AG483" s="19">
        <f t="shared" si="114"/>
        <v>0</v>
      </c>
      <c r="AH483" s="19">
        <f t="shared" si="115"/>
        <v>0</v>
      </c>
      <c r="AI483" s="19">
        <f t="shared" si="116"/>
        <v>0</v>
      </c>
      <c r="AJ483" s="19">
        <f t="shared" si="117"/>
        <v>0</v>
      </c>
      <c r="AK483" s="19"/>
      <c r="AL483" s="19"/>
      <c r="AM483" s="19"/>
      <c r="AN483" s="19"/>
      <c r="AO483" s="19"/>
      <c r="AP483" s="19"/>
      <c r="AQ483" s="19"/>
    </row>
    <row r="484" spans="1:43" x14ac:dyDescent="0.25">
      <c r="A484" s="80"/>
      <c r="B484" s="81"/>
      <c r="C484" s="81"/>
      <c r="D484" s="81"/>
      <c r="E484" s="81"/>
      <c r="F484" s="81"/>
      <c r="G484" s="81"/>
      <c r="H484" s="81"/>
      <c r="I484" s="81"/>
      <c r="J484" s="79"/>
      <c r="K484" s="79"/>
      <c r="L484" s="70" t="str">
        <f t="shared" si="118"/>
        <v/>
      </c>
      <c r="M484" s="71"/>
      <c r="N484" s="23">
        <f t="shared" si="105"/>
        <v>0</v>
      </c>
      <c r="O484" s="23">
        <f t="shared" si="119"/>
        <v>0</v>
      </c>
      <c r="P484" s="23" t="e">
        <f xml:space="preserve"> B484 * VLOOKUP($A$5, Admin!$A$4:$B$5, 2) + C484 * VLOOKUP($A$5, Admin!$A$4:$C$5, 3) + VLOOKUP($A$5, Admin!$A$4:$D$5, 4)</f>
        <v>#N/A</v>
      </c>
      <c r="Q484" s="23" t="e">
        <f t="shared" si="106"/>
        <v>#N/A</v>
      </c>
      <c r="R484" s="23" t="e">
        <f t="shared" si="107"/>
        <v>#N/A</v>
      </c>
      <c r="S484" s="23" t="e">
        <f t="shared" si="108"/>
        <v>#N/A</v>
      </c>
      <c r="T484" s="23" t="e">
        <f t="shared" si="109"/>
        <v>#N/A</v>
      </c>
      <c r="U484" s="23" t="e">
        <f t="shared" si="110"/>
        <v>#N/A</v>
      </c>
      <c r="V484" s="23" t="e">
        <f t="shared" si="111"/>
        <v>#N/A</v>
      </c>
      <c r="W484" s="23" t="e">
        <f t="shared" si="112"/>
        <v>#N/A</v>
      </c>
      <c r="X484" s="23" t="e">
        <f t="shared" si="113"/>
        <v>#N/A</v>
      </c>
      <c r="Y484" s="23"/>
      <c r="Z484" s="19"/>
      <c r="AA484" s="19"/>
      <c r="AB484" s="19"/>
      <c r="AC484" s="19"/>
      <c r="AD484" s="19"/>
      <c r="AE484" s="19"/>
      <c r="AF484" s="19"/>
      <c r="AG484" s="19">
        <f t="shared" si="114"/>
        <v>0</v>
      </c>
      <c r="AH484" s="19">
        <f t="shared" si="115"/>
        <v>0</v>
      </c>
      <c r="AI484" s="19">
        <f t="shared" si="116"/>
        <v>0</v>
      </c>
      <c r="AJ484" s="19">
        <f t="shared" si="117"/>
        <v>0</v>
      </c>
      <c r="AK484" s="19"/>
      <c r="AL484" s="19"/>
      <c r="AM484" s="19"/>
      <c r="AN484" s="19"/>
      <c r="AO484" s="19"/>
      <c r="AP484" s="19"/>
      <c r="AQ484" s="19"/>
    </row>
    <row r="485" spans="1:43" x14ac:dyDescent="0.25">
      <c r="A485" s="80"/>
      <c r="B485" s="81"/>
      <c r="C485" s="81"/>
      <c r="D485" s="81"/>
      <c r="E485" s="81"/>
      <c r="F485" s="81"/>
      <c r="G485" s="81"/>
      <c r="H485" s="81"/>
      <c r="I485" s="81"/>
      <c r="J485" s="79"/>
      <c r="K485" s="79"/>
      <c r="L485" s="70" t="str">
        <f t="shared" si="118"/>
        <v/>
      </c>
      <c r="M485" s="71"/>
      <c r="N485" s="23">
        <f t="shared" si="105"/>
        <v>0</v>
      </c>
      <c r="O485" s="23">
        <f t="shared" si="119"/>
        <v>0</v>
      </c>
      <c r="P485" s="23" t="e">
        <f xml:space="preserve"> B485 * VLOOKUP($A$5, Admin!$A$4:$B$5, 2) + C485 * VLOOKUP($A$5, Admin!$A$4:$C$5, 3) + VLOOKUP($A$5, Admin!$A$4:$D$5, 4)</f>
        <v>#N/A</v>
      </c>
      <c r="Q485" s="23" t="e">
        <f t="shared" si="106"/>
        <v>#N/A</v>
      </c>
      <c r="R485" s="23" t="e">
        <f t="shared" si="107"/>
        <v>#N/A</v>
      </c>
      <c r="S485" s="23" t="e">
        <f t="shared" si="108"/>
        <v>#N/A</v>
      </c>
      <c r="T485" s="23" t="e">
        <f t="shared" si="109"/>
        <v>#N/A</v>
      </c>
      <c r="U485" s="23" t="e">
        <f t="shared" si="110"/>
        <v>#N/A</v>
      </c>
      <c r="V485" s="23" t="e">
        <f t="shared" si="111"/>
        <v>#N/A</v>
      </c>
      <c r="W485" s="23" t="e">
        <f t="shared" si="112"/>
        <v>#N/A</v>
      </c>
      <c r="X485" s="23" t="e">
        <f t="shared" si="113"/>
        <v>#N/A</v>
      </c>
      <c r="Y485" s="23"/>
      <c r="Z485" s="19"/>
      <c r="AA485" s="19"/>
      <c r="AB485" s="19"/>
      <c r="AC485" s="19"/>
      <c r="AD485" s="19"/>
      <c r="AE485" s="19"/>
      <c r="AF485" s="19"/>
      <c r="AG485" s="19">
        <f t="shared" si="114"/>
        <v>0</v>
      </c>
      <c r="AH485" s="19">
        <f t="shared" si="115"/>
        <v>0</v>
      </c>
      <c r="AI485" s="19">
        <f t="shared" si="116"/>
        <v>0</v>
      </c>
      <c r="AJ485" s="19">
        <f t="shared" si="117"/>
        <v>0</v>
      </c>
      <c r="AK485" s="19"/>
      <c r="AL485" s="19"/>
      <c r="AM485" s="19"/>
      <c r="AN485" s="19"/>
      <c r="AO485" s="19"/>
      <c r="AP485" s="19"/>
      <c r="AQ485" s="19"/>
    </row>
    <row r="486" spans="1:43" x14ac:dyDescent="0.25">
      <c r="A486" s="80"/>
      <c r="B486" s="81"/>
      <c r="C486" s="81"/>
      <c r="D486" s="81"/>
      <c r="E486" s="81"/>
      <c r="F486" s="81"/>
      <c r="G486" s="81"/>
      <c r="H486" s="81"/>
      <c r="I486" s="81"/>
      <c r="J486" s="79"/>
      <c r="K486" s="79"/>
      <c r="L486" s="70" t="str">
        <f t="shared" si="118"/>
        <v/>
      </c>
      <c r="M486" s="71"/>
      <c r="N486" s="23">
        <f t="shared" si="105"/>
        <v>0</v>
      </c>
      <c r="O486" s="23">
        <f t="shared" si="119"/>
        <v>0</v>
      </c>
      <c r="P486" s="23" t="e">
        <f xml:space="preserve"> B486 * VLOOKUP($A$5, Admin!$A$4:$B$5, 2) + C486 * VLOOKUP($A$5, Admin!$A$4:$C$5, 3) + VLOOKUP($A$5, Admin!$A$4:$D$5, 4)</f>
        <v>#N/A</v>
      </c>
      <c r="Q486" s="23" t="e">
        <f t="shared" si="106"/>
        <v>#N/A</v>
      </c>
      <c r="R486" s="23" t="e">
        <f t="shared" si="107"/>
        <v>#N/A</v>
      </c>
      <c r="S486" s="23" t="e">
        <f t="shared" si="108"/>
        <v>#N/A</v>
      </c>
      <c r="T486" s="23" t="e">
        <f t="shared" si="109"/>
        <v>#N/A</v>
      </c>
      <c r="U486" s="23" t="e">
        <f t="shared" si="110"/>
        <v>#N/A</v>
      </c>
      <c r="V486" s="23" t="e">
        <f t="shared" si="111"/>
        <v>#N/A</v>
      </c>
      <c r="W486" s="23" t="e">
        <f t="shared" si="112"/>
        <v>#N/A</v>
      </c>
      <c r="X486" s="23" t="e">
        <f t="shared" si="113"/>
        <v>#N/A</v>
      </c>
      <c r="Y486" s="23"/>
      <c r="Z486" s="19"/>
      <c r="AA486" s="19"/>
      <c r="AB486" s="19"/>
      <c r="AC486" s="19"/>
      <c r="AD486" s="19"/>
      <c r="AE486" s="19"/>
      <c r="AF486" s="19"/>
      <c r="AG486" s="19">
        <f t="shared" si="114"/>
        <v>0</v>
      </c>
      <c r="AH486" s="19">
        <f t="shared" si="115"/>
        <v>0</v>
      </c>
      <c r="AI486" s="19">
        <f t="shared" si="116"/>
        <v>0</v>
      </c>
      <c r="AJ486" s="19">
        <f t="shared" si="117"/>
        <v>0</v>
      </c>
      <c r="AK486" s="19"/>
      <c r="AL486" s="19"/>
      <c r="AM486" s="19"/>
      <c r="AN486" s="19"/>
      <c r="AO486" s="19"/>
      <c r="AP486" s="19"/>
      <c r="AQ486" s="19"/>
    </row>
    <row r="487" spans="1:43" x14ac:dyDescent="0.25">
      <c r="A487" s="80"/>
      <c r="B487" s="81"/>
      <c r="C487" s="81"/>
      <c r="D487" s="81"/>
      <c r="E487" s="81"/>
      <c r="F487" s="81"/>
      <c r="G487" s="81"/>
      <c r="H487" s="81"/>
      <c r="I487" s="81"/>
      <c r="J487" s="79"/>
      <c r="K487" s="79"/>
      <c r="L487" s="70" t="str">
        <f t="shared" si="118"/>
        <v/>
      </c>
      <c r="M487" s="71"/>
      <c r="N487" s="23">
        <f t="shared" si="105"/>
        <v>0</v>
      </c>
      <c r="O487" s="23">
        <f t="shared" si="119"/>
        <v>0</v>
      </c>
      <c r="P487" s="23" t="e">
        <f xml:space="preserve"> B487 * VLOOKUP($A$5, Admin!$A$4:$B$5, 2) + C487 * VLOOKUP($A$5, Admin!$A$4:$C$5, 3) + VLOOKUP($A$5, Admin!$A$4:$D$5, 4)</f>
        <v>#N/A</v>
      </c>
      <c r="Q487" s="23" t="e">
        <f t="shared" si="106"/>
        <v>#N/A</v>
      </c>
      <c r="R487" s="23" t="e">
        <f t="shared" si="107"/>
        <v>#N/A</v>
      </c>
      <c r="S487" s="23" t="e">
        <f t="shared" si="108"/>
        <v>#N/A</v>
      </c>
      <c r="T487" s="23" t="e">
        <f t="shared" si="109"/>
        <v>#N/A</v>
      </c>
      <c r="U487" s="23" t="e">
        <f t="shared" si="110"/>
        <v>#N/A</v>
      </c>
      <c r="V487" s="23" t="e">
        <f t="shared" si="111"/>
        <v>#N/A</v>
      </c>
      <c r="W487" s="23" t="e">
        <f t="shared" si="112"/>
        <v>#N/A</v>
      </c>
      <c r="X487" s="23" t="e">
        <f t="shared" si="113"/>
        <v>#N/A</v>
      </c>
      <c r="Y487" s="23"/>
      <c r="Z487" s="19"/>
      <c r="AA487" s="19"/>
      <c r="AB487" s="19"/>
      <c r="AC487" s="19"/>
      <c r="AD487" s="19"/>
      <c r="AE487" s="19"/>
      <c r="AF487" s="19"/>
      <c r="AG487" s="19">
        <f t="shared" si="114"/>
        <v>0</v>
      </c>
      <c r="AH487" s="19">
        <f t="shared" si="115"/>
        <v>0</v>
      </c>
      <c r="AI487" s="19">
        <f t="shared" si="116"/>
        <v>0</v>
      </c>
      <c r="AJ487" s="19">
        <f t="shared" si="117"/>
        <v>0</v>
      </c>
      <c r="AK487" s="19"/>
      <c r="AL487" s="19"/>
      <c r="AM487" s="19"/>
      <c r="AN487" s="19"/>
      <c r="AO487" s="19"/>
      <c r="AP487" s="19"/>
      <c r="AQ487" s="19"/>
    </row>
    <row r="488" spans="1:43" x14ac:dyDescent="0.25">
      <c r="A488" s="80"/>
      <c r="B488" s="81"/>
      <c r="C488" s="81"/>
      <c r="D488" s="81"/>
      <c r="E488" s="81"/>
      <c r="F488" s="81"/>
      <c r="G488" s="81"/>
      <c r="H488" s="81"/>
      <c r="I488" s="81"/>
      <c r="J488" s="79"/>
      <c r="K488" s="79"/>
      <c r="L488" s="70" t="str">
        <f t="shared" si="118"/>
        <v/>
      </c>
      <c r="M488" s="71"/>
      <c r="N488" s="23">
        <f t="shared" si="105"/>
        <v>0</v>
      </c>
      <c r="O488" s="23">
        <f t="shared" si="119"/>
        <v>0</v>
      </c>
      <c r="P488" s="23" t="e">
        <f xml:space="preserve"> B488 * VLOOKUP($A$5, Admin!$A$4:$B$5, 2) + C488 * VLOOKUP($A$5, Admin!$A$4:$C$5, 3) + VLOOKUP($A$5, Admin!$A$4:$D$5, 4)</f>
        <v>#N/A</v>
      </c>
      <c r="Q488" s="23" t="e">
        <f t="shared" si="106"/>
        <v>#N/A</v>
      </c>
      <c r="R488" s="23" t="e">
        <f t="shared" si="107"/>
        <v>#N/A</v>
      </c>
      <c r="S488" s="23" t="e">
        <f t="shared" si="108"/>
        <v>#N/A</v>
      </c>
      <c r="T488" s="23" t="e">
        <f t="shared" si="109"/>
        <v>#N/A</v>
      </c>
      <c r="U488" s="23" t="e">
        <f t="shared" si="110"/>
        <v>#N/A</v>
      </c>
      <c r="V488" s="23" t="e">
        <f t="shared" si="111"/>
        <v>#N/A</v>
      </c>
      <c r="W488" s="23" t="e">
        <f t="shared" si="112"/>
        <v>#N/A</v>
      </c>
      <c r="X488" s="23" t="e">
        <f t="shared" si="113"/>
        <v>#N/A</v>
      </c>
      <c r="Y488" s="23"/>
      <c r="Z488" s="19"/>
      <c r="AA488" s="19"/>
      <c r="AB488" s="19"/>
      <c r="AC488" s="19"/>
      <c r="AD488" s="19"/>
      <c r="AE488" s="19"/>
      <c r="AF488" s="19"/>
      <c r="AG488" s="19">
        <f t="shared" si="114"/>
        <v>0</v>
      </c>
      <c r="AH488" s="19">
        <f t="shared" si="115"/>
        <v>0</v>
      </c>
      <c r="AI488" s="19">
        <f t="shared" si="116"/>
        <v>0</v>
      </c>
      <c r="AJ488" s="19">
        <f t="shared" si="117"/>
        <v>0</v>
      </c>
      <c r="AK488" s="19"/>
      <c r="AL488" s="19"/>
      <c r="AM488" s="19"/>
      <c r="AN488" s="19"/>
      <c r="AO488" s="19"/>
      <c r="AP488" s="19"/>
      <c r="AQ488" s="19"/>
    </row>
    <row r="489" spans="1:43" x14ac:dyDescent="0.25">
      <c r="A489" s="80"/>
      <c r="B489" s="81"/>
      <c r="C489" s="81"/>
      <c r="D489" s="81"/>
      <c r="E489" s="81"/>
      <c r="F489" s="81"/>
      <c r="G489" s="81"/>
      <c r="H489" s="81"/>
      <c r="I489" s="81"/>
      <c r="J489" s="79"/>
      <c r="K489" s="79"/>
      <c r="L489" s="70" t="str">
        <f t="shared" si="118"/>
        <v/>
      </c>
      <c r="M489" s="71"/>
      <c r="N489" s="23">
        <f t="shared" si="105"/>
        <v>0</v>
      </c>
      <c r="O489" s="23">
        <f t="shared" si="119"/>
        <v>0</v>
      </c>
      <c r="P489" s="23" t="e">
        <f xml:space="preserve"> B489 * VLOOKUP($A$5, Admin!$A$4:$B$5, 2) + C489 * VLOOKUP($A$5, Admin!$A$4:$C$5, 3) + VLOOKUP($A$5, Admin!$A$4:$D$5, 4)</f>
        <v>#N/A</v>
      </c>
      <c r="Q489" s="23" t="e">
        <f t="shared" si="106"/>
        <v>#N/A</v>
      </c>
      <c r="R489" s="23" t="e">
        <f t="shared" si="107"/>
        <v>#N/A</v>
      </c>
      <c r="S489" s="23" t="e">
        <f t="shared" si="108"/>
        <v>#N/A</v>
      </c>
      <c r="T489" s="23" t="e">
        <f t="shared" si="109"/>
        <v>#N/A</v>
      </c>
      <c r="U489" s="23" t="e">
        <f t="shared" si="110"/>
        <v>#N/A</v>
      </c>
      <c r="V489" s="23" t="e">
        <f t="shared" si="111"/>
        <v>#N/A</v>
      </c>
      <c r="W489" s="23" t="e">
        <f t="shared" si="112"/>
        <v>#N/A</v>
      </c>
      <c r="X489" s="23" t="e">
        <f t="shared" si="113"/>
        <v>#N/A</v>
      </c>
      <c r="Y489" s="23"/>
      <c r="Z489" s="19"/>
      <c r="AA489" s="19"/>
      <c r="AB489" s="19"/>
      <c r="AC489" s="19"/>
      <c r="AD489" s="19"/>
      <c r="AE489" s="19"/>
      <c r="AF489" s="19"/>
      <c r="AG489" s="19">
        <f t="shared" si="114"/>
        <v>0</v>
      </c>
      <c r="AH489" s="19">
        <f t="shared" si="115"/>
        <v>0</v>
      </c>
      <c r="AI489" s="19">
        <f t="shared" si="116"/>
        <v>0</v>
      </c>
      <c r="AJ489" s="19">
        <f t="shared" si="117"/>
        <v>0</v>
      </c>
      <c r="AK489" s="19"/>
      <c r="AL489" s="19"/>
      <c r="AM489" s="19"/>
      <c r="AN489" s="19"/>
      <c r="AO489" s="19"/>
      <c r="AP489" s="19"/>
      <c r="AQ489" s="19"/>
    </row>
    <row r="490" spans="1:43" x14ac:dyDescent="0.25">
      <c r="A490" s="80"/>
      <c r="B490" s="81"/>
      <c r="C490" s="81"/>
      <c r="D490" s="81"/>
      <c r="E490" s="81"/>
      <c r="F490" s="81"/>
      <c r="G490" s="81"/>
      <c r="H490" s="81"/>
      <c r="I490" s="81"/>
      <c r="J490" s="79"/>
      <c r="K490" s="79"/>
      <c r="L490" s="70" t="str">
        <f t="shared" si="118"/>
        <v/>
      </c>
      <c r="M490" s="71"/>
      <c r="N490" s="23">
        <f t="shared" si="105"/>
        <v>0</v>
      </c>
      <c r="O490" s="23">
        <f t="shared" si="119"/>
        <v>0</v>
      </c>
      <c r="P490" s="23" t="e">
        <f xml:space="preserve"> B490 * VLOOKUP($A$5, Admin!$A$4:$B$5, 2) + C490 * VLOOKUP($A$5, Admin!$A$4:$C$5, 3) + VLOOKUP($A$5, Admin!$A$4:$D$5, 4)</f>
        <v>#N/A</v>
      </c>
      <c r="Q490" s="23" t="e">
        <f t="shared" si="106"/>
        <v>#N/A</v>
      </c>
      <c r="R490" s="23" t="e">
        <f t="shared" si="107"/>
        <v>#N/A</v>
      </c>
      <c r="S490" s="23" t="e">
        <f t="shared" si="108"/>
        <v>#N/A</v>
      </c>
      <c r="T490" s="23" t="e">
        <f t="shared" si="109"/>
        <v>#N/A</v>
      </c>
      <c r="U490" s="23" t="e">
        <f t="shared" si="110"/>
        <v>#N/A</v>
      </c>
      <c r="V490" s="23" t="e">
        <f t="shared" si="111"/>
        <v>#N/A</v>
      </c>
      <c r="W490" s="23" t="e">
        <f t="shared" si="112"/>
        <v>#N/A</v>
      </c>
      <c r="X490" s="23" t="e">
        <f t="shared" si="113"/>
        <v>#N/A</v>
      </c>
      <c r="Y490" s="23"/>
      <c r="Z490" s="19"/>
      <c r="AA490" s="19"/>
      <c r="AB490" s="19"/>
      <c r="AC490" s="19"/>
      <c r="AD490" s="19"/>
      <c r="AE490" s="19"/>
      <c r="AF490" s="19"/>
      <c r="AG490" s="19">
        <f t="shared" si="114"/>
        <v>0</v>
      </c>
      <c r="AH490" s="19">
        <f t="shared" si="115"/>
        <v>0</v>
      </c>
      <c r="AI490" s="19">
        <f t="shared" si="116"/>
        <v>0</v>
      </c>
      <c r="AJ490" s="19">
        <f t="shared" si="117"/>
        <v>0</v>
      </c>
      <c r="AK490" s="19"/>
      <c r="AL490" s="19"/>
      <c r="AM490" s="19"/>
      <c r="AN490" s="19"/>
      <c r="AO490" s="19"/>
      <c r="AP490" s="19"/>
      <c r="AQ490" s="19"/>
    </row>
    <row r="491" spans="1:43" x14ac:dyDescent="0.25">
      <c r="A491" s="80"/>
      <c r="B491" s="81"/>
      <c r="C491" s="81"/>
      <c r="D491" s="81"/>
      <c r="E491" s="81"/>
      <c r="F491" s="81"/>
      <c r="G491" s="81"/>
      <c r="H491" s="81"/>
      <c r="I491" s="81"/>
      <c r="J491" s="79"/>
      <c r="K491" s="79"/>
      <c r="L491" s="70" t="str">
        <f t="shared" si="118"/>
        <v/>
      </c>
      <c r="M491" s="71"/>
      <c r="N491" s="23">
        <f t="shared" si="105"/>
        <v>0</v>
      </c>
      <c r="O491" s="23">
        <f t="shared" si="119"/>
        <v>0</v>
      </c>
      <c r="P491" s="23" t="e">
        <f xml:space="preserve"> B491 * VLOOKUP($A$5, Admin!$A$4:$B$5, 2) + C491 * VLOOKUP($A$5, Admin!$A$4:$C$5, 3) + VLOOKUP($A$5, Admin!$A$4:$D$5, 4)</f>
        <v>#N/A</v>
      </c>
      <c r="Q491" s="23" t="e">
        <f t="shared" si="106"/>
        <v>#N/A</v>
      </c>
      <c r="R491" s="23" t="e">
        <f t="shared" si="107"/>
        <v>#N/A</v>
      </c>
      <c r="S491" s="23" t="e">
        <f t="shared" si="108"/>
        <v>#N/A</v>
      </c>
      <c r="T491" s="23" t="e">
        <f t="shared" si="109"/>
        <v>#N/A</v>
      </c>
      <c r="U491" s="23" t="e">
        <f t="shared" si="110"/>
        <v>#N/A</v>
      </c>
      <c r="V491" s="23" t="e">
        <f t="shared" si="111"/>
        <v>#N/A</v>
      </c>
      <c r="W491" s="23" t="e">
        <f t="shared" si="112"/>
        <v>#N/A</v>
      </c>
      <c r="X491" s="23" t="e">
        <f t="shared" si="113"/>
        <v>#N/A</v>
      </c>
      <c r="Y491" s="23"/>
      <c r="Z491" s="19"/>
      <c r="AA491" s="19"/>
      <c r="AB491" s="19"/>
      <c r="AC491" s="19"/>
      <c r="AD491" s="19"/>
      <c r="AE491" s="19"/>
      <c r="AF491" s="19"/>
      <c r="AG491" s="19">
        <f t="shared" si="114"/>
        <v>0</v>
      </c>
      <c r="AH491" s="19">
        <f t="shared" si="115"/>
        <v>0</v>
      </c>
      <c r="AI491" s="19">
        <f t="shared" si="116"/>
        <v>0</v>
      </c>
      <c r="AJ491" s="19">
        <f t="shared" si="117"/>
        <v>0</v>
      </c>
      <c r="AK491" s="19"/>
      <c r="AL491" s="19"/>
      <c r="AM491" s="19"/>
      <c r="AN491" s="19"/>
      <c r="AO491" s="19"/>
      <c r="AP491" s="19"/>
      <c r="AQ491" s="19"/>
    </row>
    <row r="492" spans="1:43" x14ac:dyDescent="0.25">
      <c r="A492" s="80"/>
      <c r="B492" s="81"/>
      <c r="C492" s="81"/>
      <c r="D492" s="81"/>
      <c r="E492" s="81"/>
      <c r="F492" s="81"/>
      <c r="G492" s="81"/>
      <c r="H492" s="81"/>
      <c r="I492" s="81"/>
      <c r="J492" s="79"/>
      <c r="K492" s="79"/>
      <c r="L492" s="70" t="str">
        <f t="shared" si="118"/>
        <v/>
      </c>
      <c r="M492" s="71"/>
      <c r="N492" s="23">
        <f t="shared" si="105"/>
        <v>0</v>
      </c>
      <c r="O492" s="23">
        <f t="shared" si="119"/>
        <v>0</v>
      </c>
      <c r="P492" s="23" t="e">
        <f xml:space="preserve"> B492 * VLOOKUP($A$5, Admin!$A$4:$B$5, 2) + C492 * VLOOKUP($A$5, Admin!$A$4:$C$5, 3) + VLOOKUP($A$5, Admin!$A$4:$D$5, 4)</f>
        <v>#N/A</v>
      </c>
      <c r="Q492" s="23" t="e">
        <f t="shared" si="106"/>
        <v>#N/A</v>
      </c>
      <c r="R492" s="23" t="e">
        <f t="shared" si="107"/>
        <v>#N/A</v>
      </c>
      <c r="S492" s="23" t="e">
        <f t="shared" si="108"/>
        <v>#N/A</v>
      </c>
      <c r="T492" s="23" t="e">
        <f t="shared" si="109"/>
        <v>#N/A</v>
      </c>
      <c r="U492" s="23" t="e">
        <f t="shared" si="110"/>
        <v>#N/A</v>
      </c>
      <c r="V492" s="23" t="e">
        <f t="shared" si="111"/>
        <v>#N/A</v>
      </c>
      <c r="W492" s="23" t="e">
        <f t="shared" si="112"/>
        <v>#N/A</v>
      </c>
      <c r="X492" s="23" t="e">
        <f t="shared" si="113"/>
        <v>#N/A</v>
      </c>
      <c r="Y492" s="23"/>
      <c r="Z492" s="19"/>
      <c r="AA492" s="19"/>
      <c r="AB492" s="19"/>
      <c r="AC492" s="19"/>
      <c r="AD492" s="19"/>
      <c r="AE492" s="19"/>
      <c r="AF492" s="19"/>
      <c r="AG492" s="19">
        <f t="shared" si="114"/>
        <v>0</v>
      </c>
      <c r="AH492" s="19">
        <f t="shared" si="115"/>
        <v>0</v>
      </c>
      <c r="AI492" s="19">
        <f t="shared" si="116"/>
        <v>0</v>
      </c>
      <c r="AJ492" s="19">
        <f t="shared" si="117"/>
        <v>0</v>
      </c>
      <c r="AK492" s="19"/>
      <c r="AL492" s="19"/>
      <c r="AM492" s="19"/>
      <c r="AN492" s="19"/>
      <c r="AO492" s="19"/>
      <c r="AP492" s="19"/>
      <c r="AQ492" s="19"/>
    </row>
    <row r="493" spans="1:43" x14ac:dyDescent="0.25">
      <c r="A493" s="80"/>
      <c r="B493" s="81"/>
      <c r="C493" s="81"/>
      <c r="D493" s="81"/>
      <c r="E493" s="81"/>
      <c r="F493" s="81"/>
      <c r="G493" s="81"/>
      <c r="H493" s="81"/>
      <c r="I493" s="81"/>
      <c r="J493" s="79"/>
      <c r="K493" s="79"/>
      <c r="L493" s="70" t="str">
        <f t="shared" si="118"/>
        <v/>
      </c>
      <c r="M493" s="71"/>
      <c r="N493" s="23">
        <f t="shared" si="105"/>
        <v>0</v>
      </c>
      <c r="O493" s="23">
        <f t="shared" si="119"/>
        <v>0</v>
      </c>
      <c r="P493" s="23" t="e">
        <f xml:space="preserve"> B493 * VLOOKUP($A$5, Admin!$A$4:$B$5, 2) + C493 * VLOOKUP($A$5, Admin!$A$4:$C$5, 3) + VLOOKUP($A$5, Admin!$A$4:$D$5, 4)</f>
        <v>#N/A</v>
      </c>
      <c r="Q493" s="23" t="e">
        <f t="shared" si="106"/>
        <v>#N/A</v>
      </c>
      <c r="R493" s="23" t="e">
        <f t="shared" si="107"/>
        <v>#N/A</v>
      </c>
      <c r="S493" s="23" t="e">
        <f t="shared" si="108"/>
        <v>#N/A</v>
      </c>
      <c r="T493" s="23" t="e">
        <f t="shared" si="109"/>
        <v>#N/A</v>
      </c>
      <c r="U493" s="23" t="e">
        <f t="shared" si="110"/>
        <v>#N/A</v>
      </c>
      <c r="V493" s="23" t="e">
        <f t="shared" si="111"/>
        <v>#N/A</v>
      </c>
      <c r="W493" s="23" t="e">
        <f t="shared" si="112"/>
        <v>#N/A</v>
      </c>
      <c r="X493" s="23" t="e">
        <f t="shared" si="113"/>
        <v>#N/A</v>
      </c>
      <c r="Y493" s="23"/>
      <c r="Z493" s="19"/>
      <c r="AA493" s="19"/>
      <c r="AB493" s="19"/>
      <c r="AC493" s="19"/>
      <c r="AD493" s="19"/>
      <c r="AE493" s="19"/>
      <c r="AF493" s="19"/>
      <c r="AG493" s="19">
        <f t="shared" si="114"/>
        <v>0</v>
      </c>
      <c r="AH493" s="19">
        <f t="shared" si="115"/>
        <v>0</v>
      </c>
      <c r="AI493" s="19">
        <f t="shared" si="116"/>
        <v>0</v>
      </c>
      <c r="AJ493" s="19">
        <f t="shared" si="117"/>
        <v>0</v>
      </c>
      <c r="AK493" s="19"/>
      <c r="AL493" s="19"/>
      <c r="AM493" s="19"/>
      <c r="AN493" s="19"/>
      <c r="AO493" s="19"/>
      <c r="AP493" s="19"/>
      <c r="AQ493" s="19"/>
    </row>
    <row r="494" spans="1:43" x14ac:dyDescent="0.25">
      <c r="A494" s="80"/>
      <c r="B494" s="81"/>
      <c r="C494" s="81"/>
      <c r="D494" s="81"/>
      <c r="E494" s="81"/>
      <c r="F494" s="81"/>
      <c r="G494" s="81"/>
      <c r="H494" s="81"/>
      <c r="I494" s="81"/>
      <c r="J494" s="79"/>
      <c r="K494" s="79"/>
      <c r="L494" s="70" t="str">
        <f t="shared" si="118"/>
        <v/>
      </c>
      <c r="M494" s="71"/>
      <c r="N494" s="23">
        <f t="shared" si="105"/>
        <v>0</v>
      </c>
      <c r="O494" s="23">
        <f t="shared" si="119"/>
        <v>0</v>
      </c>
      <c r="P494" s="23" t="e">
        <f xml:space="preserve"> B494 * VLOOKUP($A$5, Admin!$A$4:$B$5, 2) + C494 * VLOOKUP($A$5, Admin!$A$4:$C$5, 3) + VLOOKUP($A$5, Admin!$A$4:$D$5, 4)</f>
        <v>#N/A</v>
      </c>
      <c r="Q494" s="23" t="e">
        <f t="shared" si="106"/>
        <v>#N/A</v>
      </c>
      <c r="R494" s="23" t="e">
        <f t="shared" si="107"/>
        <v>#N/A</v>
      </c>
      <c r="S494" s="23" t="e">
        <f t="shared" si="108"/>
        <v>#N/A</v>
      </c>
      <c r="T494" s="23" t="e">
        <f t="shared" si="109"/>
        <v>#N/A</v>
      </c>
      <c r="U494" s="23" t="e">
        <f t="shared" si="110"/>
        <v>#N/A</v>
      </c>
      <c r="V494" s="23" t="e">
        <f t="shared" si="111"/>
        <v>#N/A</v>
      </c>
      <c r="W494" s="23" t="e">
        <f t="shared" si="112"/>
        <v>#N/A</v>
      </c>
      <c r="X494" s="23" t="e">
        <f t="shared" si="113"/>
        <v>#N/A</v>
      </c>
      <c r="Y494" s="23"/>
      <c r="Z494" s="19"/>
      <c r="AA494" s="19"/>
      <c r="AB494" s="19"/>
      <c r="AC494" s="19"/>
      <c r="AD494" s="19"/>
      <c r="AE494" s="19"/>
      <c r="AF494" s="19"/>
      <c r="AG494" s="19">
        <f t="shared" si="114"/>
        <v>0</v>
      </c>
      <c r="AH494" s="19">
        <f t="shared" si="115"/>
        <v>0</v>
      </c>
      <c r="AI494" s="19">
        <f t="shared" si="116"/>
        <v>0</v>
      </c>
      <c r="AJ494" s="19">
        <f t="shared" si="117"/>
        <v>0</v>
      </c>
      <c r="AK494" s="19"/>
      <c r="AL494" s="19"/>
      <c r="AM494" s="19"/>
      <c r="AN494" s="19"/>
      <c r="AO494" s="19"/>
      <c r="AP494" s="19"/>
      <c r="AQ494" s="19"/>
    </row>
    <row r="495" spans="1:43" x14ac:dyDescent="0.25">
      <c r="A495" s="80"/>
      <c r="B495" s="81"/>
      <c r="C495" s="81"/>
      <c r="D495" s="81"/>
      <c r="E495" s="81"/>
      <c r="F495" s="81"/>
      <c r="G495" s="81"/>
      <c r="H495" s="81"/>
      <c r="I495" s="81"/>
      <c r="J495" s="79"/>
      <c r="K495" s="79"/>
      <c r="L495" s="70" t="str">
        <f t="shared" si="118"/>
        <v/>
      </c>
      <c r="M495" s="71"/>
      <c r="N495" s="23">
        <f t="shared" si="105"/>
        <v>0</v>
      </c>
      <c r="O495" s="23">
        <f t="shared" si="119"/>
        <v>0</v>
      </c>
      <c r="P495" s="23" t="e">
        <f xml:space="preserve"> B495 * VLOOKUP($A$5, Admin!$A$4:$B$5, 2) + C495 * VLOOKUP($A$5, Admin!$A$4:$C$5, 3) + VLOOKUP($A$5, Admin!$A$4:$D$5, 4)</f>
        <v>#N/A</v>
      </c>
      <c r="Q495" s="23" t="e">
        <f t="shared" si="106"/>
        <v>#N/A</v>
      </c>
      <c r="R495" s="23" t="e">
        <f t="shared" si="107"/>
        <v>#N/A</v>
      </c>
      <c r="S495" s="23" t="e">
        <f t="shared" si="108"/>
        <v>#N/A</v>
      </c>
      <c r="T495" s="23" t="e">
        <f t="shared" si="109"/>
        <v>#N/A</v>
      </c>
      <c r="U495" s="23" t="e">
        <f t="shared" si="110"/>
        <v>#N/A</v>
      </c>
      <c r="V495" s="23" t="e">
        <f t="shared" si="111"/>
        <v>#N/A</v>
      </c>
      <c r="W495" s="23" t="e">
        <f t="shared" si="112"/>
        <v>#N/A</v>
      </c>
      <c r="X495" s="23" t="e">
        <f t="shared" si="113"/>
        <v>#N/A</v>
      </c>
      <c r="Y495" s="23"/>
      <c r="Z495" s="19"/>
      <c r="AA495" s="19"/>
      <c r="AB495" s="19"/>
      <c r="AC495" s="19"/>
      <c r="AD495" s="19"/>
      <c r="AE495" s="19"/>
      <c r="AF495" s="19"/>
      <c r="AG495" s="19">
        <f t="shared" si="114"/>
        <v>0</v>
      </c>
      <c r="AH495" s="19">
        <f t="shared" si="115"/>
        <v>0</v>
      </c>
      <c r="AI495" s="19">
        <f t="shared" si="116"/>
        <v>0</v>
      </c>
      <c r="AJ495" s="19">
        <f t="shared" si="117"/>
        <v>0</v>
      </c>
      <c r="AK495" s="19"/>
      <c r="AL495" s="19"/>
      <c r="AM495" s="19"/>
      <c r="AN495" s="19"/>
      <c r="AO495" s="19"/>
      <c r="AP495" s="19"/>
      <c r="AQ495" s="19"/>
    </row>
    <row r="496" spans="1:43" x14ac:dyDescent="0.25">
      <c r="A496" s="80"/>
      <c r="B496" s="81"/>
      <c r="C496" s="81"/>
      <c r="D496" s="81"/>
      <c r="E496" s="81"/>
      <c r="F496" s="81"/>
      <c r="G496" s="81"/>
      <c r="H496" s="81"/>
      <c r="I496" s="81"/>
      <c r="J496" s="79"/>
      <c r="K496" s="79"/>
      <c r="L496" s="70" t="str">
        <f t="shared" si="118"/>
        <v/>
      </c>
      <c r="M496" s="71"/>
      <c r="N496" s="23">
        <f t="shared" si="105"/>
        <v>0</v>
      </c>
      <c r="O496" s="23">
        <f t="shared" si="119"/>
        <v>0</v>
      </c>
      <c r="P496" s="23" t="e">
        <f xml:space="preserve"> B496 * VLOOKUP($A$5, Admin!$A$4:$B$5, 2) + C496 * VLOOKUP($A$5, Admin!$A$4:$C$5, 3) + VLOOKUP($A$5, Admin!$A$4:$D$5, 4)</f>
        <v>#N/A</v>
      </c>
      <c r="Q496" s="23" t="e">
        <f t="shared" si="106"/>
        <v>#N/A</v>
      </c>
      <c r="R496" s="23" t="e">
        <f t="shared" si="107"/>
        <v>#N/A</v>
      </c>
      <c r="S496" s="23" t="e">
        <f t="shared" si="108"/>
        <v>#N/A</v>
      </c>
      <c r="T496" s="23" t="e">
        <f t="shared" si="109"/>
        <v>#N/A</v>
      </c>
      <c r="U496" s="23" t="e">
        <f t="shared" si="110"/>
        <v>#N/A</v>
      </c>
      <c r="V496" s="23" t="e">
        <f t="shared" si="111"/>
        <v>#N/A</v>
      </c>
      <c r="W496" s="23" t="e">
        <f t="shared" si="112"/>
        <v>#N/A</v>
      </c>
      <c r="X496" s="23" t="e">
        <f t="shared" si="113"/>
        <v>#N/A</v>
      </c>
      <c r="Y496" s="23"/>
      <c r="Z496" s="19"/>
      <c r="AA496" s="19"/>
      <c r="AB496" s="19"/>
      <c r="AC496" s="19"/>
      <c r="AD496" s="19"/>
      <c r="AE496" s="19"/>
      <c r="AF496" s="19"/>
      <c r="AG496" s="19">
        <f t="shared" si="114"/>
        <v>0</v>
      </c>
      <c r="AH496" s="19">
        <f t="shared" si="115"/>
        <v>0</v>
      </c>
      <c r="AI496" s="19">
        <f t="shared" si="116"/>
        <v>0</v>
      </c>
      <c r="AJ496" s="19">
        <f t="shared" si="117"/>
        <v>0</v>
      </c>
      <c r="AK496" s="19"/>
      <c r="AL496" s="19"/>
      <c r="AM496" s="19"/>
      <c r="AN496" s="19"/>
      <c r="AO496" s="19"/>
      <c r="AP496" s="19"/>
      <c r="AQ496" s="19"/>
    </row>
    <row r="497" spans="1:43" x14ac:dyDescent="0.25">
      <c r="A497" s="80"/>
      <c r="B497" s="81"/>
      <c r="C497" s="81"/>
      <c r="D497" s="81"/>
      <c r="E497" s="81"/>
      <c r="F497" s="81"/>
      <c r="G497" s="81"/>
      <c r="H497" s="81"/>
      <c r="I497" s="81"/>
      <c r="J497" s="79"/>
      <c r="K497" s="79"/>
      <c r="L497" s="70" t="str">
        <f t="shared" si="118"/>
        <v/>
      </c>
      <c r="M497" s="71"/>
      <c r="N497" s="23">
        <f t="shared" si="105"/>
        <v>0</v>
      </c>
      <c r="O497" s="23">
        <f t="shared" si="119"/>
        <v>0</v>
      </c>
      <c r="P497" s="23" t="e">
        <f xml:space="preserve"> B497 * VLOOKUP($A$5, Admin!$A$4:$B$5, 2) + C497 * VLOOKUP($A$5, Admin!$A$4:$C$5, 3) + VLOOKUP($A$5, Admin!$A$4:$D$5, 4)</f>
        <v>#N/A</v>
      </c>
      <c r="Q497" s="23" t="e">
        <f t="shared" si="106"/>
        <v>#N/A</v>
      </c>
      <c r="R497" s="23" t="e">
        <f t="shared" si="107"/>
        <v>#N/A</v>
      </c>
      <c r="S497" s="23" t="e">
        <f t="shared" si="108"/>
        <v>#N/A</v>
      </c>
      <c r="T497" s="23" t="e">
        <f t="shared" si="109"/>
        <v>#N/A</v>
      </c>
      <c r="U497" s="23" t="e">
        <f t="shared" si="110"/>
        <v>#N/A</v>
      </c>
      <c r="V497" s="23" t="e">
        <f t="shared" si="111"/>
        <v>#N/A</v>
      </c>
      <c r="W497" s="23" t="e">
        <f t="shared" si="112"/>
        <v>#N/A</v>
      </c>
      <c r="X497" s="23" t="e">
        <f t="shared" si="113"/>
        <v>#N/A</v>
      </c>
      <c r="Y497" s="23"/>
      <c r="Z497" s="19"/>
      <c r="AA497" s="19"/>
      <c r="AB497" s="19"/>
      <c r="AC497" s="19"/>
      <c r="AD497" s="19"/>
      <c r="AE497" s="19"/>
      <c r="AF497" s="19"/>
      <c r="AG497" s="19">
        <f t="shared" si="114"/>
        <v>0</v>
      </c>
      <c r="AH497" s="19">
        <f t="shared" si="115"/>
        <v>0</v>
      </c>
      <c r="AI497" s="19">
        <f t="shared" si="116"/>
        <v>0</v>
      </c>
      <c r="AJ497" s="19">
        <f t="shared" si="117"/>
        <v>0</v>
      </c>
      <c r="AK497" s="19"/>
      <c r="AL497" s="19"/>
      <c r="AM497" s="19"/>
      <c r="AN497" s="19"/>
      <c r="AO497" s="19"/>
      <c r="AP497" s="19"/>
      <c r="AQ497" s="19"/>
    </row>
    <row r="498" spans="1:43" x14ac:dyDescent="0.25">
      <c r="A498" s="80"/>
      <c r="B498" s="81"/>
      <c r="C498" s="81"/>
      <c r="D498" s="81"/>
      <c r="E498" s="81"/>
      <c r="F498" s="81"/>
      <c r="G498" s="81"/>
      <c r="H498" s="81"/>
      <c r="I498" s="81"/>
      <c r="J498" s="79"/>
      <c r="K498" s="79"/>
      <c r="L498" s="70" t="str">
        <f t="shared" si="118"/>
        <v/>
      </c>
      <c r="M498" s="71"/>
      <c r="N498" s="23">
        <f t="shared" si="105"/>
        <v>0</v>
      </c>
      <c r="O498" s="23">
        <f t="shared" si="119"/>
        <v>0</v>
      </c>
      <c r="P498" s="23" t="e">
        <f xml:space="preserve"> B498 * VLOOKUP($A$5, Admin!$A$4:$B$5, 2) + C498 * VLOOKUP($A$5, Admin!$A$4:$C$5, 3) + VLOOKUP($A$5, Admin!$A$4:$D$5, 4)</f>
        <v>#N/A</v>
      </c>
      <c r="Q498" s="23" t="e">
        <f t="shared" si="106"/>
        <v>#N/A</v>
      </c>
      <c r="R498" s="23" t="e">
        <f t="shared" si="107"/>
        <v>#N/A</v>
      </c>
      <c r="S498" s="23" t="e">
        <f t="shared" si="108"/>
        <v>#N/A</v>
      </c>
      <c r="T498" s="23" t="e">
        <f t="shared" si="109"/>
        <v>#N/A</v>
      </c>
      <c r="U498" s="23" t="e">
        <f t="shared" si="110"/>
        <v>#N/A</v>
      </c>
      <c r="V498" s="23" t="e">
        <f t="shared" si="111"/>
        <v>#N/A</v>
      </c>
      <c r="W498" s="23" t="e">
        <f t="shared" si="112"/>
        <v>#N/A</v>
      </c>
      <c r="X498" s="23" t="e">
        <f t="shared" si="113"/>
        <v>#N/A</v>
      </c>
      <c r="Y498" s="23"/>
      <c r="Z498" s="19"/>
      <c r="AA498" s="19"/>
      <c r="AB498" s="19"/>
      <c r="AC498" s="19"/>
      <c r="AD498" s="19"/>
      <c r="AE498" s="19"/>
      <c r="AF498" s="19"/>
      <c r="AG498" s="19">
        <f t="shared" si="114"/>
        <v>0</v>
      </c>
      <c r="AH498" s="19">
        <f t="shared" si="115"/>
        <v>0</v>
      </c>
      <c r="AI498" s="19">
        <f t="shared" si="116"/>
        <v>0</v>
      </c>
      <c r="AJ498" s="19">
        <f t="shared" si="117"/>
        <v>0</v>
      </c>
      <c r="AK498" s="19"/>
      <c r="AL498" s="19"/>
      <c r="AM498" s="19"/>
      <c r="AN498" s="19"/>
      <c r="AO498" s="19"/>
      <c r="AP498" s="19"/>
      <c r="AQ498" s="19"/>
    </row>
    <row r="499" spans="1:43" x14ac:dyDescent="0.25">
      <c r="A499" s="80"/>
      <c r="B499" s="81"/>
      <c r="C499" s="81"/>
      <c r="D499" s="81"/>
      <c r="E499" s="81"/>
      <c r="F499" s="81"/>
      <c r="G499" s="81"/>
      <c r="H499" s="81"/>
      <c r="I499" s="81"/>
      <c r="J499" s="79"/>
      <c r="K499" s="79"/>
      <c r="L499" s="70" t="str">
        <f t="shared" si="118"/>
        <v/>
      </c>
      <c r="M499" s="71"/>
      <c r="N499" s="23">
        <f t="shared" si="105"/>
        <v>0</v>
      </c>
      <c r="O499" s="23">
        <f t="shared" si="119"/>
        <v>0</v>
      </c>
      <c r="P499" s="23" t="e">
        <f xml:space="preserve"> B499 * VLOOKUP($A$5, Admin!$A$4:$B$5, 2) + C499 * VLOOKUP($A$5, Admin!$A$4:$C$5, 3) + VLOOKUP($A$5, Admin!$A$4:$D$5, 4)</f>
        <v>#N/A</v>
      </c>
      <c r="Q499" s="23" t="e">
        <f t="shared" si="106"/>
        <v>#N/A</v>
      </c>
      <c r="R499" s="23" t="e">
        <f t="shared" si="107"/>
        <v>#N/A</v>
      </c>
      <c r="S499" s="23" t="e">
        <f t="shared" si="108"/>
        <v>#N/A</v>
      </c>
      <c r="T499" s="23" t="e">
        <f t="shared" si="109"/>
        <v>#N/A</v>
      </c>
      <c r="U499" s="23" t="e">
        <f t="shared" si="110"/>
        <v>#N/A</v>
      </c>
      <c r="V499" s="23" t="e">
        <f t="shared" si="111"/>
        <v>#N/A</v>
      </c>
      <c r="W499" s="23" t="e">
        <f t="shared" si="112"/>
        <v>#N/A</v>
      </c>
      <c r="X499" s="23" t="e">
        <f t="shared" si="113"/>
        <v>#N/A</v>
      </c>
      <c r="Y499" s="23"/>
      <c r="Z499" s="19"/>
      <c r="AA499" s="19"/>
      <c r="AB499" s="19"/>
      <c r="AC499" s="19"/>
      <c r="AD499" s="19"/>
      <c r="AE499" s="19"/>
      <c r="AF499" s="19"/>
      <c r="AG499" s="19">
        <f t="shared" si="114"/>
        <v>0</v>
      </c>
      <c r="AH499" s="19">
        <f t="shared" si="115"/>
        <v>0</v>
      </c>
      <c r="AI499" s="19">
        <f t="shared" si="116"/>
        <v>0</v>
      </c>
      <c r="AJ499" s="19">
        <f t="shared" si="117"/>
        <v>0</v>
      </c>
      <c r="AK499" s="19"/>
      <c r="AL499" s="19"/>
      <c r="AM499" s="19"/>
      <c r="AN499" s="19"/>
      <c r="AO499" s="19"/>
      <c r="AP499" s="19"/>
      <c r="AQ499" s="19"/>
    </row>
    <row r="500" spans="1:43" x14ac:dyDescent="0.25">
      <c r="A500" s="80"/>
      <c r="B500" s="81"/>
      <c r="C500" s="81"/>
      <c r="D500" s="81"/>
      <c r="E500" s="81"/>
      <c r="F500" s="81"/>
      <c r="G500" s="81"/>
      <c r="H500" s="81"/>
      <c r="I500" s="81"/>
      <c r="J500" s="79"/>
      <c r="K500" s="79"/>
      <c r="L500" s="70" t="str">
        <f t="shared" si="118"/>
        <v/>
      </c>
      <c r="M500" s="71"/>
      <c r="N500" s="23">
        <f t="shared" si="105"/>
        <v>0</v>
      </c>
      <c r="O500" s="23">
        <f t="shared" si="119"/>
        <v>0</v>
      </c>
      <c r="P500" s="23" t="e">
        <f xml:space="preserve"> B500 * VLOOKUP($A$5, Admin!$A$4:$B$5, 2) + C500 * VLOOKUP($A$5, Admin!$A$4:$C$5, 3) + VLOOKUP($A$5, Admin!$A$4:$D$5, 4)</f>
        <v>#N/A</v>
      </c>
      <c r="Q500" s="23" t="e">
        <f t="shared" si="106"/>
        <v>#N/A</v>
      </c>
      <c r="R500" s="23" t="e">
        <f t="shared" si="107"/>
        <v>#N/A</v>
      </c>
      <c r="S500" s="23" t="e">
        <f t="shared" si="108"/>
        <v>#N/A</v>
      </c>
      <c r="T500" s="23" t="e">
        <f t="shared" si="109"/>
        <v>#N/A</v>
      </c>
      <c r="U500" s="23" t="e">
        <f t="shared" si="110"/>
        <v>#N/A</v>
      </c>
      <c r="V500" s="23" t="e">
        <f t="shared" si="111"/>
        <v>#N/A</v>
      </c>
      <c r="W500" s="23" t="e">
        <f t="shared" si="112"/>
        <v>#N/A</v>
      </c>
      <c r="X500" s="23" t="e">
        <f t="shared" si="113"/>
        <v>#N/A</v>
      </c>
      <c r="Y500" s="23"/>
      <c r="Z500" s="19"/>
      <c r="AA500" s="19"/>
      <c r="AB500" s="19"/>
      <c r="AC500" s="19"/>
      <c r="AD500" s="19"/>
      <c r="AE500" s="19"/>
      <c r="AF500" s="19"/>
      <c r="AG500" s="19">
        <f t="shared" si="114"/>
        <v>0</v>
      </c>
      <c r="AH500" s="19">
        <f t="shared" si="115"/>
        <v>0</v>
      </c>
      <c r="AI500" s="19">
        <f t="shared" si="116"/>
        <v>0</v>
      </c>
      <c r="AJ500" s="19">
        <f t="shared" si="117"/>
        <v>0</v>
      </c>
      <c r="AK500" s="19"/>
      <c r="AL500" s="19"/>
      <c r="AM500" s="19"/>
      <c r="AN500" s="19"/>
      <c r="AO500" s="19"/>
      <c r="AP500" s="19"/>
      <c r="AQ500" s="19"/>
    </row>
    <row r="501" spans="1:43" x14ac:dyDescent="0.25">
      <c r="A501" s="80"/>
      <c r="B501" s="81"/>
      <c r="C501" s="81"/>
      <c r="D501" s="81"/>
      <c r="E501" s="81"/>
      <c r="F501" s="81"/>
      <c r="G501" s="81"/>
      <c r="H501" s="81"/>
      <c r="I501" s="81"/>
      <c r="J501" s="79"/>
      <c r="K501" s="79"/>
      <c r="L501" s="70" t="str">
        <f t="shared" si="118"/>
        <v/>
      </c>
      <c r="M501" s="71"/>
      <c r="N501" s="23">
        <f t="shared" si="105"/>
        <v>0</v>
      </c>
      <c r="O501" s="23">
        <f t="shared" si="119"/>
        <v>0</v>
      </c>
      <c r="P501" s="23" t="e">
        <f xml:space="preserve"> B501 * VLOOKUP($A$5, Admin!$A$4:$B$5, 2) + C501 * VLOOKUP($A$5, Admin!$A$4:$C$5, 3) + VLOOKUP($A$5, Admin!$A$4:$D$5, 4)</f>
        <v>#N/A</v>
      </c>
      <c r="Q501" s="23" t="e">
        <f t="shared" si="106"/>
        <v>#N/A</v>
      </c>
      <c r="R501" s="23" t="e">
        <f t="shared" si="107"/>
        <v>#N/A</v>
      </c>
      <c r="S501" s="23" t="e">
        <f t="shared" si="108"/>
        <v>#N/A</v>
      </c>
      <c r="T501" s="23" t="e">
        <f t="shared" si="109"/>
        <v>#N/A</v>
      </c>
      <c r="U501" s="23" t="e">
        <f t="shared" si="110"/>
        <v>#N/A</v>
      </c>
      <c r="V501" s="23" t="e">
        <f t="shared" si="111"/>
        <v>#N/A</v>
      </c>
      <c r="W501" s="23" t="e">
        <f t="shared" si="112"/>
        <v>#N/A</v>
      </c>
      <c r="X501" s="23" t="e">
        <f t="shared" si="113"/>
        <v>#N/A</v>
      </c>
      <c r="Y501" s="23"/>
      <c r="Z501" s="19"/>
      <c r="AA501" s="19"/>
      <c r="AB501" s="19"/>
      <c r="AC501" s="19"/>
      <c r="AD501" s="19"/>
      <c r="AE501" s="19"/>
      <c r="AF501" s="19"/>
      <c r="AG501" s="19">
        <f t="shared" si="114"/>
        <v>0</v>
      </c>
      <c r="AH501" s="19">
        <f t="shared" si="115"/>
        <v>0</v>
      </c>
      <c r="AI501" s="19">
        <f t="shared" si="116"/>
        <v>0</v>
      </c>
      <c r="AJ501" s="19">
        <f t="shared" si="117"/>
        <v>0</v>
      </c>
      <c r="AK501" s="19"/>
      <c r="AL501" s="19"/>
      <c r="AM501" s="19"/>
      <c r="AN501" s="19"/>
      <c r="AO501" s="19"/>
      <c r="AP501" s="19"/>
      <c r="AQ501" s="19"/>
    </row>
    <row r="502" spans="1:43" x14ac:dyDescent="0.25">
      <c r="A502" s="80"/>
      <c r="B502" s="81"/>
      <c r="C502" s="81"/>
      <c r="D502" s="81"/>
      <c r="E502" s="81"/>
      <c r="F502" s="81"/>
      <c r="G502" s="81"/>
      <c r="H502" s="81"/>
      <c r="I502" s="81"/>
      <c r="J502" s="79"/>
      <c r="K502" s="79"/>
      <c r="L502" s="70" t="str">
        <f t="shared" si="118"/>
        <v/>
      </c>
      <c r="M502" s="71"/>
      <c r="N502" s="23">
        <f t="shared" si="105"/>
        <v>0</v>
      </c>
      <c r="O502" s="23">
        <f t="shared" si="119"/>
        <v>0</v>
      </c>
      <c r="P502" s="23" t="e">
        <f xml:space="preserve"> B502 * VLOOKUP($A$5, Admin!$A$4:$B$5, 2) + C502 * VLOOKUP($A$5, Admin!$A$4:$C$5, 3) + VLOOKUP($A$5, Admin!$A$4:$D$5, 4)</f>
        <v>#N/A</v>
      </c>
      <c r="Q502" s="23" t="e">
        <f t="shared" si="106"/>
        <v>#N/A</v>
      </c>
      <c r="R502" s="23" t="e">
        <f t="shared" si="107"/>
        <v>#N/A</v>
      </c>
      <c r="S502" s="23" t="e">
        <f t="shared" si="108"/>
        <v>#N/A</v>
      </c>
      <c r="T502" s="23" t="e">
        <f t="shared" si="109"/>
        <v>#N/A</v>
      </c>
      <c r="U502" s="23" t="e">
        <f t="shared" si="110"/>
        <v>#N/A</v>
      </c>
      <c r="V502" s="23" t="e">
        <f t="shared" si="111"/>
        <v>#N/A</v>
      </c>
      <c r="W502" s="23" t="e">
        <f t="shared" si="112"/>
        <v>#N/A</v>
      </c>
      <c r="X502" s="23" t="e">
        <f t="shared" si="113"/>
        <v>#N/A</v>
      </c>
      <c r="Y502" s="23"/>
      <c r="Z502" s="19"/>
      <c r="AA502" s="19"/>
      <c r="AB502" s="19"/>
      <c r="AC502" s="19"/>
      <c r="AD502" s="19"/>
      <c r="AE502" s="19"/>
      <c r="AF502" s="19"/>
      <c r="AG502" s="19">
        <f t="shared" si="114"/>
        <v>0</v>
      </c>
      <c r="AH502" s="19">
        <f t="shared" si="115"/>
        <v>0</v>
      </c>
      <c r="AI502" s="19">
        <f t="shared" si="116"/>
        <v>0</v>
      </c>
      <c r="AJ502" s="19">
        <f t="shared" si="117"/>
        <v>0</v>
      </c>
      <c r="AK502" s="19"/>
      <c r="AL502" s="19"/>
      <c r="AM502" s="19"/>
      <c r="AN502" s="19"/>
      <c r="AO502" s="19"/>
      <c r="AP502" s="19"/>
      <c r="AQ502" s="19"/>
    </row>
    <row r="503" spans="1:43" x14ac:dyDescent="0.25">
      <c r="A503" s="80"/>
      <c r="B503" s="81"/>
      <c r="C503" s="81"/>
      <c r="D503" s="81"/>
      <c r="E503" s="81"/>
      <c r="F503" s="81"/>
      <c r="G503" s="81"/>
      <c r="H503" s="81"/>
      <c r="I503" s="81"/>
      <c r="J503" s="79"/>
      <c r="K503" s="79"/>
      <c r="L503" s="70" t="str">
        <f t="shared" si="118"/>
        <v/>
      </c>
      <c r="M503" s="71"/>
      <c r="N503" s="23">
        <f t="shared" si="105"/>
        <v>0</v>
      </c>
      <c r="O503" s="23">
        <f t="shared" si="119"/>
        <v>0</v>
      </c>
      <c r="P503" s="23" t="e">
        <f xml:space="preserve"> B503 * VLOOKUP($A$5, Admin!$A$4:$B$5, 2) + C503 * VLOOKUP($A$5, Admin!$A$4:$C$5, 3) + VLOOKUP($A$5, Admin!$A$4:$D$5, 4)</f>
        <v>#N/A</v>
      </c>
      <c r="Q503" s="23" t="e">
        <f t="shared" si="106"/>
        <v>#N/A</v>
      </c>
      <c r="R503" s="23" t="e">
        <f t="shared" si="107"/>
        <v>#N/A</v>
      </c>
      <c r="S503" s="23" t="e">
        <f t="shared" si="108"/>
        <v>#N/A</v>
      </c>
      <c r="T503" s="23" t="e">
        <f t="shared" si="109"/>
        <v>#N/A</v>
      </c>
      <c r="U503" s="23" t="e">
        <f t="shared" si="110"/>
        <v>#N/A</v>
      </c>
      <c r="V503" s="23" t="e">
        <f t="shared" si="111"/>
        <v>#N/A</v>
      </c>
      <c r="W503" s="23" t="e">
        <f t="shared" si="112"/>
        <v>#N/A</v>
      </c>
      <c r="X503" s="23" t="e">
        <f t="shared" si="113"/>
        <v>#N/A</v>
      </c>
      <c r="Y503" s="23"/>
      <c r="Z503" s="19"/>
      <c r="AA503" s="19"/>
      <c r="AB503" s="19"/>
      <c r="AC503" s="19"/>
      <c r="AD503" s="19"/>
      <c r="AE503" s="19"/>
      <c r="AF503" s="19"/>
      <c r="AG503" s="19">
        <f t="shared" si="114"/>
        <v>0</v>
      </c>
      <c r="AH503" s="19">
        <f t="shared" si="115"/>
        <v>0</v>
      </c>
      <c r="AI503" s="19">
        <f t="shared" si="116"/>
        <v>0</v>
      </c>
      <c r="AJ503" s="19">
        <f t="shared" si="117"/>
        <v>0</v>
      </c>
      <c r="AK503" s="19"/>
      <c r="AL503" s="19"/>
      <c r="AM503" s="19"/>
      <c r="AN503" s="19"/>
      <c r="AO503" s="19"/>
      <c r="AP503" s="19"/>
      <c r="AQ503" s="19"/>
    </row>
    <row r="504" spans="1:43" x14ac:dyDescent="0.25">
      <c r="A504" s="80"/>
      <c r="B504" s="81"/>
      <c r="C504" s="81"/>
      <c r="D504" s="81"/>
      <c r="E504" s="81"/>
      <c r="F504" s="81"/>
      <c r="G504" s="81"/>
      <c r="H504" s="81"/>
      <c r="I504" s="81"/>
      <c r="J504" s="79"/>
      <c r="K504" s="79"/>
      <c r="L504" s="70" t="str">
        <f t="shared" si="118"/>
        <v/>
      </c>
      <c r="M504" s="71"/>
      <c r="N504" s="23">
        <f t="shared" si="105"/>
        <v>0</v>
      </c>
      <c r="O504" s="23">
        <f t="shared" si="119"/>
        <v>0</v>
      </c>
      <c r="P504" s="23" t="e">
        <f xml:space="preserve"> B504 * VLOOKUP($A$5, Admin!$A$4:$B$5, 2) + C504 * VLOOKUP($A$5, Admin!$A$4:$C$5, 3) + VLOOKUP($A$5, Admin!$A$4:$D$5, 4)</f>
        <v>#N/A</v>
      </c>
      <c r="Q504" s="23" t="e">
        <f t="shared" si="106"/>
        <v>#N/A</v>
      </c>
      <c r="R504" s="23" t="e">
        <f t="shared" si="107"/>
        <v>#N/A</v>
      </c>
      <c r="S504" s="23" t="e">
        <f t="shared" si="108"/>
        <v>#N/A</v>
      </c>
      <c r="T504" s="23" t="e">
        <f t="shared" si="109"/>
        <v>#N/A</v>
      </c>
      <c r="U504" s="23" t="e">
        <f t="shared" si="110"/>
        <v>#N/A</v>
      </c>
      <c r="V504" s="23" t="e">
        <f t="shared" si="111"/>
        <v>#N/A</v>
      </c>
      <c r="W504" s="23" t="e">
        <f t="shared" si="112"/>
        <v>#N/A</v>
      </c>
      <c r="X504" s="23" t="e">
        <f t="shared" si="113"/>
        <v>#N/A</v>
      </c>
      <c r="Y504" s="23"/>
      <c r="Z504" s="19"/>
      <c r="AA504" s="19"/>
      <c r="AB504" s="19"/>
      <c r="AC504" s="19"/>
      <c r="AD504" s="19"/>
      <c r="AE504" s="19"/>
      <c r="AF504" s="19"/>
      <c r="AG504" s="19">
        <f t="shared" si="114"/>
        <v>0</v>
      </c>
      <c r="AH504" s="19">
        <f t="shared" si="115"/>
        <v>0</v>
      </c>
      <c r="AI504" s="19">
        <f t="shared" si="116"/>
        <v>0</v>
      </c>
      <c r="AJ504" s="19">
        <f t="shared" si="117"/>
        <v>0</v>
      </c>
      <c r="AK504" s="19"/>
      <c r="AL504" s="19"/>
      <c r="AM504" s="19"/>
      <c r="AN504" s="19"/>
      <c r="AO504" s="19"/>
      <c r="AP504" s="19"/>
      <c r="AQ504" s="19"/>
    </row>
    <row r="505" spans="1:43" x14ac:dyDescent="0.25">
      <c r="A505" s="80"/>
      <c r="B505" s="81"/>
      <c r="C505" s="81"/>
      <c r="D505" s="81"/>
      <c r="E505" s="81"/>
      <c r="F505" s="81"/>
      <c r="G505" s="81"/>
      <c r="H505" s="81"/>
      <c r="I505" s="81"/>
      <c r="J505" s="79"/>
      <c r="K505" s="79"/>
      <c r="L505" s="70" t="str">
        <f t="shared" si="118"/>
        <v/>
      </c>
      <c r="M505" s="71"/>
      <c r="N505" s="23">
        <f t="shared" si="105"/>
        <v>0</v>
      </c>
      <c r="O505" s="23">
        <f t="shared" si="119"/>
        <v>0</v>
      </c>
      <c r="P505" s="23" t="e">
        <f xml:space="preserve"> B505 * VLOOKUP($A$5, Admin!$A$4:$B$5, 2) + C505 * VLOOKUP($A$5, Admin!$A$4:$C$5, 3) + VLOOKUP($A$5, Admin!$A$4:$D$5, 4)</f>
        <v>#N/A</v>
      </c>
      <c r="Q505" s="23" t="e">
        <f t="shared" si="106"/>
        <v>#N/A</v>
      </c>
      <c r="R505" s="23" t="e">
        <f t="shared" si="107"/>
        <v>#N/A</v>
      </c>
      <c r="S505" s="23" t="e">
        <f t="shared" si="108"/>
        <v>#N/A</v>
      </c>
      <c r="T505" s="23" t="e">
        <f t="shared" si="109"/>
        <v>#N/A</v>
      </c>
      <c r="U505" s="23" t="e">
        <f t="shared" si="110"/>
        <v>#N/A</v>
      </c>
      <c r="V505" s="23" t="e">
        <f t="shared" si="111"/>
        <v>#N/A</v>
      </c>
      <c r="W505" s="23" t="e">
        <f t="shared" si="112"/>
        <v>#N/A</v>
      </c>
      <c r="X505" s="23" t="e">
        <f t="shared" si="113"/>
        <v>#N/A</v>
      </c>
      <c r="Y505" s="23"/>
      <c r="Z505" s="19"/>
      <c r="AA505" s="19"/>
      <c r="AB505" s="19"/>
      <c r="AC505" s="19"/>
      <c r="AD505" s="19"/>
      <c r="AE505" s="19"/>
      <c r="AF505" s="19"/>
      <c r="AG505" s="19">
        <f t="shared" si="114"/>
        <v>0</v>
      </c>
      <c r="AH505" s="19">
        <f t="shared" si="115"/>
        <v>0</v>
      </c>
      <c r="AI505" s="19">
        <f t="shared" si="116"/>
        <v>0</v>
      </c>
      <c r="AJ505" s="19">
        <f t="shared" si="117"/>
        <v>0</v>
      </c>
      <c r="AK505" s="19"/>
      <c r="AL505" s="19"/>
      <c r="AM505" s="19"/>
      <c r="AN505" s="19"/>
      <c r="AO505" s="19"/>
      <c r="AP505" s="19"/>
      <c r="AQ505" s="19"/>
    </row>
    <row r="506" spans="1:43" x14ac:dyDescent="0.25">
      <c r="A506" s="80"/>
      <c r="B506" s="81"/>
      <c r="C506" s="81"/>
      <c r="D506" s="81"/>
      <c r="E506" s="81"/>
      <c r="F506" s="81"/>
      <c r="G506" s="81"/>
      <c r="H506" s="81"/>
      <c r="I506" s="81"/>
      <c r="J506" s="79"/>
      <c r="K506" s="79"/>
      <c r="L506" s="70" t="str">
        <f t="shared" si="118"/>
        <v/>
      </c>
      <c r="M506" s="71"/>
      <c r="N506" s="23">
        <f t="shared" si="105"/>
        <v>0</v>
      </c>
      <c r="O506" s="23">
        <f t="shared" si="119"/>
        <v>0</v>
      </c>
      <c r="P506" s="23" t="e">
        <f xml:space="preserve"> B506 * VLOOKUP($A$5, Admin!$A$4:$B$5, 2) + C506 * VLOOKUP($A$5, Admin!$A$4:$C$5, 3) + VLOOKUP($A$5, Admin!$A$4:$D$5, 4)</f>
        <v>#N/A</v>
      </c>
      <c r="Q506" s="23" t="e">
        <f t="shared" si="106"/>
        <v>#N/A</v>
      </c>
      <c r="R506" s="23" t="e">
        <f t="shared" si="107"/>
        <v>#N/A</v>
      </c>
      <c r="S506" s="23" t="e">
        <f t="shared" si="108"/>
        <v>#N/A</v>
      </c>
      <c r="T506" s="23" t="e">
        <f t="shared" si="109"/>
        <v>#N/A</v>
      </c>
      <c r="U506" s="23" t="e">
        <f t="shared" si="110"/>
        <v>#N/A</v>
      </c>
      <c r="V506" s="23" t="e">
        <f t="shared" si="111"/>
        <v>#N/A</v>
      </c>
      <c r="W506" s="23" t="e">
        <f t="shared" si="112"/>
        <v>#N/A</v>
      </c>
      <c r="X506" s="23" t="e">
        <f t="shared" si="113"/>
        <v>#N/A</v>
      </c>
      <c r="Y506" s="23"/>
      <c r="Z506" s="19"/>
      <c r="AA506" s="19"/>
      <c r="AB506" s="19"/>
      <c r="AC506" s="19"/>
      <c r="AD506" s="19"/>
      <c r="AE506" s="19"/>
      <c r="AF506" s="19"/>
      <c r="AG506" s="19">
        <f t="shared" si="114"/>
        <v>0</v>
      </c>
      <c r="AH506" s="19">
        <f t="shared" si="115"/>
        <v>0</v>
      </c>
      <c r="AI506" s="19">
        <f t="shared" si="116"/>
        <v>0</v>
      </c>
      <c r="AJ506" s="19">
        <f t="shared" si="117"/>
        <v>0</v>
      </c>
      <c r="AK506" s="19"/>
      <c r="AL506" s="19"/>
      <c r="AM506" s="19"/>
      <c r="AN506" s="19"/>
      <c r="AO506" s="19"/>
      <c r="AP506" s="19"/>
      <c r="AQ506" s="19"/>
    </row>
    <row r="507" spans="1:43" x14ac:dyDescent="0.25">
      <c r="A507" s="80"/>
      <c r="B507" s="81"/>
      <c r="C507" s="81"/>
      <c r="D507" s="81"/>
      <c r="E507" s="81"/>
      <c r="F507" s="81"/>
      <c r="G507" s="81"/>
      <c r="H507" s="81"/>
      <c r="I507" s="81"/>
      <c r="J507" s="79"/>
      <c r="K507" s="79"/>
      <c r="L507" s="70" t="str">
        <f t="shared" si="118"/>
        <v/>
      </c>
      <c r="M507" s="71"/>
      <c r="N507" s="23">
        <f t="shared" si="105"/>
        <v>0</v>
      </c>
      <c r="O507" s="23">
        <f t="shared" si="119"/>
        <v>0</v>
      </c>
      <c r="P507" s="23" t="e">
        <f xml:space="preserve"> B507 * VLOOKUP($A$5, Admin!$A$4:$B$5, 2) + C507 * VLOOKUP($A$5, Admin!$A$4:$C$5, 3) + VLOOKUP($A$5, Admin!$A$4:$D$5, 4)</f>
        <v>#N/A</v>
      </c>
      <c r="Q507" s="23" t="e">
        <f t="shared" si="106"/>
        <v>#N/A</v>
      </c>
      <c r="R507" s="23" t="e">
        <f t="shared" si="107"/>
        <v>#N/A</v>
      </c>
      <c r="S507" s="23" t="e">
        <f t="shared" si="108"/>
        <v>#N/A</v>
      </c>
      <c r="T507" s="23" t="e">
        <f t="shared" si="109"/>
        <v>#N/A</v>
      </c>
      <c r="U507" s="23" t="e">
        <f t="shared" si="110"/>
        <v>#N/A</v>
      </c>
      <c r="V507" s="23" t="e">
        <f t="shared" si="111"/>
        <v>#N/A</v>
      </c>
      <c r="W507" s="23" t="e">
        <f t="shared" si="112"/>
        <v>#N/A</v>
      </c>
      <c r="X507" s="23" t="e">
        <f t="shared" si="113"/>
        <v>#N/A</v>
      </c>
      <c r="Y507" s="23"/>
      <c r="Z507" s="19"/>
      <c r="AA507" s="19"/>
      <c r="AB507" s="19"/>
      <c r="AC507" s="19"/>
      <c r="AD507" s="19"/>
      <c r="AE507" s="19"/>
      <c r="AF507" s="19"/>
      <c r="AG507" s="19">
        <f t="shared" si="114"/>
        <v>0</v>
      </c>
      <c r="AH507" s="19">
        <f t="shared" si="115"/>
        <v>0</v>
      </c>
      <c r="AI507" s="19">
        <f t="shared" si="116"/>
        <v>0</v>
      </c>
      <c r="AJ507" s="19">
        <f t="shared" si="117"/>
        <v>0</v>
      </c>
      <c r="AK507" s="19"/>
      <c r="AL507" s="19"/>
      <c r="AM507" s="19"/>
      <c r="AN507" s="19"/>
      <c r="AO507" s="19"/>
      <c r="AP507" s="19"/>
      <c r="AQ507" s="19"/>
    </row>
    <row r="508" spans="1:43" x14ac:dyDescent="0.25">
      <c r="A508" s="80"/>
      <c r="B508" s="81"/>
      <c r="C508" s="81"/>
      <c r="D508" s="81"/>
      <c r="E508" s="81"/>
      <c r="F508" s="81"/>
      <c r="G508" s="81"/>
      <c r="H508" s="81"/>
      <c r="I508" s="81"/>
      <c r="J508" s="79"/>
      <c r="K508" s="79"/>
      <c r="L508" s="70" t="str">
        <f t="shared" si="118"/>
        <v/>
      </c>
      <c r="M508" s="71"/>
      <c r="N508" s="23">
        <f t="shared" si="105"/>
        <v>0</v>
      </c>
      <c r="O508" s="23">
        <f t="shared" si="119"/>
        <v>0</v>
      </c>
      <c r="P508" s="23" t="e">
        <f xml:space="preserve"> B508 * VLOOKUP($A$5, Admin!$A$4:$B$5, 2) + C508 * VLOOKUP($A$5, Admin!$A$4:$C$5, 3) + VLOOKUP($A$5, Admin!$A$4:$D$5, 4)</f>
        <v>#N/A</v>
      </c>
      <c r="Q508" s="23" t="e">
        <f t="shared" si="106"/>
        <v>#N/A</v>
      </c>
      <c r="R508" s="23" t="e">
        <f t="shared" si="107"/>
        <v>#N/A</v>
      </c>
      <c r="S508" s="23" t="e">
        <f t="shared" si="108"/>
        <v>#N/A</v>
      </c>
      <c r="T508" s="23" t="e">
        <f t="shared" si="109"/>
        <v>#N/A</v>
      </c>
      <c r="U508" s="23" t="e">
        <f t="shared" si="110"/>
        <v>#N/A</v>
      </c>
      <c r="V508" s="23" t="e">
        <f t="shared" si="111"/>
        <v>#N/A</v>
      </c>
      <c r="W508" s="23" t="e">
        <f t="shared" si="112"/>
        <v>#N/A</v>
      </c>
      <c r="X508" s="23" t="e">
        <f t="shared" si="113"/>
        <v>#N/A</v>
      </c>
      <c r="Y508" s="23"/>
      <c r="Z508" s="19"/>
      <c r="AA508" s="19"/>
      <c r="AB508" s="19"/>
      <c r="AC508" s="19"/>
      <c r="AD508" s="19"/>
      <c r="AE508" s="19"/>
      <c r="AF508" s="19"/>
      <c r="AG508" s="19">
        <f t="shared" si="114"/>
        <v>0</v>
      </c>
      <c r="AH508" s="19">
        <f t="shared" si="115"/>
        <v>0</v>
      </c>
      <c r="AI508" s="19">
        <f t="shared" si="116"/>
        <v>0</v>
      </c>
      <c r="AJ508" s="19">
        <f t="shared" si="117"/>
        <v>0</v>
      </c>
      <c r="AK508" s="19"/>
      <c r="AL508" s="19"/>
      <c r="AM508" s="19"/>
      <c r="AN508" s="19"/>
      <c r="AO508" s="19"/>
      <c r="AP508" s="19"/>
      <c r="AQ508" s="19"/>
    </row>
    <row r="509" spans="1:43" x14ac:dyDescent="0.25">
      <c r="A509" s="80"/>
      <c r="B509" s="81"/>
      <c r="C509" s="81"/>
      <c r="D509" s="81"/>
      <c r="E509" s="81"/>
      <c r="F509" s="81"/>
      <c r="G509" s="81"/>
      <c r="H509" s="81"/>
      <c r="I509" s="81"/>
      <c r="J509" s="79"/>
      <c r="K509" s="79"/>
      <c r="L509" s="70" t="str">
        <f t="shared" si="118"/>
        <v/>
      </c>
      <c r="M509" s="71"/>
      <c r="N509" s="23">
        <f t="shared" si="105"/>
        <v>0</v>
      </c>
      <c r="O509" s="23">
        <f t="shared" si="119"/>
        <v>0</v>
      </c>
      <c r="P509" s="23" t="e">
        <f xml:space="preserve"> B509 * VLOOKUP($A$5, Admin!$A$4:$B$5, 2) + C509 * VLOOKUP($A$5, Admin!$A$4:$C$5, 3) + VLOOKUP($A$5, Admin!$A$4:$D$5, 4)</f>
        <v>#N/A</v>
      </c>
      <c r="Q509" s="23" t="e">
        <f t="shared" si="106"/>
        <v>#N/A</v>
      </c>
      <c r="R509" s="23" t="e">
        <f t="shared" si="107"/>
        <v>#N/A</v>
      </c>
      <c r="S509" s="23" t="e">
        <f t="shared" si="108"/>
        <v>#N/A</v>
      </c>
      <c r="T509" s="23" t="e">
        <f t="shared" si="109"/>
        <v>#N/A</v>
      </c>
      <c r="U509" s="23" t="e">
        <f t="shared" si="110"/>
        <v>#N/A</v>
      </c>
      <c r="V509" s="23" t="e">
        <f t="shared" si="111"/>
        <v>#N/A</v>
      </c>
      <c r="W509" s="23" t="e">
        <f t="shared" si="112"/>
        <v>#N/A</v>
      </c>
      <c r="X509" s="23" t="e">
        <f t="shared" si="113"/>
        <v>#N/A</v>
      </c>
      <c r="Y509" s="23"/>
      <c r="Z509" s="19"/>
      <c r="AA509" s="19"/>
      <c r="AB509" s="19"/>
      <c r="AC509" s="19"/>
      <c r="AD509" s="19"/>
      <c r="AE509" s="19"/>
      <c r="AF509" s="19"/>
      <c r="AG509" s="19">
        <f t="shared" si="114"/>
        <v>0</v>
      </c>
      <c r="AH509" s="19">
        <f t="shared" si="115"/>
        <v>0</v>
      </c>
      <c r="AI509" s="19">
        <f t="shared" si="116"/>
        <v>0</v>
      </c>
      <c r="AJ509" s="19">
        <f t="shared" si="117"/>
        <v>0</v>
      </c>
      <c r="AK509" s="19"/>
      <c r="AL509" s="19"/>
      <c r="AM509" s="19"/>
      <c r="AN509" s="19"/>
      <c r="AO509" s="19"/>
      <c r="AP509" s="19"/>
      <c r="AQ509" s="19"/>
    </row>
    <row r="510" spans="1:43" x14ac:dyDescent="0.25">
      <c r="A510" s="80"/>
      <c r="B510" s="81"/>
      <c r="C510" s="81"/>
      <c r="D510" s="81"/>
      <c r="E510" s="81"/>
      <c r="F510" s="81"/>
      <c r="G510" s="81"/>
      <c r="H510" s="81"/>
      <c r="I510" s="81"/>
      <c r="J510" s="79"/>
      <c r="K510" s="79"/>
      <c r="L510" s="70" t="str">
        <f t="shared" si="118"/>
        <v/>
      </c>
      <c r="M510" s="71"/>
      <c r="N510" s="23">
        <f t="shared" si="105"/>
        <v>0</v>
      </c>
      <c r="O510" s="23">
        <f t="shared" si="119"/>
        <v>0</v>
      </c>
      <c r="P510" s="23" t="e">
        <f xml:space="preserve"> B510 * VLOOKUP($A$5, Admin!$A$4:$B$5, 2) + C510 * VLOOKUP($A$5, Admin!$A$4:$C$5, 3) + VLOOKUP($A$5, Admin!$A$4:$D$5, 4)</f>
        <v>#N/A</v>
      </c>
      <c r="Q510" s="23" t="e">
        <f t="shared" si="106"/>
        <v>#N/A</v>
      </c>
      <c r="R510" s="23" t="e">
        <f t="shared" si="107"/>
        <v>#N/A</v>
      </c>
      <c r="S510" s="23" t="e">
        <f t="shared" si="108"/>
        <v>#N/A</v>
      </c>
      <c r="T510" s="23" t="e">
        <f t="shared" si="109"/>
        <v>#N/A</v>
      </c>
      <c r="U510" s="23" t="e">
        <f t="shared" si="110"/>
        <v>#N/A</v>
      </c>
      <c r="V510" s="23" t="e">
        <f t="shared" si="111"/>
        <v>#N/A</v>
      </c>
      <c r="W510" s="23" t="e">
        <f t="shared" si="112"/>
        <v>#N/A</v>
      </c>
      <c r="X510" s="23" t="e">
        <f t="shared" si="113"/>
        <v>#N/A</v>
      </c>
      <c r="Y510" s="23"/>
      <c r="Z510" s="19"/>
      <c r="AA510" s="19"/>
      <c r="AB510" s="19"/>
      <c r="AC510" s="19"/>
      <c r="AD510" s="19"/>
      <c r="AE510" s="19"/>
      <c r="AF510" s="19"/>
      <c r="AG510" s="19">
        <f t="shared" si="114"/>
        <v>0</v>
      </c>
      <c r="AH510" s="19">
        <f t="shared" si="115"/>
        <v>0</v>
      </c>
      <c r="AI510" s="19">
        <f t="shared" si="116"/>
        <v>0</v>
      </c>
      <c r="AJ510" s="19">
        <f t="shared" si="117"/>
        <v>0</v>
      </c>
      <c r="AK510" s="19"/>
      <c r="AL510" s="19"/>
      <c r="AM510" s="19"/>
      <c r="AN510" s="19"/>
      <c r="AO510" s="19"/>
      <c r="AP510" s="19"/>
      <c r="AQ510" s="19"/>
    </row>
    <row r="511" spans="1:43" x14ac:dyDescent="0.25">
      <c r="A511" s="80"/>
      <c r="B511" s="81"/>
      <c r="C511" s="81"/>
      <c r="D511" s="81"/>
      <c r="E511" s="81"/>
      <c r="F511" s="81"/>
      <c r="G511" s="81"/>
      <c r="H511" s="81"/>
      <c r="I511" s="81"/>
      <c r="J511" s="79"/>
      <c r="K511" s="79"/>
      <c r="L511" s="70" t="str">
        <f t="shared" si="118"/>
        <v/>
      </c>
      <c r="M511" s="71"/>
      <c r="N511" s="23">
        <f t="shared" si="105"/>
        <v>0</v>
      </c>
      <c r="O511" s="23">
        <f t="shared" si="119"/>
        <v>0</v>
      </c>
      <c r="P511" s="23" t="e">
        <f xml:space="preserve"> B511 * VLOOKUP($A$5, Admin!$A$4:$B$5, 2) + C511 * VLOOKUP($A$5, Admin!$A$4:$C$5, 3) + VLOOKUP($A$5, Admin!$A$4:$D$5, 4)</f>
        <v>#N/A</v>
      </c>
      <c r="Q511" s="23" t="e">
        <f t="shared" si="106"/>
        <v>#N/A</v>
      </c>
      <c r="R511" s="23" t="e">
        <f t="shared" si="107"/>
        <v>#N/A</v>
      </c>
      <c r="S511" s="23" t="e">
        <f t="shared" si="108"/>
        <v>#N/A</v>
      </c>
      <c r="T511" s="23" t="e">
        <f t="shared" si="109"/>
        <v>#N/A</v>
      </c>
      <c r="U511" s="23" t="e">
        <f t="shared" si="110"/>
        <v>#N/A</v>
      </c>
      <c r="V511" s="23" t="e">
        <f t="shared" si="111"/>
        <v>#N/A</v>
      </c>
      <c r="W511" s="23" t="e">
        <f t="shared" si="112"/>
        <v>#N/A</v>
      </c>
      <c r="X511" s="23" t="e">
        <f t="shared" si="113"/>
        <v>#N/A</v>
      </c>
      <c r="Y511" s="23"/>
      <c r="Z511" s="19"/>
      <c r="AA511" s="19"/>
      <c r="AB511" s="19"/>
      <c r="AC511" s="19"/>
      <c r="AD511" s="19"/>
      <c r="AE511" s="19"/>
      <c r="AF511" s="19"/>
      <c r="AG511" s="19">
        <f t="shared" si="114"/>
        <v>0</v>
      </c>
      <c r="AH511" s="19">
        <f t="shared" si="115"/>
        <v>0</v>
      </c>
      <c r="AI511" s="19">
        <f t="shared" si="116"/>
        <v>0</v>
      </c>
      <c r="AJ511" s="19">
        <f t="shared" si="117"/>
        <v>0</v>
      </c>
      <c r="AK511" s="19"/>
      <c r="AL511" s="19"/>
      <c r="AM511" s="19"/>
      <c r="AN511" s="19"/>
      <c r="AO511" s="19"/>
      <c r="AP511" s="19"/>
      <c r="AQ511" s="19"/>
    </row>
    <row r="512" spans="1:43" x14ac:dyDescent="0.25">
      <c r="A512" s="80"/>
      <c r="B512" s="81"/>
      <c r="C512" s="81"/>
      <c r="D512" s="81"/>
      <c r="E512" s="81"/>
      <c r="F512" s="81"/>
      <c r="G512" s="81"/>
      <c r="H512" s="81"/>
      <c r="I512" s="81"/>
      <c r="J512" s="79"/>
      <c r="K512" s="79"/>
      <c r="L512" s="70" t="str">
        <f t="shared" si="118"/>
        <v/>
      </c>
      <c r="M512" s="71"/>
      <c r="N512" s="23">
        <f t="shared" si="105"/>
        <v>0</v>
      </c>
      <c r="O512" s="23">
        <f t="shared" si="119"/>
        <v>0</v>
      </c>
      <c r="P512" s="23" t="e">
        <f xml:space="preserve"> B512 * VLOOKUP($A$5, Admin!$A$4:$B$5, 2) + C512 * VLOOKUP($A$5, Admin!$A$4:$C$5, 3) + VLOOKUP($A$5, Admin!$A$4:$D$5, 4)</f>
        <v>#N/A</v>
      </c>
      <c r="Q512" s="23" t="e">
        <f t="shared" si="106"/>
        <v>#N/A</v>
      </c>
      <c r="R512" s="23" t="e">
        <f t="shared" si="107"/>
        <v>#N/A</v>
      </c>
      <c r="S512" s="23" t="e">
        <f t="shared" si="108"/>
        <v>#N/A</v>
      </c>
      <c r="T512" s="23" t="e">
        <f t="shared" si="109"/>
        <v>#N/A</v>
      </c>
      <c r="U512" s="23" t="e">
        <f t="shared" si="110"/>
        <v>#N/A</v>
      </c>
      <c r="V512" s="23" t="e">
        <f t="shared" si="111"/>
        <v>#N/A</v>
      </c>
      <c r="W512" s="23" t="e">
        <f t="shared" si="112"/>
        <v>#N/A</v>
      </c>
      <c r="X512" s="23" t="e">
        <f t="shared" si="113"/>
        <v>#N/A</v>
      </c>
      <c r="Y512" s="23"/>
      <c r="Z512" s="19"/>
      <c r="AA512" s="19"/>
      <c r="AB512" s="19"/>
      <c r="AC512" s="19"/>
      <c r="AD512" s="19"/>
      <c r="AE512" s="19"/>
      <c r="AF512" s="19"/>
      <c r="AG512" s="19">
        <f t="shared" si="114"/>
        <v>0</v>
      </c>
      <c r="AH512" s="19">
        <f t="shared" si="115"/>
        <v>0</v>
      </c>
      <c r="AI512" s="19">
        <f t="shared" si="116"/>
        <v>0</v>
      </c>
      <c r="AJ512" s="19">
        <f t="shared" si="117"/>
        <v>0</v>
      </c>
      <c r="AK512" s="19"/>
      <c r="AL512" s="19"/>
      <c r="AM512" s="19"/>
      <c r="AN512" s="19"/>
      <c r="AO512" s="19"/>
      <c r="AP512" s="19"/>
      <c r="AQ512" s="19"/>
    </row>
    <row r="513" spans="1:43" x14ac:dyDescent="0.25">
      <c r="A513" s="80"/>
      <c r="B513" s="81"/>
      <c r="C513" s="81"/>
      <c r="D513" s="81"/>
      <c r="E513" s="81"/>
      <c r="F513" s="81"/>
      <c r="G513" s="81"/>
      <c r="H513" s="81"/>
      <c r="I513" s="81"/>
      <c r="J513" s="79"/>
      <c r="K513" s="79"/>
      <c r="L513" s="70" t="str">
        <f t="shared" si="118"/>
        <v/>
      </c>
      <c r="M513" s="71"/>
      <c r="N513" s="23">
        <f t="shared" si="105"/>
        <v>0</v>
      </c>
      <c r="O513" s="23">
        <f t="shared" si="119"/>
        <v>0</v>
      </c>
      <c r="P513" s="23" t="e">
        <f xml:space="preserve"> B513 * VLOOKUP($A$5, Admin!$A$4:$B$5, 2) + C513 * VLOOKUP($A$5, Admin!$A$4:$C$5, 3) + VLOOKUP($A$5, Admin!$A$4:$D$5, 4)</f>
        <v>#N/A</v>
      </c>
      <c r="Q513" s="23" t="e">
        <f t="shared" si="106"/>
        <v>#N/A</v>
      </c>
      <c r="R513" s="23" t="e">
        <f t="shared" si="107"/>
        <v>#N/A</v>
      </c>
      <c r="S513" s="23" t="e">
        <f t="shared" si="108"/>
        <v>#N/A</v>
      </c>
      <c r="T513" s="23" t="e">
        <f t="shared" si="109"/>
        <v>#N/A</v>
      </c>
      <c r="U513" s="23" t="e">
        <f t="shared" si="110"/>
        <v>#N/A</v>
      </c>
      <c r="V513" s="23" t="e">
        <f t="shared" si="111"/>
        <v>#N/A</v>
      </c>
      <c r="W513" s="23" t="e">
        <f t="shared" si="112"/>
        <v>#N/A</v>
      </c>
      <c r="X513" s="23" t="e">
        <f t="shared" si="113"/>
        <v>#N/A</v>
      </c>
      <c r="Y513" s="23"/>
      <c r="Z513" s="19"/>
      <c r="AA513" s="19"/>
      <c r="AB513" s="19"/>
      <c r="AC513" s="19"/>
      <c r="AD513" s="19"/>
      <c r="AE513" s="19"/>
      <c r="AF513" s="19"/>
      <c r="AG513" s="19">
        <f t="shared" si="114"/>
        <v>0</v>
      </c>
      <c r="AH513" s="19">
        <f t="shared" si="115"/>
        <v>0</v>
      </c>
      <c r="AI513" s="19">
        <f t="shared" si="116"/>
        <v>0</v>
      </c>
      <c r="AJ513" s="19">
        <f t="shared" si="117"/>
        <v>0</v>
      </c>
      <c r="AK513" s="19"/>
      <c r="AL513" s="19"/>
      <c r="AM513" s="19"/>
      <c r="AN513" s="19"/>
      <c r="AO513" s="19"/>
      <c r="AP513" s="19"/>
      <c r="AQ513" s="19"/>
    </row>
    <row r="514" spans="1:43" x14ac:dyDescent="0.25">
      <c r="A514" s="80"/>
      <c r="B514" s="81"/>
      <c r="C514" s="81"/>
      <c r="D514" s="81"/>
      <c r="E514" s="81"/>
      <c r="F514" s="81"/>
      <c r="G514" s="81"/>
      <c r="H514" s="81"/>
      <c r="I514" s="81"/>
      <c r="J514" s="79"/>
      <c r="K514" s="79"/>
      <c r="L514" s="70" t="str">
        <f t="shared" si="118"/>
        <v/>
      </c>
      <c r="M514" s="71"/>
      <c r="N514" s="23">
        <f t="shared" si="105"/>
        <v>0</v>
      </c>
      <c r="O514" s="23">
        <f t="shared" si="119"/>
        <v>0</v>
      </c>
      <c r="P514" s="23" t="e">
        <f xml:space="preserve"> B514 * VLOOKUP($A$5, Admin!$A$4:$B$5, 2) + C514 * VLOOKUP($A$5, Admin!$A$4:$C$5, 3) + VLOOKUP($A$5, Admin!$A$4:$D$5, 4)</f>
        <v>#N/A</v>
      </c>
      <c r="Q514" s="23" t="e">
        <f t="shared" si="106"/>
        <v>#N/A</v>
      </c>
      <c r="R514" s="23" t="e">
        <f t="shared" si="107"/>
        <v>#N/A</v>
      </c>
      <c r="S514" s="23" t="e">
        <f t="shared" si="108"/>
        <v>#N/A</v>
      </c>
      <c r="T514" s="23" t="e">
        <f t="shared" si="109"/>
        <v>#N/A</v>
      </c>
      <c r="U514" s="23" t="e">
        <f t="shared" si="110"/>
        <v>#N/A</v>
      </c>
      <c r="V514" s="23" t="e">
        <f t="shared" si="111"/>
        <v>#N/A</v>
      </c>
      <c r="W514" s="23" t="e">
        <f t="shared" si="112"/>
        <v>#N/A</v>
      </c>
      <c r="X514" s="23" t="e">
        <f t="shared" si="113"/>
        <v>#N/A</v>
      </c>
      <c r="Y514" s="23"/>
      <c r="Z514" s="19"/>
      <c r="AA514" s="19"/>
      <c r="AB514" s="19"/>
      <c r="AC514" s="19"/>
      <c r="AD514" s="19"/>
      <c r="AE514" s="19"/>
      <c r="AF514" s="19"/>
      <c r="AG514" s="19">
        <f t="shared" si="114"/>
        <v>0</v>
      </c>
      <c r="AH514" s="19">
        <f t="shared" si="115"/>
        <v>0</v>
      </c>
      <c r="AI514" s="19">
        <f t="shared" si="116"/>
        <v>0</v>
      </c>
      <c r="AJ514" s="19">
        <f t="shared" si="117"/>
        <v>0</v>
      </c>
      <c r="AK514" s="19"/>
      <c r="AL514" s="19"/>
      <c r="AM514" s="19"/>
      <c r="AN514" s="19"/>
      <c r="AO514" s="19"/>
      <c r="AP514" s="19"/>
      <c r="AQ514" s="19"/>
    </row>
    <row r="515" spans="1:43" x14ac:dyDescent="0.25">
      <c r="A515" s="80"/>
      <c r="B515" s="81"/>
      <c r="C515" s="81"/>
      <c r="D515" s="81"/>
      <c r="E515" s="81"/>
      <c r="F515" s="81"/>
      <c r="G515" s="81"/>
      <c r="H515" s="81"/>
      <c r="I515" s="81"/>
      <c r="J515" s="79"/>
      <c r="K515" s="79"/>
      <c r="L515" s="70" t="str">
        <f t="shared" si="118"/>
        <v/>
      </c>
      <c r="M515" s="71"/>
      <c r="N515" s="23">
        <f t="shared" si="105"/>
        <v>0</v>
      </c>
      <c r="O515" s="23">
        <f t="shared" si="119"/>
        <v>0</v>
      </c>
      <c r="P515" s="23" t="e">
        <f xml:space="preserve"> B515 * VLOOKUP($A$5, Admin!$A$4:$B$5, 2) + C515 * VLOOKUP($A$5, Admin!$A$4:$C$5, 3) + VLOOKUP($A$5, Admin!$A$4:$D$5, 4)</f>
        <v>#N/A</v>
      </c>
      <c r="Q515" s="23" t="e">
        <f t="shared" si="106"/>
        <v>#N/A</v>
      </c>
      <c r="R515" s="23" t="e">
        <f t="shared" si="107"/>
        <v>#N/A</v>
      </c>
      <c r="S515" s="23" t="e">
        <f t="shared" si="108"/>
        <v>#N/A</v>
      </c>
      <c r="T515" s="23" t="e">
        <f t="shared" si="109"/>
        <v>#N/A</v>
      </c>
      <c r="U515" s="23" t="e">
        <f t="shared" si="110"/>
        <v>#N/A</v>
      </c>
      <c r="V515" s="23" t="e">
        <f t="shared" si="111"/>
        <v>#N/A</v>
      </c>
      <c r="W515" s="23" t="e">
        <f t="shared" si="112"/>
        <v>#N/A</v>
      </c>
      <c r="X515" s="23" t="e">
        <f t="shared" si="113"/>
        <v>#N/A</v>
      </c>
      <c r="Y515" s="23"/>
      <c r="Z515" s="19"/>
      <c r="AA515" s="19"/>
      <c r="AB515" s="19"/>
      <c r="AC515" s="19"/>
      <c r="AD515" s="19"/>
      <c r="AE515" s="19"/>
      <c r="AF515" s="19"/>
      <c r="AG515" s="19">
        <f t="shared" si="114"/>
        <v>0</v>
      </c>
      <c r="AH515" s="19">
        <f t="shared" si="115"/>
        <v>0</v>
      </c>
      <c r="AI515" s="19">
        <f t="shared" si="116"/>
        <v>0</v>
      </c>
      <c r="AJ515" s="19">
        <f t="shared" si="117"/>
        <v>0</v>
      </c>
      <c r="AK515" s="19"/>
      <c r="AL515" s="19"/>
      <c r="AM515" s="19"/>
      <c r="AN515" s="19"/>
      <c r="AO515" s="19"/>
      <c r="AP515" s="19"/>
      <c r="AQ515" s="19"/>
    </row>
    <row r="516" spans="1:43" x14ac:dyDescent="0.25">
      <c r="A516" s="80"/>
      <c r="B516" s="81"/>
      <c r="C516" s="81"/>
      <c r="D516" s="81"/>
      <c r="E516" s="81"/>
      <c r="F516" s="81"/>
      <c r="G516" s="81"/>
      <c r="H516" s="81"/>
      <c r="I516" s="81"/>
      <c r="J516" s="79"/>
      <c r="K516" s="79"/>
      <c r="L516" s="70" t="str">
        <f t="shared" si="118"/>
        <v/>
      </c>
      <c r="M516" s="71"/>
      <c r="N516" s="23">
        <f t="shared" si="105"/>
        <v>0</v>
      </c>
      <c r="O516" s="23">
        <f t="shared" si="119"/>
        <v>0</v>
      </c>
      <c r="P516" s="23" t="e">
        <f xml:space="preserve"> B516 * VLOOKUP($A$5, Admin!$A$4:$B$5, 2) + C516 * VLOOKUP($A$5, Admin!$A$4:$C$5, 3) + VLOOKUP($A$5, Admin!$A$4:$D$5, 4)</f>
        <v>#N/A</v>
      </c>
      <c r="Q516" s="23" t="e">
        <f t="shared" si="106"/>
        <v>#N/A</v>
      </c>
      <c r="R516" s="23" t="e">
        <f t="shared" si="107"/>
        <v>#N/A</v>
      </c>
      <c r="S516" s="23" t="e">
        <f t="shared" si="108"/>
        <v>#N/A</v>
      </c>
      <c r="T516" s="23" t="e">
        <f t="shared" si="109"/>
        <v>#N/A</v>
      </c>
      <c r="U516" s="23" t="e">
        <f t="shared" si="110"/>
        <v>#N/A</v>
      </c>
      <c r="V516" s="23" t="e">
        <f t="shared" si="111"/>
        <v>#N/A</v>
      </c>
      <c r="W516" s="23" t="e">
        <f t="shared" si="112"/>
        <v>#N/A</v>
      </c>
      <c r="X516" s="23" t="e">
        <f t="shared" si="113"/>
        <v>#N/A</v>
      </c>
      <c r="Y516" s="23"/>
      <c r="Z516" s="19"/>
      <c r="AA516" s="19"/>
      <c r="AB516" s="19"/>
      <c r="AC516" s="19"/>
      <c r="AD516" s="19"/>
      <c r="AE516" s="19"/>
      <c r="AF516" s="19"/>
      <c r="AG516" s="19">
        <f t="shared" si="114"/>
        <v>0</v>
      </c>
      <c r="AH516" s="19">
        <f t="shared" si="115"/>
        <v>0</v>
      </c>
      <c r="AI516" s="19">
        <f t="shared" si="116"/>
        <v>0</v>
      </c>
      <c r="AJ516" s="19">
        <f t="shared" si="117"/>
        <v>0</v>
      </c>
      <c r="AK516" s="19"/>
      <c r="AL516" s="19"/>
      <c r="AM516" s="19"/>
      <c r="AN516" s="19"/>
      <c r="AO516" s="19"/>
      <c r="AP516" s="19"/>
      <c r="AQ516" s="19"/>
    </row>
    <row r="517" spans="1:43" x14ac:dyDescent="0.25">
      <c r="A517" s="80"/>
      <c r="B517" s="81"/>
      <c r="C517" s="81"/>
      <c r="D517" s="81"/>
      <c r="E517" s="81"/>
      <c r="F517" s="81"/>
      <c r="G517" s="81"/>
      <c r="H517" s="81"/>
      <c r="I517" s="81"/>
      <c r="J517" s="79"/>
      <c r="K517" s="79"/>
      <c r="L517" s="70" t="str">
        <f t="shared" si="118"/>
        <v/>
      </c>
      <c r="M517" s="71"/>
      <c r="N517" s="23">
        <f t="shared" si="105"/>
        <v>0</v>
      </c>
      <c r="O517" s="23">
        <f t="shared" si="119"/>
        <v>0</v>
      </c>
      <c r="P517" s="23" t="e">
        <f xml:space="preserve"> B517 * VLOOKUP($A$5, Admin!$A$4:$B$5, 2) + C517 * VLOOKUP($A$5, Admin!$A$4:$C$5, 3) + VLOOKUP($A$5, Admin!$A$4:$D$5, 4)</f>
        <v>#N/A</v>
      </c>
      <c r="Q517" s="23" t="e">
        <f t="shared" si="106"/>
        <v>#N/A</v>
      </c>
      <c r="R517" s="23" t="e">
        <f t="shared" si="107"/>
        <v>#N/A</v>
      </c>
      <c r="S517" s="23" t="e">
        <f t="shared" si="108"/>
        <v>#N/A</v>
      </c>
      <c r="T517" s="23" t="e">
        <f t="shared" si="109"/>
        <v>#N/A</v>
      </c>
      <c r="U517" s="23" t="e">
        <f t="shared" si="110"/>
        <v>#N/A</v>
      </c>
      <c r="V517" s="23" t="e">
        <f t="shared" si="111"/>
        <v>#N/A</v>
      </c>
      <c r="W517" s="23" t="e">
        <f t="shared" si="112"/>
        <v>#N/A</v>
      </c>
      <c r="X517" s="23" t="e">
        <f t="shared" si="113"/>
        <v>#N/A</v>
      </c>
      <c r="Y517" s="23"/>
      <c r="Z517" s="19"/>
      <c r="AA517" s="19"/>
      <c r="AB517" s="19"/>
      <c r="AC517" s="19"/>
      <c r="AD517" s="19"/>
      <c r="AE517" s="19"/>
      <c r="AF517" s="19"/>
      <c r="AG517" s="19">
        <f t="shared" si="114"/>
        <v>0</v>
      </c>
      <c r="AH517" s="19">
        <f t="shared" si="115"/>
        <v>0</v>
      </c>
      <c r="AI517" s="19">
        <f t="shared" si="116"/>
        <v>0</v>
      </c>
      <c r="AJ517" s="19">
        <f t="shared" si="117"/>
        <v>0</v>
      </c>
      <c r="AK517" s="19"/>
      <c r="AL517" s="19"/>
      <c r="AM517" s="19"/>
      <c r="AN517" s="19"/>
      <c r="AO517" s="19"/>
      <c r="AP517" s="19"/>
      <c r="AQ517" s="19"/>
    </row>
    <row r="518" spans="1:43" x14ac:dyDescent="0.25">
      <c r="A518" s="80"/>
      <c r="B518" s="81"/>
      <c r="C518" s="81"/>
      <c r="D518" s="81"/>
      <c r="E518" s="81"/>
      <c r="F518" s="81"/>
      <c r="G518" s="81"/>
      <c r="H518" s="81"/>
      <c r="I518" s="81"/>
      <c r="J518" s="79"/>
      <c r="K518" s="79"/>
      <c r="L518" s="70" t="str">
        <f t="shared" si="118"/>
        <v/>
      </c>
      <c r="M518" s="71"/>
      <c r="N518" s="23">
        <f t="shared" si="105"/>
        <v>0</v>
      </c>
      <c r="O518" s="23">
        <f t="shared" si="119"/>
        <v>0</v>
      </c>
      <c r="P518" s="23" t="e">
        <f xml:space="preserve"> B518 * VLOOKUP($A$5, Admin!$A$4:$B$5, 2) + C518 * VLOOKUP($A$5, Admin!$A$4:$C$5, 3) + VLOOKUP($A$5, Admin!$A$4:$D$5, 4)</f>
        <v>#N/A</v>
      </c>
      <c r="Q518" s="23" t="e">
        <f t="shared" si="106"/>
        <v>#N/A</v>
      </c>
      <c r="R518" s="23" t="e">
        <f t="shared" si="107"/>
        <v>#N/A</v>
      </c>
      <c r="S518" s="23" t="e">
        <f t="shared" si="108"/>
        <v>#N/A</v>
      </c>
      <c r="T518" s="23" t="e">
        <f t="shared" si="109"/>
        <v>#N/A</v>
      </c>
      <c r="U518" s="23" t="e">
        <f t="shared" si="110"/>
        <v>#N/A</v>
      </c>
      <c r="V518" s="23" t="e">
        <f t="shared" si="111"/>
        <v>#N/A</v>
      </c>
      <c r="W518" s="23" t="e">
        <f t="shared" si="112"/>
        <v>#N/A</v>
      </c>
      <c r="X518" s="23" t="e">
        <f t="shared" si="113"/>
        <v>#N/A</v>
      </c>
      <c r="Y518" s="23"/>
      <c r="Z518" s="19"/>
      <c r="AA518" s="19"/>
      <c r="AB518" s="19"/>
      <c r="AC518" s="19"/>
      <c r="AD518" s="19"/>
      <c r="AE518" s="19"/>
      <c r="AF518" s="19"/>
      <c r="AG518" s="19">
        <f t="shared" si="114"/>
        <v>0</v>
      </c>
      <c r="AH518" s="19">
        <f t="shared" si="115"/>
        <v>0</v>
      </c>
      <c r="AI518" s="19">
        <f t="shared" si="116"/>
        <v>0</v>
      </c>
      <c r="AJ518" s="19">
        <f t="shared" si="117"/>
        <v>0</v>
      </c>
      <c r="AK518" s="19"/>
      <c r="AL518" s="19"/>
      <c r="AM518" s="19"/>
      <c r="AN518" s="19"/>
      <c r="AO518" s="19"/>
      <c r="AP518" s="19"/>
      <c r="AQ518" s="19"/>
    </row>
    <row r="519" spans="1:43" x14ac:dyDescent="0.25">
      <c r="A519" s="80"/>
      <c r="B519" s="81"/>
      <c r="C519" s="81"/>
      <c r="D519" s="81"/>
      <c r="E519" s="81"/>
      <c r="F519" s="81"/>
      <c r="G519" s="81"/>
      <c r="H519" s="81"/>
      <c r="I519" s="81"/>
      <c r="J519" s="79"/>
      <c r="K519" s="79"/>
      <c r="L519" s="70" t="str">
        <f t="shared" si="118"/>
        <v/>
      </c>
      <c r="M519" s="71"/>
      <c r="N519" s="23">
        <f t="shared" si="105"/>
        <v>0</v>
      </c>
      <c r="O519" s="23">
        <f t="shared" si="119"/>
        <v>0</v>
      </c>
      <c r="P519" s="23" t="e">
        <f xml:space="preserve"> B519 * VLOOKUP($A$5, Admin!$A$4:$B$5, 2) + C519 * VLOOKUP($A$5, Admin!$A$4:$C$5, 3) + VLOOKUP($A$5, Admin!$A$4:$D$5, 4)</f>
        <v>#N/A</v>
      </c>
      <c r="Q519" s="23" t="e">
        <f t="shared" si="106"/>
        <v>#N/A</v>
      </c>
      <c r="R519" s="23" t="e">
        <f t="shared" si="107"/>
        <v>#N/A</v>
      </c>
      <c r="S519" s="23" t="e">
        <f t="shared" si="108"/>
        <v>#N/A</v>
      </c>
      <c r="T519" s="23" t="e">
        <f t="shared" si="109"/>
        <v>#N/A</v>
      </c>
      <c r="U519" s="23" t="e">
        <f t="shared" si="110"/>
        <v>#N/A</v>
      </c>
      <c r="V519" s="23" t="e">
        <f t="shared" si="111"/>
        <v>#N/A</v>
      </c>
      <c r="W519" s="23" t="e">
        <f t="shared" si="112"/>
        <v>#N/A</v>
      </c>
      <c r="X519" s="23" t="e">
        <f t="shared" si="113"/>
        <v>#N/A</v>
      </c>
      <c r="Y519" s="23"/>
      <c r="Z519" s="19"/>
      <c r="AA519" s="19"/>
      <c r="AB519" s="19"/>
      <c r="AC519" s="19"/>
      <c r="AD519" s="19"/>
      <c r="AE519" s="19"/>
      <c r="AF519" s="19"/>
      <c r="AG519" s="19">
        <f t="shared" si="114"/>
        <v>0</v>
      </c>
      <c r="AH519" s="19">
        <f t="shared" si="115"/>
        <v>0</v>
      </c>
      <c r="AI519" s="19">
        <f t="shared" si="116"/>
        <v>0</v>
      </c>
      <c r="AJ519" s="19">
        <f t="shared" si="117"/>
        <v>0</v>
      </c>
      <c r="AK519" s="19"/>
      <c r="AL519" s="19"/>
      <c r="AM519" s="19"/>
      <c r="AN519" s="19"/>
      <c r="AO519" s="19"/>
      <c r="AP519" s="19"/>
      <c r="AQ519" s="19"/>
    </row>
    <row r="520" spans="1:43" x14ac:dyDescent="0.25">
      <c r="A520" s="80"/>
      <c r="B520" s="81"/>
      <c r="C520" s="81"/>
      <c r="D520" s="81"/>
      <c r="E520" s="81"/>
      <c r="F520" s="81"/>
      <c r="G520" s="81"/>
      <c r="H520" s="81"/>
      <c r="I520" s="81"/>
      <c r="J520" s="79"/>
      <c r="K520" s="79"/>
      <c r="L520" s="70" t="str">
        <f t="shared" si="118"/>
        <v/>
      </c>
      <c r="M520" s="71"/>
      <c r="N520" s="23">
        <f t="shared" si="105"/>
        <v>0</v>
      </c>
      <c r="O520" s="23">
        <f t="shared" si="119"/>
        <v>0</v>
      </c>
      <c r="P520" s="23" t="e">
        <f xml:space="preserve"> B520 * VLOOKUP($A$5, Admin!$A$4:$B$5, 2) + C520 * VLOOKUP($A$5, Admin!$A$4:$C$5, 3) + VLOOKUP($A$5, Admin!$A$4:$D$5, 4)</f>
        <v>#N/A</v>
      </c>
      <c r="Q520" s="23" t="e">
        <f t="shared" si="106"/>
        <v>#N/A</v>
      </c>
      <c r="R520" s="23" t="e">
        <f t="shared" si="107"/>
        <v>#N/A</v>
      </c>
      <c r="S520" s="23" t="e">
        <f t="shared" si="108"/>
        <v>#N/A</v>
      </c>
      <c r="T520" s="23" t="e">
        <f t="shared" si="109"/>
        <v>#N/A</v>
      </c>
      <c r="U520" s="23" t="e">
        <f t="shared" si="110"/>
        <v>#N/A</v>
      </c>
      <c r="V520" s="23" t="e">
        <f t="shared" si="111"/>
        <v>#N/A</v>
      </c>
      <c r="W520" s="23" t="e">
        <f t="shared" si="112"/>
        <v>#N/A</v>
      </c>
      <c r="X520" s="23" t="e">
        <f t="shared" si="113"/>
        <v>#N/A</v>
      </c>
      <c r="Y520" s="23"/>
      <c r="Z520" s="19"/>
      <c r="AA520" s="19"/>
      <c r="AB520" s="19"/>
      <c r="AC520" s="19"/>
      <c r="AD520" s="19"/>
      <c r="AE520" s="19"/>
      <c r="AF520" s="19"/>
      <c r="AG520" s="19">
        <f t="shared" si="114"/>
        <v>0</v>
      </c>
      <c r="AH520" s="19">
        <f t="shared" si="115"/>
        <v>0</v>
      </c>
      <c r="AI520" s="19">
        <f t="shared" si="116"/>
        <v>0</v>
      </c>
      <c r="AJ520" s="19">
        <f t="shared" si="117"/>
        <v>0</v>
      </c>
      <c r="AK520" s="19"/>
      <c r="AL520" s="19"/>
      <c r="AM520" s="19"/>
      <c r="AN520" s="19"/>
      <c r="AO520" s="19"/>
      <c r="AP520" s="19"/>
      <c r="AQ520" s="19"/>
    </row>
    <row r="521" spans="1:43" x14ac:dyDescent="0.25">
      <c r="A521" s="80"/>
      <c r="B521" s="81"/>
      <c r="C521" s="81"/>
      <c r="D521" s="81"/>
      <c r="E521" s="81"/>
      <c r="F521" s="81"/>
      <c r="G521" s="81"/>
      <c r="H521" s="81"/>
      <c r="I521" s="81"/>
      <c r="J521" s="79"/>
      <c r="K521" s="79"/>
      <c r="L521" s="70" t="str">
        <f t="shared" si="118"/>
        <v/>
      </c>
      <c r="M521" s="71"/>
      <c r="N521" s="23">
        <f t="shared" ref="N521:N584" si="120" xml:space="preserve"> ((D521 * G521) + (E521 * H521) + (F521 * I521))/1000</f>
        <v>0</v>
      </c>
      <c r="O521" s="23">
        <f t="shared" si="119"/>
        <v>0</v>
      </c>
      <c r="P521" s="23" t="e">
        <f xml:space="preserve"> B521 * VLOOKUP($A$5, Admin!$A$4:$B$5, 2) + C521 * VLOOKUP($A$5, Admin!$A$4:$C$5, 3) + VLOOKUP($A$5, Admin!$A$4:$D$5, 4)</f>
        <v>#N/A</v>
      </c>
      <c r="Q521" s="23" t="e">
        <f t="shared" ref="Q521:Q584" si="121" xml:space="preserve"> P522</f>
        <v>#N/A</v>
      </c>
      <c r="R521" s="23" t="e">
        <f t="shared" ref="R521:R584" si="122" xml:space="preserve"> P523</f>
        <v>#N/A</v>
      </c>
      <c r="S521" s="23" t="e">
        <f t="shared" ref="S521:S584" si="123" xml:space="preserve"> P524</f>
        <v>#N/A</v>
      </c>
      <c r="T521" s="23" t="e">
        <f t="shared" ref="T521:T584" si="124" xml:space="preserve"> P525</f>
        <v>#N/A</v>
      </c>
      <c r="U521" s="23" t="e">
        <f t="shared" ref="U521:U584" si="125" xml:space="preserve"> P526</f>
        <v>#N/A</v>
      </c>
      <c r="V521" s="23" t="e">
        <f t="shared" ref="V521:V584" si="126" xml:space="preserve"> P527</f>
        <v>#N/A</v>
      </c>
      <c r="W521" s="23" t="e">
        <f t="shared" ref="W521:W584" si="127" xml:space="preserve"> P528</f>
        <v>#N/A</v>
      </c>
      <c r="X521" s="23" t="e">
        <f t="shared" ref="X521:X584" si="128" xml:space="preserve"> P529</f>
        <v>#N/A</v>
      </c>
      <c r="Y521" s="23"/>
      <c r="Z521" s="19"/>
      <c r="AA521" s="19"/>
      <c r="AB521" s="19"/>
      <c r="AC521" s="19"/>
      <c r="AD521" s="19"/>
      <c r="AE521" s="19"/>
      <c r="AF521" s="19"/>
      <c r="AG521" s="19">
        <f t="shared" ref="AG521:AG584" si="129" xml:space="preserve"> O521</f>
        <v>0</v>
      </c>
      <c r="AH521" s="19">
        <f t="shared" ref="AH521:AH584" si="130" xml:space="preserve"> C521</f>
        <v>0</v>
      </c>
      <c r="AI521" s="19">
        <f t="shared" ref="AI521:AI584" si="131" xml:space="preserve"> J521</f>
        <v>0</v>
      </c>
      <c r="AJ521" s="19">
        <f t="shared" ref="AJ521:AJ584" si="132" xml:space="preserve"> K521</f>
        <v>0</v>
      </c>
      <c r="AK521" s="19"/>
      <c r="AL521" s="19"/>
      <c r="AM521" s="19"/>
      <c r="AN521" s="19"/>
      <c r="AO521" s="19"/>
      <c r="AP521" s="19"/>
      <c r="AQ521" s="19"/>
    </row>
    <row r="522" spans="1:43" x14ac:dyDescent="0.25">
      <c r="A522" s="80"/>
      <c r="B522" s="81"/>
      <c r="C522" s="81"/>
      <c r="D522" s="81"/>
      <c r="E522" s="81"/>
      <c r="F522" s="81"/>
      <c r="G522" s="81"/>
      <c r="H522" s="81"/>
      <c r="I522" s="81"/>
      <c r="J522" s="79"/>
      <c r="K522" s="79"/>
      <c r="L522" s="70" t="str">
        <f t="shared" ref="L522:L585" si="133" xml:space="preserve"> IFERROR(N522/$C$5,"")</f>
        <v/>
      </c>
      <c r="M522" s="71"/>
      <c r="N522" s="23">
        <f t="shared" si="120"/>
        <v>0</v>
      </c>
      <c r="O522" s="23">
        <f t="shared" ref="O522:O585" si="134" xml:space="preserve"> N522^2</f>
        <v>0</v>
      </c>
      <c r="P522" s="23" t="e">
        <f xml:space="preserve"> B522 * VLOOKUP($A$5, Admin!$A$4:$B$5, 2) + C522 * VLOOKUP($A$5, Admin!$A$4:$C$5, 3) + VLOOKUP($A$5, Admin!$A$4:$D$5, 4)</f>
        <v>#N/A</v>
      </c>
      <c r="Q522" s="23" t="e">
        <f t="shared" si="121"/>
        <v>#N/A</v>
      </c>
      <c r="R522" s="23" t="e">
        <f t="shared" si="122"/>
        <v>#N/A</v>
      </c>
      <c r="S522" s="23" t="e">
        <f t="shared" si="123"/>
        <v>#N/A</v>
      </c>
      <c r="T522" s="23" t="e">
        <f t="shared" si="124"/>
        <v>#N/A</v>
      </c>
      <c r="U522" s="23" t="e">
        <f t="shared" si="125"/>
        <v>#N/A</v>
      </c>
      <c r="V522" s="23" t="e">
        <f t="shared" si="126"/>
        <v>#N/A</v>
      </c>
      <c r="W522" s="23" t="e">
        <f t="shared" si="127"/>
        <v>#N/A</v>
      </c>
      <c r="X522" s="23" t="e">
        <f t="shared" si="128"/>
        <v>#N/A</v>
      </c>
      <c r="Y522" s="23"/>
      <c r="Z522" s="19"/>
      <c r="AA522" s="19"/>
      <c r="AB522" s="19"/>
      <c r="AC522" s="19"/>
      <c r="AD522" s="19"/>
      <c r="AE522" s="19"/>
      <c r="AF522" s="19"/>
      <c r="AG522" s="19">
        <f t="shared" si="129"/>
        <v>0</v>
      </c>
      <c r="AH522" s="19">
        <f t="shared" si="130"/>
        <v>0</v>
      </c>
      <c r="AI522" s="19">
        <f t="shared" si="131"/>
        <v>0</v>
      </c>
      <c r="AJ522" s="19">
        <f t="shared" si="132"/>
        <v>0</v>
      </c>
      <c r="AK522" s="19"/>
      <c r="AL522" s="19"/>
      <c r="AM522" s="19"/>
      <c r="AN522" s="19"/>
      <c r="AO522" s="19"/>
      <c r="AP522" s="19"/>
      <c r="AQ522" s="19"/>
    </row>
    <row r="523" spans="1:43" x14ac:dyDescent="0.25">
      <c r="A523" s="80"/>
      <c r="B523" s="81"/>
      <c r="C523" s="81"/>
      <c r="D523" s="81"/>
      <c r="E523" s="81"/>
      <c r="F523" s="81"/>
      <c r="G523" s="81"/>
      <c r="H523" s="81"/>
      <c r="I523" s="81"/>
      <c r="J523" s="79"/>
      <c r="K523" s="79"/>
      <c r="L523" s="70" t="str">
        <f t="shared" si="133"/>
        <v/>
      </c>
      <c r="M523" s="71"/>
      <c r="N523" s="23">
        <f t="shared" si="120"/>
        <v>0</v>
      </c>
      <c r="O523" s="23">
        <f t="shared" si="134"/>
        <v>0</v>
      </c>
      <c r="P523" s="23" t="e">
        <f xml:space="preserve"> B523 * VLOOKUP($A$5, Admin!$A$4:$B$5, 2) + C523 * VLOOKUP($A$5, Admin!$A$4:$C$5, 3) + VLOOKUP($A$5, Admin!$A$4:$D$5, 4)</f>
        <v>#N/A</v>
      </c>
      <c r="Q523" s="23" t="e">
        <f t="shared" si="121"/>
        <v>#N/A</v>
      </c>
      <c r="R523" s="23" t="e">
        <f t="shared" si="122"/>
        <v>#N/A</v>
      </c>
      <c r="S523" s="23" t="e">
        <f t="shared" si="123"/>
        <v>#N/A</v>
      </c>
      <c r="T523" s="23" t="e">
        <f t="shared" si="124"/>
        <v>#N/A</v>
      </c>
      <c r="U523" s="23" t="e">
        <f t="shared" si="125"/>
        <v>#N/A</v>
      </c>
      <c r="V523" s="23" t="e">
        <f t="shared" si="126"/>
        <v>#N/A</v>
      </c>
      <c r="W523" s="23" t="e">
        <f t="shared" si="127"/>
        <v>#N/A</v>
      </c>
      <c r="X523" s="23" t="e">
        <f t="shared" si="128"/>
        <v>#N/A</v>
      </c>
      <c r="Y523" s="23"/>
      <c r="Z523" s="19"/>
      <c r="AA523" s="19"/>
      <c r="AB523" s="19"/>
      <c r="AC523" s="19"/>
      <c r="AD523" s="19"/>
      <c r="AE523" s="19"/>
      <c r="AF523" s="19"/>
      <c r="AG523" s="19">
        <f t="shared" si="129"/>
        <v>0</v>
      </c>
      <c r="AH523" s="19">
        <f t="shared" si="130"/>
        <v>0</v>
      </c>
      <c r="AI523" s="19">
        <f t="shared" si="131"/>
        <v>0</v>
      </c>
      <c r="AJ523" s="19">
        <f t="shared" si="132"/>
        <v>0</v>
      </c>
      <c r="AK523" s="19"/>
      <c r="AL523" s="19"/>
      <c r="AM523" s="19"/>
      <c r="AN523" s="19"/>
      <c r="AO523" s="19"/>
      <c r="AP523" s="19"/>
      <c r="AQ523" s="19"/>
    </row>
    <row r="524" spans="1:43" x14ac:dyDescent="0.25">
      <c r="A524" s="80"/>
      <c r="B524" s="81"/>
      <c r="C524" s="81"/>
      <c r="D524" s="81"/>
      <c r="E524" s="81"/>
      <c r="F524" s="81"/>
      <c r="G524" s="81"/>
      <c r="H524" s="81"/>
      <c r="I524" s="81"/>
      <c r="J524" s="79"/>
      <c r="K524" s="79"/>
      <c r="L524" s="70" t="str">
        <f t="shared" si="133"/>
        <v/>
      </c>
      <c r="M524" s="71"/>
      <c r="N524" s="23">
        <f t="shared" si="120"/>
        <v>0</v>
      </c>
      <c r="O524" s="23">
        <f t="shared" si="134"/>
        <v>0</v>
      </c>
      <c r="P524" s="23" t="e">
        <f xml:space="preserve"> B524 * VLOOKUP($A$5, Admin!$A$4:$B$5, 2) + C524 * VLOOKUP($A$5, Admin!$A$4:$C$5, 3) + VLOOKUP($A$5, Admin!$A$4:$D$5, 4)</f>
        <v>#N/A</v>
      </c>
      <c r="Q524" s="23" t="e">
        <f t="shared" si="121"/>
        <v>#N/A</v>
      </c>
      <c r="R524" s="23" t="e">
        <f t="shared" si="122"/>
        <v>#N/A</v>
      </c>
      <c r="S524" s="23" t="e">
        <f t="shared" si="123"/>
        <v>#N/A</v>
      </c>
      <c r="T524" s="23" t="e">
        <f t="shared" si="124"/>
        <v>#N/A</v>
      </c>
      <c r="U524" s="23" t="e">
        <f t="shared" si="125"/>
        <v>#N/A</v>
      </c>
      <c r="V524" s="23" t="e">
        <f t="shared" si="126"/>
        <v>#N/A</v>
      </c>
      <c r="W524" s="23" t="e">
        <f t="shared" si="127"/>
        <v>#N/A</v>
      </c>
      <c r="X524" s="23" t="e">
        <f t="shared" si="128"/>
        <v>#N/A</v>
      </c>
      <c r="Y524" s="23"/>
      <c r="Z524" s="19"/>
      <c r="AA524" s="19"/>
      <c r="AB524" s="19"/>
      <c r="AC524" s="19"/>
      <c r="AD524" s="19"/>
      <c r="AE524" s="19"/>
      <c r="AF524" s="19"/>
      <c r="AG524" s="19">
        <f t="shared" si="129"/>
        <v>0</v>
      </c>
      <c r="AH524" s="19">
        <f t="shared" si="130"/>
        <v>0</v>
      </c>
      <c r="AI524" s="19">
        <f t="shared" si="131"/>
        <v>0</v>
      </c>
      <c r="AJ524" s="19">
        <f t="shared" si="132"/>
        <v>0</v>
      </c>
      <c r="AK524" s="19"/>
      <c r="AL524" s="19"/>
      <c r="AM524" s="19"/>
      <c r="AN524" s="19"/>
      <c r="AO524" s="19"/>
      <c r="AP524" s="19"/>
      <c r="AQ524" s="19"/>
    </row>
    <row r="525" spans="1:43" x14ac:dyDescent="0.25">
      <c r="A525" s="80"/>
      <c r="B525" s="81"/>
      <c r="C525" s="81"/>
      <c r="D525" s="81"/>
      <c r="E525" s="81"/>
      <c r="F525" s="81"/>
      <c r="G525" s="81"/>
      <c r="H525" s="81"/>
      <c r="I525" s="81"/>
      <c r="J525" s="79"/>
      <c r="K525" s="79"/>
      <c r="L525" s="70" t="str">
        <f t="shared" si="133"/>
        <v/>
      </c>
      <c r="M525" s="71"/>
      <c r="N525" s="23">
        <f t="shared" si="120"/>
        <v>0</v>
      </c>
      <c r="O525" s="23">
        <f t="shared" si="134"/>
        <v>0</v>
      </c>
      <c r="P525" s="23" t="e">
        <f xml:space="preserve"> B525 * VLOOKUP($A$5, Admin!$A$4:$B$5, 2) + C525 * VLOOKUP($A$5, Admin!$A$4:$C$5, 3) + VLOOKUP($A$5, Admin!$A$4:$D$5, 4)</f>
        <v>#N/A</v>
      </c>
      <c r="Q525" s="23" t="e">
        <f t="shared" si="121"/>
        <v>#N/A</v>
      </c>
      <c r="R525" s="23" t="e">
        <f t="shared" si="122"/>
        <v>#N/A</v>
      </c>
      <c r="S525" s="23" t="e">
        <f t="shared" si="123"/>
        <v>#N/A</v>
      </c>
      <c r="T525" s="23" t="e">
        <f t="shared" si="124"/>
        <v>#N/A</v>
      </c>
      <c r="U525" s="23" t="e">
        <f t="shared" si="125"/>
        <v>#N/A</v>
      </c>
      <c r="V525" s="23" t="e">
        <f t="shared" si="126"/>
        <v>#N/A</v>
      </c>
      <c r="W525" s="23" t="e">
        <f t="shared" si="127"/>
        <v>#N/A</v>
      </c>
      <c r="X525" s="23" t="e">
        <f t="shared" si="128"/>
        <v>#N/A</v>
      </c>
      <c r="Y525" s="23"/>
      <c r="Z525" s="19"/>
      <c r="AA525" s="19"/>
      <c r="AB525" s="19"/>
      <c r="AC525" s="19"/>
      <c r="AD525" s="19"/>
      <c r="AE525" s="19"/>
      <c r="AF525" s="19"/>
      <c r="AG525" s="19">
        <f t="shared" si="129"/>
        <v>0</v>
      </c>
      <c r="AH525" s="19">
        <f t="shared" si="130"/>
        <v>0</v>
      </c>
      <c r="AI525" s="19">
        <f t="shared" si="131"/>
        <v>0</v>
      </c>
      <c r="AJ525" s="19">
        <f t="shared" si="132"/>
        <v>0</v>
      </c>
      <c r="AK525" s="19"/>
      <c r="AL525" s="19"/>
      <c r="AM525" s="19"/>
      <c r="AN525" s="19"/>
      <c r="AO525" s="19"/>
      <c r="AP525" s="19"/>
      <c r="AQ525" s="19"/>
    </row>
    <row r="526" spans="1:43" x14ac:dyDescent="0.25">
      <c r="A526" s="80"/>
      <c r="B526" s="81"/>
      <c r="C526" s="81"/>
      <c r="D526" s="81"/>
      <c r="E526" s="81"/>
      <c r="F526" s="81"/>
      <c r="G526" s="81"/>
      <c r="H526" s="81"/>
      <c r="I526" s="81"/>
      <c r="J526" s="79"/>
      <c r="K526" s="79"/>
      <c r="L526" s="70" t="str">
        <f t="shared" si="133"/>
        <v/>
      </c>
      <c r="M526" s="71"/>
      <c r="N526" s="23">
        <f t="shared" si="120"/>
        <v>0</v>
      </c>
      <c r="O526" s="23">
        <f t="shared" si="134"/>
        <v>0</v>
      </c>
      <c r="P526" s="23" t="e">
        <f xml:space="preserve"> B526 * VLOOKUP($A$5, Admin!$A$4:$B$5, 2) + C526 * VLOOKUP($A$5, Admin!$A$4:$C$5, 3) + VLOOKUP($A$5, Admin!$A$4:$D$5, 4)</f>
        <v>#N/A</v>
      </c>
      <c r="Q526" s="23" t="e">
        <f t="shared" si="121"/>
        <v>#N/A</v>
      </c>
      <c r="R526" s="23" t="e">
        <f t="shared" si="122"/>
        <v>#N/A</v>
      </c>
      <c r="S526" s="23" t="e">
        <f t="shared" si="123"/>
        <v>#N/A</v>
      </c>
      <c r="T526" s="23" t="e">
        <f t="shared" si="124"/>
        <v>#N/A</v>
      </c>
      <c r="U526" s="23" t="e">
        <f t="shared" si="125"/>
        <v>#N/A</v>
      </c>
      <c r="V526" s="23" t="e">
        <f t="shared" si="126"/>
        <v>#N/A</v>
      </c>
      <c r="W526" s="23" t="e">
        <f t="shared" si="127"/>
        <v>#N/A</v>
      </c>
      <c r="X526" s="23" t="e">
        <f t="shared" si="128"/>
        <v>#N/A</v>
      </c>
      <c r="Y526" s="23"/>
      <c r="Z526" s="19"/>
      <c r="AA526" s="19"/>
      <c r="AB526" s="19"/>
      <c r="AC526" s="19"/>
      <c r="AD526" s="19"/>
      <c r="AE526" s="19"/>
      <c r="AF526" s="19"/>
      <c r="AG526" s="19">
        <f t="shared" si="129"/>
        <v>0</v>
      </c>
      <c r="AH526" s="19">
        <f t="shared" si="130"/>
        <v>0</v>
      </c>
      <c r="AI526" s="19">
        <f t="shared" si="131"/>
        <v>0</v>
      </c>
      <c r="AJ526" s="19">
        <f t="shared" si="132"/>
        <v>0</v>
      </c>
      <c r="AK526" s="19"/>
      <c r="AL526" s="19"/>
      <c r="AM526" s="19"/>
      <c r="AN526" s="19"/>
      <c r="AO526" s="19"/>
      <c r="AP526" s="19"/>
      <c r="AQ526" s="19"/>
    </row>
    <row r="527" spans="1:43" x14ac:dyDescent="0.25">
      <c r="A527" s="80"/>
      <c r="B527" s="81"/>
      <c r="C527" s="81"/>
      <c r="D527" s="81"/>
      <c r="E527" s="81"/>
      <c r="F527" s="81"/>
      <c r="G527" s="81"/>
      <c r="H527" s="81"/>
      <c r="I527" s="81"/>
      <c r="J527" s="79"/>
      <c r="K527" s="79"/>
      <c r="L527" s="70" t="str">
        <f t="shared" si="133"/>
        <v/>
      </c>
      <c r="M527" s="71"/>
      <c r="N527" s="23">
        <f t="shared" si="120"/>
        <v>0</v>
      </c>
      <c r="O527" s="23">
        <f t="shared" si="134"/>
        <v>0</v>
      </c>
      <c r="P527" s="23" t="e">
        <f xml:space="preserve"> B527 * VLOOKUP($A$5, Admin!$A$4:$B$5, 2) + C527 * VLOOKUP($A$5, Admin!$A$4:$C$5, 3) + VLOOKUP($A$5, Admin!$A$4:$D$5, 4)</f>
        <v>#N/A</v>
      </c>
      <c r="Q527" s="23" t="e">
        <f t="shared" si="121"/>
        <v>#N/A</v>
      </c>
      <c r="R527" s="23" t="e">
        <f t="shared" si="122"/>
        <v>#N/A</v>
      </c>
      <c r="S527" s="23" t="e">
        <f t="shared" si="123"/>
        <v>#N/A</v>
      </c>
      <c r="T527" s="23" t="e">
        <f t="shared" si="124"/>
        <v>#N/A</v>
      </c>
      <c r="U527" s="23" t="e">
        <f t="shared" si="125"/>
        <v>#N/A</v>
      </c>
      <c r="V527" s="23" t="e">
        <f t="shared" si="126"/>
        <v>#N/A</v>
      </c>
      <c r="W527" s="23" t="e">
        <f t="shared" si="127"/>
        <v>#N/A</v>
      </c>
      <c r="X527" s="23" t="e">
        <f t="shared" si="128"/>
        <v>#N/A</v>
      </c>
      <c r="Y527" s="23"/>
      <c r="Z527" s="19"/>
      <c r="AA527" s="19"/>
      <c r="AB527" s="19"/>
      <c r="AC527" s="19"/>
      <c r="AD527" s="19"/>
      <c r="AE527" s="19"/>
      <c r="AF527" s="19"/>
      <c r="AG527" s="19">
        <f t="shared" si="129"/>
        <v>0</v>
      </c>
      <c r="AH527" s="19">
        <f t="shared" si="130"/>
        <v>0</v>
      </c>
      <c r="AI527" s="19">
        <f t="shared" si="131"/>
        <v>0</v>
      </c>
      <c r="AJ527" s="19">
        <f t="shared" si="132"/>
        <v>0</v>
      </c>
      <c r="AK527" s="19"/>
      <c r="AL527" s="19"/>
      <c r="AM527" s="19"/>
      <c r="AN527" s="19"/>
      <c r="AO527" s="19"/>
      <c r="AP527" s="19"/>
      <c r="AQ527" s="19"/>
    </row>
    <row r="528" spans="1:43" x14ac:dyDescent="0.25">
      <c r="A528" s="80"/>
      <c r="B528" s="81"/>
      <c r="C528" s="81"/>
      <c r="D528" s="81"/>
      <c r="E528" s="81"/>
      <c r="F528" s="81"/>
      <c r="G528" s="81"/>
      <c r="H528" s="81"/>
      <c r="I528" s="81"/>
      <c r="J528" s="79"/>
      <c r="K528" s="79"/>
      <c r="L528" s="70" t="str">
        <f t="shared" si="133"/>
        <v/>
      </c>
      <c r="M528" s="71"/>
      <c r="N528" s="23">
        <f t="shared" si="120"/>
        <v>0</v>
      </c>
      <c r="O528" s="23">
        <f t="shared" si="134"/>
        <v>0</v>
      </c>
      <c r="P528" s="23" t="e">
        <f xml:space="preserve"> B528 * VLOOKUP($A$5, Admin!$A$4:$B$5, 2) + C528 * VLOOKUP($A$5, Admin!$A$4:$C$5, 3) + VLOOKUP($A$5, Admin!$A$4:$D$5, 4)</f>
        <v>#N/A</v>
      </c>
      <c r="Q528" s="23" t="e">
        <f t="shared" si="121"/>
        <v>#N/A</v>
      </c>
      <c r="R528" s="23" t="e">
        <f t="shared" si="122"/>
        <v>#N/A</v>
      </c>
      <c r="S528" s="23" t="e">
        <f t="shared" si="123"/>
        <v>#N/A</v>
      </c>
      <c r="T528" s="23" t="e">
        <f t="shared" si="124"/>
        <v>#N/A</v>
      </c>
      <c r="U528" s="23" t="e">
        <f t="shared" si="125"/>
        <v>#N/A</v>
      </c>
      <c r="V528" s="23" t="e">
        <f t="shared" si="126"/>
        <v>#N/A</v>
      </c>
      <c r="W528" s="23" t="e">
        <f t="shared" si="127"/>
        <v>#N/A</v>
      </c>
      <c r="X528" s="23" t="e">
        <f t="shared" si="128"/>
        <v>#N/A</v>
      </c>
      <c r="Y528" s="23"/>
      <c r="Z528" s="19"/>
      <c r="AA528" s="19"/>
      <c r="AB528" s="19"/>
      <c r="AC528" s="19"/>
      <c r="AD528" s="19"/>
      <c r="AE528" s="19"/>
      <c r="AF528" s="19"/>
      <c r="AG528" s="19">
        <f t="shared" si="129"/>
        <v>0</v>
      </c>
      <c r="AH528" s="19">
        <f t="shared" si="130"/>
        <v>0</v>
      </c>
      <c r="AI528" s="19">
        <f t="shared" si="131"/>
        <v>0</v>
      </c>
      <c r="AJ528" s="19">
        <f t="shared" si="132"/>
        <v>0</v>
      </c>
      <c r="AK528" s="19"/>
      <c r="AL528" s="19"/>
      <c r="AM528" s="19"/>
      <c r="AN528" s="19"/>
      <c r="AO528" s="19"/>
      <c r="AP528" s="19"/>
      <c r="AQ528" s="19"/>
    </row>
    <row r="529" spans="1:43" x14ac:dyDescent="0.25">
      <c r="A529" s="80"/>
      <c r="B529" s="81"/>
      <c r="C529" s="81"/>
      <c r="D529" s="81"/>
      <c r="E529" s="81"/>
      <c r="F529" s="81"/>
      <c r="G529" s="81"/>
      <c r="H529" s="81"/>
      <c r="I529" s="81"/>
      <c r="J529" s="79"/>
      <c r="K529" s="79"/>
      <c r="L529" s="70" t="str">
        <f t="shared" si="133"/>
        <v/>
      </c>
      <c r="M529" s="71"/>
      <c r="N529" s="23">
        <f t="shared" si="120"/>
        <v>0</v>
      </c>
      <c r="O529" s="23">
        <f t="shared" si="134"/>
        <v>0</v>
      </c>
      <c r="P529" s="23" t="e">
        <f xml:space="preserve"> B529 * VLOOKUP($A$5, Admin!$A$4:$B$5, 2) + C529 * VLOOKUP($A$5, Admin!$A$4:$C$5, 3) + VLOOKUP($A$5, Admin!$A$4:$D$5, 4)</f>
        <v>#N/A</v>
      </c>
      <c r="Q529" s="23" t="e">
        <f t="shared" si="121"/>
        <v>#N/A</v>
      </c>
      <c r="R529" s="23" t="e">
        <f t="shared" si="122"/>
        <v>#N/A</v>
      </c>
      <c r="S529" s="23" t="e">
        <f t="shared" si="123"/>
        <v>#N/A</v>
      </c>
      <c r="T529" s="23" t="e">
        <f t="shared" si="124"/>
        <v>#N/A</v>
      </c>
      <c r="U529" s="23" t="e">
        <f t="shared" si="125"/>
        <v>#N/A</v>
      </c>
      <c r="V529" s="23" t="e">
        <f t="shared" si="126"/>
        <v>#N/A</v>
      </c>
      <c r="W529" s="23" t="e">
        <f t="shared" si="127"/>
        <v>#N/A</v>
      </c>
      <c r="X529" s="23" t="e">
        <f t="shared" si="128"/>
        <v>#N/A</v>
      </c>
      <c r="Y529" s="23"/>
      <c r="Z529" s="19"/>
      <c r="AA529" s="19"/>
      <c r="AB529" s="19"/>
      <c r="AC529" s="19"/>
      <c r="AD529" s="19"/>
      <c r="AE529" s="19"/>
      <c r="AF529" s="19"/>
      <c r="AG529" s="19">
        <f t="shared" si="129"/>
        <v>0</v>
      </c>
      <c r="AH529" s="19">
        <f t="shared" si="130"/>
        <v>0</v>
      </c>
      <c r="AI529" s="19">
        <f t="shared" si="131"/>
        <v>0</v>
      </c>
      <c r="AJ529" s="19">
        <f t="shared" si="132"/>
        <v>0</v>
      </c>
      <c r="AK529" s="19"/>
      <c r="AL529" s="19"/>
      <c r="AM529" s="19"/>
      <c r="AN529" s="19"/>
      <c r="AO529" s="19"/>
      <c r="AP529" s="19"/>
      <c r="AQ529" s="19"/>
    </row>
    <row r="530" spans="1:43" x14ac:dyDescent="0.25">
      <c r="A530" s="80"/>
      <c r="B530" s="81"/>
      <c r="C530" s="81"/>
      <c r="D530" s="81"/>
      <c r="E530" s="81"/>
      <c r="F530" s="81"/>
      <c r="G530" s="81"/>
      <c r="H530" s="81"/>
      <c r="I530" s="81"/>
      <c r="J530" s="79"/>
      <c r="K530" s="79"/>
      <c r="L530" s="70" t="str">
        <f t="shared" si="133"/>
        <v/>
      </c>
      <c r="M530" s="71"/>
      <c r="N530" s="23">
        <f t="shared" si="120"/>
        <v>0</v>
      </c>
      <c r="O530" s="23">
        <f t="shared" si="134"/>
        <v>0</v>
      </c>
      <c r="P530" s="23" t="e">
        <f xml:space="preserve"> B530 * VLOOKUP($A$5, Admin!$A$4:$B$5, 2) + C530 * VLOOKUP($A$5, Admin!$A$4:$C$5, 3) + VLOOKUP($A$5, Admin!$A$4:$D$5, 4)</f>
        <v>#N/A</v>
      </c>
      <c r="Q530" s="23" t="e">
        <f t="shared" si="121"/>
        <v>#N/A</v>
      </c>
      <c r="R530" s="23" t="e">
        <f t="shared" si="122"/>
        <v>#N/A</v>
      </c>
      <c r="S530" s="23" t="e">
        <f t="shared" si="123"/>
        <v>#N/A</v>
      </c>
      <c r="T530" s="23" t="e">
        <f t="shared" si="124"/>
        <v>#N/A</v>
      </c>
      <c r="U530" s="23" t="e">
        <f t="shared" si="125"/>
        <v>#N/A</v>
      </c>
      <c r="V530" s="23" t="e">
        <f t="shared" si="126"/>
        <v>#N/A</v>
      </c>
      <c r="W530" s="23" t="e">
        <f t="shared" si="127"/>
        <v>#N/A</v>
      </c>
      <c r="X530" s="23" t="e">
        <f t="shared" si="128"/>
        <v>#N/A</v>
      </c>
      <c r="Y530" s="23"/>
      <c r="Z530" s="19"/>
      <c r="AA530" s="19"/>
      <c r="AB530" s="19"/>
      <c r="AC530" s="19"/>
      <c r="AD530" s="19"/>
      <c r="AE530" s="19"/>
      <c r="AF530" s="19"/>
      <c r="AG530" s="19">
        <f t="shared" si="129"/>
        <v>0</v>
      </c>
      <c r="AH530" s="19">
        <f t="shared" si="130"/>
        <v>0</v>
      </c>
      <c r="AI530" s="19">
        <f t="shared" si="131"/>
        <v>0</v>
      </c>
      <c r="AJ530" s="19">
        <f t="shared" si="132"/>
        <v>0</v>
      </c>
      <c r="AK530" s="19"/>
      <c r="AL530" s="19"/>
      <c r="AM530" s="19"/>
      <c r="AN530" s="19"/>
      <c r="AO530" s="19"/>
      <c r="AP530" s="19"/>
      <c r="AQ530" s="19"/>
    </row>
    <row r="531" spans="1:43" x14ac:dyDescent="0.25">
      <c r="A531" s="80"/>
      <c r="B531" s="81"/>
      <c r="C531" s="81"/>
      <c r="D531" s="81"/>
      <c r="E531" s="81"/>
      <c r="F531" s="81"/>
      <c r="G531" s="81"/>
      <c r="H531" s="81"/>
      <c r="I531" s="81"/>
      <c r="J531" s="79"/>
      <c r="K531" s="79"/>
      <c r="L531" s="70" t="str">
        <f t="shared" si="133"/>
        <v/>
      </c>
      <c r="M531" s="71"/>
      <c r="N531" s="23">
        <f t="shared" si="120"/>
        <v>0</v>
      </c>
      <c r="O531" s="23">
        <f t="shared" si="134"/>
        <v>0</v>
      </c>
      <c r="P531" s="23" t="e">
        <f xml:space="preserve"> B531 * VLOOKUP($A$5, Admin!$A$4:$B$5, 2) + C531 * VLOOKUP($A$5, Admin!$A$4:$C$5, 3) + VLOOKUP($A$5, Admin!$A$4:$D$5, 4)</f>
        <v>#N/A</v>
      </c>
      <c r="Q531" s="23" t="e">
        <f t="shared" si="121"/>
        <v>#N/A</v>
      </c>
      <c r="R531" s="23" t="e">
        <f t="shared" si="122"/>
        <v>#N/A</v>
      </c>
      <c r="S531" s="23" t="e">
        <f t="shared" si="123"/>
        <v>#N/A</v>
      </c>
      <c r="T531" s="23" t="e">
        <f t="shared" si="124"/>
        <v>#N/A</v>
      </c>
      <c r="U531" s="23" t="e">
        <f t="shared" si="125"/>
        <v>#N/A</v>
      </c>
      <c r="V531" s="23" t="e">
        <f t="shared" si="126"/>
        <v>#N/A</v>
      </c>
      <c r="W531" s="23" t="e">
        <f t="shared" si="127"/>
        <v>#N/A</v>
      </c>
      <c r="X531" s="23" t="e">
        <f t="shared" si="128"/>
        <v>#N/A</v>
      </c>
      <c r="Y531" s="23"/>
      <c r="Z531" s="19"/>
      <c r="AA531" s="19"/>
      <c r="AB531" s="19"/>
      <c r="AC531" s="19"/>
      <c r="AD531" s="19"/>
      <c r="AE531" s="19"/>
      <c r="AF531" s="19"/>
      <c r="AG531" s="19">
        <f t="shared" si="129"/>
        <v>0</v>
      </c>
      <c r="AH531" s="19">
        <f t="shared" si="130"/>
        <v>0</v>
      </c>
      <c r="AI531" s="19">
        <f t="shared" si="131"/>
        <v>0</v>
      </c>
      <c r="AJ531" s="19">
        <f t="shared" si="132"/>
        <v>0</v>
      </c>
      <c r="AK531" s="19"/>
      <c r="AL531" s="19"/>
      <c r="AM531" s="19"/>
      <c r="AN531" s="19"/>
      <c r="AO531" s="19"/>
      <c r="AP531" s="19"/>
      <c r="AQ531" s="19"/>
    </row>
    <row r="532" spans="1:43" x14ac:dyDescent="0.25">
      <c r="A532" s="80"/>
      <c r="B532" s="81"/>
      <c r="C532" s="81"/>
      <c r="D532" s="81"/>
      <c r="E532" s="81"/>
      <c r="F532" s="81"/>
      <c r="G532" s="81"/>
      <c r="H532" s="81"/>
      <c r="I532" s="81"/>
      <c r="J532" s="79"/>
      <c r="K532" s="79"/>
      <c r="L532" s="70" t="str">
        <f t="shared" si="133"/>
        <v/>
      </c>
      <c r="M532" s="71"/>
      <c r="N532" s="23">
        <f t="shared" si="120"/>
        <v>0</v>
      </c>
      <c r="O532" s="23">
        <f t="shared" si="134"/>
        <v>0</v>
      </c>
      <c r="P532" s="23" t="e">
        <f xml:space="preserve"> B532 * VLOOKUP($A$5, Admin!$A$4:$B$5, 2) + C532 * VLOOKUP($A$5, Admin!$A$4:$C$5, 3) + VLOOKUP($A$5, Admin!$A$4:$D$5, 4)</f>
        <v>#N/A</v>
      </c>
      <c r="Q532" s="23" t="e">
        <f t="shared" si="121"/>
        <v>#N/A</v>
      </c>
      <c r="R532" s="23" t="e">
        <f t="shared" si="122"/>
        <v>#N/A</v>
      </c>
      <c r="S532" s="23" t="e">
        <f t="shared" si="123"/>
        <v>#N/A</v>
      </c>
      <c r="T532" s="23" t="e">
        <f t="shared" si="124"/>
        <v>#N/A</v>
      </c>
      <c r="U532" s="23" t="e">
        <f t="shared" si="125"/>
        <v>#N/A</v>
      </c>
      <c r="V532" s="23" t="e">
        <f t="shared" si="126"/>
        <v>#N/A</v>
      </c>
      <c r="W532" s="23" t="e">
        <f t="shared" si="127"/>
        <v>#N/A</v>
      </c>
      <c r="X532" s="23" t="e">
        <f t="shared" si="128"/>
        <v>#N/A</v>
      </c>
      <c r="Y532" s="23"/>
      <c r="Z532" s="19"/>
      <c r="AA532" s="19"/>
      <c r="AB532" s="19"/>
      <c r="AC532" s="19"/>
      <c r="AD532" s="19"/>
      <c r="AE532" s="19"/>
      <c r="AF532" s="19"/>
      <c r="AG532" s="19">
        <f t="shared" si="129"/>
        <v>0</v>
      </c>
      <c r="AH532" s="19">
        <f t="shared" si="130"/>
        <v>0</v>
      </c>
      <c r="AI532" s="19">
        <f t="shared" si="131"/>
        <v>0</v>
      </c>
      <c r="AJ532" s="19">
        <f t="shared" si="132"/>
        <v>0</v>
      </c>
      <c r="AK532" s="19"/>
      <c r="AL532" s="19"/>
      <c r="AM532" s="19"/>
      <c r="AN532" s="19"/>
      <c r="AO532" s="19"/>
      <c r="AP532" s="19"/>
      <c r="AQ532" s="19"/>
    </row>
    <row r="533" spans="1:43" x14ac:dyDescent="0.25">
      <c r="A533" s="80"/>
      <c r="B533" s="81"/>
      <c r="C533" s="81"/>
      <c r="D533" s="81"/>
      <c r="E533" s="81"/>
      <c r="F533" s="81"/>
      <c r="G533" s="81"/>
      <c r="H533" s="81"/>
      <c r="I533" s="81"/>
      <c r="J533" s="79"/>
      <c r="K533" s="79"/>
      <c r="L533" s="70" t="str">
        <f t="shared" si="133"/>
        <v/>
      </c>
      <c r="M533" s="71"/>
      <c r="N533" s="23">
        <f t="shared" si="120"/>
        <v>0</v>
      </c>
      <c r="O533" s="23">
        <f t="shared" si="134"/>
        <v>0</v>
      </c>
      <c r="P533" s="23" t="e">
        <f xml:space="preserve"> B533 * VLOOKUP($A$5, Admin!$A$4:$B$5, 2) + C533 * VLOOKUP($A$5, Admin!$A$4:$C$5, 3) + VLOOKUP($A$5, Admin!$A$4:$D$5, 4)</f>
        <v>#N/A</v>
      </c>
      <c r="Q533" s="23" t="e">
        <f t="shared" si="121"/>
        <v>#N/A</v>
      </c>
      <c r="R533" s="23" t="e">
        <f t="shared" si="122"/>
        <v>#N/A</v>
      </c>
      <c r="S533" s="23" t="e">
        <f t="shared" si="123"/>
        <v>#N/A</v>
      </c>
      <c r="T533" s="23" t="e">
        <f t="shared" si="124"/>
        <v>#N/A</v>
      </c>
      <c r="U533" s="23" t="e">
        <f t="shared" si="125"/>
        <v>#N/A</v>
      </c>
      <c r="V533" s="23" t="e">
        <f t="shared" si="126"/>
        <v>#N/A</v>
      </c>
      <c r="W533" s="23" t="e">
        <f t="shared" si="127"/>
        <v>#N/A</v>
      </c>
      <c r="X533" s="23" t="e">
        <f t="shared" si="128"/>
        <v>#N/A</v>
      </c>
      <c r="Y533" s="23"/>
      <c r="Z533" s="19"/>
      <c r="AA533" s="19"/>
      <c r="AB533" s="19"/>
      <c r="AC533" s="19"/>
      <c r="AD533" s="19"/>
      <c r="AE533" s="19"/>
      <c r="AF533" s="19"/>
      <c r="AG533" s="19">
        <f t="shared" si="129"/>
        <v>0</v>
      </c>
      <c r="AH533" s="19">
        <f t="shared" si="130"/>
        <v>0</v>
      </c>
      <c r="AI533" s="19">
        <f t="shared" si="131"/>
        <v>0</v>
      </c>
      <c r="AJ533" s="19">
        <f t="shared" si="132"/>
        <v>0</v>
      </c>
      <c r="AK533" s="19"/>
      <c r="AL533" s="19"/>
      <c r="AM533" s="19"/>
      <c r="AN533" s="19"/>
      <c r="AO533" s="19"/>
      <c r="AP533" s="19"/>
      <c r="AQ533" s="19"/>
    </row>
    <row r="534" spans="1:43" x14ac:dyDescent="0.25">
      <c r="A534" s="80"/>
      <c r="B534" s="81"/>
      <c r="C534" s="81"/>
      <c r="D534" s="81"/>
      <c r="E534" s="81"/>
      <c r="F534" s="81"/>
      <c r="G534" s="81"/>
      <c r="H534" s="81"/>
      <c r="I534" s="81"/>
      <c r="J534" s="79"/>
      <c r="K534" s="79"/>
      <c r="L534" s="70" t="str">
        <f t="shared" si="133"/>
        <v/>
      </c>
      <c r="M534" s="71"/>
      <c r="N534" s="23">
        <f t="shared" si="120"/>
        <v>0</v>
      </c>
      <c r="O534" s="23">
        <f t="shared" si="134"/>
        <v>0</v>
      </c>
      <c r="P534" s="23" t="e">
        <f xml:space="preserve"> B534 * VLOOKUP($A$5, Admin!$A$4:$B$5, 2) + C534 * VLOOKUP($A$5, Admin!$A$4:$C$5, 3) + VLOOKUP($A$5, Admin!$A$4:$D$5, 4)</f>
        <v>#N/A</v>
      </c>
      <c r="Q534" s="23" t="e">
        <f t="shared" si="121"/>
        <v>#N/A</v>
      </c>
      <c r="R534" s="23" t="e">
        <f t="shared" si="122"/>
        <v>#N/A</v>
      </c>
      <c r="S534" s="23" t="e">
        <f t="shared" si="123"/>
        <v>#N/A</v>
      </c>
      <c r="T534" s="23" t="e">
        <f t="shared" si="124"/>
        <v>#N/A</v>
      </c>
      <c r="U534" s="23" t="e">
        <f t="shared" si="125"/>
        <v>#N/A</v>
      </c>
      <c r="V534" s="23" t="e">
        <f t="shared" si="126"/>
        <v>#N/A</v>
      </c>
      <c r="W534" s="23" t="e">
        <f t="shared" si="127"/>
        <v>#N/A</v>
      </c>
      <c r="X534" s="23" t="e">
        <f t="shared" si="128"/>
        <v>#N/A</v>
      </c>
      <c r="Y534" s="23"/>
      <c r="Z534" s="19"/>
      <c r="AA534" s="19"/>
      <c r="AB534" s="19"/>
      <c r="AC534" s="19"/>
      <c r="AD534" s="19"/>
      <c r="AE534" s="19"/>
      <c r="AF534" s="19"/>
      <c r="AG534" s="19">
        <f t="shared" si="129"/>
        <v>0</v>
      </c>
      <c r="AH534" s="19">
        <f t="shared" si="130"/>
        <v>0</v>
      </c>
      <c r="AI534" s="19">
        <f t="shared" si="131"/>
        <v>0</v>
      </c>
      <c r="AJ534" s="19">
        <f t="shared" si="132"/>
        <v>0</v>
      </c>
      <c r="AK534" s="19"/>
      <c r="AL534" s="19"/>
      <c r="AM534" s="19"/>
      <c r="AN534" s="19"/>
      <c r="AO534" s="19"/>
      <c r="AP534" s="19"/>
      <c r="AQ534" s="19"/>
    </row>
    <row r="535" spans="1:43" x14ac:dyDescent="0.25">
      <c r="A535" s="80"/>
      <c r="B535" s="81"/>
      <c r="C535" s="81"/>
      <c r="D535" s="81"/>
      <c r="E535" s="81"/>
      <c r="F535" s="81"/>
      <c r="G535" s="81"/>
      <c r="H535" s="81"/>
      <c r="I535" s="81"/>
      <c r="J535" s="79"/>
      <c r="K535" s="79"/>
      <c r="L535" s="70" t="str">
        <f t="shared" si="133"/>
        <v/>
      </c>
      <c r="M535" s="71"/>
      <c r="N535" s="23">
        <f t="shared" si="120"/>
        <v>0</v>
      </c>
      <c r="O535" s="23">
        <f t="shared" si="134"/>
        <v>0</v>
      </c>
      <c r="P535" s="23" t="e">
        <f xml:space="preserve"> B535 * VLOOKUP($A$5, Admin!$A$4:$B$5, 2) + C535 * VLOOKUP($A$5, Admin!$A$4:$C$5, 3) + VLOOKUP($A$5, Admin!$A$4:$D$5, 4)</f>
        <v>#N/A</v>
      </c>
      <c r="Q535" s="23" t="e">
        <f t="shared" si="121"/>
        <v>#N/A</v>
      </c>
      <c r="R535" s="23" t="e">
        <f t="shared" si="122"/>
        <v>#N/A</v>
      </c>
      <c r="S535" s="23" t="e">
        <f t="shared" si="123"/>
        <v>#N/A</v>
      </c>
      <c r="T535" s="23" t="e">
        <f t="shared" si="124"/>
        <v>#N/A</v>
      </c>
      <c r="U535" s="23" t="e">
        <f t="shared" si="125"/>
        <v>#N/A</v>
      </c>
      <c r="V535" s="23" t="e">
        <f t="shared" si="126"/>
        <v>#N/A</v>
      </c>
      <c r="W535" s="23" t="e">
        <f t="shared" si="127"/>
        <v>#N/A</v>
      </c>
      <c r="X535" s="23" t="e">
        <f t="shared" si="128"/>
        <v>#N/A</v>
      </c>
      <c r="Y535" s="23"/>
      <c r="Z535" s="19"/>
      <c r="AA535" s="19"/>
      <c r="AB535" s="19"/>
      <c r="AC535" s="19"/>
      <c r="AD535" s="19"/>
      <c r="AE535" s="19"/>
      <c r="AF535" s="19"/>
      <c r="AG535" s="19">
        <f t="shared" si="129"/>
        <v>0</v>
      </c>
      <c r="AH535" s="19">
        <f t="shared" si="130"/>
        <v>0</v>
      </c>
      <c r="AI535" s="19">
        <f t="shared" si="131"/>
        <v>0</v>
      </c>
      <c r="AJ535" s="19">
        <f t="shared" si="132"/>
        <v>0</v>
      </c>
      <c r="AK535" s="19"/>
      <c r="AL535" s="19"/>
      <c r="AM535" s="19"/>
      <c r="AN535" s="19"/>
      <c r="AO535" s="19"/>
      <c r="AP535" s="19"/>
      <c r="AQ535" s="19"/>
    </row>
    <row r="536" spans="1:43" x14ac:dyDescent="0.25">
      <c r="A536" s="80"/>
      <c r="B536" s="81"/>
      <c r="C536" s="81"/>
      <c r="D536" s="81"/>
      <c r="E536" s="81"/>
      <c r="F536" s="81"/>
      <c r="G536" s="81"/>
      <c r="H536" s="81"/>
      <c r="I536" s="81"/>
      <c r="J536" s="79"/>
      <c r="K536" s="79"/>
      <c r="L536" s="70" t="str">
        <f t="shared" si="133"/>
        <v/>
      </c>
      <c r="M536" s="71"/>
      <c r="N536" s="23">
        <f t="shared" si="120"/>
        <v>0</v>
      </c>
      <c r="O536" s="23">
        <f t="shared" si="134"/>
        <v>0</v>
      </c>
      <c r="P536" s="23" t="e">
        <f xml:space="preserve"> B536 * VLOOKUP($A$5, Admin!$A$4:$B$5, 2) + C536 * VLOOKUP($A$5, Admin!$A$4:$C$5, 3) + VLOOKUP($A$5, Admin!$A$4:$D$5, 4)</f>
        <v>#N/A</v>
      </c>
      <c r="Q536" s="23" t="e">
        <f t="shared" si="121"/>
        <v>#N/A</v>
      </c>
      <c r="R536" s="23" t="e">
        <f t="shared" si="122"/>
        <v>#N/A</v>
      </c>
      <c r="S536" s="23" t="e">
        <f t="shared" si="123"/>
        <v>#N/A</v>
      </c>
      <c r="T536" s="23" t="e">
        <f t="shared" si="124"/>
        <v>#N/A</v>
      </c>
      <c r="U536" s="23" t="e">
        <f t="shared" si="125"/>
        <v>#N/A</v>
      </c>
      <c r="V536" s="23" t="e">
        <f t="shared" si="126"/>
        <v>#N/A</v>
      </c>
      <c r="W536" s="23" t="e">
        <f t="shared" si="127"/>
        <v>#N/A</v>
      </c>
      <c r="X536" s="23" t="e">
        <f t="shared" si="128"/>
        <v>#N/A</v>
      </c>
      <c r="Y536" s="23"/>
      <c r="Z536" s="19"/>
      <c r="AA536" s="19"/>
      <c r="AB536" s="19"/>
      <c r="AC536" s="19"/>
      <c r="AD536" s="19"/>
      <c r="AE536" s="19"/>
      <c r="AF536" s="19"/>
      <c r="AG536" s="19">
        <f t="shared" si="129"/>
        <v>0</v>
      </c>
      <c r="AH536" s="19">
        <f t="shared" si="130"/>
        <v>0</v>
      </c>
      <c r="AI536" s="19">
        <f t="shared" si="131"/>
        <v>0</v>
      </c>
      <c r="AJ536" s="19">
        <f t="shared" si="132"/>
        <v>0</v>
      </c>
      <c r="AK536" s="19"/>
      <c r="AL536" s="19"/>
      <c r="AM536" s="19"/>
      <c r="AN536" s="19"/>
      <c r="AO536" s="19"/>
      <c r="AP536" s="19"/>
      <c r="AQ536" s="19"/>
    </row>
    <row r="537" spans="1:43" x14ac:dyDescent="0.25">
      <c r="A537" s="80"/>
      <c r="B537" s="81"/>
      <c r="C537" s="81"/>
      <c r="D537" s="81"/>
      <c r="E537" s="81"/>
      <c r="F537" s="81"/>
      <c r="G537" s="81"/>
      <c r="H537" s="81"/>
      <c r="I537" s="81"/>
      <c r="J537" s="79"/>
      <c r="K537" s="79"/>
      <c r="L537" s="70" t="str">
        <f t="shared" si="133"/>
        <v/>
      </c>
      <c r="M537" s="71"/>
      <c r="N537" s="23">
        <f t="shared" si="120"/>
        <v>0</v>
      </c>
      <c r="O537" s="23">
        <f t="shared" si="134"/>
        <v>0</v>
      </c>
      <c r="P537" s="23" t="e">
        <f xml:space="preserve"> B537 * VLOOKUP($A$5, Admin!$A$4:$B$5, 2) + C537 * VLOOKUP($A$5, Admin!$A$4:$C$5, 3) + VLOOKUP($A$5, Admin!$A$4:$D$5, 4)</f>
        <v>#N/A</v>
      </c>
      <c r="Q537" s="23" t="e">
        <f t="shared" si="121"/>
        <v>#N/A</v>
      </c>
      <c r="R537" s="23" t="e">
        <f t="shared" si="122"/>
        <v>#N/A</v>
      </c>
      <c r="S537" s="23" t="e">
        <f t="shared" si="123"/>
        <v>#N/A</v>
      </c>
      <c r="T537" s="23" t="e">
        <f t="shared" si="124"/>
        <v>#N/A</v>
      </c>
      <c r="U537" s="23" t="e">
        <f t="shared" si="125"/>
        <v>#N/A</v>
      </c>
      <c r="V537" s="23" t="e">
        <f t="shared" si="126"/>
        <v>#N/A</v>
      </c>
      <c r="W537" s="23" t="e">
        <f t="shared" si="127"/>
        <v>#N/A</v>
      </c>
      <c r="X537" s="23" t="e">
        <f t="shared" si="128"/>
        <v>#N/A</v>
      </c>
      <c r="Y537" s="23"/>
      <c r="Z537" s="19"/>
      <c r="AA537" s="19"/>
      <c r="AB537" s="19"/>
      <c r="AC537" s="19"/>
      <c r="AD537" s="19"/>
      <c r="AE537" s="19"/>
      <c r="AF537" s="19"/>
      <c r="AG537" s="19">
        <f t="shared" si="129"/>
        <v>0</v>
      </c>
      <c r="AH537" s="19">
        <f t="shared" si="130"/>
        <v>0</v>
      </c>
      <c r="AI537" s="19">
        <f t="shared" si="131"/>
        <v>0</v>
      </c>
      <c r="AJ537" s="19">
        <f t="shared" si="132"/>
        <v>0</v>
      </c>
      <c r="AK537" s="19"/>
      <c r="AL537" s="19"/>
      <c r="AM537" s="19"/>
      <c r="AN537" s="19"/>
      <c r="AO537" s="19"/>
      <c r="AP537" s="19"/>
      <c r="AQ537" s="19"/>
    </row>
    <row r="538" spans="1:43" x14ac:dyDescent="0.25">
      <c r="A538" s="80"/>
      <c r="B538" s="81"/>
      <c r="C538" s="81"/>
      <c r="D538" s="81"/>
      <c r="E538" s="81"/>
      <c r="F538" s="81"/>
      <c r="G538" s="81"/>
      <c r="H538" s="81"/>
      <c r="I538" s="81"/>
      <c r="J538" s="79"/>
      <c r="K538" s="79"/>
      <c r="L538" s="70" t="str">
        <f t="shared" si="133"/>
        <v/>
      </c>
      <c r="M538" s="71"/>
      <c r="N538" s="23">
        <f t="shared" si="120"/>
        <v>0</v>
      </c>
      <c r="O538" s="23">
        <f t="shared" si="134"/>
        <v>0</v>
      </c>
      <c r="P538" s="23" t="e">
        <f xml:space="preserve"> B538 * VLOOKUP($A$5, Admin!$A$4:$B$5, 2) + C538 * VLOOKUP($A$5, Admin!$A$4:$C$5, 3) + VLOOKUP($A$5, Admin!$A$4:$D$5, 4)</f>
        <v>#N/A</v>
      </c>
      <c r="Q538" s="23" t="e">
        <f t="shared" si="121"/>
        <v>#N/A</v>
      </c>
      <c r="R538" s="23" t="e">
        <f t="shared" si="122"/>
        <v>#N/A</v>
      </c>
      <c r="S538" s="23" t="e">
        <f t="shared" si="123"/>
        <v>#N/A</v>
      </c>
      <c r="T538" s="23" t="e">
        <f t="shared" si="124"/>
        <v>#N/A</v>
      </c>
      <c r="U538" s="23" t="e">
        <f t="shared" si="125"/>
        <v>#N/A</v>
      </c>
      <c r="V538" s="23" t="e">
        <f t="shared" si="126"/>
        <v>#N/A</v>
      </c>
      <c r="W538" s="23" t="e">
        <f t="shared" si="127"/>
        <v>#N/A</v>
      </c>
      <c r="X538" s="23" t="e">
        <f t="shared" si="128"/>
        <v>#N/A</v>
      </c>
      <c r="Y538" s="23"/>
      <c r="Z538" s="19"/>
      <c r="AA538" s="19"/>
      <c r="AB538" s="19"/>
      <c r="AC538" s="19"/>
      <c r="AD538" s="19"/>
      <c r="AE538" s="19"/>
      <c r="AF538" s="19"/>
      <c r="AG538" s="19">
        <f t="shared" si="129"/>
        <v>0</v>
      </c>
      <c r="AH538" s="19">
        <f t="shared" si="130"/>
        <v>0</v>
      </c>
      <c r="AI538" s="19">
        <f t="shared" si="131"/>
        <v>0</v>
      </c>
      <c r="AJ538" s="19">
        <f t="shared" si="132"/>
        <v>0</v>
      </c>
      <c r="AK538" s="19"/>
      <c r="AL538" s="19"/>
      <c r="AM538" s="19"/>
      <c r="AN538" s="19"/>
      <c r="AO538" s="19"/>
      <c r="AP538" s="19"/>
      <c r="AQ538" s="19"/>
    </row>
    <row r="539" spans="1:43" x14ac:dyDescent="0.25">
      <c r="A539" s="80"/>
      <c r="B539" s="81"/>
      <c r="C539" s="81"/>
      <c r="D539" s="81"/>
      <c r="E539" s="81"/>
      <c r="F539" s="81"/>
      <c r="G539" s="81"/>
      <c r="H539" s="81"/>
      <c r="I539" s="81"/>
      <c r="J539" s="79"/>
      <c r="K539" s="79"/>
      <c r="L539" s="70" t="str">
        <f t="shared" si="133"/>
        <v/>
      </c>
      <c r="M539" s="71"/>
      <c r="N539" s="23">
        <f t="shared" si="120"/>
        <v>0</v>
      </c>
      <c r="O539" s="23">
        <f t="shared" si="134"/>
        <v>0</v>
      </c>
      <c r="P539" s="23" t="e">
        <f xml:space="preserve"> B539 * VLOOKUP($A$5, Admin!$A$4:$B$5, 2) + C539 * VLOOKUP($A$5, Admin!$A$4:$C$5, 3) + VLOOKUP($A$5, Admin!$A$4:$D$5, 4)</f>
        <v>#N/A</v>
      </c>
      <c r="Q539" s="23" t="e">
        <f t="shared" si="121"/>
        <v>#N/A</v>
      </c>
      <c r="R539" s="23" t="e">
        <f t="shared" si="122"/>
        <v>#N/A</v>
      </c>
      <c r="S539" s="23" t="e">
        <f t="shared" si="123"/>
        <v>#N/A</v>
      </c>
      <c r="T539" s="23" t="e">
        <f t="shared" si="124"/>
        <v>#N/A</v>
      </c>
      <c r="U539" s="23" t="e">
        <f t="shared" si="125"/>
        <v>#N/A</v>
      </c>
      <c r="V539" s="23" t="e">
        <f t="shared" si="126"/>
        <v>#N/A</v>
      </c>
      <c r="W539" s="23" t="e">
        <f t="shared" si="127"/>
        <v>#N/A</v>
      </c>
      <c r="X539" s="23" t="e">
        <f t="shared" si="128"/>
        <v>#N/A</v>
      </c>
      <c r="Y539" s="23"/>
      <c r="Z539" s="19"/>
      <c r="AA539" s="19"/>
      <c r="AB539" s="19"/>
      <c r="AC539" s="19"/>
      <c r="AD539" s="19"/>
      <c r="AE539" s="19"/>
      <c r="AF539" s="19"/>
      <c r="AG539" s="19">
        <f t="shared" si="129"/>
        <v>0</v>
      </c>
      <c r="AH539" s="19">
        <f t="shared" si="130"/>
        <v>0</v>
      </c>
      <c r="AI539" s="19">
        <f t="shared" si="131"/>
        <v>0</v>
      </c>
      <c r="AJ539" s="19">
        <f t="shared" si="132"/>
        <v>0</v>
      </c>
      <c r="AK539" s="19"/>
      <c r="AL539" s="19"/>
      <c r="AM539" s="19"/>
      <c r="AN539" s="19"/>
      <c r="AO539" s="19"/>
      <c r="AP539" s="19"/>
      <c r="AQ539" s="19"/>
    </row>
    <row r="540" spans="1:43" x14ac:dyDescent="0.25">
      <c r="A540" s="80"/>
      <c r="B540" s="81"/>
      <c r="C540" s="81"/>
      <c r="D540" s="81"/>
      <c r="E540" s="81"/>
      <c r="F540" s="81"/>
      <c r="G540" s="81"/>
      <c r="H540" s="81"/>
      <c r="I540" s="81"/>
      <c r="J540" s="79"/>
      <c r="K540" s="79"/>
      <c r="L540" s="70" t="str">
        <f t="shared" si="133"/>
        <v/>
      </c>
      <c r="M540" s="71"/>
      <c r="N540" s="23">
        <f t="shared" si="120"/>
        <v>0</v>
      </c>
      <c r="O540" s="23">
        <f t="shared" si="134"/>
        <v>0</v>
      </c>
      <c r="P540" s="23" t="e">
        <f xml:space="preserve"> B540 * VLOOKUP($A$5, Admin!$A$4:$B$5, 2) + C540 * VLOOKUP($A$5, Admin!$A$4:$C$5, 3) + VLOOKUP($A$5, Admin!$A$4:$D$5, 4)</f>
        <v>#N/A</v>
      </c>
      <c r="Q540" s="23" t="e">
        <f t="shared" si="121"/>
        <v>#N/A</v>
      </c>
      <c r="R540" s="23" t="e">
        <f t="shared" si="122"/>
        <v>#N/A</v>
      </c>
      <c r="S540" s="23" t="e">
        <f t="shared" si="123"/>
        <v>#N/A</v>
      </c>
      <c r="T540" s="23" t="e">
        <f t="shared" si="124"/>
        <v>#N/A</v>
      </c>
      <c r="U540" s="23" t="e">
        <f t="shared" si="125"/>
        <v>#N/A</v>
      </c>
      <c r="V540" s="23" t="e">
        <f t="shared" si="126"/>
        <v>#N/A</v>
      </c>
      <c r="W540" s="23" t="e">
        <f t="shared" si="127"/>
        <v>#N/A</v>
      </c>
      <c r="X540" s="23" t="e">
        <f t="shared" si="128"/>
        <v>#N/A</v>
      </c>
      <c r="Y540" s="23"/>
      <c r="Z540" s="19"/>
      <c r="AA540" s="19"/>
      <c r="AB540" s="19"/>
      <c r="AC540" s="19"/>
      <c r="AD540" s="19"/>
      <c r="AE540" s="19"/>
      <c r="AF540" s="19"/>
      <c r="AG540" s="19">
        <f t="shared" si="129"/>
        <v>0</v>
      </c>
      <c r="AH540" s="19">
        <f t="shared" si="130"/>
        <v>0</v>
      </c>
      <c r="AI540" s="19">
        <f t="shared" si="131"/>
        <v>0</v>
      </c>
      <c r="AJ540" s="19">
        <f t="shared" si="132"/>
        <v>0</v>
      </c>
      <c r="AK540" s="19"/>
      <c r="AL540" s="19"/>
      <c r="AM540" s="19"/>
      <c r="AN540" s="19"/>
      <c r="AO540" s="19"/>
      <c r="AP540" s="19"/>
      <c r="AQ540" s="19"/>
    </row>
    <row r="541" spans="1:43" x14ac:dyDescent="0.25">
      <c r="A541" s="80"/>
      <c r="B541" s="81"/>
      <c r="C541" s="81"/>
      <c r="D541" s="81"/>
      <c r="E541" s="81"/>
      <c r="F541" s="81"/>
      <c r="G541" s="81"/>
      <c r="H541" s="81"/>
      <c r="I541" s="81"/>
      <c r="J541" s="79"/>
      <c r="K541" s="79"/>
      <c r="L541" s="70" t="str">
        <f t="shared" si="133"/>
        <v/>
      </c>
      <c r="M541" s="71"/>
      <c r="N541" s="23">
        <f t="shared" si="120"/>
        <v>0</v>
      </c>
      <c r="O541" s="23">
        <f t="shared" si="134"/>
        <v>0</v>
      </c>
      <c r="P541" s="23" t="e">
        <f xml:space="preserve"> B541 * VLOOKUP($A$5, Admin!$A$4:$B$5, 2) + C541 * VLOOKUP($A$5, Admin!$A$4:$C$5, 3) + VLOOKUP($A$5, Admin!$A$4:$D$5, 4)</f>
        <v>#N/A</v>
      </c>
      <c r="Q541" s="23" t="e">
        <f t="shared" si="121"/>
        <v>#N/A</v>
      </c>
      <c r="R541" s="23" t="e">
        <f t="shared" si="122"/>
        <v>#N/A</v>
      </c>
      <c r="S541" s="23" t="e">
        <f t="shared" si="123"/>
        <v>#N/A</v>
      </c>
      <c r="T541" s="23" t="e">
        <f t="shared" si="124"/>
        <v>#N/A</v>
      </c>
      <c r="U541" s="23" t="e">
        <f t="shared" si="125"/>
        <v>#N/A</v>
      </c>
      <c r="V541" s="23" t="e">
        <f t="shared" si="126"/>
        <v>#N/A</v>
      </c>
      <c r="W541" s="23" t="e">
        <f t="shared" si="127"/>
        <v>#N/A</v>
      </c>
      <c r="X541" s="23" t="e">
        <f t="shared" si="128"/>
        <v>#N/A</v>
      </c>
      <c r="Y541" s="23"/>
      <c r="Z541" s="19"/>
      <c r="AA541" s="19"/>
      <c r="AB541" s="19"/>
      <c r="AC541" s="19"/>
      <c r="AD541" s="19"/>
      <c r="AE541" s="19"/>
      <c r="AF541" s="19"/>
      <c r="AG541" s="19">
        <f t="shared" si="129"/>
        <v>0</v>
      </c>
      <c r="AH541" s="19">
        <f t="shared" si="130"/>
        <v>0</v>
      </c>
      <c r="AI541" s="19">
        <f t="shared" si="131"/>
        <v>0</v>
      </c>
      <c r="AJ541" s="19">
        <f t="shared" si="132"/>
        <v>0</v>
      </c>
      <c r="AK541" s="19"/>
      <c r="AL541" s="19"/>
      <c r="AM541" s="19"/>
      <c r="AN541" s="19"/>
      <c r="AO541" s="19"/>
      <c r="AP541" s="19"/>
      <c r="AQ541" s="19"/>
    </row>
    <row r="542" spans="1:43" x14ac:dyDescent="0.25">
      <c r="A542" s="80"/>
      <c r="B542" s="81"/>
      <c r="C542" s="81"/>
      <c r="D542" s="81"/>
      <c r="E542" s="81"/>
      <c r="F542" s="81"/>
      <c r="G542" s="81"/>
      <c r="H542" s="81"/>
      <c r="I542" s="81"/>
      <c r="J542" s="79"/>
      <c r="K542" s="79"/>
      <c r="L542" s="70" t="str">
        <f t="shared" si="133"/>
        <v/>
      </c>
      <c r="M542" s="71"/>
      <c r="N542" s="23">
        <f t="shared" si="120"/>
        <v>0</v>
      </c>
      <c r="O542" s="23">
        <f t="shared" si="134"/>
        <v>0</v>
      </c>
      <c r="P542" s="23" t="e">
        <f xml:space="preserve"> B542 * VLOOKUP($A$5, Admin!$A$4:$B$5, 2) + C542 * VLOOKUP($A$5, Admin!$A$4:$C$5, 3) + VLOOKUP($A$5, Admin!$A$4:$D$5, 4)</f>
        <v>#N/A</v>
      </c>
      <c r="Q542" s="23" t="e">
        <f t="shared" si="121"/>
        <v>#N/A</v>
      </c>
      <c r="R542" s="23" t="e">
        <f t="shared" si="122"/>
        <v>#N/A</v>
      </c>
      <c r="S542" s="23" t="e">
        <f t="shared" si="123"/>
        <v>#N/A</v>
      </c>
      <c r="T542" s="23" t="e">
        <f t="shared" si="124"/>
        <v>#N/A</v>
      </c>
      <c r="U542" s="23" t="e">
        <f t="shared" si="125"/>
        <v>#N/A</v>
      </c>
      <c r="V542" s="23" t="e">
        <f t="shared" si="126"/>
        <v>#N/A</v>
      </c>
      <c r="W542" s="23" t="e">
        <f t="shared" si="127"/>
        <v>#N/A</v>
      </c>
      <c r="X542" s="23" t="e">
        <f t="shared" si="128"/>
        <v>#N/A</v>
      </c>
      <c r="Y542" s="23"/>
      <c r="Z542" s="19"/>
      <c r="AA542" s="19"/>
      <c r="AB542" s="19"/>
      <c r="AC542" s="19"/>
      <c r="AD542" s="19"/>
      <c r="AE542" s="19"/>
      <c r="AF542" s="19"/>
      <c r="AG542" s="19">
        <f t="shared" si="129"/>
        <v>0</v>
      </c>
      <c r="AH542" s="19">
        <f t="shared" si="130"/>
        <v>0</v>
      </c>
      <c r="AI542" s="19">
        <f t="shared" si="131"/>
        <v>0</v>
      </c>
      <c r="AJ542" s="19">
        <f t="shared" si="132"/>
        <v>0</v>
      </c>
      <c r="AK542" s="19"/>
      <c r="AL542" s="19"/>
      <c r="AM542" s="19"/>
      <c r="AN542" s="19"/>
      <c r="AO542" s="19"/>
      <c r="AP542" s="19"/>
      <c r="AQ542" s="19"/>
    </row>
    <row r="543" spans="1:43" x14ac:dyDescent="0.25">
      <c r="A543" s="80"/>
      <c r="B543" s="81"/>
      <c r="C543" s="81"/>
      <c r="D543" s="81"/>
      <c r="E543" s="81"/>
      <c r="F543" s="81"/>
      <c r="G543" s="81"/>
      <c r="H543" s="81"/>
      <c r="I543" s="81"/>
      <c r="J543" s="79"/>
      <c r="K543" s="79"/>
      <c r="L543" s="70" t="str">
        <f t="shared" si="133"/>
        <v/>
      </c>
      <c r="M543" s="71"/>
      <c r="N543" s="23">
        <f t="shared" si="120"/>
        <v>0</v>
      </c>
      <c r="O543" s="23">
        <f t="shared" si="134"/>
        <v>0</v>
      </c>
      <c r="P543" s="23" t="e">
        <f xml:space="preserve"> B543 * VLOOKUP($A$5, Admin!$A$4:$B$5, 2) + C543 * VLOOKUP($A$5, Admin!$A$4:$C$5, 3) + VLOOKUP($A$5, Admin!$A$4:$D$5, 4)</f>
        <v>#N/A</v>
      </c>
      <c r="Q543" s="23" t="e">
        <f t="shared" si="121"/>
        <v>#N/A</v>
      </c>
      <c r="R543" s="23" t="e">
        <f t="shared" si="122"/>
        <v>#N/A</v>
      </c>
      <c r="S543" s="23" t="e">
        <f t="shared" si="123"/>
        <v>#N/A</v>
      </c>
      <c r="T543" s="23" t="e">
        <f t="shared" si="124"/>
        <v>#N/A</v>
      </c>
      <c r="U543" s="23" t="e">
        <f t="shared" si="125"/>
        <v>#N/A</v>
      </c>
      <c r="V543" s="23" t="e">
        <f t="shared" si="126"/>
        <v>#N/A</v>
      </c>
      <c r="W543" s="23" t="e">
        <f t="shared" si="127"/>
        <v>#N/A</v>
      </c>
      <c r="X543" s="23" t="e">
        <f t="shared" si="128"/>
        <v>#N/A</v>
      </c>
      <c r="Y543" s="23"/>
      <c r="Z543" s="19"/>
      <c r="AA543" s="19"/>
      <c r="AB543" s="19"/>
      <c r="AC543" s="19"/>
      <c r="AD543" s="19"/>
      <c r="AE543" s="19"/>
      <c r="AF543" s="19"/>
      <c r="AG543" s="19">
        <f t="shared" si="129"/>
        <v>0</v>
      </c>
      <c r="AH543" s="19">
        <f t="shared" si="130"/>
        <v>0</v>
      </c>
      <c r="AI543" s="19">
        <f t="shared" si="131"/>
        <v>0</v>
      </c>
      <c r="AJ543" s="19">
        <f t="shared" si="132"/>
        <v>0</v>
      </c>
      <c r="AK543" s="19"/>
      <c r="AL543" s="19"/>
      <c r="AM543" s="19"/>
      <c r="AN543" s="19"/>
      <c r="AO543" s="19"/>
      <c r="AP543" s="19"/>
      <c r="AQ543" s="19"/>
    </row>
    <row r="544" spans="1:43" x14ac:dyDescent="0.25">
      <c r="A544" s="80"/>
      <c r="B544" s="81"/>
      <c r="C544" s="81"/>
      <c r="D544" s="81"/>
      <c r="E544" s="81"/>
      <c r="F544" s="81"/>
      <c r="G544" s="81"/>
      <c r="H544" s="81"/>
      <c r="I544" s="81"/>
      <c r="J544" s="79"/>
      <c r="K544" s="79"/>
      <c r="L544" s="70" t="str">
        <f t="shared" si="133"/>
        <v/>
      </c>
      <c r="M544" s="71"/>
      <c r="N544" s="23">
        <f t="shared" si="120"/>
        <v>0</v>
      </c>
      <c r="O544" s="23">
        <f t="shared" si="134"/>
        <v>0</v>
      </c>
      <c r="P544" s="23" t="e">
        <f xml:space="preserve"> B544 * VLOOKUP($A$5, Admin!$A$4:$B$5, 2) + C544 * VLOOKUP($A$5, Admin!$A$4:$C$5, 3) + VLOOKUP($A$5, Admin!$A$4:$D$5, 4)</f>
        <v>#N/A</v>
      </c>
      <c r="Q544" s="23" t="e">
        <f t="shared" si="121"/>
        <v>#N/A</v>
      </c>
      <c r="R544" s="23" t="e">
        <f t="shared" si="122"/>
        <v>#N/A</v>
      </c>
      <c r="S544" s="23" t="e">
        <f t="shared" si="123"/>
        <v>#N/A</v>
      </c>
      <c r="T544" s="23" t="e">
        <f t="shared" si="124"/>
        <v>#N/A</v>
      </c>
      <c r="U544" s="23" t="e">
        <f t="shared" si="125"/>
        <v>#N/A</v>
      </c>
      <c r="V544" s="23" t="e">
        <f t="shared" si="126"/>
        <v>#N/A</v>
      </c>
      <c r="W544" s="23" t="e">
        <f t="shared" si="127"/>
        <v>#N/A</v>
      </c>
      <c r="X544" s="23" t="e">
        <f t="shared" si="128"/>
        <v>#N/A</v>
      </c>
      <c r="Y544" s="23"/>
      <c r="Z544" s="19"/>
      <c r="AA544" s="19"/>
      <c r="AB544" s="19"/>
      <c r="AC544" s="19"/>
      <c r="AD544" s="19"/>
      <c r="AE544" s="19"/>
      <c r="AF544" s="19"/>
      <c r="AG544" s="19">
        <f t="shared" si="129"/>
        <v>0</v>
      </c>
      <c r="AH544" s="19">
        <f t="shared" si="130"/>
        <v>0</v>
      </c>
      <c r="AI544" s="19">
        <f t="shared" si="131"/>
        <v>0</v>
      </c>
      <c r="AJ544" s="19">
        <f t="shared" si="132"/>
        <v>0</v>
      </c>
      <c r="AK544" s="19"/>
      <c r="AL544" s="19"/>
      <c r="AM544" s="19"/>
      <c r="AN544" s="19"/>
      <c r="AO544" s="19"/>
      <c r="AP544" s="19"/>
      <c r="AQ544" s="19"/>
    </row>
    <row r="545" spans="1:43" x14ac:dyDescent="0.25">
      <c r="A545" s="80"/>
      <c r="B545" s="81"/>
      <c r="C545" s="81"/>
      <c r="D545" s="81"/>
      <c r="E545" s="81"/>
      <c r="F545" s="81"/>
      <c r="G545" s="81"/>
      <c r="H545" s="81"/>
      <c r="I545" s="81"/>
      <c r="J545" s="79"/>
      <c r="K545" s="79"/>
      <c r="L545" s="70" t="str">
        <f t="shared" si="133"/>
        <v/>
      </c>
      <c r="M545" s="71"/>
      <c r="N545" s="23">
        <f t="shared" si="120"/>
        <v>0</v>
      </c>
      <c r="O545" s="23">
        <f t="shared" si="134"/>
        <v>0</v>
      </c>
      <c r="P545" s="23" t="e">
        <f xml:space="preserve"> B545 * VLOOKUP($A$5, Admin!$A$4:$B$5, 2) + C545 * VLOOKUP($A$5, Admin!$A$4:$C$5, 3) + VLOOKUP($A$5, Admin!$A$4:$D$5, 4)</f>
        <v>#N/A</v>
      </c>
      <c r="Q545" s="23" t="e">
        <f t="shared" si="121"/>
        <v>#N/A</v>
      </c>
      <c r="R545" s="23" t="e">
        <f t="shared" si="122"/>
        <v>#N/A</v>
      </c>
      <c r="S545" s="23" t="e">
        <f t="shared" si="123"/>
        <v>#N/A</v>
      </c>
      <c r="T545" s="23" t="e">
        <f t="shared" si="124"/>
        <v>#N/A</v>
      </c>
      <c r="U545" s="23" t="e">
        <f t="shared" si="125"/>
        <v>#N/A</v>
      </c>
      <c r="V545" s="23" t="e">
        <f t="shared" si="126"/>
        <v>#N/A</v>
      </c>
      <c r="W545" s="23" t="e">
        <f t="shared" si="127"/>
        <v>#N/A</v>
      </c>
      <c r="X545" s="23" t="e">
        <f t="shared" si="128"/>
        <v>#N/A</v>
      </c>
      <c r="Y545" s="23"/>
      <c r="Z545" s="19"/>
      <c r="AA545" s="19"/>
      <c r="AB545" s="19"/>
      <c r="AC545" s="19"/>
      <c r="AD545" s="19"/>
      <c r="AE545" s="19"/>
      <c r="AF545" s="19"/>
      <c r="AG545" s="19">
        <f t="shared" si="129"/>
        <v>0</v>
      </c>
      <c r="AH545" s="19">
        <f t="shared" si="130"/>
        <v>0</v>
      </c>
      <c r="AI545" s="19">
        <f t="shared" si="131"/>
        <v>0</v>
      </c>
      <c r="AJ545" s="19">
        <f t="shared" si="132"/>
        <v>0</v>
      </c>
      <c r="AK545" s="19"/>
      <c r="AL545" s="19"/>
      <c r="AM545" s="19"/>
      <c r="AN545" s="19"/>
      <c r="AO545" s="19"/>
      <c r="AP545" s="19"/>
      <c r="AQ545" s="19"/>
    </row>
    <row r="546" spans="1:43" x14ac:dyDescent="0.25">
      <c r="A546" s="80"/>
      <c r="B546" s="81"/>
      <c r="C546" s="81"/>
      <c r="D546" s="81"/>
      <c r="E546" s="81"/>
      <c r="F546" s="81"/>
      <c r="G546" s="81"/>
      <c r="H546" s="81"/>
      <c r="I546" s="81"/>
      <c r="J546" s="79"/>
      <c r="K546" s="79"/>
      <c r="L546" s="70" t="str">
        <f t="shared" si="133"/>
        <v/>
      </c>
      <c r="M546" s="71"/>
      <c r="N546" s="23">
        <f t="shared" si="120"/>
        <v>0</v>
      </c>
      <c r="O546" s="23">
        <f t="shared" si="134"/>
        <v>0</v>
      </c>
      <c r="P546" s="23" t="e">
        <f xml:space="preserve"> B546 * VLOOKUP($A$5, Admin!$A$4:$B$5, 2) + C546 * VLOOKUP($A$5, Admin!$A$4:$C$5, 3) + VLOOKUP($A$5, Admin!$A$4:$D$5, 4)</f>
        <v>#N/A</v>
      </c>
      <c r="Q546" s="23" t="e">
        <f t="shared" si="121"/>
        <v>#N/A</v>
      </c>
      <c r="R546" s="23" t="e">
        <f t="shared" si="122"/>
        <v>#N/A</v>
      </c>
      <c r="S546" s="23" t="e">
        <f t="shared" si="123"/>
        <v>#N/A</v>
      </c>
      <c r="T546" s="23" t="e">
        <f t="shared" si="124"/>
        <v>#N/A</v>
      </c>
      <c r="U546" s="23" t="e">
        <f t="shared" si="125"/>
        <v>#N/A</v>
      </c>
      <c r="V546" s="23" t="e">
        <f t="shared" si="126"/>
        <v>#N/A</v>
      </c>
      <c r="W546" s="23" t="e">
        <f t="shared" si="127"/>
        <v>#N/A</v>
      </c>
      <c r="X546" s="23" t="e">
        <f t="shared" si="128"/>
        <v>#N/A</v>
      </c>
      <c r="Y546" s="23"/>
      <c r="Z546" s="19"/>
      <c r="AA546" s="19"/>
      <c r="AB546" s="19"/>
      <c r="AC546" s="19"/>
      <c r="AD546" s="19"/>
      <c r="AE546" s="19"/>
      <c r="AF546" s="19"/>
      <c r="AG546" s="19">
        <f t="shared" si="129"/>
        <v>0</v>
      </c>
      <c r="AH546" s="19">
        <f t="shared" si="130"/>
        <v>0</v>
      </c>
      <c r="AI546" s="19">
        <f t="shared" si="131"/>
        <v>0</v>
      </c>
      <c r="AJ546" s="19">
        <f t="shared" si="132"/>
        <v>0</v>
      </c>
      <c r="AK546" s="19"/>
      <c r="AL546" s="19"/>
      <c r="AM546" s="19"/>
      <c r="AN546" s="19"/>
      <c r="AO546" s="19"/>
      <c r="AP546" s="19"/>
      <c r="AQ546" s="19"/>
    </row>
    <row r="547" spans="1:43" x14ac:dyDescent="0.25">
      <c r="A547" s="80"/>
      <c r="B547" s="81"/>
      <c r="C547" s="81"/>
      <c r="D547" s="81"/>
      <c r="E547" s="81"/>
      <c r="F547" s="81"/>
      <c r="G547" s="81"/>
      <c r="H547" s="81"/>
      <c r="I547" s="81"/>
      <c r="J547" s="79"/>
      <c r="K547" s="79"/>
      <c r="L547" s="70" t="str">
        <f t="shared" si="133"/>
        <v/>
      </c>
      <c r="M547" s="71"/>
      <c r="N547" s="23">
        <f t="shared" si="120"/>
        <v>0</v>
      </c>
      <c r="O547" s="23">
        <f t="shared" si="134"/>
        <v>0</v>
      </c>
      <c r="P547" s="23" t="e">
        <f xml:space="preserve"> B547 * VLOOKUP($A$5, Admin!$A$4:$B$5, 2) + C547 * VLOOKUP($A$5, Admin!$A$4:$C$5, 3) + VLOOKUP($A$5, Admin!$A$4:$D$5, 4)</f>
        <v>#N/A</v>
      </c>
      <c r="Q547" s="23" t="e">
        <f t="shared" si="121"/>
        <v>#N/A</v>
      </c>
      <c r="R547" s="23" t="e">
        <f t="shared" si="122"/>
        <v>#N/A</v>
      </c>
      <c r="S547" s="23" t="e">
        <f t="shared" si="123"/>
        <v>#N/A</v>
      </c>
      <c r="T547" s="23" t="e">
        <f t="shared" si="124"/>
        <v>#N/A</v>
      </c>
      <c r="U547" s="23" t="e">
        <f t="shared" si="125"/>
        <v>#N/A</v>
      </c>
      <c r="V547" s="23" t="e">
        <f t="shared" si="126"/>
        <v>#N/A</v>
      </c>
      <c r="W547" s="23" t="e">
        <f t="shared" si="127"/>
        <v>#N/A</v>
      </c>
      <c r="X547" s="23" t="e">
        <f t="shared" si="128"/>
        <v>#N/A</v>
      </c>
      <c r="Y547" s="23"/>
      <c r="Z547" s="19"/>
      <c r="AA547" s="19"/>
      <c r="AB547" s="19"/>
      <c r="AC547" s="19"/>
      <c r="AD547" s="19"/>
      <c r="AE547" s="19"/>
      <c r="AF547" s="19"/>
      <c r="AG547" s="19">
        <f t="shared" si="129"/>
        <v>0</v>
      </c>
      <c r="AH547" s="19">
        <f t="shared" si="130"/>
        <v>0</v>
      </c>
      <c r="AI547" s="19">
        <f t="shared" si="131"/>
        <v>0</v>
      </c>
      <c r="AJ547" s="19">
        <f t="shared" si="132"/>
        <v>0</v>
      </c>
      <c r="AK547" s="19"/>
      <c r="AL547" s="19"/>
      <c r="AM547" s="19"/>
      <c r="AN547" s="19"/>
      <c r="AO547" s="19"/>
      <c r="AP547" s="19"/>
      <c r="AQ547" s="19"/>
    </row>
    <row r="548" spans="1:43" x14ac:dyDescent="0.25">
      <c r="A548" s="80"/>
      <c r="B548" s="81"/>
      <c r="C548" s="81"/>
      <c r="D548" s="81"/>
      <c r="E548" s="81"/>
      <c r="F548" s="81"/>
      <c r="G548" s="81"/>
      <c r="H548" s="81"/>
      <c r="I548" s="81"/>
      <c r="J548" s="79"/>
      <c r="K548" s="79"/>
      <c r="L548" s="70" t="str">
        <f t="shared" si="133"/>
        <v/>
      </c>
      <c r="M548" s="71"/>
      <c r="N548" s="23">
        <f t="shared" si="120"/>
        <v>0</v>
      </c>
      <c r="O548" s="23">
        <f t="shared" si="134"/>
        <v>0</v>
      </c>
      <c r="P548" s="23" t="e">
        <f xml:space="preserve"> B548 * VLOOKUP($A$5, Admin!$A$4:$B$5, 2) + C548 * VLOOKUP($A$5, Admin!$A$4:$C$5, 3) + VLOOKUP($A$5, Admin!$A$4:$D$5, 4)</f>
        <v>#N/A</v>
      </c>
      <c r="Q548" s="23" t="e">
        <f t="shared" si="121"/>
        <v>#N/A</v>
      </c>
      <c r="R548" s="23" t="e">
        <f t="shared" si="122"/>
        <v>#N/A</v>
      </c>
      <c r="S548" s="23" t="e">
        <f t="shared" si="123"/>
        <v>#N/A</v>
      </c>
      <c r="T548" s="23" t="e">
        <f t="shared" si="124"/>
        <v>#N/A</v>
      </c>
      <c r="U548" s="23" t="e">
        <f t="shared" si="125"/>
        <v>#N/A</v>
      </c>
      <c r="V548" s="23" t="e">
        <f t="shared" si="126"/>
        <v>#N/A</v>
      </c>
      <c r="W548" s="23" t="e">
        <f t="shared" si="127"/>
        <v>#N/A</v>
      </c>
      <c r="X548" s="23" t="e">
        <f t="shared" si="128"/>
        <v>#N/A</v>
      </c>
      <c r="Y548" s="23"/>
      <c r="Z548" s="19"/>
      <c r="AA548" s="19"/>
      <c r="AB548" s="19"/>
      <c r="AC548" s="19"/>
      <c r="AD548" s="19"/>
      <c r="AE548" s="19"/>
      <c r="AF548" s="19"/>
      <c r="AG548" s="19">
        <f t="shared" si="129"/>
        <v>0</v>
      </c>
      <c r="AH548" s="19">
        <f t="shared" si="130"/>
        <v>0</v>
      </c>
      <c r="AI548" s="19">
        <f t="shared" si="131"/>
        <v>0</v>
      </c>
      <c r="AJ548" s="19">
        <f t="shared" si="132"/>
        <v>0</v>
      </c>
      <c r="AK548" s="19"/>
      <c r="AL548" s="19"/>
      <c r="AM548" s="19"/>
      <c r="AN548" s="19"/>
      <c r="AO548" s="19"/>
      <c r="AP548" s="19"/>
      <c r="AQ548" s="19"/>
    </row>
    <row r="549" spans="1:43" x14ac:dyDescent="0.25">
      <c r="A549" s="80"/>
      <c r="B549" s="81"/>
      <c r="C549" s="81"/>
      <c r="D549" s="81"/>
      <c r="E549" s="81"/>
      <c r="F549" s="81"/>
      <c r="G549" s="81"/>
      <c r="H549" s="81"/>
      <c r="I549" s="81"/>
      <c r="J549" s="79"/>
      <c r="K549" s="79"/>
      <c r="L549" s="70" t="str">
        <f t="shared" si="133"/>
        <v/>
      </c>
      <c r="M549" s="71"/>
      <c r="N549" s="23">
        <f t="shared" si="120"/>
        <v>0</v>
      </c>
      <c r="O549" s="23">
        <f t="shared" si="134"/>
        <v>0</v>
      </c>
      <c r="P549" s="23" t="e">
        <f xml:space="preserve"> B549 * VLOOKUP($A$5, Admin!$A$4:$B$5, 2) + C549 * VLOOKUP($A$5, Admin!$A$4:$C$5, 3) + VLOOKUP($A$5, Admin!$A$4:$D$5, 4)</f>
        <v>#N/A</v>
      </c>
      <c r="Q549" s="23" t="e">
        <f t="shared" si="121"/>
        <v>#N/A</v>
      </c>
      <c r="R549" s="23" t="e">
        <f t="shared" si="122"/>
        <v>#N/A</v>
      </c>
      <c r="S549" s="23" t="e">
        <f t="shared" si="123"/>
        <v>#N/A</v>
      </c>
      <c r="T549" s="23" t="e">
        <f t="shared" si="124"/>
        <v>#N/A</v>
      </c>
      <c r="U549" s="23" t="e">
        <f t="shared" si="125"/>
        <v>#N/A</v>
      </c>
      <c r="V549" s="23" t="e">
        <f t="shared" si="126"/>
        <v>#N/A</v>
      </c>
      <c r="W549" s="23" t="e">
        <f t="shared" si="127"/>
        <v>#N/A</v>
      </c>
      <c r="X549" s="23" t="e">
        <f t="shared" si="128"/>
        <v>#N/A</v>
      </c>
      <c r="Y549" s="23"/>
      <c r="Z549" s="19"/>
      <c r="AA549" s="19"/>
      <c r="AB549" s="19"/>
      <c r="AC549" s="19"/>
      <c r="AD549" s="19"/>
      <c r="AE549" s="19"/>
      <c r="AF549" s="19"/>
      <c r="AG549" s="19">
        <f t="shared" si="129"/>
        <v>0</v>
      </c>
      <c r="AH549" s="19">
        <f t="shared" si="130"/>
        <v>0</v>
      </c>
      <c r="AI549" s="19">
        <f t="shared" si="131"/>
        <v>0</v>
      </c>
      <c r="AJ549" s="19">
        <f t="shared" si="132"/>
        <v>0</v>
      </c>
      <c r="AK549" s="19"/>
      <c r="AL549" s="19"/>
      <c r="AM549" s="19"/>
      <c r="AN549" s="19"/>
      <c r="AO549" s="19"/>
      <c r="AP549" s="19"/>
      <c r="AQ549" s="19"/>
    </row>
    <row r="550" spans="1:43" x14ac:dyDescent="0.25">
      <c r="A550" s="80"/>
      <c r="B550" s="81"/>
      <c r="C550" s="81"/>
      <c r="D550" s="81"/>
      <c r="E550" s="81"/>
      <c r="F550" s="81"/>
      <c r="G550" s="81"/>
      <c r="H550" s="81"/>
      <c r="I550" s="81"/>
      <c r="J550" s="79"/>
      <c r="K550" s="79"/>
      <c r="L550" s="70" t="str">
        <f t="shared" si="133"/>
        <v/>
      </c>
      <c r="M550" s="71"/>
      <c r="N550" s="23">
        <f t="shared" si="120"/>
        <v>0</v>
      </c>
      <c r="O550" s="23">
        <f t="shared" si="134"/>
        <v>0</v>
      </c>
      <c r="P550" s="23" t="e">
        <f xml:space="preserve"> B550 * VLOOKUP($A$5, Admin!$A$4:$B$5, 2) + C550 * VLOOKUP($A$5, Admin!$A$4:$C$5, 3) + VLOOKUP($A$5, Admin!$A$4:$D$5, 4)</f>
        <v>#N/A</v>
      </c>
      <c r="Q550" s="23" t="e">
        <f t="shared" si="121"/>
        <v>#N/A</v>
      </c>
      <c r="R550" s="23" t="e">
        <f t="shared" si="122"/>
        <v>#N/A</v>
      </c>
      <c r="S550" s="23" t="e">
        <f t="shared" si="123"/>
        <v>#N/A</v>
      </c>
      <c r="T550" s="23" t="e">
        <f t="shared" si="124"/>
        <v>#N/A</v>
      </c>
      <c r="U550" s="23" t="e">
        <f t="shared" si="125"/>
        <v>#N/A</v>
      </c>
      <c r="V550" s="23" t="e">
        <f t="shared" si="126"/>
        <v>#N/A</v>
      </c>
      <c r="W550" s="23" t="e">
        <f t="shared" si="127"/>
        <v>#N/A</v>
      </c>
      <c r="X550" s="23" t="e">
        <f t="shared" si="128"/>
        <v>#N/A</v>
      </c>
      <c r="Y550" s="23"/>
      <c r="Z550" s="19"/>
      <c r="AA550" s="19"/>
      <c r="AB550" s="19"/>
      <c r="AC550" s="19"/>
      <c r="AD550" s="19"/>
      <c r="AE550" s="19"/>
      <c r="AF550" s="19"/>
      <c r="AG550" s="19">
        <f t="shared" si="129"/>
        <v>0</v>
      </c>
      <c r="AH550" s="19">
        <f t="shared" si="130"/>
        <v>0</v>
      </c>
      <c r="AI550" s="19">
        <f t="shared" si="131"/>
        <v>0</v>
      </c>
      <c r="AJ550" s="19">
        <f t="shared" si="132"/>
        <v>0</v>
      </c>
      <c r="AK550" s="19"/>
      <c r="AL550" s="19"/>
      <c r="AM550" s="19"/>
      <c r="AN550" s="19"/>
      <c r="AO550" s="19"/>
      <c r="AP550" s="19"/>
      <c r="AQ550" s="19"/>
    </row>
    <row r="551" spans="1:43" x14ac:dyDescent="0.25">
      <c r="A551" s="80"/>
      <c r="B551" s="81"/>
      <c r="C551" s="81"/>
      <c r="D551" s="81"/>
      <c r="E551" s="81"/>
      <c r="F551" s="81"/>
      <c r="G551" s="81"/>
      <c r="H551" s="81"/>
      <c r="I551" s="81"/>
      <c r="J551" s="79"/>
      <c r="K551" s="79"/>
      <c r="L551" s="70" t="str">
        <f t="shared" si="133"/>
        <v/>
      </c>
      <c r="M551" s="71"/>
      <c r="N551" s="23">
        <f t="shared" si="120"/>
        <v>0</v>
      </c>
      <c r="O551" s="23">
        <f t="shared" si="134"/>
        <v>0</v>
      </c>
      <c r="P551" s="23" t="e">
        <f xml:space="preserve"> B551 * VLOOKUP($A$5, Admin!$A$4:$B$5, 2) + C551 * VLOOKUP($A$5, Admin!$A$4:$C$5, 3) + VLOOKUP($A$5, Admin!$A$4:$D$5, 4)</f>
        <v>#N/A</v>
      </c>
      <c r="Q551" s="23" t="e">
        <f t="shared" si="121"/>
        <v>#N/A</v>
      </c>
      <c r="R551" s="23" t="e">
        <f t="shared" si="122"/>
        <v>#N/A</v>
      </c>
      <c r="S551" s="23" t="e">
        <f t="shared" si="123"/>
        <v>#N/A</v>
      </c>
      <c r="T551" s="23" t="e">
        <f t="shared" si="124"/>
        <v>#N/A</v>
      </c>
      <c r="U551" s="23" t="e">
        <f t="shared" si="125"/>
        <v>#N/A</v>
      </c>
      <c r="V551" s="23" t="e">
        <f t="shared" si="126"/>
        <v>#N/A</v>
      </c>
      <c r="W551" s="23" t="e">
        <f t="shared" si="127"/>
        <v>#N/A</v>
      </c>
      <c r="X551" s="23" t="e">
        <f t="shared" si="128"/>
        <v>#N/A</v>
      </c>
      <c r="Y551" s="23"/>
      <c r="Z551" s="19"/>
      <c r="AA551" s="19"/>
      <c r="AB551" s="19"/>
      <c r="AC551" s="19"/>
      <c r="AD551" s="19"/>
      <c r="AE551" s="19"/>
      <c r="AF551" s="19"/>
      <c r="AG551" s="19">
        <f t="shared" si="129"/>
        <v>0</v>
      </c>
      <c r="AH551" s="19">
        <f t="shared" si="130"/>
        <v>0</v>
      </c>
      <c r="AI551" s="19">
        <f t="shared" si="131"/>
        <v>0</v>
      </c>
      <c r="AJ551" s="19">
        <f t="shared" si="132"/>
        <v>0</v>
      </c>
      <c r="AK551" s="19"/>
      <c r="AL551" s="19"/>
      <c r="AM551" s="19"/>
      <c r="AN551" s="19"/>
      <c r="AO551" s="19"/>
      <c r="AP551" s="19"/>
      <c r="AQ551" s="19"/>
    </row>
    <row r="552" spans="1:43" x14ac:dyDescent="0.25">
      <c r="A552" s="80"/>
      <c r="B552" s="81"/>
      <c r="C552" s="81"/>
      <c r="D552" s="81"/>
      <c r="E552" s="81"/>
      <c r="F552" s="81"/>
      <c r="G552" s="81"/>
      <c r="H552" s="81"/>
      <c r="I552" s="81"/>
      <c r="J552" s="79"/>
      <c r="K552" s="79"/>
      <c r="L552" s="70" t="str">
        <f t="shared" si="133"/>
        <v/>
      </c>
      <c r="M552" s="71"/>
      <c r="N552" s="23">
        <f t="shared" si="120"/>
        <v>0</v>
      </c>
      <c r="O552" s="23">
        <f t="shared" si="134"/>
        <v>0</v>
      </c>
      <c r="P552" s="23" t="e">
        <f xml:space="preserve"> B552 * VLOOKUP($A$5, Admin!$A$4:$B$5, 2) + C552 * VLOOKUP($A$5, Admin!$A$4:$C$5, 3) + VLOOKUP($A$5, Admin!$A$4:$D$5, 4)</f>
        <v>#N/A</v>
      </c>
      <c r="Q552" s="23" t="e">
        <f t="shared" si="121"/>
        <v>#N/A</v>
      </c>
      <c r="R552" s="23" t="e">
        <f t="shared" si="122"/>
        <v>#N/A</v>
      </c>
      <c r="S552" s="23" t="e">
        <f t="shared" si="123"/>
        <v>#N/A</v>
      </c>
      <c r="T552" s="23" t="e">
        <f t="shared" si="124"/>
        <v>#N/A</v>
      </c>
      <c r="U552" s="23" t="e">
        <f t="shared" si="125"/>
        <v>#N/A</v>
      </c>
      <c r="V552" s="23" t="e">
        <f t="shared" si="126"/>
        <v>#N/A</v>
      </c>
      <c r="W552" s="23" t="e">
        <f t="shared" si="127"/>
        <v>#N/A</v>
      </c>
      <c r="X552" s="23" t="e">
        <f t="shared" si="128"/>
        <v>#N/A</v>
      </c>
      <c r="Y552" s="23"/>
      <c r="Z552" s="19"/>
      <c r="AA552" s="19"/>
      <c r="AB552" s="19"/>
      <c r="AC552" s="19"/>
      <c r="AD552" s="19"/>
      <c r="AE552" s="19"/>
      <c r="AF552" s="19"/>
      <c r="AG552" s="19">
        <f t="shared" si="129"/>
        <v>0</v>
      </c>
      <c r="AH552" s="19">
        <f t="shared" si="130"/>
        <v>0</v>
      </c>
      <c r="AI552" s="19">
        <f t="shared" si="131"/>
        <v>0</v>
      </c>
      <c r="AJ552" s="19">
        <f t="shared" si="132"/>
        <v>0</v>
      </c>
      <c r="AK552" s="19"/>
      <c r="AL552" s="19"/>
      <c r="AM552" s="19"/>
      <c r="AN552" s="19"/>
      <c r="AO552" s="19"/>
      <c r="AP552" s="19"/>
      <c r="AQ552" s="19"/>
    </row>
    <row r="553" spans="1:43" x14ac:dyDescent="0.25">
      <c r="A553" s="80"/>
      <c r="B553" s="81"/>
      <c r="C553" s="81"/>
      <c r="D553" s="81"/>
      <c r="E553" s="81"/>
      <c r="F553" s="81"/>
      <c r="G553" s="81"/>
      <c r="H553" s="81"/>
      <c r="I553" s="81"/>
      <c r="J553" s="79"/>
      <c r="K553" s="79"/>
      <c r="L553" s="70" t="str">
        <f t="shared" si="133"/>
        <v/>
      </c>
      <c r="M553" s="71"/>
      <c r="N553" s="23">
        <f t="shared" si="120"/>
        <v>0</v>
      </c>
      <c r="O553" s="23">
        <f t="shared" si="134"/>
        <v>0</v>
      </c>
      <c r="P553" s="23" t="e">
        <f xml:space="preserve"> B553 * VLOOKUP($A$5, Admin!$A$4:$B$5, 2) + C553 * VLOOKUP($A$5, Admin!$A$4:$C$5, 3) + VLOOKUP($A$5, Admin!$A$4:$D$5, 4)</f>
        <v>#N/A</v>
      </c>
      <c r="Q553" s="23" t="e">
        <f t="shared" si="121"/>
        <v>#N/A</v>
      </c>
      <c r="R553" s="23" t="e">
        <f t="shared" si="122"/>
        <v>#N/A</v>
      </c>
      <c r="S553" s="23" t="e">
        <f t="shared" si="123"/>
        <v>#N/A</v>
      </c>
      <c r="T553" s="23" t="e">
        <f t="shared" si="124"/>
        <v>#N/A</v>
      </c>
      <c r="U553" s="23" t="e">
        <f t="shared" si="125"/>
        <v>#N/A</v>
      </c>
      <c r="V553" s="23" t="e">
        <f t="shared" si="126"/>
        <v>#N/A</v>
      </c>
      <c r="W553" s="23" t="e">
        <f t="shared" si="127"/>
        <v>#N/A</v>
      </c>
      <c r="X553" s="23" t="e">
        <f t="shared" si="128"/>
        <v>#N/A</v>
      </c>
      <c r="Y553" s="23"/>
      <c r="Z553" s="19"/>
      <c r="AA553" s="19"/>
      <c r="AB553" s="19"/>
      <c r="AC553" s="19"/>
      <c r="AD553" s="19"/>
      <c r="AE553" s="19"/>
      <c r="AF553" s="19"/>
      <c r="AG553" s="19">
        <f t="shared" si="129"/>
        <v>0</v>
      </c>
      <c r="AH553" s="19">
        <f t="shared" si="130"/>
        <v>0</v>
      </c>
      <c r="AI553" s="19">
        <f t="shared" si="131"/>
        <v>0</v>
      </c>
      <c r="AJ553" s="19">
        <f t="shared" si="132"/>
        <v>0</v>
      </c>
      <c r="AK553" s="19"/>
      <c r="AL553" s="19"/>
      <c r="AM553" s="19"/>
      <c r="AN553" s="19"/>
      <c r="AO553" s="19"/>
      <c r="AP553" s="19"/>
      <c r="AQ553" s="19"/>
    </row>
    <row r="554" spans="1:43" x14ac:dyDescent="0.25">
      <c r="A554" s="80"/>
      <c r="B554" s="81"/>
      <c r="C554" s="81"/>
      <c r="D554" s="81"/>
      <c r="E554" s="81"/>
      <c r="F554" s="81"/>
      <c r="G554" s="81"/>
      <c r="H554" s="81"/>
      <c r="I554" s="81"/>
      <c r="J554" s="79"/>
      <c r="K554" s="79"/>
      <c r="L554" s="70" t="str">
        <f t="shared" si="133"/>
        <v/>
      </c>
      <c r="M554" s="71"/>
      <c r="N554" s="23">
        <f t="shared" si="120"/>
        <v>0</v>
      </c>
      <c r="O554" s="23">
        <f t="shared" si="134"/>
        <v>0</v>
      </c>
      <c r="P554" s="23" t="e">
        <f xml:space="preserve"> B554 * VLOOKUP($A$5, Admin!$A$4:$B$5, 2) + C554 * VLOOKUP($A$5, Admin!$A$4:$C$5, 3) + VLOOKUP($A$5, Admin!$A$4:$D$5, 4)</f>
        <v>#N/A</v>
      </c>
      <c r="Q554" s="23" t="e">
        <f t="shared" si="121"/>
        <v>#N/A</v>
      </c>
      <c r="R554" s="23" t="e">
        <f t="shared" si="122"/>
        <v>#N/A</v>
      </c>
      <c r="S554" s="23" t="e">
        <f t="shared" si="123"/>
        <v>#N/A</v>
      </c>
      <c r="T554" s="23" t="e">
        <f t="shared" si="124"/>
        <v>#N/A</v>
      </c>
      <c r="U554" s="23" t="e">
        <f t="shared" si="125"/>
        <v>#N/A</v>
      </c>
      <c r="V554" s="23" t="e">
        <f t="shared" si="126"/>
        <v>#N/A</v>
      </c>
      <c r="W554" s="23" t="e">
        <f t="shared" si="127"/>
        <v>#N/A</v>
      </c>
      <c r="X554" s="23" t="e">
        <f t="shared" si="128"/>
        <v>#N/A</v>
      </c>
      <c r="Y554" s="23"/>
      <c r="Z554" s="19"/>
      <c r="AA554" s="19"/>
      <c r="AB554" s="19"/>
      <c r="AC554" s="19"/>
      <c r="AD554" s="19"/>
      <c r="AE554" s="19"/>
      <c r="AF554" s="19"/>
      <c r="AG554" s="19">
        <f t="shared" si="129"/>
        <v>0</v>
      </c>
      <c r="AH554" s="19">
        <f t="shared" si="130"/>
        <v>0</v>
      </c>
      <c r="AI554" s="19">
        <f t="shared" si="131"/>
        <v>0</v>
      </c>
      <c r="AJ554" s="19">
        <f t="shared" si="132"/>
        <v>0</v>
      </c>
      <c r="AK554" s="19"/>
      <c r="AL554" s="19"/>
      <c r="AM554" s="19"/>
      <c r="AN554" s="19"/>
      <c r="AO554" s="19"/>
      <c r="AP554" s="19"/>
      <c r="AQ554" s="19"/>
    </row>
    <row r="555" spans="1:43" x14ac:dyDescent="0.25">
      <c r="A555" s="80"/>
      <c r="B555" s="81"/>
      <c r="C555" s="81"/>
      <c r="D555" s="81"/>
      <c r="E555" s="81"/>
      <c r="F555" s="81"/>
      <c r="G555" s="81"/>
      <c r="H555" s="81"/>
      <c r="I555" s="81"/>
      <c r="J555" s="79"/>
      <c r="K555" s="79"/>
      <c r="L555" s="70" t="str">
        <f t="shared" si="133"/>
        <v/>
      </c>
      <c r="M555" s="71"/>
      <c r="N555" s="23">
        <f t="shared" si="120"/>
        <v>0</v>
      </c>
      <c r="O555" s="23">
        <f t="shared" si="134"/>
        <v>0</v>
      </c>
      <c r="P555" s="23" t="e">
        <f xml:space="preserve"> B555 * VLOOKUP($A$5, Admin!$A$4:$B$5, 2) + C555 * VLOOKUP($A$5, Admin!$A$4:$C$5, 3) + VLOOKUP($A$5, Admin!$A$4:$D$5, 4)</f>
        <v>#N/A</v>
      </c>
      <c r="Q555" s="23" t="e">
        <f t="shared" si="121"/>
        <v>#N/A</v>
      </c>
      <c r="R555" s="23" t="e">
        <f t="shared" si="122"/>
        <v>#N/A</v>
      </c>
      <c r="S555" s="23" t="e">
        <f t="shared" si="123"/>
        <v>#N/A</v>
      </c>
      <c r="T555" s="23" t="e">
        <f t="shared" si="124"/>
        <v>#N/A</v>
      </c>
      <c r="U555" s="23" t="e">
        <f t="shared" si="125"/>
        <v>#N/A</v>
      </c>
      <c r="V555" s="23" t="e">
        <f t="shared" si="126"/>
        <v>#N/A</v>
      </c>
      <c r="W555" s="23" t="e">
        <f t="shared" si="127"/>
        <v>#N/A</v>
      </c>
      <c r="X555" s="23" t="e">
        <f t="shared" si="128"/>
        <v>#N/A</v>
      </c>
      <c r="Y555" s="23"/>
      <c r="Z555" s="19"/>
      <c r="AA555" s="19"/>
      <c r="AB555" s="19"/>
      <c r="AC555" s="19"/>
      <c r="AD555" s="19"/>
      <c r="AE555" s="19"/>
      <c r="AF555" s="19"/>
      <c r="AG555" s="19">
        <f t="shared" si="129"/>
        <v>0</v>
      </c>
      <c r="AH555" s="19">
        <f t="shared" si="130"/>
        <v>0</v>
      </c>
      <c r="AI555" s="19">
        <f t="shared" si="131"/>
        <v>0</v>
      </c>
      <c r="AJ555" s="19">
        <f t="shared" si="132"/>
        <v>0</v>
      </c>
      <c r="AK555" s="19"/>
      <c r="AL555" s="19"/>
      <c r="AM555" s="19"/>
      <c r="AN555" s="19"/>
      <c r="AO555" s="19"/>
      <c r="AP555" s="19"/>
      <c r="AQ555" s="19"/>
    </row>
    <row r="556" spans="1:43" x14ac:dyDescent="0.25">
      <c r="A556" s="80"/>
      <c r="B556" s="81"/>
      <c r="C556" s="81"/>
      <c r="D556" s="81"/>
      <c r="E556" s="81"/>
      <c r="F556" s="81"/>
      <c r="G556" s="81"/>
      <c r="H556" s="81"/>
      <c r="I556" s="81"/>
      <c r="J556" s="79"/>
      <c r="K556" s="79"/>
      <c r="L556" s="70" t="str">
        <f t="shared" si="133"/>
        <v/>
      </c>
      <c r="M556" s="71"/>
      <c r="N556" s="23">
        <f t="shared" si="120"/>
        <v>0</v>
      </c>
      <c r="O556" s="23">
        <f t="shared" si="134"/>
        <v>0</v>
      </c>
      <c r="P556" s="23" t="e">
        <f xml:space="preserve"> B556 * VLOOKUP($A$5, Admin!$A$4:$B$5, 2) + C556 * VLOOKUP($A$5, Admin!$A$4:$C$5, 3) + VLOOKUP($A$5, Admin!$A$4:$D$5, 4)</f>
        <v>#N/A</v>
      </c>
      <c r="Q556" s="23" t="e">
        <f t="shared" si="121"/>
        <v>#N/A</v>
      </c>
      <c r="R556" s="23" t="e">
        <f t="shared" si="122"/>
        <v>#N/A</v>
      </c>
      <c r="S556" s="23" t="e">
        <f t="shared" si="123"/>
        <v>#N/A</v>
      </c>
      <c r="T556" s="23" t="e">
        <f t="shared" si="124"/>
        <v>#N/A</v>
      </c>
      <c r="U556" s="23" t="e">
        <f t="shared" si="125"/>
        <v>#N/A</v>
      </c>
      <c r="V556" s="23" t="e">
        <f t="shared" si="126"/>
        <v>#N/A</v>
      </c>
      <c r="W556" s="23" t="e">
        <f t="shared" si="127"/>
        <v>#N/A</v>
      </c>
      <c r="X556" s="23" t="e">
        <f t="shared" si="128"/>
        <v>#N/A</v>
      </c>
      <c r="Y556" s="23"/>
      <c r="Z556" s="19"/>
      <c r="AA556" s="19"/>
      <c r="AB556" s="19"/>
      <c r="AC556" s="19"/>
      <c r="AD556" s="19"/>
      <c r="AE556" s="19"/>
      <c r="AF556" s="19"/>
      <c r="AG556" s="19">
        <f t="shared" si="129"/>
        <v>0</v>
      </c>
      <c r="AH556" s="19">
        <f t="shared" si="130"/>
        <v>0</v>
      </c>
      <c r="AI556" s="19">
        <f t="shared" si="131"/>
        <v>0</v>
      </c>
      <c r="AJ556" s="19">
        <f t="shared" si="132"/>
        <v>0</v>
      </c>
      <c r="AK556" s="19"/>
      <c r="AL556" s="19"/>
      <c r="AM556" s="19"/>
      <c r="AN556" s="19"/>
      <c r="AO556" s="19"/>
      <c r="AP556" s="19"/>
      <c r="AQ556" s="19"/>
    </row>
    <row r="557" spans="1:43" x14ac:dyDescent="0.25">
      <c r="A557" s="80"/>
      <c r="B557" s="81"/>
      <c r="C557" s="81"/>
      <c r="D557" s="81"/>
      <c r="E557" s="81"/>
      <c r="F557" s="81"/>
      <c r="G557" s="81"/>
      <c r="H557" s="81"/>
      <c r="I557" s="81"/>
      <c r="J557" s="79"/>
      <c r="K557" s="79"/>
      <c r="L557" s="70" t="str">
        <f t="shared" si="133"/>
        <v/>
      </c>
      <c r="M557" s="71"/>
      <c r="N557" s="23">
        <f t="shared" si="120"/>
        <v>0</v>
      </c>
      <c r="O557" s="23">
        <f t="shared" si="134"/>
        <v>0</v>
      </c>
      <c r="P557" s="23" t="e">
        <f xml:space="preserve"> B557 * VLOOKUP($A$5, Admin!$A$4:$B$5, 2) + C557 * VLOOKUP($A$5, Admin!$A$4:$C$5, 3) + VLOOKUP($A$5, Admin!$A$4:$D$5, 4)</f>
        <v>#N/A</v>
      </c>
      <c r="Q557" s="23" t="e">
        <f t="shared" si="121"/>
        <v>#N/A</v>
      </c>
      <c r="R557" s="23" t="e">
        <f t="shared" si="122"/>
        <v>#N/A</v>
      </c>
      <c r="S557" s="23" t="e">
        <f t="shared" si="123"/>
        <v>#N/A</v>
      </c>
      <c r="T557" s="23" t="e">
        <f t="shared" si="124"/>
        <v>#N/A</v>
      </c>
      <c r="U557" s="23" t="e">
        <f t="shared" si="125"/>
        <v>#N/A</v>
      </c>
      <c r="V557" s="23" t="e">
        <f t="shared" si="126"/>
        <v>#N/A</v>
      </c>
      <c r="W557" s="23" t="e">
        <f t="shared" si="127"/>
        <v>#N/A</v>
      </c>
      <c r="X557" s="23" t="e">
        <f t="shared" si="128"/>
        <v>#N/A</v>
      </c>
      <c r="Y557" s="23"/>
      <c r="Z557" s="19"/>
      <c r="AA557" s="19"/>
      <c r="AB557" s="19"/>
      <c r="AC557" s="19"/>
      <c r="AD557" s="19"/>
      <c r="AE557" s="19"/>
      <c r="AF557" s="19"/>
      <c r="AG557" s="19">
        <f t="shared" si="129"/>
        <v>0</v>
      </c>
      <c r="AH557" s="19">
        <f t="shared" si="130"/>
        <v>0</v>
      </c>
      <c r="AI557" s="19">
        <f t="shared" si="131"/>
        <v>0</v>
      </c>
      <c r="AJ557" s="19">
        <f t="shared" si="132"/>
        <v>0</v>
      </c>
      <c r="AK557" s="19"/>
      <c r="AL557" s="19"/>
      <c r="AM557" s="19"/>
      <c r="AN557" s="19"/>
      <c r="AO557" s="19"/>
      <c r="AP557" s="19"/>
      <c r="AQ557" s="19"/>
    </row>
    <row r="558" spans="1:43" x14ac:dyDescent="0.25">
      <c r="A558" s="80"/>
      <c r="B558" s="81"/>
      <c r="C558" s="81"/>
      <c r="D558" s="81"/>
      <c r="E558" s="81"/>
      <c r="F558" s="81"/>
      <c r="G558" s="81"/>
      <c r="H558" s="81"/>
      <c r="I558" s="81"/>
      <c r="J558" s="79"/>
      <c r="K558" s="79"/>
      <c r="L558" s="70" t="str">
        <f t="shared" si="133"/>
        <v/>
      </c>
      <c r="M558" s="71"/>
      <c r="N558" s="23">
        <f t="shared" si="120"/>
        <v>0</v>
      </c>
      <c r="O558" s="23">
        <f t="shared" si="134"/>
        <v>0</v>
      </c>
      <c r="P558" s="23" t="e">
        <f xml:space="preserve"> B558 * VLOOKUP($A$5, Admin!$A$4:$B$5, 2) + C558 * VLOOKUP($A$5, Admin!$A$4:$C$5, 3) + VLOOKUP($A$5, Admin!$A$4:$D$5, 4)</f>
        <v>#N/A</v>
      </c>
      <c r="Q558" s="23" t="e">
        <f t="shared" si="121"/>
        <v>#N/A</v>
      </c>
      <c r="R558" s="23" t="e">
        <f t="shared" si="122"/>
        <v>#N/A</v>
      </c>
      <c r="S558" s="23" t="e">
        <f t="shared" si="123"/>
        <v>#N/A</v>
      </c>
      <c r="T558" s="23" t="e">
        <f t="shared" si="124"/>
        <v>#N/A</v>
      </c>
      <c r="U558" s="23" t="e">
        <f t="shared" si="125"/>
        <v>#N/A</v>
      </c>
      <c r="V558" s="23" t="e">
        <f t="shared" si="126"/>
        <v>#N/A</v>
      </c>
      <c r="W558" s="23" t="e">
        <f t="shared" si="127"/>
        <v>#N/A</v>
      </c>
      <c r="X558" s="23" t="e">
        <f t="shared" si="128"/>
        <v>#N/A</v>
      </c>
      <c r="Y558" s="23"/>
      <c r="Z558" s="19"/>
      <c r="AA558" s="19"/>
      <c r="AB558" s="19"/>
      <c r="AC558" s="19"/>
      <c r="AD558" s="19"/>
      <c r="AE558" s="19"/>
      <c r="AF558" s="19"/>
      <c r="AG558" s="19">
        <f t="shared" si="129"/>
        <v>0</v>
      </c>
      <c r="AH558" s="19">
        <f t="shared" si="130"/>
        <v>0</v>
      </c>
      <c r="AI558" s="19">
        <f t="shared" si="131"/>
        <v>0</v>
      </c>
      <c r="AJ558" s="19">
        <f t="shared" si="132"/>
        <v>0</v>
      </c>
      <c r="AK558" s="19"/>
      <c r="AL558" s="19"/>
      <c r="AM558" s="19"/>
      <c r="AN558" s="19"/>
      <c r="AO558" s="19"/>
      <c r="AP558" s="19"/>
      <c r="AQ558" s="19"/>
    </row>
    <row r="559" spans="1:43" x14ac:dyDescent="0.25">
      <c r="A559" s="80"/>
      <c r="B559" s="81"/>
      <c r="C559" s="81"/>
      <c r="D559" s="81"/>
      <c r="E559" s="81"/>
      <c r="F559" s="81"/>
      <c r="G559" s="81"/>
      <c r="H559" s="81"/>
      <c r="I559" s="81"/>
      <c r="J559" s="79"/>
      <c r="K559" s="79"/>
      <c r="L559" s="70" t="str">
        <f t="shared" si="133"/>
        <v/>
      </c>
      <c r="M559" s="71"/>
      <c r="N559" s="23">
        <f t="shared" si="120"/>
        <v>0</v>
      </c>
      <c r="O559" s="23">
        <f t="shared" si="134"/>
        <v>0</v>
      </c>
      <c r="P559" s="23" t="e">
        <f xml:space="preserve"> B559 * VLOOKUP($A$5, Admin!$A$4:$B$5, 2) + C559 * VLOOKUP($A$5, Admin!$A$4:$C$5, 3) + VLOOKUP($A$5, Admin!$A$4:$D$5, 4)</f>
        <v>#N/A</v>
      </c>
      <c r="Q559" s="23" t="e">
        <f t="shared" si="121"/>
        <v>#N/A</v>
      </c>
      <c r="R559" s="23" t="e">
        <f t="shared" si="122"/>
        <v>#N/A</v>
      </c>
      <c r="S559" s="23" t="e">
        <f t="shared" si="123"/>
        <v>#N/A</v>
      </c>
      <c r="T559" s="23" t="e">
        <f t="shared" si="124"/>
        <v>#N/A</v>
      </c>
      <c r="U559" s="23" t="e">
        <f t="shared" si="125"/>
        <v>#N/A</v>
      </c>
      <c r="V559" s="23" t="e">
        <f t="shared" si="126"/>
        <v>#N/A</v>
      </c>
      <c r="W559" s="23" t="e">
        <f t="shared" si="127"/>
        <v>#N/A</v>
      </c>
      <c r="X559" s="23" t="e">
        <f t="shared" si="128"/>
        <v>#N/A</v>
      </c>
      <c r="Y559" s="23"/>
      <c r="Z559" s="19"/>
      <c r="AA559" s="19"/>
      <c r="AB559" s="19"/>
      <c r="AC559" s="19"/>
      <c r="AD559" s="19"/>
      <c r="AE559" s="19"/>
      <c r="AF559" s="19"/>
      <c r="AG559" s="19">
        <f t="shared" si="129"/>
        <v>0</v>
      </c>
      <c r="AH559" s="19">
        <f t="shared" si="130"/>
        <v>0</v>
      </c>
      <c r="AI559" s="19">
        <f t="shared" si="131"/>
        <v>0</v>
      </c>
      <c r="AJ559" s="19">
        <f t="shared" si="132"/>
        <v>0</v>
      </c>
      <c r="AK559" s="19"/>
      <c r="AL559" s="19"/>
      <c r="AM559" s="19"/>
      <c r="AN559" s="19"/>
      <c r="AO559" s="19"/>
      <c r="AP559" s="19"/>
      <c r="AQ559" s="19"/>
    </row>
    <row r="560" spans="1:43" x14ac:dyDescent="0.25">
      <c r="A560" s="80"/>
      <c r="B560" s="81"/>
      <c r="C560" s="81"/>
      <c r="D560" s="81"/>
      <c r="E560" s="81"/>
      <c r="F560" s="81"/>
      <c r="G560" s="81"/>
      <c r="H560" s="81"/>
      <c r="I560" s="81"/>
      <c r="J560" s="79"/>
      <c r="K560" s="79"/>
      <c r="L560" s="70" t="str">
        <f t="shared" si="133"/>
        <v/>
      </c>
      <c r="M560" s="71"/>
      <c r="N560" s="23">
        <f t="shared" si="120"/>
        <v>0</v>
      </c>
      <c r="O560" s="23">
        <f t="shared" si="134"/>
        <v>0</v>
      </c>
      <c r="P560" s="23" t="e">
        <f xml:space="preserve"> B560 * VLOOKUP($A$5, Admin!$A$4:$B$5, 2) + C560 * VLOOKUP($A$5, Admin!$A$4:$C$5, 3) + VLOOKUP($A$5, Admin!$A$4:$D$5, 4)</f>
        <v>#N/A</v>
      </c>
      <c r="Q560" s="23" t="e">
        <f t="shared" si="121"/>
        <v>#N/A</v>
      </c>
      <c r="R560" s="23" t="e">
        <f t="shared" si="122"/>
        <v>#N/A</v>
      </c>
      <c r="S560" s="23" t="e">
        <f t="shared" si="123"/>
        <v>#N/A</v>
      </c>
      <c r="T560" s="23" t="e">
        <f t="shared" si="124"/>
        <v>#N/A</v>
      </c>
      <c r="U560" s="23" t="e">
        <f t="shared" si="125"/>
        <v>#N/A</v>
      </c>
      <c r="V560" s="23" t="e">
        <f t="shared" si="126"/>
        <v>#N/A</v>
      </c>
      <c r="W560" s="23" t="e">
        <f t="shared" si="127"/>
        <v>#N/A</v>
      </c>
      <c r="X560" s="23" t="e">
        <f t="shared" si="128"/>
        <v>#N/A</v>
      </c>
      <c r="Y560" s="23"/>
      <c r="Z560" s="19"/>
      <c r="AA560" s="19"/>
      <c r="AB560" s="19"/>
      <c r="AC560" s="19"/>
      <c r="AD560" s="19"/>
      <c r="AE560" s="19"/>
      <c r="AF560" s="19"/>
      <c r="AG560" s="19">
        <f t="shared" si="129"/>
        <v>0</v>
      </c>
      <c r="AH560" s="19">
        <f t="shared" si="130"/>
        <v>0</v>
      </c>
      <c r="AI560" s="19">
        <f t="shared" si="131"/>
        <v>0</v>
      </c>
      <c r="AJ560" s="19">
        <f t="shared" si="132"/>
        <v>0</v>
      </c>
      <c r="AK560" s="19"/>
      <c r="AL560" s="19"/>
      <c r="AM560" s="19"/>
      <c r="AN560" s="19"/>
      <c r="AO560" s="19"/>
      <c r="AP560" s="19"/>
      <c r="AQ560" s="19"/>
    </row>
    <row r="561" spans="1:43" x14ac:dyDescent="0.25">
      <c r="A561" s="80"/>
      <c r="B561" s="81"/>
      <c r="C561" s="81"/>
      <c r="D561" s="81"/>
      <c r="E561" s="81"/>
      <c r="F561" s="81"/>
      <c r="G561" s="81"/>
      <c r="H561" s="81"/>
      <c r="I561" s="81"/>
      <c r="J561" s="79"/>
      <c r="K561" s="79"/>
      <c r="L561" s="70" t="str">
        <f t="shared" si="133"/>
        <v/>
      </c>
      <c r="M561" s="71"/>
      <c r="N561" s="23">
        <f t="shared" si="120"/>
        <v>0</v>
      </c>
      <c r="O561" s="23">
        <f t="shared" si="134"/>
        <v>0</v>
      </c>
      <c r="P561" s="23" t="e">
        <f xml:space="preserve"> B561 * VLOOKUP($A$5, Admin!$A$4:$B$5, 2) + C561 * VLOOKUP($A$5, Admin!$A$4:$C$5, 3) + VLOOKUP($A$5, Admin!$A$4:$D$5, 4)</f>
        <v>#N/A</v>
      </c>
      <c r="Q561" s="23" t="e">
        <f t="shared" si="121"/>
        <v>#N/A</v>
      </c>
      <c r="R561" s="23" t="e">
        <f t="shared" si="122"/>
        <v>#N/A</v>
      </c>
      <c r="S561" s="23" t="e">
        <f t="shared" si="123"/>
        <v>#N/A</v>
      </c>
      <c r="T561" s="23" t="e">
        <f t="shared" si="124"/>
        <v>#N/A</v>
      </c>
      <c r="U561" s="23" t="e">
        <f t="shared" si="125"/>
        <v>#N/A</v>
      </c>
      <c r="V561" s="23" t="e">
        <f t="shared" si="126"/>
        <v>#N/A</v>
      </c>
      <c r="W561" s="23" t="e">
        <f t="shared" si="127"/>
        <v>#N/A</v>
      </c>
      <c r="X561" s="23" t="e">
        <f t="shared" si="128"/>
        <v>#N/A</v>
      </c>
      <c r="Y561" s="23"/>
      <c r="Z561" s="19"/>
      <c r="AA561" s="19"/>
      <c r="AB561" s="19"/>
      <c r="AC561" s="19"/>
      <c r="AD561" s="19"/>
      <c r="AE561" s="19"/>
      <c r="AF561" s="19"/>
      <c r="AG561" s="19">
        <f t="shared" si="129"/>
        <v>0</v>
      </c>
      <c r="AH561" s="19">
        <f t="shared" si="130"/>
        <v>0</v>
      </c>
      <c r="AI561" s="19">
        <f t="shared" si="131"/>
        <v>0</v>
      </c>
      <c r="AJ561" s="19">
        <f t="shared" si="132"/>
        <v>0</v>
      </c>
      <c r="AK561" s="19"/>
      <c r="AL561" s="19"/>
      <c r="AM561" s="19"/>
      <c r="AN561" s="19"/>
      <c r="AO561" s="19"/>
      <c r="AP561" s="19"/>
      <c r="AQ561" s="19"/>
    </row>
    <row r="562" spans="1:43" x14ac:dyDescent="0.25">
      <c r="A562" s="80"/>
      <c r="B562" s="81"/>
      <c r="C562" s="81"/>
      <c r="D562" s="81"/>
      <c r="E562" s="81"/>
      <c r="F562" s="81"/>
      <c r="G562" s="81"/>
      <c r="H562" s="81"/>
      <c r="I562" s="81"/>
      <c r="J562" s="79"/>
      <c r="K562" s="79"/>
      <c r="L562" s="70" t="str">
        <f t="shared" si="133"/>
        <v/>
      </c>
      <c r="M562" s="71"/>
      <c r="N562" s="23">
        <f t="shared" si="120"/>
        <v>0</v>
      </c>
      <c r="O562" s="23">
        <f t="shared" si="134"/>
        <v>0</v>
      </c>
      <c r="P562" s="23" t="e">
        <f xml:space="preserve"> B562 * VLOOKUP($A$5, Admin!$A$4:$B$5, 2) + C562 * VLOOKUP($A$5, Admin!$A$4:$C$5, 3) + VLOOKUP($A$5, Admin!$A$4:$D$5, 4)</f>
        <v>#N/A</v>
      </c>
      <c r="Q562" s="23" t="e">
        <f t="shared" si="121"/>
        <v>#N/A</v>
      </c>
      <c r="R562" s="23" t="e">
        <f t="shared" si="122"/>
        <v>#N/A</v>
      </c>
      <c r="S562" s="23" t="e">
        <f t="shared" si="123"/>
        <v>#N/A</v>
      </c>
      <c r="T562" s="23" t="e">
        <f t="shared" si="124"/>
        <v>#N/A</v>
      </c>
      <c r="U562" s="23" t="e">
        <f t="shared" si="125"/>
        <v>#N/A</v>
      </c>
      <c r="V562" s="23" t="e">
        <f t="shared" si="126"/>
        <v>#N/A</v>
      </c>
      <c r="W562" s="23" t="e">
        <f t="shared" si="127"/>
        <v>#N/A</v>
      </c>
      <c r="X562" s="23" t="e">
        <f t="shared" si="128"/>
        <v>#N/A</v>
      </c>
      <c r="Y562" s="23"/>
      <c r="Z562" s="19"/>
      <c r="AA562" s="19"/>
      <c r="AB562" s="19"/>
      <c r="AC562" s="19"/>
      <c r="AD562" s="19"/>
      <c r="AE562" s="19"/>
      <c r="AF562" s="19"/>
      <c r="AG562" s="19">
        <f t="shared" si="129"/>
        <v>0</v>
      </c>
      <c r="AH562" s="19">
        <f t="shared" si="130"/>
        <v>0</v>
      </c>
      <c r="AI562" s="19">
        <f t="shared" si="131"/>
        <v>0</v>
      </c>
      <c r="AJ562" s="19">
        <f t="shared" si="132"/>
        <v>0</v>
      </c>
      <c r="AK562" s="19"/>
      <c r="AL562" s="19"/>
      <c r="AM562" s="19"/>
      <c r="AN562" s="19"/>
      <c r="AO562" s="19"/>
      <c r="AP562" s="19"/>
      <c r="AQ562" s="19"/>
    </row>
    <row r="563" spans="1:43" x14ac:dyDescent="0.25">
      <c r="A563" s="80"/>
      <c r="B563" s="81"/>
      <c r="C563" s="81"/>
      <c r="D563" s="81"/>
      <c r="E563" s="81"/>
      <c r="F563" s="81"/>
      <c r="G563" s="81"/>
      <c r="H563" s="81"/>
      <c r="I563" s="81"/>
      <c r="J563" s="79"/>
      <c r="K563" s="79"/>
      <c r="L563" s="70" t="str">
        <f t="shared" si="133"/>
        <v/>
      </c>
      <c r="M563" s="71"/>
      <c r="N563" s="23">
        <f t="shared" si="120"/>
        <v>0</v>
      </c>
      <c r="O563" s="23">
        <f t="shared" si="134"/>
        <v>0</v>
      </c>
      <c r="P563" s="23" t="e">
        <f xml:space="preserve"> B563 * VLOOKUP($A$5, Admin!$A$4:$B$5, 2) + C563 * VLOOKUP($A$5, Admin!$A$4:$C$5, 3) + VLOOKUP($A$5, Admin!$A$4:$D$5, 4)</f>
        <v>#N/A</v>
      </c>
      <c r="Q563" s="23" t="e">
        <f t="shared" si="121"/>
        <v>#N/A</v>
      </c>
      <c r="R563" s="23" t="e">
        <f t="shared" si="122"/>
        <v>#N/A</v>
      </c>
      <c r="S563" s="23" t="e">
        <f t="shared" si="123"/>
        <v>#N/A</v>
      </c>
      <c r="T563" s="23" t="e">
        <f t="shared" si="124"/>
        <v>#N/A</v>
      </c>
      <c r="U563" s="23" t="e">
        <f t="shared" si="125"/>
        <v>#N/A</v>
      </c>
      <c r="V563" s="23" t="e">
        <f t="shared" si="126"/>
        <v>#N/A</v>
      </c>
      <c r="W563" s="23" t="e">
        <f t="shared" si="127"/>
        <v>#N/A</v>
      </c>
      <c r="X563" s="23" t="e">
        <f t="shared" si="128"/>
        <v>#N/A</v>
      </c>
      <c r="Y563" s="23"/>
      <c r="Z563" s="19"/>
      <c r="AA563" s="19"/>
      <c r="AB563" s="19"/>
      <c r="AC563" s="19"/>
      <c r="AD563" s="19"/>
      <c r="AE563" s="19"/>
      <c r="AF563" s="19"/>
      <c r="AG563" s="19">
        <f t="shared" si="129"/>
        <v>0</v>
      </c>
      <c r="AH563" s="19">
        <f t="shared" si="130"/>
        <v>0</v>
      </c>
      <c r="AI563" s="19">
        <f t="shared" si="131"/>
        <v>0</v>
      </c>
      <c r="AJ563" s="19">
        <f t="shared" si="132"/>
        <v>0</v>
      </c>
      <c r="AK563" s="19"/>
      <c r="AL563" s="19"/>
      <c r="AM563" s="19"/>
      <c r="AN563" s="19"/>
      <c r="AO563" s="19"/>
      <c r="AP563" s="19"/>
      <c r="AQ563" s="19"/>
    </row>
    <row r="564" spans="1:43" x14ac:dyDescent="0.25">
      <c r="A564" s="80"/>
      <c r="B564" s="81"/>
      <c r="C564" s="81"/>
      <c r="D564" s="81"/>
      <c r="E564" s="81"/>
      <c r="F564" s="81"/>
      <c r="G564" s="81"/>
      <c r="H564" s="81"/>
      <c r="I564" s="81"/>
      <c r="J564" s="79"/>
      <c r="K564" s="79"/>
      <c r="L564" s="70" t="str">
        <f t="shared" si="133"/>
        <v/>
      </c>
      <c r="M564" s="71"/>
      <c r="N564" s="23">
        <f t="shared" si="120"/>
        <v>0</v>
      </c>
      <c r="O564" s="23">
        <f t="shared" si="134"/>
        <v>0</v>
      </c>
      <c r="P564" s="23" t="e">
        <f xml:space="preserve"> B564 * VLOOKUP($A$5, Admin!$A$4:$B$5, 2) + C564 * VLOOKUP($A$5, Admin!$A$4:$C$5, 3) + VLOOKUP($A$5, Admin!$A$4:$D$5, 4)</f>
        <v>#N/A</v>
      </c>
      <c r="Q564" s="23" t="e">
        <f t="shared" si="121"/>
        <v>#N/A</v>
      </c>
      <c r="R564" s="23" t="e">
        <f t="shared" si="122"/>
        <v>#N/A</v>
      </c>
      <c r="S564" s="23" t="e">
        <f t="shared" si="123"/>
        <v>#N/A</v>
      </c>
      <c r="T564" s="23" t="e">
        <f t="shared" si="124"/>
        <v>#N/A</v>
      </c>
      <c r="U564" s="23" t="e">
        <f t="shared" si="125"/>
        <v>#N/A</v>
      </c>
      <c r="V564" s="23" t="e">
        <f t="shared" si="126"/>
        <v>#N/A</v>
      </c>
      <c r="W564" s="23" t="e">
        <f t="shared" si="127"/>
        <v>#N/A</v>
      </c>
      <c r="X564" s="23" t="e">
        <f t="shared" si="128"/>
        <v>#N/A</v>
      </c>
      <c r="Y564" s="23"/>
      <c r="Z564" s="19"/>
      <c r="AA564" s="19"/>
      <c r="AB564" s="19"/>
      <c r="AC564" s="19"/>
      <c r="AD564" s="19"/>
      <c r="AE564" s="19"/>
      <c r="AF564" s="19"/>
      <c r="AG564" s="19">
        <f t="shared" si="129"/>
        <v>0</v>
      </c>
      <c r="AH564" s="19">
        <f t="shared" si="130"/>
        <v>0</v>
      </c>
      <c r="AI564" s="19">
        <f t="shared" si="131"/>
        <v>0</v>
      </c>
      <c r="AJ564" s="19">
        <f t="shared" si="132"/>
        <v>0</v>
      </c>
      <c r="AK564" s="19"/>
      <c r="AL564" s="19"/>
      <c r="AM564" s="19"/>
      <c r="AN564" s="19"/>
      <c r="AO564" s="19"/>
      <c r="AP564" s="19"/>
      <c r="AQ564" s="19"/>
    </row>
    <row r="565" spans="1:43" x14ac:dyDescent="0.25">
      <c r="A565" s="80"/>
      <c r="B565" s="81"/>
      <c r="C565" s="81"/>
      <c r="D565" s="81"/>
      <c r="E565" s="81"/>
      <c r="F565" s="81"/>
      <c r="G565" s="81"/>
      <c r="H565" s="81"/>
      <c r="I565" s="81"/>
      <c r="J565" s="79"/>
      <c r="K565" s="79"/>
      <c r="L565" s="70" t="str">
        <f t="shared" si="133"/>
        <v/>
      </c>
      <c r="M565" s="71"/>
      <c r="N565" s="23">
        <f t="shared" si="120"/>
        <v>0</v>
      </c>
      <c r="O565" s="23">
        <f t="shared" si="134"/>
        <v>0</v>
      </c>
      <c r="P565" s="23" t="e">
        <f xml:space="preserve"> B565 * VLOOKUP($A$5, Admin!$A$4:$B$5, 2) + C565 * VLOOKUP($A$5, Admin!$A$4:$C$5, 3) + VLOOKUP($A$5, Admin!$A$4:$D$5, 4)</f>
        <v>#N/A</v>
      </c>
      <c r="Q565" s="23" t="e">
        <f t="shared" si="121"/>
        <v>#N/A</v>
      </c>
      <c r="R565" s="23" t="e">
        <f t="shared" si="122"/>
        <v>#N/A</v>
      </c>
      <c r="S565" s="23" t="e">
        <f t="shared" si="123"/>
        <v>#N/A</v>
      </c>
      <c r="T565" s="23" t="e">
        <f t="shared" si="124"/>
        <v>#N/A</v>
      </c>
      <c r="U565" s="23" t="e">
        <f t="shared" si="125"/>
        <v>#N/A</v>
      </c>
      <c r="V565" s="23" t="e">
        <f t="shared" si="126"/>
        <v>#N/A</v>
      </c>
      <c r="W565" s="23" t="e">
        <f t="shared" si="127"/>
        <v>#N/A</v>
      </c>
      <c r="X565" s="23" t="e">
        <f t="shared" si="128"/>
        <v>#N/A</v>
      </c>
      <c r="Y565" s="23"/>
      <c r="Z565" s="19"/>
      <c r="AA565" s="19"/>
      <c r="AB565" s="19"/>
      <c r="AC565" s="19"/>
      <c r="AD565" s="19"/>
      <c r="AE565" s="19"/>
      <c r="AF565" s="19"/>
      <c r="AG565" s="19">
        <f t="shared" si="129"/>
        <v>0</v>
      </c>
      <c r="AH565" s="19">
        <f t="shared" si="130"/>
        <v>0</v>
      </c>
      <c r="AI565" s="19">
        <f t="shared" si="131"/>
        <v>0</v>
      </c>
      <c r="AJ565" s="19">
        <f t="shared" si="132"/>
        <v>0</v>
      </c>
      <c r="AK565" s="19"/>
      <c r="AL565" s="19"/>
      <c r="AM565" s="19"/>
      <c r="AN565" s="19"/>
      <c r="AO565" s="19"/>
      <c r="AP565" s="19"/>
      <c r="AQ565" s="19"/>
    </row>
    <row r="566" spans="1:43" x14ac:dyDescent="0.25">
      <c r="A566" s="80"/>
      <c r="B566" s="81"/>
      <c r="C566" s="81"/>
      <c r="D566" s="81"/>
      <c r="E566" s="81"/>
      <c r="F566" s="81"/>
      <c r="G566" s="81"/>
      <c r="H566" s="81"/>
      <c r="I566" s="81"/>
      <c r="J566" s="79"/>
      <c r="K566" s="79"/>
      <c r="L566" s="70" t="str">
        <f t="shared" si="133"/>
        <v/>
      </c>
      <c r="M566" s="71"/>
      <c r="N566" s="23">
        <f t="shared" si="120"/>
        <v>0</v>
      </c>
      <c r="O566" s="23">
        <f t="shared" si="134"/>
        <v>0</v>
      </c>
      <c r="P566" s="23" t="e">
        <f xml:space="preserve"> B566 * VLOOKUP($A$5, Admin!$A$4:$B$5, 2) + C566 * VLOOKUP($A$5, Admin!$A$4:$C$5, 3) + VLOOKUP($A$5, Admin!$A$4:$D$5, 4)</f>
        <v>#N/A</v>
      </c>
      <c r="Q566" s="23" t="e">
        <f t="shared" si="121"/>
        <v>#N/A</v>
      </c>
      <c r="R566" s="23" t="e">
        <f t="shared" si="122"/>
        <v>#N/A</v>
      </c>
      <c r="S566" s="23" t="e">
        <f t="shared" si="123"/>
        <v>#N/A</v>
      </c>
      <c r="T566" s="23" t="e">
        <f t="shared" si="124"/>
        <v>#N/A</v>
      </c>
      <c r="U566" s="23" t="e">
        <f t="shared" si="125"/>
        <v>#N/A</v>
      </c>
      <c r="V566" s="23" t="e">
        <f t="shared" si="126"/>
        <v>#N/A</v>
      </c>
      <c r="W566" s="23" t="e">
        <f t="shared" si="127"/>
        <v>#N/A</v>
      </c>
      <c r="X566" s="23" t="e">
        <f t="shared" si="128"/>
        <v>#N/A</v>
      </c>
      <c r="Y566" s="23"/>
      <c r="Z566" s="19"/>
      <c r="AA566" s="19"/>
      <c r="AB566" s="19"/>
      <c r="AC566" s="19"/>
      <c r="AD566" s="19"/>
      <c r="AE566" s="19"/>
      <c r="AF566" s="19"/>
      <c r="AG566" s="19">
        <f t="shared" si="129"/>
        <v>0</v>
      </c>
      <c r="AH566" s="19">
        <f t="shared" si="130"/>
        <v>0</v>
      </c>
      <c r="AI566" s="19">
        <f t="shared" si="131"/>
        <v>0</v>
      </c>
      <c r="AJ566" s="19">
        <f t="shared" si="132"/>
        <v>0</v>
      </c>
      <c r="AK566" s="19"/>
      <c r="AL566" s="19"/>
      <c r="AM566" s="19"/>
      <c r="AN566" s="19"/>
      <c r="AO566" s="19"/>
      <c r="AP566" s="19"/>
      <c r="AQ566" s="19"/>
    </row>
    <row r="567" spans="1:43" x14ac:dyDescent="0.25">
      <c r="A567" s="80"/>
      <c r="B567" s="81"/>
      <c r="C567" s="81"/>
      <c r="D567" s="81"/>
      <c r="E567" s="81"/>
      <c r="F567" s="81"/>
      <c r="G567" s="81"/>
      <c r="H567" s="81"/>
      <c r="I567" s="81"/>
      <c r="J567" s="79"/>
      <c r="K567" s="79"/>
      <c r="L567" s="70" t="str">
        <f t="shared" si="133"/>
        <v/>
      </c>
      <c r="M567" s="71"/>
      <c r="N567" s="23">
        <f t="shared" si="120"/>
        <v>0</v>
      </c>
      <c r="O567" s="23">
        <f t="shared" si="134"/>
        <v>0</v>
      </c>
      <c r="P567" s="23" t="e">
        <f xml:space="preserve"> B567 * VLOOKUP($A$5, Admin!$A$4:$B$5, 2) + C567 * VLOOKUP($A$5, Admin!$A$4:$C$5, 3) + VLOOKUP($A$5, Admin!$A$4:$D$5, 4)</f>
        <v>#N/A</v>
      </c>
      <c r="Q567" s="23" t="e">
        <f t="shared" si="121"/>
        <v>#N/A</v>
      </c>
      <c r="R567" s="23" t="e">
        <f t="shared" si="122"/>
        <v>#N/A</v>
      </c>
      <c r="S567" s="23" t="e">
        <f t="shared" si="123"/>
        <v>#N/A</v>
      </c>
      <c r="T567" s="23" t="e">
        <f t="shared" si="124"/>
        <v>#N/A</v>
      </c>
      <c r="U567" s="23" t="e">
        <f t="shared" si="125"/>
        <v>#N/A</v>
      </c>
      <c r="V567" s="23" t="e">
        <f t="shared" si="126"/>
        <v>#N/A</v>
      </c>
      <c r="W567" s="23" t="e">
        <f t="shared" si="127"/>
        <v>#N/A</v>
      </c>
      <c r="X567" s="23" t="e">
        <f t="shared" si="128"/>
        <v>#N/A</v>
      </c>
      <c r="Y567" s="23"/>
      <c r="Z567" s="19"/>
      <c r="AA567" s="19"/>
      <c r="AB567" s="19"/>
      <c r="AC567" s="19"/>
      <c r="AD567" s="19"/>
      <c r="AE567" s="19"/>
      <c r="AF567" s="19"/>
      <c r="AG567" s="19">
        <f t="shared" si="129"/>
        <v>0</v>
      </c>
      <c r="AH567" s="19">
        <f t="shared" si="130"/>
        <v>0</v>
      </c>
      <c r="AI567" s="19">
        <f t="shared" si="131"/>
        <v>0</v>
      </c>
      <c r="AJ567" s="19">
        <f t="shared" si="132"/>
        <v>0</v>
      </c>
      <c r="AK567" s="19"/>
      <c r="AL567" s="19"/>
      <c r="AM567" s="19"/>
      <c r="AN567" s="19"/>
      <c r="AO567" s="19"/>
      <c r="AP567" s="19"/>
      <c r="AQ567" s="19"/>
    </row>
    <row r="568" spans="1:43" x14ac:dyDescent="0.25">
      <c r="A568" s="80"/>
      <c r="B568" s="81"/>
      <c r="C568" s="81"/>
      <c r="D568" s="81"/>
      <c r="E568" s="81"/>
      <c r="F568" s="81"/>
      <c r="G568" s="81"/>
      <c r="H568" s="81"/>
      <c r="I568" s="81"/>
      <c r="J568" s="79"/>
      <c r="K568" s="79"/>
      <c r="L568" s="70" t="str">
        <f t="shared" si="133"/>
        <v/>
      </c>
      <c r="M568" s="71"/>
      <c r="N568" s="23">
        <f t="shared" si="120"/>
        <v>0</v>
      </c>
      <c r="O568" s="23">
        <f t="shared" si="134"/>
        <v>0</v>
      </c>
      <c r="P568" s="23" t="e">
        <f xml:space="preserve"> B568 * VLOOKUP($A$5, Admin!$A$4:$B$5, 2) + C568 * VLOOKUP($A$5, Admin!$A$4:$C$5, 3) + VLOOKUP($A$5, Admin!$A$4:$D$5, 4)</f>
        <v>#N/A</v>
      </c>
      <c r="Q568" s="23" t="e">
        <f t="shared" si="121"/>
        <v>#N/A</v>
      </c>
      <c r="R568" s="23" t="e">
        <f t="shared" si="122"/>
        <v>#N/A</v>
      </c>
      <c r="S568" s="23" t="e">
        <f t="shared" si="123"/>
        <v>#N/A</v>
      </c>
      <c r="T568" s="23" t="e">
        <f t="shared" si="124"/>
        <v>#N/A</v>
      </c>
      <c r="U568" s="23" t="e">
        <f t="shared" si="125"/>
        <v>#N/A</v>
      </c>
      <c r="V568" s="23" t="e">
        <f t="shared" si="126"/>
        <v>#N/A</v>
      </c>
      <c r="W568" s="23" t="e">
        <f t="shared" si="127"/>
        <v>#N/A</v>
      </c>
      <c r="X568" s="23" t="e">
        <f t="shared" si="128"/>
        <v>#N/A</v>
      </c>
      <c r="Y568" s="23"/>
      <c r="Z568" s="19"/>
      <c r="AA568" s="19"/>
      <c r="AB568" s="19"/>
      <c r="AC568" s="19"/>
      <c r="AD568" s="19"/>
      <c r="AE568" s="19"/>
      <c r="AF568" s="19"/>
      <c r="AG568" s="19">
        <f t="shared" si="129"/>
        <v>0</v>
      </c>
      <c r="AH568" s="19">
        <f t="shared" si="130"/>
        <v>0</v>
      </c>
      <c r="AI568" s="19">
        <f t="shared" si="131"/>
        <v>0</v>
      </c>
      <c r="AJ568" s="19">
        <f t="shared" si="132"/>
        <v>0</v>
      </c>
      <c r="AK568" s="19"/>
      <c r="AL568" s="19"/>
      <c r="AM568" s="19"/>
      <c r="AN568" s="19"/>
      <c r="AO568" s="19"/>
      <c r="AP568" s="19"/>
      <c r="AQ568" s="19"/>
    </row>
    <row r="569" spans="1:43" x14ac:dyDescent="0.25">
      <c r="A569" s="80"/>
      <c r="B569" s="81"/>
      <c r="C569" s="81"/>
      <c r="D569" s="81"/>
      <c r="E569" s="81"/>
      <c r="F569" s="81"/>
      <c r="G569" s="81"/>
      <c r="H569" s="81"/>
      <c r="I569" s="81"/>
      <c r="J569" s="79"/>
      <c r="K569" s="79"/>
      <c r="L569" s="70" t="str">
        <f t="shared" si="133"/>
        <v/>
      </c>
      <c r="M569" s="71"/>
      <c r="N569" s="23">
        <f t="shared" si="120"/>
        <v>0</v>
      </c>
      <c r="O569" s="23">
        <f t="shared" si="134"/>
        <v>0</v>
      </c>
      <c r="P569" s="23" t="e">
        <f xml:space="preserve"> B569 * VLOOKUP($A$5, Admin!$A$4:$B$5, 2) + C569 * VLOOKUP($A$5, Admin!$A$4:$C$5, 3) + VLOOKUP($A$5, Admin!$A$4:$D$5, 4)</f>
        <v>#N/A</v>
      </c>
      <c r="Q569" s="23" t="e">
        <f t="shared" si="121"/>
        <v>#N/A</v>
      </c>
      <c r="R569" s="23" t="e">
        <f t="shared" si="122"/>
        <v>#N/A</v>
      </c>
      <c r="S569" s="23" t="e">
        <f t="shared" si="123"/>
        <v>#N/A</v>
      </c>
      <c r="T569" s="23" t="e">
        <f t="shared" si="124"/>
        <v>#N/A</v>
      </c>
      <c r="U569" s="23" t="e">
        <f t="shared" si="125"/>
        <v>#N/A</v>
      </c>
      <c r="V569" s="23" t="e">
        <f t="shared" si="126"/>
        <v>#N/A</v>
      </c>
      <c r="W569" s="23" t="e">
        <f t="shared" si="127"/>
        <v>#N/A</v>
      </c>
      <c r="X569" s="23" t="e">
        <f t="shared" si="128"/>
        <v>#N/A</v>
      </c>
      <c r="Y569" s="23"/>
      <c r="Z569" s="19"/>
      <c r="AA569" s="19"/>
      <c r="AB569" s="19"/>
      <c r="AC569" s="19"/>
      <c r="AD569" s="19"/>
      <c r="AE569" s="19"/>
      <c r="AF569" s="19"/>
      <c r="AG569" s="19">
        <f t="shared" si="129"/>
        <v>0</v>
      </c>
      <c r="AH569" s="19">
        <f t="shared" si="130"/>
        <v>0</v>
      </c>
      <c r="AI569" s="19">
        <f t="shared" si="131"/>
        <v>0</v>
      </c>
      <c r="AJ569" s="19">
        <f t="shared" si="132"/>
        <v>0</v>
      </c>
      <c r="AK569" s="19"/>
      <c r="AL569" s="19"/>
      <c r="AM569" s="19"/>
      <c r="AN569" s="19"/>
      <c r="AO569" s="19"/>
      <c r="AP569" s="19"/>
      <c r="AQ569" s="19"/>
    </row>
    <row r="570" spans="1:43" x14ac:dyDescent="0.25">
      <c r="A570" s="80"/>
      <c r="B570" s="81"/>
      <c r="C570" s="81"/>
      <c r="D570" s="81"/>
      <c r="E570" s="81"/>
      <c r="F570" s="81"/>
      <c r="G570" s="81"/>
      <c r="H570" s="81"/>
      <c r="I570" s="81"/>
      <c r="J570" s="79"/>
      <c r="K570" s="79"/>
      <c r="L570" s="70" t="str">
        <f t="shared" si="133"/>
        <v/>
      </c>
      <c r="M570" s="71"/>
      <c r="N570" s="23">
        <f t="shared" si="120"/>
        <v>0</v>
      </c>
      <c r="O570" s="23">
        <f t="shared" si="134"/>
        <v>0</v>
      </c>
      <c r="P570" s="23" t="e">
        <f xml:space="preserve"> B570 * VLOOKUP($A$5, Admin!$A$4:$B$5, 2) + C570 * VLOOKUP($A$5, Admin!$A$4:$C$5, 3) + VLOOKUP($A$5, Admin!$A$4:$D$5, 4)</f>
        <v>#N/A</v>
      </c>
      <c r="Q570" s="23" t="e">
        <f t="shared" si="121"/>
        <v>#N/A</v>
      </c>
      <c r="R570" s="23" t="e">
        <f t="shared" si="122"/>
        <v>#N/A</v>
      </c>
      <c r="S570" s="23" t="e">
        <f t="shared" si="123"/>
        <v>#N/A</v>
      </c>
      <c r="T570" s="23" t="e">
        <f t="shared" si="124"/>
        <v>#N/A</v>
      </c>
      <c r="U570" s="23" t="e">
        <f t="shared" si="125"/>
        <v>#N/A</v>
      </c>
      <c r="V570" s="23" t="e">
        <f t="shared" si="126"/>
        <v>#N/A</v>
      </c>
      <c r="W570" s="23" t="e">
        <f t="shared" si="127"/>
        <v>#N/A</v>
      </c>
      <c r="X570" s="23" t="e">
        <f t="shared" si="128"/>
        <v>#N/A</v>
      </c>
      <c r="Y570" s="23"/>
      <c r="Z570" s="19"/>
      <c r="AA570" s="19"/>
      <c r="AB570" s="19"/>
      <c r="AC570" s="19"/>
      <c r="AD570" s="19"/>
      <c r="AE570" s="19"/>
      <c r="AF570" s="19"/>
      <c r="AG570" s="19">
        <f t="shared" si="129"/>
        <v>0</v>
      </c>
      <c r="AH570" s="19">
        <f t="shared" si="130"/>
        <v>0</v>
      </c>
      <c r="AI570" s="19">
        <f t="shared" si="131"/>
        <v>0</v>
      </c>
      <c r="AJ570" s="19">
        <f t="shared" si="132"/>
        <v>0</v>
      </c>
      <c r="AK570" s="19"/>
      <c r="AL570" s="19"/>
      <c r="AM570" s="19"/>
      <c r="AN570" s="19"/>
      <c r="AO570" s="19"/>
      <c r="AP570" s="19"/>
      <c r="AQ570" s="19"/>
    </row>
    <row r="571" spans="1:43" x14ac:dyDescent="0.25">
      <c r="A571" s="80"/>
      <c r="B571" s="81"/>
      <c r="C571" s="81"/>
      <c r="D571" s="81"/>
      <c r="E571" s="81"/>
      <c r="F571" s="81"/>
      <c r="G571" s="81"/>
      <c r="H571" s="81"/>
      <c r="I571" s="81"/>
      <c r="J571" s="79"/>
      <c r="K571" s="79"/>
      <c r="L571" s="70" t="str">
        <f t="shared" si="133"/>
        <v/>
      </c>
      <c r="M571" s="71"/>
      <c r="N571" s="23">
        <f t="shared" si="120"/>
        <v>0</v>
      </c>
      <c r="O571" s="23">
        <f t="shared" si="134"/>
        <v>0</v>
      </c>
      <c r="P571" s="23" t="e">
        <f xml:space="preserve"> B571 * VLOOKUP($A$5, Admin!$A$4:$B$5, 2) + C571 * VLOOKUP($A$5, Admin!$A$4:$C$5, 3) + VLOOKUP($A$5, Admin!$A$4:$D$5, 4)</f>
        <v>#N/A</v>
      </c>
      <c r="Q571" s="23" t="e">
        <f t="shared" si="121"/>
        <v>#N/A</v>
      </c>
      <c r="R571" s="23" t="e">
        <f t="shared" si="122"/>
        <v>#N/A</v>
      </c>
      <c r="S571" s="23" t="e">
        <f t="shared" si="123"/>
        <v>#N/A</v>
      </c>
      <c r="T571" s="23" t="e">
        <f t="shared" si="124"/>
        <v>#N/A</v>
      </c>
      <c r="U571" s="23" t="e">
        <f t="shared" si="125"/>
        <v>#N/A</v>
      </c>
      <c r="V571" s="23" t="e">
        <f t="shared" si="126"/>
        <v>#N/A</v>
      </c>
      <c r="W571" s="23" t="e">
        <f t="shared" si="127"/>
        <v>#N/A</v>
      </c>
      <c r="X571" s="23" t="e">
        <f t="shared" si="128"/>
        <v>#N/A</v>
      </c>
      <c r="Y571" s="23"/>
      <c r="Z571" s="19"/>
      <c r="AA571" s="19"/>
      <c r="AB571" s="19"/>
      <c r="AC571" s="19"/>
      <c r="AD571" s="19"/>
      <c r="AE571" s="19"/>
      <c r="AF571" s="19"/>
      <c r="AG571" s="19">
        <f t="shared" si="129"/>
        <v>0</v>
      </c>
      <c r="AH571" s="19">
        <f t="shared" si="130"/>
        <v>0</v>
      </c>
      <c r="AI571" s="19">
        <f t="shared" si="131"/>
        <v>0</v>
      </c>
      <c r="AJ571" s="19">
        <f t="shared" si="132"/>
        <v>0</v>
      </c>
      <c r="AK571" s="19"/>
      <c r="AL571" s="19"/>
      <c r="AM571" s="19"/>
      <c r="AN571" s="19"/>
      <c r="AO571" s="19"/>
      <c r="AP571" s="19"/>
      <c r="AQ571" s="19"/>
    </row>
    <row r="572" spans="1:43" x14ac:dyDescent="0.25">
      <c r="A572" s="80"/>
      <c r="B572" s="81"/>
      <c r="C572" s="81"/>
      <c r="D572" s="81"/>
      <c r="E572" s="81"/>
      <c r="F572" s="81"/>
      <c r="G572" s="81"/>
      <c r="H572" s="81"/>
      <c r="I572" s="81"/>
      <c r="J572" s="79"/>
      <c r="K572" s="79"/>
      <c r="L572" s="70" t="str">
        <f t="shared" si="133"/>
        <v/>
      </c>
      <c r="M572" s="71"/>
      <c r="N572" s="23">
        <f t="shared" si="120"/>
        <v>0</v>
      </c>
      <c r="O572" s="23">
        <f t="shared" si="134"/>
        <v>0</v>
      </c>
      <c r="P572" s="23" t="e">
        <f xml:space="preserve"> B572 * VLOOKUP($A$5, Admin!$A$4:$B$5, 2) + C572 * VLOOKUP($A$5, Admin!$A$4:$C$5, 3) + VLOOKUP($A$5, Admin!$A$4:$D$5, 4)</f>
        <v>#N/A</v>
      </c>
      <c r="Q572" s="23" t="e">
        <f t="shared" si="121"/>
        <v>#N/A</v>
      </c>
      <c r="R572" s="23" t="e">
        <f t="shared" si="122"/>
        <v>#N/A</v>
      </c>
      <c r="S572" s="23" t="e">
        <f t="shared" si="123"/>
        <v>#N/A</v>
      </c>
      <c r="T572" s="23" t="e">
        <f t="shared" si="124"/>
        <v>#N/A</v>
      </c>
      <c r="U572" s="23" t="e">
        <f t="shared" si="125"/>
        <v>#N/A</v>
      </c>
      <c r="V572" s="23" t="e">
        <f t="shared" si="126"/>
        <v>#N/A</v>
      </c>
      <c r="W572" s="23" t="e">
        <f t="shared" si="127"/>
        <v>#N/A</v>
      </c>
      <c r="X572" s="23" t="e">
        <f t="shared" si="128"/>
        <v>#N/A</v>
      </c>
      <c r="Y572" s="23"/>
      <c r="Z572" s="19"/>
      <c r="AA572" s="19"/>
      <c r="AB572" s="19"/>
      <c r="AC572" s="19"/>
      <c r="AD572" s="19"/>
      <c r="AE572" s="19"/>
      <c r="AF572" s="19"/>
      <c r="AG572" s="19">
        <f t="shared" si="129"/>
        <v>0</v>
      </c>
      <c r="AH572" s="19">
        <f t="shared" si="130"/>
        <v>0</v>
      </c>
      <c r="AI572" s="19">
        <f t="shared" si="131"/>
        <v>0</v>
      </c>
      <c r="AJ572" s="19">
        <f t="shared" si="132"/>
        <v>0</v>
      </c>
      <c r="AK572" s="19"/>
      <c r="AL572" s="19"/>
      <c r="AM572" s="19"/>
      <c r="AN572" s="19"/>
      <c r="AO572" s="19"/>
      <c r="AP572" s="19"/>
      <c r="AQ572" s="19"/>
    </row>
    <row r="573" spans="1:43" x14ac:dyDescent="0.25">
      <c r="A573" s="80"/>
      <c r="B573" s="81"/>
      <c r="C573" s="81"/>
      <c r="D573" s="81"/>
      <c r="E573" s="81"/>
      <c r="F573" s="81"/>
      <c r="G573" s="81"/>
      <c r="H573" s="81"/>
      <c r="I573" s="81"/>
      <c r="J573" s="79"/>
      <c r="K573" s="79"/>
      <c r="L573" s="70" t="str">
        <f t="shared" si="133"/>
        <v/>
      </c>
      <c r="M573" s="71"/>
      <c r="N573" s="23">
        <f t="shared" si="120"/>
        <v>0</v>
      </c>
      <c r="O573" s="23">
        <f t="shared" si="134"/>
        <v>0</v>
      </c>
      <c r="P573" s="23" t="e">
        <f xml:space="preserve"> B573 * VLOOKUP($A$5, Admin!$A$4:$B$5, 2) + C573 * VLOOKUP($A$5, Admin!$A$4:$C$5, 3) + VLOOKUP($A$5, Admin!$A$4:$D$5, 4)</f>
        <v>#N/A</v>
      </c>
      <c r="Q573" s="23" t="e">
        <f t="shared" si="121"/>
        <v>#N/A</v>
      </c>
      <c r="R573" s="23" t="e">
        <f t="shared" si="122"/>
        <v>#N/A</v>
      </c>
      <c r="S573" s="23" t="e">
        <f t="shared" si="123"/>
        <v>#N/A</v>
      </c>
      <c r="T573" s="23" t="e">
        <f t="shared" si="124"/>
        <v>#N/A</v>
      </c>
      <c r="U573" s="23" t="e">
        <f t="shared" si="125"/>
        <v>#N/A</v>
      </c>
      <c r="V573" s="23" t="e">
        <f t="shared" si="126"/>
        <v>#N/A</v>
      </c>
      <c r="W573" s="23" t="e">
        <f t="shared" si="127"/>
        <v>#N/A</v>
      </c>
      <c r="X573" s="23" t="e">
        <f t="shared" si="128"/>
        <v>#N/A</v>
      </c>
      <c r="Y573" s="23"/>
      <c r="Z573" s="19"/>
      <c r="AA573" s="19"/>
      <c r="AB573" s="19"/>
      <c r="AC573" s="19"/>
      <c r="AD573" s="19"/>
      <c r="AE573" s="19"/>
      <c r="AF573" s="19"/>
      <c r="AG573" s="19">
        <f t="shared" si="129"/>
        <v>0</v>
      </c>
      <c r="AH573" s="19">
        <f t="shared" si="130"/>
        <v>0</v>
      </c>
      <c r="AI573" s="19">
        <f t="shared" si="131"/>
        <v>0</v>
      </c>
      <c r="AJ573" s="19">
        <f t="shared" si="132"/>
        <v>0</v>
      </c>
      <c r="AK573" s="19"/>
      <c r="AL573" s="19"/>
      <c r="AM573" s="19"/>
      <c r="AN573" s="19"/>
      <c r="AO573" s="19"/>
      <c r="AP573" s="19"/>
      <c r="AQ573" s="19"/>
    </row>
    <row r="574" spans="1:43" x14ac:dyDescent="0.25">
      <c r="A574" s="80"/>
      <c r="B574" s="81"/>
      <c r="C574" s="81"/>
      <c r="D574" s="81"/>
      <c r="E574" s="81"/>
      <c r="F574" s="81"/>
      <c r="G574" s="81"/>
      <c r="H574" s="81"/>
      <c r="I574" s="81"/>
      <c r="J574" s="79"/>
      <c r="K574" s="79"/>
      <c r="L574" s="70" t="str">
        <f t="shared" si="133"/>
        <v/>
      </c>
      <c r="M574" s="71"/>
      <c r="N574" s="23">
        <f t="shared" si="120"/>
        <v>0</v>
      </c>
      <c r="O574" s="23">
        <f t="shared" si="134"/>
        <v>0</v>
      </c>
      <c r="P574" s="23" t="e">
        <f xml:space="preserve"> B574 * VLOOKUP($A$5, Admin!$A$4:$B$5, 2) + C574 * VLOOKUP($A$5, Admin!$A$4:$C$5, 3) + VLOOKUP($A$5, Admin!$A$4:$D$5, 4)</f>
        <v>#N/A</v>
      </c>
      <c r="Q574" s="23" t="e">
        <f t="shared" si="121"/>
        <v>#N/A</v>
      </c>
      <c r="R574" s="23" t="e">
        <f t="shared" si="122"/>
        <v>#N/A</v>
      </c>
      <c r="S574" s="23" t="e">
        <f t="shared" si="123"/>
        <v>#N/A</v>
      </c>
      <c r="T574" s="23" t="e">
        <f t="shared" si="124"/>
        <v>#N/A</v>
      </c>
      <c r="U574" s="23" t="e">
        <f t="shared" si="125"/>
        <v>#N/A</v>
      </c>
      <c r="V574" s="23" t="e">
        <f t="shared" si="126"/>
        <v>#N/A</v>
      </c>
      <c r="W574" s="23" t="e">
        <f t="shared" si="127"/>
        <v>#N/A</v>
      </c>
      <c r="X574" s="23" t="e">
        <f t="shared" si="128"/>
        <v>#N/A</v>
      </c>
      <c r="Y574" s="23"/>
      <c r="Z574" s="19"/>
      <c r="AA574" s="19"/>
      <c r="AB574" s="19"/>
      <c r="AC574" s="19"/>
      <c r="AD574" s="19"/>
      <c r="AE574" s="19"/>
      <c r="AF574" s="19"/>
      <c r="AG574" s="19">
        <f t="shared" si="129"/>
        <v>0</v>
      </c>
      <c r="AH574" s="19">
        <f t="shared" si="130"/>
        <v>0</v>
      </c>
      <c r="AI574" s="19">
        <f t="shared" si="131"/>
        <v>0</v>
      </c>
      <c r="AJ574" s="19">
        <f t="shared" si="132"/>
        <v>0</v>
      </c>
      <c r="AK574" s="19"/>
      <c r="AL574" s="19"/>
      <c r="AM574" s="19"/>
      <c r="AN574" s="19"/>
      <c r="AO574" s="19"/>
      <c r="AP574" s="19"/>
      <c r="AQ574" s="19"/>
    </row>
    <row r="575" spans="1:43" x14ac:dyDescent="0.25">
      <c r="A575" s="80"/>
      <c r="B575" s="81"/>
      <c r="C575" s="81"/>
      <c r="D575" s="81"/>
      <c r="E575" s="81"/>
      <c r="F575" s="81"/>
      <c r="G575" s="81"/>
      <c r="H575" s="81"/>
      <c r="I575" s="81"/>
      <c r="J575" s="79"/>
      <c r="K575" s="79"/>
      <c r="L575" s="70" t="str">
        <f t="shared" si="133"/>
        <v/>
      </c>
      <c r="M575" s="71"/>
      <c r="N575" s="23">
        <f t="shared" si="120"/>
        <v>0</v>
      </c>
      <c r="O575" s="23">
        <f t="shared" si="134"/>
        <v>0</v>
      </c>
      <c r="P575" s="23" t="e">
        <f xml:space="preserve"> B575 * VLOOKUP($A$5, Admin!$A$4:$B$5, 2) + C575 * VLOOKUP($A$5, Admin!$A$4:$C$5, 3) + VLOOKUP($A$5, Admin!$A$4:$D$5, 4)</f>
        <v>#N/A</v>
      </c>
      <c r="Q575" s="23" t="e">
        <f t="shared" si="121"/>
        <v>#N/A</v>
      </c>
      <c r="R575" s="23" t="e">
        <f t="shared" si="122"/>
        <v>#N/A</v>
      </c>
      <c r="S575" s="23" t="e">
        <f t="shared" si="123"/>
        <v>#N/A</v>
      </c>
      <c r="T575" s="23" t="e">
        <f t="shared" si="124"/>
        <v>#N/A</v>
      </c>
      <c r="U575" s="23" t="e">
        <f t="shared" si="125"/>
        <v>#N/A</v>
      </c>
      <c r="V575" s="23" t="e">
        <f t="shared" si="126"/>
        <v>#N/A</v>
      </c>
      <c r="W575" s="23" t="e">
        <f t="shared" si="127"/>
        <v>#N/A</v>
      </c>
      <c r="X575" s="23" t="e">
        <f t="shared" si="128"/>
        <v>#N/A</v>
      </c>
      <c r="Y575" s="23"/>
      <c r="Z575" s="19"/>
      <c r="AA575" s="19"/>
      <c r="AB575" s="19"/>
      <c r="AC575" s="19"/>
      <c r="AD575" s="19"/>
      <c r="AE575" s="19"/>
      <c r="AF575" s="19"/>
      <c r="AG575" s="19">
        <f t="shared" si="129"/>
        <v>0</v>
      </c>
      <c r="AH575" s="19">
        <f t="shared" si="130"/>
        <v>0</v>
      </c>
      <c r="AI575" s="19">
        <f t="shared" si="131"/>
        <v>0</v>
      </c>
      <c r="AJ575" s="19">
        <f t="shared" si="132"/>
        <v>0</v>
      </c>
      <c r="AK575" s="19"/>
      <c r="AL575" s="19"/>
      <c r="AM575" s="19"/>
      <c r="AN575" s="19"/>
      <c r="AO575" s="19"/>
      <c r="AP575" s="19"/>
      <c r="AQ575" s="19"/>
    </row>
    <row r="576" spans="1:43" x14ac:dyDescent="0.25">
      <c r="A576" s="80"/>
      <c r="B576" s="81"/>
      <c r="C576" s="81"/>
      <c r="D576" s="81"/>
      <c r="E576" s="81"/>
      <c r="F576" s="81"/>
      <c r="G576" s="81"/>
      <c r="H576" s="81"/>
      <c r="I576" s="81"/>
      <c r="J576" s="79"/>
      <c r="K576" s="79"/>
      <c r="L576" s="70" t="str">
        <f t="shared" si="133"/>
        <v/>
      </c>
      <c r="M576" s="71"/>
      <c r="N576" s="23">
        <f t="shared" si="120"/>
        <v>0</v>
      </c>
      <c r="O576" s="23">
        <f t="shared" si="134"/>
        <v>0</v>
      </c>
      <c r="P576" s="23" t="e">
        <f xml:space="preserve"> B576 * VLOOKUP($A$5, Admin!$A$4:$B$5, 2) + C576 * VLOOKUP($A$5, Admin!$A$4:$C$5, 3) + VLOOKUP($A$5, Admin!$A$4:$D$5, 4)</f>
        <v>#N/A</v>
      </c>
      <c r="Q576" s="23" t="e">
        <f t="shared" si="121"/>
        <v>#N/A</v>
      </c>
      <c r="R576" s="23" t="e">
        <f t="shared" si="122"/>
        <v>#N/A</v>
      </c>
      <c r="S576" s="23" t="e">
        <f t="shared" si="123"/>
        <v>#N/A</v>
      </c>
      <c r="T576" s="23" t="e">
        <f t="shared" si="124"/>
        <v>#N/A</v>
      </c>
      <c r="U576" s="23" t="e">
        <f t="shared" si="125"/>
        <v>#N/A</v>
      </c>
      <c r="V576" s="23" t="e">
        <f t="shared" si="126"/>
        <v>#N/A</v>
      </c>
      <c r="W576" s="23" t="e">
        <f t="shared" si="127"/>
        <v>#N/A</v>
      </c>
      <c r="X576" s="23" t="e">
        <f t="shared" si="128"/>
        <v>#N/A</v>
      </c>
      <c r="Y576" s="23"/>
      <c r="Z576" s="19"/>
      <c r="AA576" s="19"/>
      <c r="AB576" s="19"/>
      <c r="AC576" s="19"/>
      <c r="AD576" s="19"/>
      <c r="AE576" s="19"/>
      <c r="AF576" s="19"/>
      <c r="AG576" s="19">
        <f t="shared" si="129"/>
        <v>0</v>
      </c>
      <c r="AH576" s="19">
        <f t="shared" si="130"/>
        <v>0</v>
      </c>
      <c r="AI576" s="19">
        <f t="shared" si="131"/>
        <v>0</v>
      </c>
      <c r="AJ576" s="19">
        <f t="shared" si="132"/>
        <v>0</v>
      </c>
      <c r="AK576" s="19"/>
      <c r="AL576" s="19"/>
      <c r="AM576" s="19"/>
      <c r="AN576" s="19"/>
      <c r="AO576" s="19"/>
      <c r="AP576" s="19"/>
      <c r="AQ576" s="19"/>
    </row>
    <row r="577" spans="1:43" x14ac:dyDescent="0.25">
      <c r="A577" s="80"/>
      <c r="B577" s="81"/>
      <c r="C577" s="81"/>
      <c r="D577" s="81"/>
      <c r="E577" s="81"/>
      <c r="F577" s="81"/>
      <c r="G577" s="81"/>
      <c r="H577" s="81"/>
      <c r="I577" s="81"/>
      <c r="J577" s="79"/>
      <c r="K577" s="79"/>
      <c r="L577" s="70" t="str">
        <f t="shared" si="133"/>
        <v/>
      </c>
      <c r="M577" s="71"/>
      <c r="N577" s="23">
        <f t="shared" si="120"/>
        <v>0</v>
      </c>
      <c r="O577" s="23">
        <f t="shared" si="134"/>
        <v>0</v>
      </c>
      <c r="P577" s="23" t="e">
        <f xml:space="preserve"> B577 * VLOOKUP($A$5, Admin!$A$4:$B$5, 2) + C577 * VLOOKUP($A$5, Admin!$A$4:$C$5, 3) + VLOOKUP($A$5, Admin!$A$4:$D$5, 4)</f>
        <v>#N/A</v>
      </c>
      <c r="Q577" s="23" t="e">
        <f t="shared" si="121"/>
        <v>#N/A</v>
      </c>
      <c r="R577" s="23" t="e">
        <f t="shared" si="122"/>
        <v>#N/A</v>
      </c>
      <c r="S577" s="23" t="e">
        <f t="shared" si="123"/>
        <v>#N/A</v>
      </c>
      <c r="T577" s="23" t="e">
        <f t="shared" si="124"/>
        <v>#N/A</v>
      </c>
      <c r="U577" s="23" t="e">
        <f t="shared" si="125"/>
        <v>#N/A</v>
      </c>
      <c r="V577" s="23" t="e">
        <f t="shared" si="126"/>
        <v>#N/A</v>
      </c>
      <c r="W577" s="23" t="e">
        <f t="shared" si="127"/>
        <v>#N/A</v>
      </c>
      <c r="X577" s="23" t="e">
        <f t="shared" si="128"/>
        <v>#N/A</v>
      </c>
      <c r="Y577" s="23"/>
      <c r="Z577" s="19"/>
      <c r="AA577" s="19"/>
      <c r="AB577" s="19"/>
      <c r="AC577" s="19"/>
      <c r="AD577" s="19"/>
      <c r="AE577" s="19"/>
      <c r="AF577" s="19"/>
      <c r="AG577" s="19">
        <f t="shared" si="129"/>
        <v>0</v>
      </c>
      <c r="AH577" s="19">
        <f t="shared" si="130"/>
        <v>0</v>
      </c>
      <c r="AI577" s="19">
        <f t="shared" si="131"/>
        <v>0</v>
      </c>
      <c r="AJ577" s="19">
        <f t="shared" si="132"/>
        <v>0</v>
      </c>
      <c r="AK577" s="19"/>
      <c r="AL577" s="19"/>
      <c r="AM577" s="19"/>
      <c r="AN577" s="19"/>
      <c r="AO577" s="19"/>
      <c r="AP577" s="19"/>
      <c r="AQ577" s="19"/>
    </row>
    <row r="578" spans="1:43" x14ac:dyDescent="0.25">
      <c r="A578" s="80"/>
      <c r="B578" s="81"/>
      <c r="C578" s="81"/>
      <c r="D578" s="81"/>
      <c r="E578" s="81"/>
      <c r="F578" s="81"/>
      <c r="G578" s="81"/>
      <c r="H578" s="81"/>
      <c r="I578" s="81"/>
      <c r="J578" s="79"/>
      <c r="K578" s="79"/>
      <c r="L578" s="70" t="str">
        <f t="shared" si="133"/>
        <v/>
      </c>
      <c r="M578" s="71"/>
      <c r="N578" s="23">
        <f t="shared" si="120"/>
        <v>0</v>
      </c>
      <c r="O578" s="23">
        <f t="shared" si="134"/>
        <v>0</v>
      </c>
      <c r="P578" s="23" t="e">
        <f xml:space="preserve"> B578 * VLOOKUP($A$5, Admin!$A$4:$B$5, 2) + C578 * VLOOKUP($A$5, Admin!$A$4:$C$5, 3) + VLOOKUP($A$5, Admin!$A$4:$D$5, 4)</f>
        <v>#N/A</v>
      </c>
      <c r="Q578" s="23" t="e">
        <f t="shared" si="121"/>
        <v>#N/A</v>
      </c>
      <c r="R578" s="23" t="e">
        <f t="shared" si="122"/>
        <v>#N/A</v>
      </c>
      <c r="S578" s="23" t="e">
        <f t="shared" si="123"/>
        <v>#N/A</v>
      </c>
      <c r="T578" s="23" t="e">
        <f t="shared" si="124"/>
        <v>#N/A</v>
      </c>
      <c r="U578" s="23" t="e">
        <f t="shared" si="125"/>
        <v>#N/A</v>
      </c>
      <c r="V578" s="23" t="e">
        <f t="shared" si="126"/>
        <v>#N/A</v>
      </c>
      <c r="W578" s="23" t="e">
        <f t="shared" si="127"/>
        <v>#N/A</v>
      </c>
      <c r="X578" s="23" t="e">
        <f t="shared" si="128"/>
        <v>#N/A</v>
      </c>
      <c r="Y578" s="23"/>
      <c r="Z578" s="19"/>
      <c r="AA578" s="19"/>
      <c r="AB578" s="19"/>
      <c r="AC578" s="19"/>
      <c r="AD578" s="19"/>
      <c r="AE578" s="19"/>
      <c r="AF578" s="19"/>
      <c r="AG578" s="19">
        <f t="shared" si="129"/>
        <v>0</v>
      </c>
      <c r="AH578" s="19">
        <f t="shared" si="130"/>
        <v>0</v>
      </c>
      <c r="AI578" s="19">
        <f t="shared" si="131"/>
        <v>0</v>
      </c>
      <c r="AJ578" s="19">
        <f t="shared" si="132"/>
        <v>0</v>
      </c>
      <c r="AK578" s="19"/>
      <c r="AL578" s="19"/>
      <c r="AM578" s="19"/>
      <c r="AN578" s="19"/>
      <c r="AO578" s="19"/>
      <c r="AP578" s="19"/>
      <c r="AQ578" s="19"/>
    </row>
    <row r="579" spans="1:43" x14ac:dyDescent="0.25">
      <c r="A579" s="80"/>
      <c r="B579" s="81"/>
      <c r="C579" s="81"/>
      <c r="D579" s="81"/>
      <c r="E579" s="81"/>
      <c r="F579" s="81"/>
      <c r="G579" s="81"/>
      <c r="H579" s="81"/>
      <c r="I579" s="81"/>
      <c r="J579" s="79"/>
      <c r="K579" s="79"/>
      <c r="L579" s="70" t="str">
        <f t="shared" si="133"/>
        <v/>
      </c>
      <c r="M579" s="71"/>
      <c r="N579" s="23">
        <f t="shared" si="120"/>
        <v>0</v>
      </c>
      <c r="O579" s="23">
        <f t="shared" si="134"/>
        <v>0</v>
      </c>
      <c r="P579" s="23" t="e">
        <f xml:space="preserve"> B579 * VLOOKUP($A$5, Admin!$A$4:$B$5, 2) + C579 * VLOOKUP($A$5, Admin!$A$4:$C$5, 3) + VLOOKUP($A$5, Admin!$A$4:$D$5, 4)</f>
        <v>#N/A</v>
      </c>
      <c r="Q579" s="23" t="e">
        <f t="shared" si="121"/>
        <v>#N/A</v>
      </c>
      <c r="R579" s="23" t="e">
        <f t="shared" si="122"/>
        <v>#N/A</v>
      </c>
      <c r="S579" s="23" t="e">
        <f t="shared" si="123"/>
        <v>#N/A</v>
      </c>
      <c r="T579" s="23" t="e">
        <f t="shared" si="124"/>
        <v>#N/A</v>
      </c>
      <c r="U579" s="23" t="e">
        <f t="shared" si="125"/>
        <v>#N/A</v>
      </c>
      <c r="V579" s="23" t="e">
        <f t="shared" si="126"/>
        <v>#N/A</v>
      </c>
      <c r="W579" s="23" t="e">
        <f t="shared" si="127"/>
        <v>#N/A</v>
      </c>
      <c r="X579" s="23" t="e">
        <f t="shared" si="128"/>
        <v>#N/A</v>
      </c>
      <c r="Y579" s="23"/>
      <c r="Z579" s="19"/>
      <c r="AA579" s="19"/>
      <c r="AB579" s="19"/>
      <c r="AC579" s="19"/>
      <c r="AD579" s="19"/>
      <c r="AE579" s="19"/>
      <c r="AF579" s="19"/>
      <c r="AG579" s="19">
        <f t="shared" si="129"/>
        <v>0</v>
      </c>
      <c r="AH579" s="19">
        <f t="shared" si="130"/>
        <v>0</v>
      </c>
      <c r="AI579" s="19">
        <f t="shared" si="131"/>
        <v>0</v>
      </c>
      <c r="AJ579" s="19">
        <f t="shared" si="132"/>
        <v>0</v>
      </c>
      <c r="AK579" s="19"/>
      <c r="AL579" s="19"/>
      <c r="AM579" s="19"/>
      <c r="AN579" s="19"/>
      <c r="AO579" s="19"/>
      <c r="AP579" s="19"/>
      <c r="AQ579" s="19"/>
    </row>
    <row r="580" spans="1:43" x14ac:dyDescent="0.25">
      <c r="A580" s="80"/>
      <c r="B580" s="81"/>
      <c r="C580" s="81"/>
      <c r="D580" s="81"/>
      <c r="E580" s="81"/>
      <c r="F580" s="81"/>
      <c r="G580" s="81"/>
      <c r="H580" s="81"/>
      <c r="I580" s="81"/>
      <c r="J580" s="79"/>
      <c r="K580" s="79"/>
      <c r="L580" s="70" t="str">
        <f t="shared" si="133"/>
        <v/>
      </c>
      <c r="M580" s="71"/>
      <c r="N580" s="23">
        <f t="shared" si="120"/>
        <v>0</v>
      </c>
      <c r="O580" s="23">
        <f t="shared" si="134"/>
        <v>0</v>
      </c>
      <c r="P580" s="23" t="e">
        <f xml:space="preserve"> B580 * VLOOKUP($A$5, Admin!$A$4:$B$5, 2) + C580 * VLOOKUP($A$5, Admin!$A$4:$C$5, 3) + VLOOKUP($A$5, Admin!$A$4:$D$5, 4)</f>
        <v>#N/A</v>
      </c>
      <c r="Q580" s="23" t="e">
        <f t="shared" si="121"/>
        <v>#N/A</v>
      </c>
      <c r="R580" s="23" t="e">
        <f t="shared" si="122"/>
        <v>#N/A</v>
      </c>
      <c r="S580" s="23" t="e">
        <f t="shared" si="123"/>
        <v>#N/A</v>
      </c>
      <c r="T580" s="23" t="e">
        <f t="shared" si="124"/>
        <v>#N/A</v>
      </c>
      <c r="U580" s="23" t="e">
        <f t="shared" si="125"/>
        <v>#N/A</v>
      </c>
      <c r="V580" s="23" t="e">
        <f t="shared" si="126"/>
        <v>#N/A</v>
      </c>
      <c r="W580" s="23" t="e">
        <f t="shared" si="127"/>
        <v>#N/A</v>
      </c>
      <c r="X580" s="23" t="e">
        <f t="shared" si="128"/>
        <v>#N/A</v>
      </c>
      <c r="Y580" s="23"/>
      <c r="Z580" s="19"/>
      <c r="AA580" s="19"/>
      <c r="AB580" s="19"/>
      <c r="AC580" s="19"/>
      <c r="AD580" s="19"/>
      <c r="AE580" s="19"/>
      <c r="AF580" s="19"/>
      <c r="AG580" s="19">
        <f t="shared" si="129"/>
        <v>0</v>
      </c>
      <c r="AH580" s="19">
        <f t="shared" si="130"/>
        <v>0</v>
      </c>
      <c r="AI580" s="19">
        <f t="shared" si="131"/>
        <v>0</v>
      </c>
      <c r="AJ580" s="19">
        <f t="shared" si="132"/>
        <v>0</v>
      </c>
      <c r="AK580" s="19"/>
      <c r="AL580" s="19"/>
      <c r="AM580" s="19"/>
      <c r="AN580" s="19"/>
      <c r="AO580" s="19"/>
      <c r="AP580" s="19"/>
      <c r="AQ580" s="19"/>
    </row>
    <row r="581" spans="1:43" x14ac:dyDescent="0.25">
      <c r="A581" s="80"/>
      <c r="B581" s="81"/>
      <c r="C581" s="81"/>
      <c r="D581" s="81"/>
      <c r="E581" s="81"/>
      <c r="F581" s="81"/>
      <c r="G581" s="81"/>
      <c r="H581" s="81"/>
      <c r="I581" s="81"/>
      <c r="J581" s="79"/>
      <c r="K581" s="79"/>
      <c r="L581" s="70" t="str">
        <f t="shared" si="133"/>
        <v/>
      </c>
      <c r="M581" s="71"/>
      <c r="N581" s="23">
        <f t="shared" si="120"/>
        <v>0</v>
      </c>
      <c r="O581" s="23">
        <f t="shared" si="134"/>
        <v>0</v>
      </c>
      <c r="P581" s="23" t="e">
        <f xml:space="preserve"> B581 * VLOOKUP($A$5, Admin!$A$4:$B$5, 2) + C581 * VLOOKUP($A$5, Admin!$A$4:$C$5, 3) + VLOOKUP($A$5, Admin!$A$4:$D$5, 4)</f>
        <v>#N/A</v>
      </c>
      <c r="Q581" s="23" t="e">
        <f t="shared" si="121"/>
        <v>#N/A</v>
      </c>
      <c r="R581" s="23" t="e">
        <f t="shared" si="122"/>
        <v>#N/A</v>
      </c>
      <c r="S581" s="23" t="e">
        <f t="shared" si="123"/>
        <v>#N/A</v>
      </c>
      <c r="T581" s="23" t="e">
        <f t="shared" si="124"/>
        <v>#N/A</v>
      </c>
      <c r="U581" s="23" t="e">
        <f t="shared" si="125"/>
        <v>#N/A</v>
      </c>
      <c r="V581" s="23" t="e">
        <f t="shared" si="126"/>
        <v>#N/A</v>
      </c>
      <c r="W581" s="23" t="e">
        <f t="shared" si="127"/>
        <v>#N/A</v>
      </c>
      <c r="X581" s="23" t="e">
        <f t="shared" si="128"/>
        <v>#N/A</v>
      </c>
      <c r="Y581" s="23"/>
      <c r="Z581" s="19"/>
      <c r="AA581" s="19"/>
      <c r="AB581" s="19"/>
      <c r="AC581" s="19"/>
      <c r="AD581" s="19"/>
      <c r="AE581" s="19"/>
      <c r="AF581" s="19"/>
      <c r="AG581" s="19">
        <f t="shared" si="129"/>
        <v>0</v>
      </c>
      <c r="AH581" s="19">
        <f t="shared" si="130"/>
        <v>0</v>
      </c>
      <c r="AI581" s="19">
        <f t="shared" si="131"/>
        <v>0</v>
      </c>
      <c r="AJ581" s="19">
        <f t="shared" si="132"/>
        <v>0</v>
      </c>
      <c r="AK581" s="19"/>
      <c r="AL581" s="19"/>
      <c r="AM581" s="19"/>
      <c r="AN581" s="19"/>
      <c r="AO581" s="19"/>
      <c r="AP581" s="19"/>
      <c r="AQ581" s="19"/>
    </row>
    <row r="582" spans="1:43" x14ac:dyDescent="0.25">
      <c r="A582" s="80"/>
      <c r="B582" s="81"/>
      <c r="C582" s="81"/>
      <c r="D582" s="81"/>
      <c r="E582" s="81"/>
      <c r="F582" s="81"/>
      <c r="G582" s="81"/>
      <c r="H582" s="81"/>
      <c r="I582" s="81"/>
      <c r="J582" s="79"/>
      <c r="K582" s="79"/>
      <c r="L582" s="70" t="str">
        <f t="shared" si="133"/>
        <v/>
      </c>
      <c r="M582" s="71"/>
      <c r="N582" s="23">
        <f t="shared" si="120"/>
        <v>0</v>
      </c>
      <c r="O582" s="23">
        <f t="shared" si="134"/>
        <v>0</v>
      </c>
      <c r="P582" s="23" t="e">
        <f xml:space="preserve"> B582 * VLOOKUP($A$5, Admin!$A$4:$B$5, 2) + C582 * VLOOKUP($A$5, Admin!$A$4:$C$5, 3) + VLOOKUP($A$5, Admin!$A$4:$D$5, 4)</f>
        <v>#N/A</v>
      </c>
      <c r="Q582" s="23" t="e">
        <f t="shared" si="121"/>
        <v>#N/A</v>
      </c>
      <c r="R582" s="23" t="e">
        <f t="shared" si="122"/>
        <v>#N/A</v>
      </c>
      <c r="S582" s="23" t="e">
        <f t="shared" si="123"/>
        <v>#N/A</v>
      </c>
      <c r="T582" s="23" t="e">
        <f t="shared" si="124"/>
        <v>#N/A</v>
      </c>
      <c r="U582" s="23" t="e">
        <f t="shared" si="125"/>
        <v>#N/A</v>
      </c>
      <c r="V582" s="23" t="e">
        <f t="shared" si="126"/>
        <v>#N/A</v>
      </c>
      <c r="W582" s="23" t="e">
        <f t="shared" si="127"/>
        <v>#N/A</v>
      </c>
      <c r="X582" s="23" t="e">
        <f t="shared" si="128"/>
        <v>#N/A</v>
      </c>
      <c r="Y582" s="23"/>
      <c r="Z582" s="19"/>
      <c r="AA582" s="19"/>
      <c r="AB582" s="19"/>
      <c r="AC582" s="19"/>
      <c r="AD582" s="19"/>
      <c r="AE582" s="19"/>
      <c r="AF582" s="19"/>
      <c r="AG582" s="19">
        <f t="shared" si="129"/>
        <v>0</v>
      </c>
      <c r="AH582" s="19">
        <f t="shared" si="130"/>
        <v>0</v>
      </c>
      <c r="AI582" s="19">
        <f t="shared" si="131"/>
        <v>0</v>
      </c>
      <c r="AJ582" s="19">
        <f t="shared" si="132"/>
        <v>0</v>
      </c>
      <c r="AK582" s="19"/>
      <c r="AL582" s="19"/>
      <c r="AM582" s="19"/>
      <c r="AN582" s="19"/>
      <c r="AO582" s="19"/>
      <c r="AP582" s="19"/>
      <c r="AQ582" s="19"/>
    </row>
    <row r="583" spans="1:43" x14ac:dyDescent="0.25">
      <c r="A583" s="80"/>
      <c r="B583" s="81"/>
      <c r="C583" s="81"/>
      <c r="D583" s="81"/>
      <c r="E583" s="81"/>
      <c r="F583" s="81"/>
      <c r="G583" s="81"/>
      <c r="H583" s="81"/>
      <c r="I583" s="81"/>
      <c r="J583" s="79"/>
      <c r="K583" s="79"/>
      <c r="L583" s="70" t="str">
        <f t="shared" si="133"/>
        <v/>
      </c>
      <c r="M583" s="71"/>
      <c r="N583" s="23">
        <f t="shared" si="120"/>
        <v>0</v>
      </c>
      <c r="O583" s="23">
        <f t="shared" si="134"/>
        <v>0</v>
      </c>
      <c r="P583" s="23" t="e">
        <f xml:space="preserve"> B583 * VLOOKUP($A$5, Admin!$A$4:$B$5, 2) + C583 * VLOOKUP($A$5, Admin!$A$4:$C$5, 3) + VLOOKUP($A$5, Admin!$A$4:$D$5, 4)</f>
        <v>#N/A</v>
      </c>
      <c r="Q583" s="23" t="e">
        <f t="shared" si="121"/>
        <v>#N/A</v>
      </c>
      <c r="R583" s="23" t="e">
        <f t="shared" si="122"/>
        <v>#N/A</v>
      </c>
      <c r="S583" s="23" t="e">
        <f t="shared" si="123"/>
        <v>#N/A</v>
      </c>
      <c r="T583" s="23" t="e">
        <f t="shared" si="124"/>
        <v>#N/A</v>
      </c>
      <c r="U583" s="23" t="e">
        <f t="shared" si="125"/>
        <v>#N/A</v>
      </c>
      <c r="V583" s="23" t="e">
        <f t="shared" si="126"/>
        <v>#N/A</v>
      </c>
      <c r="W583" s="23" t="e">
        <f t="shared" si="127"/>
        <v>#N/A</v>
      </c>
      <c r="X583" s="23" t="e">
        <f t="shared" si="128"/>
        <v>#N/A</v>
      </c>
      <c r="Y583" s="23"/>
      <c r="Z583" s="19"/>
      <c r="AA583" s="19"/>
      <c r="AB583" s="19"/>
      <c r="AC583" s="19"/>
      <c r="AD583" s="19"/>
      <c r="AE583" s="19"/>
      <c r="AF583" s="19"/>
      <c r="AG583" s="19">
        <f t="shared" si="129"/>
        <v>0</v>
      </c>
      <c r="AH583" s="19">
        <f t="shared" si="130"/>
        <v>0</v>
      </c>
      <c r="AI583" s="19">
        <f t="shared" si="131"/>
        <v>0</v>
      </c>
      <c r="AJ583" s="19">
        <f t="shared" si="132"/>
        <v>0</v>
      </c>
      <c r="AK583" s="19"/>
      <c r="AL583" s="19"/>
      <c r="AM583" s="19"/>
      <c r="AN583" s="19"/>
      <c r="AO583" s="19"/>
      <c r="AP583" s="19"/>
      <c r="AQ583" s="19"/>
    </row>
    <row r="584" spans="1:43" x14ac:dyDescent="0.25">
      <c r="A584" s="80"/>
      <c r="B584" s="81"/>
      <c r="C584" s="81"/>
      <c r="D584" s="81"/>
      <c r="E584" s="81"/>
      <c r="F584" s="81"/>
      <c r="G584" s="81"/>
      <c r="H584" s="81"/>
      <c r="I584" s="81"/>
      <c r="J584" s="79"/>
      <c r="K584" s="79"/>
      <c r="L584" s="70" t="str">
        <f t="shared" si="133"/>
        <v/>
      </c>
      <c r="M584" s="71"/>
      <c r="N584" s="23">
        <f t="shared" si="120"/>
        <v>0</v>
      </c>
      <c r="O584" s="23">
        <f t="shared" si="134"/>
        <v>0</v>
      </c>
      <c r="P584" s="23" t="e">
        <f xml:space="preserve"> B584 * VLOOKUP($A$5, Admin!$A$4:$B$5, 2) + C584 * VLOOKUP($A$5, Admin!$A$4:$C$5, 3) + VLOOKUP($A$5, Admin!$A$4:$D$5, 4)</f>
        <v>#N/A</v>
      </c>
      <c r="Q584" s="23" t="e">
        <f t="shared" si="121"/>
        <v>#N/A</v>
      </c>
      <c r="R584" s="23" t="e">
        <f t="shared" si="122"/>
        <v>#N/A</v>
      </c>
      <c r="S584" s="23" t="e">
        <f t="shared" si="123"/>
        <v>#N/A</v>
      </c>
      <c r="T584" s="23" t="e">
        <f t="shared" si="124"/>
        <v>#N/A</v>
      </c>
      <c r="U584" s="23" t="e">
        <f t="shared" si="125"/>
        <v>#N/A</v>
      </c>
      <c r="V584" s="23" t="e">
        <f t="shared" si="126"/>
        <v>#N/A</v>
      </c>
      <c r="W584" s="23" t="e">
        <f t="shared" si="127"/>
        <v>#N/A</v>
      </c>
      <c r="X584" s="23" t="e">
        <f t="shared" si="128"/>
        <v>#N/A</v>
      </c>
      <c r="Y584" s="23"/>
      <c r="Z584" s="19"/>
      <c r="AA584" s="19"/>
      <c r="AB584" s="19"/>
      <c r="AC584" s="19"/>
      <c r="AD584" s="19"/>
      <c r="AE584" s="19"/>
      <c r="AF584" s="19"/>
      <c r="AG584" s="19">
        <f t="shared" si="129"/>
        <v>0</v>
      </c>
      <c r="AH584" s="19">
        <f t="shared" si="130"/>
        <v>0</v>
      </c>
      <c r="AI584" s="19">
        <f t="shared" si="131"/>
        <v>0</v>
      </c>
      <c r="AJ584" s="19">
        <f t="shared" si="132"/>
        <v>0</v>
      </c>
      <c r="AK584" s="19"/>
      <c r="AL584" s="19"/>
      <c r="AM584" s="19"/>
      <c r="AN584" s="19"/>
      <c r="AO584" s="19"/>
      <c r="AP584" s="19"/>
      <c r="AQ584" s="19"/>
    </row>
    <row r="585" spans="1:43" x14ac:dyDescent="0.25">
      <c r="A585" s="80"/>
      <c r="B585" s="81"/>
      <c r="C585" s="81"/>
      <c r="D585" s="81"/>
      <c r="E585" s="81"/>
      <c r="F585" s="81"/>
      <c r="G585" s="81"/>
      <c r="H585" s="81"/>
      <c r="I585" s="81"/>
      <c r="J585" s="79"/>
      <c r="K585" s="79"/>
      <c r="L585" s="70" t="str">
        <f t="shared" si="133"/>
        <v/>
      </c>
      <c r="M585" s="71"/>
      <c r="N585" s="23">
        <f t="shared" ref="N585:N648" si="135" xml:space="preserve"> ((D585 * G585) + (E585 * H585) + (F585 * I585))/1000</f>
        <v>0</v>
      </c>
      <c r="O585" s="23">
        <f t="shared" si="134"/>
        <v>0</v>
      </c>
      <c r="P585" s="23" t="e">
        <f xml:space="preserve"> B585 * VLOOKUP($A$5, Admin!$A$4:$B$5, 2) + C585 * VLOOKUP($A$5, Admin!$A$4:$C$5, 3) + VLOOKUP($A$5, Admin!$A$4:$D$5, 4)</f>
        <v>#N/A</v>
      </c>
      <c r="Q585" s="23" t="e">
        <f t="shared" ref="Q585:Q648" si="136" xml:space="preserve"> P586</f>
        <v>#N/A</v>
      </c>
      <c r="R585" s="23" t="e">
        <f t="shared" ref="R585:R648" si="137" xml:space="preserve"> P587</f>
        <v>#N/A</v>
      </c>
      <c r="S585" s="23" t="e">
        <f t="shared" ref="S585:S648" si="138" xml:space="preserve"> P588</f>
        <v>#N/A</v>
      </c>
      <c r="T585" s="23" t="e">
        <f t="shared" ref="T585:T648" si="139" xml:space="preserve"> P589</f>
        <v>#N/A</v>
      </c>
      <c r="U585" s="23" t="e">
        <f t="shared" ref="U585:U648" si="140" xml:space="preserve"> P590</f>
        <v>#N/A</v>
      </c>
      <c r="V585" s="23" t="e">
        <f t="shared" ref="V585:V648" si="141" xml:space="preserve"> P591</f>
        <v>#N/A</v>
      </c>
      <c r="W585" s="23" t="e">
        <f t="shared" ref="W585:W648" si="142" xml:space="preserve"> P592</f>
        <v>#N/A</v>
      </c>
      <c r="X585" s="23" t="e">
        <f t="shared" ref="X585:X648" si="143" xml:space="preserve"> P593</f>
        <v>#N/A</v>
      </c>
      <c r="Y585" s="23"/>
      <c r="Z585" s="19"/>
      <c r="AA585" s="19"/>
      <c r="AB585" s="19"/>
      <c r="AC585" s="19"/>
      <c r="AD585" s="19"/>
      <c r="AE585" s="19"/>
      <c r="AF585" s="19"/>
      <c r="AG585" s="19">
        <f t="shared" ref="AG585:AG648" si="144" xml:space="preserve"> O585</f>
        <v>0</v>
      </c>
      <c r="AH585" s="19">
        <f t="shared" ref="AH585:AH648" si="145" xml:space="preserve"> C585</f>
        <v>0</v>
      </c>
      <c r="AI585" s="19">
        <f t="shared" ref="AI585:AI648" si="146" xml:space="preserve"> J585</f>
        <v>0</v>
      </c>
      <c r="AJ585" s="19">
        <f t="shared" ref="AJ585:AJ648" si="147" xml:space="preserve"> K585</f>
        <v>0</v>
      </c>
      <c r="AK585" s="19"/>
      <c r="AL585" s="19"/>
      <c r="AM585" s="19"/>
      <c r="AN585" s="19"/>
      <c r="AO585" s="19"/>
      <c r="AP585" s="19"/>
      <c r="AQ585" s="19"/>
    </row>
    <row r="586" spans="1:43" x14ac:dyDescent="0.25">
      <c r="A586" s="80"/>
      <c r="B586" s="81"/>
      <c r="C586" s="81"/>
      <c r="D586" s="81"/>
      <c r="E586" s="81"/>
      <c r="F586" s="81"/>
      <c r="G586" s="81"/>
      <c r="H586" s="81"/>
      <c r="I586" s="81"/>
      <c r="J586" s="79"/>
      <c r="K586" s="79"/>
      <c r="L586" s="70" t="str">
        <f t="shared" ref="L586:L649" si="148" xml:space="preserve"> IFERROR(N586/$C$5,"")</f>
        <v/>
      </c>
      <c r="M586" s="71"/>
      <c r="N586" s="23">
        <f t="shared" si="135"/>
        <v>0</v>
      </c>
      <c r="O586" s="23">
        <f t="shared" ref="O586:O649" si="149" xml:space="preserve"> N586^2</f>
        <v>0</v>
      </c>
      <c r="P586" s="23" t="e">
        <f xml:space="preserve"> B586 * VLOOKUP($A$5, Admin!$A$4:$B$5, 2) + C586 * VLOOKUP($A$5, Admin!$A$4:$C$5, 3) + VLOOKUP($A$5, Admin!$A$4:$D$5, 4)</f>
        <v>#N/A</v>
      </c>
      <c r="Q586" s="23" t="e">
        <f t="shared" si="136"/>
        <v>#N/A</v>
      </c>
      <c r="R586" s="23" t="e">
        <f t="shared" si="137"/>
        <v>#N/A</v>
      </c>
      <c r="S586" s="23" t="e">
        <f t="shared" si="138"/>
        <v>#N/A</v>
      </c>
      <c r="T586" s="23" t="e">
        <f t="shared" si="139"/>
        <v>#N/A</v>
      </c>
      <c r="U586" s="23" t="e">
        <f t="shared" si="140"/>
        <v>#N/A</v>
      </c>
      <c r="V586" s="23" t="e">
        <f t="shared" si="141"/>
        <v>#N/A</v>
      </c>
      <c r="W586" s="23" t="e">
        <f t="shared" si="142"/>
        <v>#N/A</v>
      </c>
      <c r="X586" s="23" t="e">
        <f t="shared" si="143"/>
        <v>#N/A</v>
      </c>
      <c r="Y586" s="23"/>
      <c r="Z586" s="19"/>
      <c r="AA586" s="19"/>
      <c r="AB586" s="19"/>
      <c r="AC586" s="19"/>
      <c r="AD586" s="19"/>
      <c r="AE586" s="19"/>
      <c r="AF586" s="19"/>
      <c r="AG586" s="19">
        <f t="shared" si="144"/>
        <v>0</v>
      </c>
      <c r="AH586" s="19">
        <f t="shared" si="145"/>
        <v>0</v>
      </c>
      <c r="AI586" s="19">
        <f t="shared" si="146"/>
        <v>0</v>
      </c>
      <c r="AJ586" s="19">
        <f t="shared" si="147"/>
        <v>0</v>
      </c>
      <c r="AK586" s="19"/>
      <c r="AL586" s="19"/>
      <c r="AM586" s="19"/>
      <c r="AN586" s="19"/>
      <c r="AO586" s="19"/>
      <c r="AP586" s="19"/>
      <c r="AQ586" s="19"/>
    </row>
    <row r="587" spans="1:43" x14ac:dyDescent="0.25">
      <c r="A587" s="80"/>
      <c r="B587" s="81"/>
      <c r="C587" s="81"/>
      <c r="D587" s="81"/>
      <c r="E587" s="81"/>
      <c r="F587" s="81"/>
      <c r="G587" s="81"/>
      <c r="H587" s="81"/>
      <c r="I587" s="81"/>
      <c r="J587" s="79"/>
      <c r="K587" s="79"/>
      <c r="L587" s="70" t="str">
        <f t="shared" si="148"/>
        <v/>
      </c>
      <c r="M587" s="71"/>
      <c r="N587" s="23">
        <f t="shared" si="135"/>
        <v>0</v>
      </c>
      <c r="O587" s="23">
        <f t="shared" si="149"/>
        <v>0</v>
      </c>
      <c r="P587" s="23" t="e">
        <f xml:space="preserve"> B587 * VLOOKUP($A$5, Admin!$A$4:$B$5, 2) + C587 * VLOOKUP($A$5, Admin!$A$4:$C$5, 3) + VLOOKUP($A$5, Admin!$A$4:$D$5, 4)</f>
        <v>#N/A</v>
      </c>
      <c r="Q587" s="23" t="e">
        <f t="shared" si="136"/>
        <v>#N/A</v>
      </c>
      <c r="R587" s="23" t="e">
        <f t="shared" si="137"/>
        <v>#N/A</v>
      </c>
      <c r="S587" s="23" t="e">
        <f t="shared" si="138"/>
        <v>#N/A</v>
      </c>
      <c r="T587" s="23" t="e">
        <f t="shared" si="139"/>
        <v>#N/A</v>
      </c>
      <c r="U587" s="23" t="e">
        <f t="shared" si="140"/>
        <v>#N/A</v>
      </c>
      <c r="V587" s="23" t="e">
        <f t="shared" si="141"/>
        <v>#N/A</v>
      </c>
      <c r="W587" s="23" t="e">
        <f t="shared" si="142"/>
        <v>#N/A</v>
      </c>
      <c r="X587" s="23" t="e">
        <f t="shared" si="143"/>
        <v>#N/A</v>
      </c>
      <c r="Y587" s="23"/>
      <c r="Z587" s="19"/>
      <c r="AA587" s="19"/>
      <c r="AB587" s="19"/>
      <c r="AC587" s="19"/>
      <c r="AD587" s="19"/>
      <c r="AE587" s="19"/>
      <c r="AF587" s="19"/>
      <c r="AG587" s="19">
        <f t="shared" si="144"/>
        <v>0</v>
      </c>
      <c r="AH587" s="19">
        <f t="shared" si="145"/>
        <v>0</v>
      </c>
      <c r="AI587" s="19">
        <f t="shared" si="146"/>
        <v>0</v>
      </c>
      <c r="AJ587" s="19">
        <f t="shared" si="147"/>
        <v>0</v>
      </c>
      <c r="AK587" s="19"/>
      <c r="AL587" s="19"/>
      <c r="AM587" s="19"/>
      <c r="AN587" s="19"/>
      <c r="AO587" s="19"/>
      <c r="AP587" s="19"/>
      <c r="AQ587" s="19"/>
    </row>
    <row r="588" spans="1:43" x14ac:dyDescent="0.25">
      <c r="A588" s="80"/>
      <c r="B588" s="81"/>
      <c r="C588" s="81"/>
      <c r="D588" s="81"/>
      <c r="E588" s="81"/>
      <c r="F588" s="81"/>
      <c r="G588" s="81"/>
      <c r="H588" s="81"/>
      <c r="I588" s="81"/>
      <c r="J588" s="79"/>
      <c r="K588" s="79"/>
      <c r="L588" s="70" t="str">
        <f t="shared" si="148"/>
        <v/>
      </c>
      <c r="M588" s="71"/>
      <c r="N588" s="23">
        <f t="shared" si="135"/>
        <v>0</v>
      </c>
      <c r="O588" s="23">
        <f t="shared" si="149"/>
        <v>0</v>
      </c>
      <c r="P588" s="23" t="e">
        <f xml:space="preserve"> B588 * VLOOKUP($A$5, Admin!$A$4:$B$5, 2) + C588 * VLOOKUP($A$5, Admin!$A$4:$C$5, 3) + VLOOKUP($A$5, Admin!$A$4:$D$5, 4)</f>
        <v>#N/A</v>
      </c>
      <c r="Q588" s="23" t="e">
        <f t="shared" si="136"/>
        <v>#N/A</v>
      </c>
      <c r="R588" s="23" t="e">
        <f t="shared" si="137"/>
        <v>#N/A</v>
      </c>
      <c r="S588" s="23" t="e">
        <f t="shared" si="138"/>
        <v>#N/A</v>
      </c>
      <c r="T588" s="23" t="e">
        <f t="shared" si="139"/>
        <v>#N/A</v>
      </c>
      <c r="U588" s="23" t="e">
        <f t="shared" si="140"/>
        <v>#N/A</v>
      </c>
      <c r="V588" s="23" t="e">
        <f t="shared" si="141"/>
        <v>#N/A</v>
      </c>
      <c r="W588" s="23" t="e">
        <f t="shared" si="142"/>
        <v>#N/A</v>
      </c>
      <c r="X588" s="23" t="e">
        <f t="shared" si="143"/>
        <v>#N/A</v>
      </c>
      <c r="Y588" s="23"/>
      <c r="Z588" s="19"/>
      <c r="AA588" s="19"/>
      <c r="AB588" s="19"/>
      <c r="AC588" s="19"/>
      <c r="AD588" s="19"/>
      <c r="AE588" s="19"/>
      <c r="AF588" s="19"/>
      <c r="AG588" s="19">
        <f t="shared" si="144"/>
        <v>0</v>
      </c>
      <c r="AH588" s="19">
        <f t="shared" si="145"/>
        <v>0</v>
      </c>
      <c r="AI588" s="19">
        <f t="shared" si="146"/>
        <v>0</v>
      </c>
      <c r="AJ588" s="19">
        <f t="shared" si="147"/>
        <v>0</v>
      </c>
      <c r="AK588" s="19"/>
      <c r="AL588" s="19"/>
      <c r="AM588" s="19"/>
      <c r="AN588" s="19"/>
      <c r="AO588" s="19"/>
      <c r="AP588" s="19"/>
      <c r="AQ588" s="19"/>
    </row>
    <row r="589" spans="1:43" x14ac:dyDescent="0.25">
      <c r="A589" s="80"/>
      <c r="B589" s="81"/>
      <c r="C589" s="81"/>
      <c r="D589" s="81"/>
      <c r="E589" s="81"/>
      <c r="F589" s="81"/>
      <c r="G589" s="81"/>
      <c r="H589" s="81"/>
      <c r="I589" s="81"/>
      <c r="J589" s="79"/>
      <c r="K589" s="79"/>
      <c r="L589" s="70" t="str">
        <f t="shared" si="148"/>
        <v/>
      </c>
      <c r="M589" s="71"/>
      <c r="N589" s="23">
        <f t="shared" si="135"/>
        <v>0</v>
      </c>
      <c r="O589" s="23">
        <f t="shared" si="149"/>
        <v>0</v>
      </c>
      <c r="P589" s="23" t="e">
        <f xml:space="preserve"> B589 * VLOOKUP($A$5, Admin!$A$4:$B$5, 2) + C589 * VLOOKUP($A$5, Admin!$A$4:$C$5, 3) + VLOOKUP($A$5, Admin!$A$4:$D$5, 4)</f>
        <v>#N/A</v>
      </c>
      <c r="Q589" s="23" t="e">
        <f t="shared" si="136"/>
        <v>#N/A</v>
      </c>
      <c r="R589" s="23" t="e">
        <f t="shared" si="137"/>
        <v>#N/A</v>
      </c>
      <c r="S589" s="23" t="e">
        <f t="shared" si="138"/>
        <v>#N/A</v>
      </c>
      <c r="T589" s="23" t="e">
        <f t="shared" si="139"/>
        <v>#N/A</v>
      </c>
      <c r="U589" s="23" t="e">
        <f t="shared" si="140"/>
        <v>#N/A</v>
      </c>
      <c r="V589" s="23" t="e">
        <f t="shared" si="141"/>
        <v>#N/A</v>
      </c>
      <c r="W589" s="23" t="e">
        <f t="shared" si="142"/>
        <v>#N/A</v>
      </c>
      <c r="X589" s="23" t="e">
        <f t="shared" si="143"/>
        <v>#N/A</v>
      </c>
      <c r="Y589" s="23"/>
      <c r="Z589" s="19"/>
      <c r="AA589" s="19"/>
      <c r="AB589" s="19"/>
      <c r="AC589" s="19"/>
      <c r="AD589" s="19"/>
      <c r="AE589" s="19"/>
      <c r="AF589" s="19"/>
      <c r="AG589" s="19">
        <f t="shared" si="144"/>
        <v>0</v>
      </c>
      <c r="AH589" s="19">
        <f t="shared" si="145"/>
        <v>0</v>
      </c>
      <c r="AI589" s="19">
        <f t="shared" si="146"/>
        <v>0</v>
      </c>
      <c r="AJ589" s="19">
        <f t="shared" si="147"/>
        <v>0</v>
      </c>
      <c r="AK589" s="19"/>
      <c r="AL589" s="19"/>
      <c r="AM589" s="19"/>
      <c r="AN589" s="19"/>
      <c r="AO589" s="19"/>
      <c r="AP589" s="19"/>
      <c r="AQ589" s="19"/>
    </row>
    <row r="590" spans="1:43" x14ac:dyDescent="0.25">
      <c r="A590" s="80"/>
      <c r="B590" s="81"/>
      <c r="C590" s="81"/>
      <c r="D590" s="81"/>
      <c r="E590" s="81"/>
      <c r="F590" s="81"/>
      <c r="G590" s="81"/>
      <c r="H590" s="81"/>
      <c r="I590" s="81"/>
      <c r="J590" s="79"/>
      <c r="K590" s="79"/>
      <c r="L590" s="70" t="str">
        <f t="shared" si="148"/>
        <v/>
      </c>
      <c r="M590" s="71"/>
      <c r="N590" s="23">
        <f t="shared" si="135"/>
        <v>0</v>
      </c>
      <c r="O590" s="23">
        <f t="shared" si="149"/>
        <v>0</v>
      </c>
      <c r="P590" s="23" t="e">
        <f xml:space="preserve"> B590 * VLOOKUP($A$5, Admin!$A$4:$B$5, 2) + C590 * VLOOKUP($A$5, Admin!$A$4:$C$5, 3) + VLOOKUP($A$5, Admin!$A$4:$D$5, 4)</f>
        <v>#N/A</v>
      </c>
      <c r="Q590" s="23" t="e">
        <f t="shared" si="136"/>
        <v>#N/A</v>
      </c>
      <c r="R590" s="23" t="e">
        <f t="shared" si="137"/>
        <v>#N/A</v>
      </c>
      <c r="S590" s="23" t="e">
        <f t="shared" si="138"/>
        <v>#N/A</v>
      </c>
      <c r="T590" s="23" t="e">
        <f t="shared" si="139"/>
        <v>#N/A</v>
      </c>
      <c r="U590" s="23" t="e">
        <f t="shared" si="140"/>
        <v>#N/A</v>
      </c>
      <c r="V590" s="23" t="e">
        <f t="shared" si="141"/>
        <v>#N/A</v>
      </c>
      <c r="W590" s="23" t="e">
        <f t="shared" si="142"/>
        <v>#N/A</v>
      </c>
      <c r="X590" s="23" t="e">
        <f t="shared" si="143"/>
        <v>#N/A</v>
      </c>
      <c r="Y590" s="23"/>
      <c r="Z590" s="19"/>
      <c r="AA590" s="19"/>
      <c r="AB590" s="19"/>
      <c r="AC590" s="19"/>
      <c r="AD590" s="19"/>
      <c r="AE590" s="19"/>
      <c r="AF590" s="19"/>
      <c r="AG590" s="19">
        <f t="shared" si="144"/>
        <v>0</v>
      </c>
      <c r="AH590" s="19">
        <f t="shared" si="145"/>
        <v>0</v>
      </c>
      <c r="AI590" s="19">
        <f t="shared" si="146"/>
        <v>0</v>
      </c>
      <c r="AJ590" s="19">
        <f t="shared" si="147"/>
        <v>0</v>
      </c>
      <c r="AK590" s="19"/>
      <c r="AL590" s="19"/>
      <c r="AM590" s="19"/>
      <c r="AN590" s="19"/>
      <c r="AO590" s="19"/>
      <c r="AP590" s="19"/>
      <c r="AQ590" s="19"/>
    </row>
    <row r="591" spans="1:43" x14ac:dyDescent="0.25">
      <c r="A591" s="80"/>
      <c r="B591" s="81"/>
      <c r="C591" s="81"/>
      <c r="D591" s="81"/>
      <c r="E591" s="81"/>
      <c r="F591" s="81"/>
      <c r="G591" s="81"/>
      <c r="H591" s="81"/>
      <c r="I591" s="81"/>
      <c r="J591" s="79"/>
      <c r="K591" s="79"/>
      <c r="L591" s="70" t="str">
        <f t="shared" si="148"/>
        <v/>
      </c>
      <c r="M591" s="71"/>
      <c r="N591" s="23">
        <f t="shared" si="135"/>
        <v>0</v>
      </c>
      <c r="O591" s="23">
        <f t="shared" si="149"/>
        <v>0</v>
      </c>
      <c r="P591" s="23" t="e">
        <f xml:space="preserve"> B591 * VLOOKUP($A$5, Admin!$A$4:$B$5, 2) + C591 * VLOOKUP($A$5, Admin!$A$4:$C$5, 3) + VLOOKUP($A$5, Admin!$A$4:$D$5, 4)</f>
        <v>#N/A</v>
      </c>
      <c r="Q591" s="23" t="e">
        <f t="shared" si="136"/>
        <v>#N/A</v>
      </c>
      <c r="R591" s="23" t="e">
        <f t="shared" si="137"/>
        <v>#N/A</v>
      </c>
      <c r="S591" s="23" t="e">
        <f t="shared" si="138"/>
        <v>#N/A</v>
      </c>
      <c r="T591" s="23" t="e">
        <f t="shared" si="139"/>
        <v>#N/A</v>
      </c>
      <c r="U591" s="23" t="e">
        <f t="shared" si="140"/>
        <v>#N/A</v>
      </c>
      <c r="V591" s="23" t="e">
        <f t="shared" si="141"/>
        <v>#N/A</v>
      </c>
      <c r="W591" s="23" t="e">
        <f t="shared" si="142"/>
        <v>#N/A</v>
      </c>
      <c r="X591" s="23" t="e">
        <f t="shared" si="143"/>
        <v>#N/A</v>
      </c>
      <c r="Y591" s="23"/>
      <c r="Z591" s="19"/>
      <c r="AA591" s="19"/>
      <c r="AB591" s="19"/>
      <c r="AC591" s="19"/>
      <c r="AD591" s="19"/>
      <c r="AE591" s="19"/>
      <c r="AF591" s="19"/>
      <c r="AG591" s="19">
        <f t="shared" si="144"/>
        <v>0</v>
      </c>
      <c r="AH591" s="19">
        <f t="shared" si="145"/>
        <v>0</v>
      </c>
      <c r="AI591" s="19">
        <f t="shared" si="146"/>
        <v>0</v>
      </c>
      <c r="AJ591" s="19">
        <f t="shared" si="147"/>
        <v>0</v>
      </c>
      <c r="AK591" s="19"/>
      <c r="AL591" s="19"/>
      <c r="AM591" s="19"/>
      <c r="AN591" s="19"/>
      <c r="AO591" s="19"/>
      <c r="AP591" s="19"/>
      <c r="AQ591" s="19"/>
    </row>
    <row r="592" spans="1:43" x14ac:dyDescent="0.25">
      <c r="A592" s="80"/>
      <c r="B592" s="81"/>
      <c r="C592" s="81"/>
      <c r="D592" s="81"/>
      <c r="E592" s="81"/>
      <c r="F592" s="81"/>
      <c r="G592" s="81"/>
      <c r="H592" s="81"/>
      <c r="I592" s="81"/>
      <c r="J592" s="79"/>
      <c r="K592" s="79"/>
      <c r="L592" s="70" t="str">
        <f t="shared" si="148"/>
        <v/>
      </c>
      <c r="M592" s="71"/>
      <c r="N592" s="23">
        <f t="shared" si="135"/>
        <v>0</v>
      </c>
      <c r="O592" s="23">
        <f t="shared" si="149"/>
        <v>0</v>
      </c>
      <c r="P592" s="23" t="e">
        <f xml:space="preserve"> B592 * VLOOKUP($A$5, Admin!$A$4:$B$5, 2) + C592 * VLOOKUP($A$5, Admin!$A$4:$C$5, 3) + VLOOKUP($A$5, Admin!$A$4:$D$5, 4)</f>
        <v>#N/A</v>
      </c>
      <c r="Q592" s="23" t="e">
        <f t="shared" si="136"/>
        <v>#N/A</v>
      </c>
      <c r="R592" s="23" t="e">
        <f t="shared" si="137"/>
        <v>#N/A</v>
      </c>
      <c r="S592" s="23" t="e">
        <f t="shared" si="138"/>
        <v>#N/A</v>
      </c>
      <c r="T592" s="23" t="e">
        <f t="shared" si="139"/>
        <v>#N/A</v>
      </c>
      <c r="U592" s="23" t="e">
        <f t="shared" si="140"/>
        <v>#N/A</v>
      </c>
      <c r="V592" s="23" t="e">
        <f t="shared" si="141"/>
        <v>#N/A</v>
      </c>
      <c r="W592" s="23" t="e">
        <f t="shared" si="142"/>
        <v>#N/A</v>
      </c>
      <c r="X592" s="23" t="e">
        <f t="shared" si="143"/>
        <v>#N/A</v>
      </c>
      <c r="Y592" s="23"/>
      <c r="Z592" s="19"/>
      <c r="AA592" s="19"/>
      <c r="AB592" s="19"/>
      <c r="AC592" s="19"/>
      <c r="AD592" s="19"/>
      <c r="AE592" s="19"/>
      <c r="AF592" s="19"/>
      <c r="AG592" s="19">
        <f t="shared" si="144"/>
        <v>0</v>
      </c>
      <c r="AH592" s="19">
        <f t="shared" si="145"/>
        <v>0</v>
      </c>
      <c r="AI592" s="19">
        <f t="shared" si="146"/>
        <v>0</v>
      </c>
      <c r="AJ592" s="19">
        <f t="shared" si="147"/>
        <v>0</v>
      </c>
      <c r="AK592" s="19"/>
      <c r="AL592" s="19"/>
      <c r="AM592" s="19"/>
      <c r="AN592" s="19"/>
      <c r="AO592" s="19"/>
      <c r="AP592" s="19"/>
      <c r="AQ592" s="19"/>
    </row>
    <row r="593" spans="1:43" x14ac:dyDescent="0.25">
      <c r="A593" s="80"/>
      <c r="B593" s="81"/>
      <c r="C593" s="81"/>
      <c r="D593" s="81"/>
      <c r="E593" s="81"/>
      <c r="F593" s="81"/>
      <c r="G593" s="81"/>
      <c r="H593" s="81"/>
      <c r="I593" s="81"/>
      <c r="J593" s="79"/>
      <c r="K593" s="79"/>
      <c r="L593" s="70" t="str">
        <f t="shared" si="148"/>
        <v/>
      </c>
      <c r="M593" s="71"/>
      <c r="N593" s="23">
        <f t="shared" si="135"/>
        <v>0</v>
      </c>
      <c r="O593" s="23">
        <f t="shared" si="149"/>
        <v>0</v>
      </c>
      <c r="P593" s="23" t="e">
        <f xml:space="preserve"> B593 * VLOOKUP($A$5, Admin!$A$4:$B$5, 2) + C593 * VLOOKUP($A$5, Admin!$A$4:$C$5, 3) + VLOOKUP($A$5, Admin!$A$4:$D$5, 4)</f>
        <v>#N/A</v>
      </c>
      <c r="Q593" s="23" t="e">
        <f t="shared" si="136"/>
        <v>#N/A</v>
      </c>
      <c r="R593" s="23" t="e">
        <f t="shared" si="137"/>
        <v>#N/A</v>
      </c>
      <c r="S593" s="23" t="e">
        <f t="shared" si="138"/>
        <v>#N/A</v>
      </c>
      <c r="T593" s="23" t="e">
        <f t="shared" si="139"/>
        <v>#N/A</v>
      </c>
      <c r="U593" s="23" t="e">
        <f t="shared" si="140"/>
        <v>#N/A</v>
      </c>
      <c r="V593" s="23" t="e">
        <f t="shared" si="141"/>
        <v>#N/A</v>
      </c>
      <c r="W593" s="23" t="e">
        <f t="shared" si="142"/>
        <v>#N/A</v>
      </c>
      <c r="X593" s="23" t="e">
        <f t="shared" si="143"/>
        <v>#N/A</v>
      </c>
      <c r="Y593" s="23"/>
      <c r="Z593" s="19"/>
      <c r="AA593" s="19"/>
      <c r="AB593" s="19"/>
      <c r="AC593" s="19"/>
      <c r="AD593" s="19"/>
      <c r="AE593" s="19"/>
      <c r="AF593" s="19"/>
      <c r="AG593" s="19">
        <f t="shared" si="144"/>
        <v>0</v>
      </c>
      <c r="AH593" s="19">
        <f t="shared" si="145"/>
        <v>0</v>
      </c>
      <c r="AI593" s="19">
        <f t="shared" si="146"/>
        <v>0</v>
      </c>
      <c r="AJ593" s="19">
        <f t="shared" si="147"/>
        <v>0</v>
      </c>
      <c r="AK593" s="19"/>
      <c r="AL593" s="19"/>
      <c r="AM593" s="19"/>
      <c r="AN593" s="19"/>
      <c r="AO593" s="19"/>
      <c r="AP593" s="19"/>
      <c r="AQ593" s="19"/>
    </row>
    <row r="594" spans="1:43" x14ac:dyDescent="0.25">
      <c r="A594" s="80"/>
      <c r="B594" s="81"/>
      <c r="C594" s="81"/>
      <c r="D594" s="81"/>
      <c r="E594" s="81"/>
      <c r="F594" s="81"/>
      <c r="G594" s="81"/>
      <c r="H594" s="81"/>
      <c r="I594" s="81"/>
      <c r="J594" s="79"/>
      <c r="K594" s="79"/>
      <c r="L594" s="70" t="str">
        <f t="shared" si="148"/>
        <v/>
      </c>
      <c r="M594" s="71"/>
      <c r="N594" s="23">
        <f t="shared" si="135"/>
        <v>0</v>
      </c>
      <c r="O594" s="23">
        <f t="shared" si="149"/>
        <v>0</v>
      </c>
      <c r="P594" s="23" t="e">
        <f xml:space="preserve"> B594 * VLOOKUP($A$5, Admin!$A$4:$B$5, 2) + C594 * VLOOKUP($A$5, Admin!$A$4:$C$5, 3) + VLOOKUP($A$5, Admin!$A$4:$D$5, 4)</f>
        <v>#N/A</v>
      </c>
      <c r="Q594" s="23" t="e">
        <f t="shared" si="136"/>
        <v>#N/A</v>
      </c>
      <c r="R594" s="23" t="e">
        <f t="shared" si="137"/>
        <v>#N/A</v>
      </c>
      <c r="S594" s="23" t="e">
        <f t="shared" si="138"/>
        <v>#N/A</v>
      </c>
      <c r="T594" s="23" t="e">
        <f t="shared" si="139"/>
        <v>#N/A</v>
      </c>
      <c r="U594" s="23" t="e">
        <f t="shared" si="140"/>
        <v>#N/A</v>
      </c>
      <c r="V594" s="23" t="e">
        <f t="shared" si="141"/>
        <v>#N/A</v>
      </c>
      <c r="W594" s="23" t="e">
        <f t="shared" si="142"/>
        <v>#N/A</v>
      </c>
      <c r="X594" s="23" t="e">
        <f t="shared" si="143"/>
        <v>#N/A</v>
      </c>
      <c r="Y594" s="23"/>
      <c r="Z594" s="19"/>
      <c r="AA594" s="19"/>
      <c r="AB594" s="19"/>
      <c r="AC594" s="19"/>
      <c r="AD594" s="19"/>
      <c r="AE594" s="19"/>
      <c r="AF594" s="19"/>
      <c r="AG594" s="19">
        <f t="shared" si="144"/>
        <v>0</v>
      </c>
      <c r="AH594" s="19">
        <f t="shared" si="145"/>
        <v>0</v>
      </c>
      <c r="AI594" s="19">
        <f t="shared" si="146"/>
        <v>0</v>
      </c>
      <c r="AJ594" s="19">
        <f t="shared" si="147"/>
        <v>0</v>
      </c>
      <c r="AK594" s="19"/>
      <c r="AL594" s="19"/>
      <c r="AM594" s="19"/>
      <c r="AN594" s="19"/>
      <c r="AO594" s="19"/>
      <c r="AP594" s="19"/>
      <c r="AQ594" s="19"/>
    </row>
    <row r="595" spans="1:43" x14ac:dyDescent="0.25">
      <c r="A595" s="80"/>
      <c r="B595" s="81"/>
      <c r="C595" s="81"/>
      <c r="D595" s="81"/>
      <c r="E595" s="81"/>
      <c r="F595" s="81"/>
      <c r="G595" s="81"/>
      <c r="H595" s="81"/>
      <c r="I595" s="81"/>
      <c r="J595" s="79"/>
      <c r="K595" s="79"/>
      <c r="L595" s="70" t="str">
        <f t="shared" si="148"/>
        <v/>
      </c>
      <c r="M595" s="71"/>
      <c r="N595" s="23">
        <f t="shared" si="135"/>
        <v>0</v>
      </c>
      <c r="O595" s="23">
        <f t="shared" si="149"/>
        <v>0</v>
      </c>
      <c r="P595" s="23" t="e">
        <f xml:space="preserve"> B595 * VLOOKUP($A$5, Admin!$A$4:$B$5, 2) + C595 * VLOOKUP($A$5, Admin!$A$4:$C$5, 3) + VLOOKUP($A$5, Admin!$A$4:$D$5, 4)</f>
        <v>#N/A</v>
      </c>
      <c r="Q595" s="23" t="e">
        <f t="shared" si="136"/>
        <v>#N/A</v>
      </c>
      <c r="R595" s="23" t="e">
        <f t="shared" si="137"/>
        <v>#N/A</v>
      </c>
      <c r="S595" s="23" t="e">
        <f t="shared" si="138"/>
        <v>#N/A</v>
      </c>
      <c r="T595" s="23" t="e">
        <f t="shared" si="139"/>
        <v>#N/A</v>
      </c>
      <c r="U595" s="23" t="e">
        <f t="shared" si="140"/>
        <v>#N/A</v>
      </c>
      <c r="V595" s="23" t="e">
        <f t="shared" si="141"/>
        <v>#N/A</v>
      </c>
      <c r="W595" s="23" t="e">
        <f t="shared" si="142"/>
        <v>#N/A</v>
      </c>
      <c r="X595" s="23" t="e">
        <f t="shared" si="143"/>
        <v>#N/A</v>
      </c>
      <c r="Y595" s="23"/>
      <c r="Z595" s="19"/>
      <c r="AA595" s="19"/>
      <c r="AB595" s="19"/>
      <c r="AC595" s="19"/>
      <c r="AD595" s="19"/>
      <c r="AE595" s="19"/>
      <c r="AF595" s="19"/>
      <c r="AG595" s="19">
        <f t="shared" si="144"/>
        <v>0</v>
      </c>
      <c r="AH595" s="19">
        <f t="shared" si="145"/>
        <v>0</v>
      </c>
      <c r="AI595" s="19">
        <f t="shared" si="146"/>
        <v>0</v>
      </c>
      <c r="AJ595" s="19">
        <f t="shared" si="147"/>
        <v>0</v>
      </c>
      <c r="AK595" s="19"/>
      <c r="AL595" s="19"/>
      <c r="AM595" s="19"/>
      <c r="AN595" s="19"/>
      <c r="AO595" s="19"/>
      <c r="AP595" s="19"/>
      <c r="AQ595" s="19"/>
    </row>
    <row r="596" spans="1:43" x14ac:dyDescent="0.25">
      <c r="A596" s="80"/>
      <c r="B596" s="81"/>
      <c r="C596" s="81"/>
      <c r="D596" s="81"/>
      <c r="E596" s="81"/>
      <c r="F596" s="81"/>
      <c r="G596" s="81"/>
      <c r="H596" s="81"/>
      <c r="I596" s="81"/>
      <c r="J596" s="79"/>
      <c r="K596" s="79"/>
      <c r="L596" s="70" t="str">
        <f t="shared" si="148"/>
        <v/>
      </c>
      <c r="M596" s="71"/>
      <c r="N596" s="23">
        <f t="shared" si="135"/>
        <v>0</v>
      </c>
      <c r="O596" s="23">
        <f t="shared" si="149"/>
        <v>0</v>
      </c>
      <c r="P596" s="23" t="e">
        <f xml:space="preserve"> B596 * VLOOKUP($A$5, Admin!$A$4:$B$5, 2) + C596 * VLOOKUP($A$5, Admin!$A$4:$C$5, 3) + VLOOKUP($A$5, Admin!$A$4:$D$5, 4)</f>
        <v>#N/A</v>
      </c>
      <c r="Q596" s="23" t="e">
        <f t="shared" si="136"/>
        <v>#N/A</v>
      </c>
      <c r="R596" s="23" t="e">
        <f t="shared" si="137"/>
        <v>#N/A</v>
      </c>
      <c r="S596" s="23" t="e">
        <f t="shared" si="138"/>
        <v>#N/A</v>
      </c>
      <c r="T596" s="23" t="e">
        <f t="shared" si="139"/>
        <v>#N/A</v>
      </c>
      <c r="U596" s="23" t="e">
        <f t="shared" si="140"/>
        <v>#N/A</v>
      </c>
      <c r="V596" s="23" t="e">
        <f t="shared" si="141"/>
        <v>#N/A</v>
      </c>
      <c r="W596" s="23" t="e">
        <f t="shared" si="142"/>
        <v>#N/A</v>
      </c>
      <c r="X596" s="23" t="e">
        <f t="shared" si="143"/>
        <v>#N/A</v>
      </c>
      <c r="Y596" s="23"/>
      <c r="Z596" s="19"/>
      <c r="AA596" s="19"/>
      <c r="AB596" s="19"/>
      <c r="AC596" s="19"/>
      <c r="AD596" s="19"/>
      <c r="AE596" s="19"/>
      <c r="AF596" s="19"/>
      <c r="AG596" s="19">
        <f t="shared" si="144"/>
        <v>0</v>
      </c>
      <c r="AH596" s="19">
        <f t="shared" si="145"/>
        <v>0</v>
      </c>
      <c r="AI596" s="19">
        <f t="shared" si="146"/>
        <v>0</v>
      </c>
      <c r="AJ596" s="19">
        <f t="shared" si="147"/>
        <v>0</v>
      </c>
      <c r="AK596" s="19"/>
      <c r="AL596" s="19"/>
      <c r="AM596" s="19"/>
      <c r="AN596" s="19"/>
      <c r="AO596" s="19"/>
      <c r="AP596" s="19"/>
      <c r="AQ596" s="19"/>
    </row>
    <row r="597" spans="1:43" x14ac:dyDescent="0.25">
      <c r="A597" s="80"/>
      <c r="B597" s="81"/>
      <c r="C597" s="81"/>
      <c r="D597" s="81"/>
      <c r="E597" s="81"/>
      <c r="F597" s="81"/>
      <c r="G597" s="81"/>
      <c r="H597" s="81"/>
      <c r="I597" s="81"/>
      <c r="J597" s="79"/>
      <c r="K597" s="79"/>
      <c r="L597" s="70" t="str">
        <f t="shared" si="148"/>
        <v/>
      </c>
      <c r="M597" s="71"/>
      <c r="N597" s="23">
        <f t="shared" si="135"/>
        <v>0</v>
      </c>
      <c r="O597" s="23">
        <f t="shared" si="149"/>
        <v>0</v>
      </c>
      <c r="P597" s="23" t="e">
        <f xml:space="preserve"> B597 * VLOOKUP($A$5, Admin!$A$4:$B$5, 2) + C597 * VLOOKUP($A$5, Admin!$A$4:$C$5, 3) + VLOOKUP($A$5, Admin!$A$4:$D$5, 4)</f>
        <v>#N/A</v>
      </c>
      <c r="Q597" s="23" t="e">
        <f t="shared" si="136"/>
        <v>#N/A</v>
      </c>
      <c r="R597" s="23" t="e">
        <f t="shared" si="137"/>
        <v>#N/A</v>
      </c>
      <c r="S597" s="23" t="e">
        <f t="shared" si="138"/>
        <v>#N/A</v>
      </c>
      <c r="T597" s="23" t="e">
        <f t="shared" si="139"/>
        <v>#N/A</v>
      </c>
      <c r="U597" s="23" t="e">
        <f t="shared" si="140"/>
        <v>#N/A</v>
      </c>
      <c r="V597" s="23" t="e">
        <f t="shared" si="141"/>
        <v>#N/A</v>
      </c>
      <c r="W597" s="23" t="e">
        <f t="shared" si="142"/>
        <v>#N/A</v>
      </c>
      <c r="X597" s="23" t="e">
        <f t="shared" si="143"/>
        <v>#N/A</v>
      </c>
      <c r="Y597" s="23"/>
      <c r="Z597" s="19"/>
      <c r="AA597" s="19"/>
      <c r="AB597" s="19"/>
      <c r="AC597" s="19"/>
      <c r="AD597" s="19"/>
      <c r="AE597" s="19"/>
      <c r="AF597" s="19"/>
      <c r="AG597" s="19">
        <f t="shared" si="144"/>
        <v>0</v>
      </c>
      <c r="AH597" s="19">
        <f t="shared" si="145"/>
        <v>0</v>
      </c>
      <c r="AI597" s="19">
        <f t="shared" si="146"/>
        <v>0</v>
      </c>
      <c r="AJ597" s="19">
        <f t="shared" si="147"/>
        <v>0</v>
      </c>
      <c r="AK597" s="19"/>
      <c r="AL597" s="19"/>
      <c r="AM597" s="19"/>
      <c r="AN597" s="19"/>
      <c r="AO597" s="19"/>
      <c r="AP597" s="19"/>
      <c r="AQ597" s="19"/>
    </row>
    <row r="598" spans="1:43" x14ac:dyDescent="0.25">
      <c r="A598" s="80"/>
      <c r="B598" s="81"/>
      <c r="C598" s="81"/>
      <c r="D598" s="81"/>
      <c r="E598" s="81"/>
      <c r="F598" s="81"/>
      <c r="G598" s="81"/>
      <c r="H598" s="81"/>
      <c r="I598" s="81"/>
      <c r="J598" s="79"/>
      <c r="K598" s="79"/>
      <c r="L598" s="70" t="str">
        <f t="shared" si="148"/>
        <v/>
      </c>
      <c r="M598" s="71"/>
      <c r="N598" s="23">
        <f t="shared" si="135"/>
        <v>0</v>
      </c>
      <c r="O598" s="23">
        <f t="shared" si="149"/>
        <v>0</v>
      </c>
      <c r="P598" s="23" t="e">
        <f xml:space="preserve"> B598 * VLOOKUP($A$5, Admin!$A$4:$B$5, 2) + C598 * VLOOKUP($A$5, Admin!$A$4:$C$5, 3) + VLOOKUP($A$5, Admin!$A$4:$D$5, 4)</f>
        <v>#N/A</v>
      </c>
      <c r="Q598" s="23" t="e">
        <f t="shared" si="136"/>
        <v>#N/A</v>
      </c>
      <c r="R598" s="23" t="e">
        <f t="shared" si="137"/>
        <v>#N/A</v>
      </c>
      <c r="S598" s="23" t="e">
        <f t="shared" si="138"/>
        <v>#N/A</v>
      </c>
      <c r="T598" s="23" t="e">
        <f t="shared" si="139"/>
        <v>#N/A</v>
      </c>
      <c r="U598" s="23" t="e">
        <f t="shared" si="140"/>
        <v>#N/A</v>
      </c>
      <c r="V598" s="23" t="e">
        <f t="shared" si="141"/>
        <v>#N/A</v>
      </c>
      <c r="W598" s="23" t="e">
        <f t="shared" si="142"/>
        <v>#N/A</v>
      </c>
      <c r="X598" s="23" t="e">
        <f t="shared" si="143"/>
        <v>#N/A</v>
      </c>
      <c r="Y598" s="23"/>
      <c r="Z598" s="19"/>
      <c r="AA598" s="19"/>
      <c r="AB598" s="19"/>
      <c r="AC598" s="19"/>
      <c r="AD598" s="19"/>
      <c r="AE598" s="19"/>
      <c r="AF598" s="19"/>
      <c r="AG598" s="19">
        <f t="shared" si="144"/>
        <v>0</v>
      </c>
      <c r="AH598" s="19">
        <f t="shared" si="145"/>
        <v>0</v>
      </c>
      <c r="AI598" s="19">
        <f t="shared" si="146"/>
        <v>0</v>
      </c>
      <c r="AJ598" s="19">
        <f t="shared" si="147"/>
        <v>0</v>
      </c>
      <c r="AK598" s="19"/>
      <c r="AL598" s="19"/>
      <c r="AM598" s="19"/>
      <c r="AN598" s="19"/>
      <c r="AO598" s="19"/>
      <c r="AP598" s="19"/>
      <c r="AQ598" s="19"/>
    </row>
    <row r="599" spans="1:43" x14ac:dyDescent="0.25">
      <c r="A599" s="80"/>
      <c r="B599" s="81"/>
      <c r="C599" s="81"/>
      <c r="D599" s="81"/>
      <c r="E599" s="81"/>
      <c r="F599" s="81"/>
      <c r="G599" s="81"/>
      <c r="H599" s="81"/>
      <c r="I599" s="81"/>
      <c r="J599" s="79"/>
      <c r="K599" s="79"/>
      <c r="L599" s="70" t="str">
        <f t="shared" si="148"/>
        <v/>
      </c>
      <c r="M599" s="71"/>
      <c r="N599" s="23">
        <f t="shared" si="135"/>
        <v>0</v>
      </c>
      <c r="O599" s="23">
        <f t="shared" si="149"/>
        <v>0</v>
      </c>
      <c r="P599" s="23" t="e">
        <f xml:space="preserve"> B599 * VLOOKUP($A$5, Admin!$A$4:$B$5, 2) + C599 * VLOOKUP($A$5, Admin!$A$4:$C$5, 3) + VLOOKUP($A$5, Admin!$A$4:$D$5, 4)</f>
        <v>#N/A</v>
      </c>
      <c r="Q599" s="23" t="e">
        <f t="shared" si="136"/>
        <v>#N/A</v>
      </c>
      <c r="R599" s="23" t="e">
        <f t="shared" si="137"/>
        <v>#N/A</v>
      </c>
      <c r="S599" s="23" t="e">
        <f t="shared" si="138"/>
        <v>#N/A</v>
      </c>
      <c r="T599" s="23" t="e">
        <f t="shared" si="139"/>
        <v>#N/A</v>
      </c>
      <c r="U599" s="23" t="e">
        <f t="shared" si="140"/>
        <v>#N/A</v>
      </c>
      <c r="V599" s="23" t="e">
        <f t="shared" si="141"/>
        <v>#N/A</v>
      </c>
      <c r="W599" s="23" t="e">
        <f t="shared" si="142"/>
        <v>#N/A</v>
      </c>
      <c r="X599" s="23" t="e">
        <f t="shared" si="143"/>
        <v>#N/A</v>
      </c>
      <c r="Y599" s="23"/>
      <c r="Z599" s="19"/>
      <c r="AA599" s="19"/>
      <c r="AB599" s="19"/>
      <c r="AC599" s="19"/>
      <c r="AD599" s="19"/>
      <c r="AE599" s="19"/>
      <c r="AF599" s="19"/>
      <c r="AG599" s="19">
        <f t="shared" si="144"/>
        <v>0</v>
      </c>
      <c r="AH599" s="19">
        <f t="shared" si="145"/>
        <v>0</v>
      </c>
      <c r="AI599" s="19">
        <f t="shared" si="146"/>
        <v>0</v>
      </c>
      <c r="AJ599" s="19">
        <f t="shared" si="147"/>
        <v>0</v>
      </c>
      <c r="AK599" s="19"/>
      <c r="AL599" s="19"/>
      <c r="AM599" s="19"/>
      <c r="AN599" s="19"/>
      <c r="AO599" s="19"/>
      <c r="AP599" s="19"/>
      <c r="AQ599" s="19"/>
    </row>
    <row r="600" spans="1:43" x14ac:dyDescent="0.25">
      <c r="A600" s="80"/>
      <c r="B600" s="81"/>
      <c r="C600" s="81"/>
      <c r="D600" s="81"/>
      <c r="E600" s="81"/>
      <c r="F600" s="81"/>
      <c r="G600" s="81"/>
      <c r="H600" s="81"/>
      <c r="I600" s="81"/>
      <c r="J600" s="79"/>
      <c r="K600" s="79"/>
      <c r="L600" s="70" t="str">
        <f t="shared" si="148"/>
        <v/>
      </c>
      <c r="M600" s="71"/>
      <c r="N600" s="23">
        <f t="shared" si="135"/>
        <v>0</v>
      </c>
      <c r="O600" s="23">
        <f t="shared" si="149"/>
        <v>0</v>
      </c>
      <c r="P600" s="23" t="e">
        <f xml:space="preserve"> B600 * VLOOKUP($A$5, Admin!$A$4:$B$5, 2) + C600 * VLOOKUP($A$5, Admin!$A$4:$C$5, 3) + VLOOKUP($A$5, Admin!$A$4:$D$5, 4)</f>
        <v>#N/A</v>
      </c>
      <c r="Q600" s="23" t="e">
        <f t="shared" si="136"/>
        <v>#N/A</v>
      </c>
      <c r="R600" s="23" t="e">
        <f t="shared" si="137"/>
        <v>#N/A</v>
      </c>
      <c r="S600" s="23" t="e">
        <f t="shared" si="138"/>
        <v>#N/A</v>
      </c>
      <c r="T600" s="23" t="e">
        <f t="shared" si="139"/>
        <v>#N/A</v>
      </c>
      <c r="U600" s="23" t="e">
        <f t="shared" si="140"/>
        <v>#N/A</v>
      </c>
      <c r="V600" s="23" t="e">
        <f t="shared" si="141"/>
        <v>#N/A</v>
      </c>
      <c r="W600" s="23" t="e">
        <f t="shared" si="142"/>
        <v>#N/A</v>
      </c>
      <c r="X600" s="23" t="e">
        <f t="shared" si="143"/>
        <v>#N/A</v>
      </c>
      <c r="Y600" s="23"/>
      <c r="Z600" s="19"/>
      <c r="AA600" s="19"/>
      <c r="AB600" s="19"/>
      <c r="AC600" s="19"/>
      <c r="AD600" s="19"/>
      <c r="AE600" s="19"/>
      <c r="AF600" s="19"/>
      <c r="AG600" s="19">
        <f t="shared" si="144"/>
        <v>0</v>
      </c>
      <c r="AH600" s="19">
        <f t="shared" si="145"/>
        <v>0</v>
      </c>
      <c r="AI600" s="19">
        <f t="shared" si="146"/>
        <v>0</v>
      </c>
      <c r="AJ600" s="19">
        <f t="shared" si="147"/>
        <v>0</v>
      </c>
      <c r="AK600" s="19"/>
      <c r="AL600" s="19"/>
      <c r="AM600" s="19"/>
      <c r="AN600" s="19"/>
      <c r="AO600" s="19"/>
      <c r="AP600" s="19"/>
      <c r="AQ600" s="19"/>
    </row>
    <row r="601" spans="1:43" x14ac:dyDescent="0.25">
      <c r="A601" s="80"/>
      <c r="B601" s="81"/>
      <c r="C601" s="81"/>
      <c r="D601" s="81"/>
      <c r="E601" s="81"/>
      <c r="F601" s="81"/>
      <c r="G601" s="81"/>
      <c r="H601" s="81"/>
      <c r="I601" s="81"/>
      <c r="J601" s="79"/>
      <c r="K601" s="79"/>
      <c r="L601" s="70" t="str">
        <f t="shared" si="148"/>
        <v/>
      </c>
      <c r="M601" s="71"/>
      <c r="N601" s="23">
        <f t="shared" si="135"/>
        <v>0</v>
      </c>
      <c r="O601" s="23">
        <f t="shared" si="149"/>
        <v>0</v>
      </c>
      <c r="P601" s="23" t="e">
        <f xml:space="preserve"> B601 * VLOOKUP($A$5, Admin!$A$4:$B$5, 2) + C601 * VLOOKUP($A$5, Admin!$A$4:$C$5, 3) + VLOOKUP($A$5, Admin!$A$4:$D$5, 4)</f>
        <v>#N/A</v>
      </c>
      <c r="Q601" s="23" t="e">
        <f t="shared" si="136"/>
        <v>#N/A</v>
      </c>
      <c r="R601" s="23" t="e">
        <f t="shared" si="137"/>
        <v>#N/A</v>
      </c>
      <c r="S601" s="23" t="e">
        <f t="shared" si="138"/>
        <v>#N/A</v>
      </c>
      <c r="T601" s="23" t="e">
        <f t="shared" si="139"/>
        <v>#N/A</v>
      </c>
      <c r="U601" s="23" t="e">
        <f t="shared" si="140"/>
        <v>#N/A</v>
      </c>
      <c r="V601" s="23" t="e">
        <f t="shared" si="141"/>
        <v>#N/A</v>
      </c>
      <c r="W601" s="23" t="e">
        <f t="shared" si="142"/>
        <v>#N/A</v>
      </c>
      <c r="X601" s="23" t="e">
        <f t="shared" si="143"/>
        <v>#N/A</v>
      </c>
      <c r="Y601" s="23"/>
      <c r="Z601" s="19"/>
      <c r="AA601" s="19"/>
      <c r="AB601" s="19"/>
      <c r="AC601" s="19"/>
      <c r="AD601" s="19"/>
      <c r="AE601" s="19"/>
      <c r="AF601" s="19"/>
      <c r="AG601" s="19">
        <f t="shared" si="144"/>
        <v>0</v>
      </c>
      <c r="AH601" s="19">
        <f t="shared" si="145"/>
        <v>0</v>
      </c>
      <c r="AI601" s="19">
        <f t="shared" si="146"/>
        <v>0</v>
      </c>
      <c r="AJ601" s="19">
        <f t="shared" si="147"/>
        <v>0</v>
      </c>
      <c r="AK601" s="19"/>
      <c r="AL601" s="19"/>
      <c r="AM601" s="19"/>
      <c r="AN601" s="19"/>
      <c r="AO601" s="19"/>
      <c r="AP601" s="19"/>
      <c r="AQ601" s="19"/>
    </row>
    <row r="602" spans="1:43" x14ac:dyDescent="0.25">
      <c r="A602" s="80"/>
      <c r="B602" s="81"/>
      <c r="C602" s="81"/>
      <c r="D602" s="81"/>
      <c r="E602" s="81"/>
      <c r="F602" s="81"/>
      <c r="G602" s="81"/>
      <c r="H602" s="81"/>
      <c r="I602" s="81"/>
      <c r="J602" s="79"/>
      <c r="K602" s="79"/>
      <c r="L602" s="70" t="str">
        <f t="shared" si="148"/>
        <v/>
      </c>
      <c r="M602" s="71"/>
      <c r="N602" s="23">
        <f t="shared" si="135"/>
        <v>0</v>
      </c>
      <c r="O602" s="23">
        <f t="shared" si="149"/>
        <v>0</v>
      </c>
      <c r="P602" s="23" t="e">
        <f xml:space="preserve"> B602 * VLOOKUP($A$5, Admin!$A$4:$B$5, 2) + C602 * VLOOKUP($A$5, Admin!$A$4:$C$5, 3) + VLOOKUP($A$5, Admin!$A$4:$D$5, 4)</f>
        <v>#N/A</v>
      </c>
      <c r="Q602" s="23" t="e">
        <f t="shared" si="136"/>
        <v>#N/A</v>
      </c>
      <c r="R602" s="23" t="e">
        <f t="shared" si="137"/>
        <v>#N/A</v>
      </c>
      <c r="S602" s="23" t="e">
        <f t="shared" si="138"/>
        <v>#N/A</v>
      </c>
      <c r="T602" s="23" t="e">
        <f t="shared" si="139"/>
        <v>#N/A</v>
      </c>
      <c r="U602" s="23" t="e">
        <f t="shared" si="140"/>
        <v>#N/A</v>
      </c>
      <c r="V602" s="23" t="e">
        <f t="shared" si="141"/>
        <v>#N/A</v>
      </c>
      <c r="W602" s="23" t="e">
        <f t="shared" si="142"/>
        <v>#N/A</v>
      </c>
      <c r="X602" s="23" t="e">
        <f t="shared" si="143"/>
        <v>#N/A</v>
      </c>
      <c r="Y602" s="23"/>
      <c r="Z602" s="19"/>
      <c r="AA602" s="19"/>
      <c r="AB602" s="19"/>
      <c r="AC602" s="19"/>
      <c r="AD602" s="19"/>
      <c r="AE602" s="19"/>
      <c r="AF602" s="19"/>
      <c r="AG602" s="19">
        <f t="shared" si="144"/>
        <v>0</v>
      </c>
      <c r="AH602" s="19">
        <f t="shared" si="145"/>
        <v>0</v>
      </c>
      <c r="AI602" s="19">
        <f t="shared" si="146"/>
        <v>0</v>
      </c>
      <c r="AJ602" s="19">
        <f t="shared" si="147"/>
        <v>0</v>
      </c>
      <c r="AK602" s="19"/>
      <c r="AL602" s="19"/>
      <c r="AM602" s="19"/>
      <c r="AN602" s="19"/>
      <c r="AO602" s="19"/>
      <c r="AP602" s="19"/>
      <c r="AQ602" s="19"/>
    </row>
    <row r="603" spans="1:43" x14ac:dyDescent="0.25">
      <c r="A603" s="80"/>
      <c r="B603" s="81"/>
      <c r="C603" s="81"/>
      <c r="D603" s="81"/>
      <c r="E603" s="81"/>
      <c r="F603" s="81"/>
      <c r="G603" s="81"/>
      <c r="H603" s="81"/>
      <c r="I603" s="81"/>
      <c r="J603" s="79"/>
      <c r="K603" s="79"/>
      <c r="L603" s="70" t="str">
        <f t="shared" si="148"/>
        <v/>
      </c>
      <c r="M603" s="71"/>
      <c r="N603" s="23">
        <f t="shared" si="135"/>
        <v>0</v>
      </c>
      <c r="O603" s="23">
        <f t="shared" si="149"/>
        <v>0</v>
      </c>
      <c r="P603" s="23" t="e">
        <f xml:space="preserve"> B603 * VLOOKUP($A$5, Admin!$A$4:$B$5, 2) + C603 * VLOOKUP($A$5, Admin!$A$4:$C$5, 3) + VLOOKUP($A$5, Admin!$A$4:$D$5, 4)</f>
        <v>#N/A</v>
      </c>
      <c r="Q603" s="23" t="e">
        <f t="shared" si="136"/>
        <v>#N/A</v>
      </c>
      <c r="R603" s="23" t="e">
        <f t="shared" si="137"/>
        <v>#N/A</v>
      </c>
      <c r="S603" s="23" t="e">
        <f t="shared" si="138"/>
        <v>#N/A</v>
      </c>
      <c r="T603" s="23" t="e">
        <f t="shared" si="139"/>
        <v>#N/A</v>
      </c>
      <c r="U603" s="23" t="e">
        <f t="shared" si="140"/>
        <v>#N/A</v>
      </c>
      <c r="V603" s="23" t="e">
        <f t="shared" si="141"/>
        <v>#N/A</v>
      </c>
      <c r="W603" s="23" t="e">
        <f t="shared" si="142"/>
        <v>#N/A</v>
      </c>
      <c r="X603" s="23" t="e">
        <f t="shared" si="143"/>
        <v>#N/A</v>
      </c>
      <c r="Y603" s="23"/>
      <c r="Z603" s="19"/>
      <c r="AA603" s="19"/>
      <c r="AB603" s="19"/>
      <c r="AC603" s="19"/>
      <c r="AD603" s="19"/>
      <c r="AE603" s="19"/>
      <c r="AF603" s="19"/>
      <c r="AG603" s="19">
        <f t="shared" si="144"/>
        <v>0</v>
      </c>
      <c r="AH603" s="19">
        <f t="shared" si="145"/>
        <v>0</v>
      </c>
      <c r="AI603" s="19">
        <f t="shared" si="146"/>
        <v>0</v>
      </c>
      <c r="AJ603" s="19">
        <f t="shared" si="147"/>
        <v>0</v>
      </c>
      <c r="AK603" s="19"/>
      <c r="AL603" s="19"/>
      <c r="AM603" s="19"/>
      <c r="AN603" s="19"/>
      <c r="AO603" s="19"/>
      <c r="AP603" s="19"/>
      <c r="AQ603" s="19"/>
    </row>
    <row r="604" spans="1:43" x14ac:dyDescent="0.25">
      <c r="A604" s="80"/>
      <c r="B604" s="81"/>
      <c r="C604" s="81"/>
      <c r="D604" s="81"/>
      <c r="E604" s="81"/>
      <c r="F604" s="81"/>
      <c r="G604" s="81"/>
      <c r="H604" s="81"/>
      <c r="I604" s="81"/>
      <c r="J604" s="79"/>
      <c r="K604" s="79"/>
      <c r="L604" s="70" t="str">
        <f t="shared" si="148"/>
        <v/>
      </c>
      <c r="M604" s="71"/>
      <c r="N604" s="23">
        <f t="shared" si="135"/>
        <v>0</v>
      </c>
      <c r="O604" s="23">
        <f t="shared" si="149"/>
        <v>0</v>
      </c>
      <c r="P604" s="23" t="e">
        <f xml:space="preserve"> B604 * VLOOKUP($A$5, Admin!$A$4:$B$5, 2) + C604 * VLOOKUP($A$5, Admin!$A$4:$C$5, 3) + VLOOKUP($A$5, Admin!$A$4:$D$5, 4)</f>
        <v>#N/A</v>
      </c>
      <c r="Q604" s="23" t="e">
        <f t="shared" si="136"/>
        <v>#N/A</v>
      </c>
      <c r="R604" s="23" t="e">
        <f t="shared" si="137"/>
        <v>#N/A</v>
      </c>
      <c r="S604" s="23" t="e">
        <f t="shared" si="138"/>
        <v>#N/A</v>
      </c>
      <c r="T604" s="23" t="e">
        <f t="shared" si="139"/>
        <v>#N/A</v>
      </c>
      <c r="U604" s="23" t="e">
        <f t="shared" si="140"/>
        <v>#N/A</v>
      </c>
      <c r="V604" s="23" t="e">
        <f t="shared" si="141"/>
        <v>#N/A</v>
      </c>
      <c r="W604" s="23" t="e">
        <f t="shared" si="142"/>
        <v>#N/A</v>
      </c>
      <c r="X604" s="23" t="e">
        <f t="shared" si="143"/>
        <v>#N/A</v>
      </c>
      <c r="Y604" s="23"/>
      <c r="Z604" s="19"/>
      <c r="AA604" s="19"/>
      <c r="AB604" s="19"/>
      <c r="AC604" s="19"/>
      <c r="AD604" s="19"/>
      <c r="AE604" s="19"/>
      <c r="AF604" s="19"/>
      <c r="AG604" s="19">
        <f t="shared" si="144"/>
        <v>0</v>
      </c>
      <c r="AH604" s="19">
        <f t="shared" si="145"/>
        <v>0</v>
      </c>
      <c r="AI604" s="19">
        <f t="shared" si="146"/>
        <v>0</v>
      </c>
      <c r="AJ604" s="19">
        <f t="shared" si="147"/>
        <v>0</v>
      </c>
      <c r="AK604" s="19"/>
      <c r="AL604" s="19"/>
      <c r="AM604" s="19"/>
      <c r="AN604" s="19"/>
      <c r="AO604" s="19"/>
      <c r="AP604" s="19"/>
      <c r="AQ604" s="19"/>
    </row>
    <row r="605" spans="1:43" x14ac:dyDescent="0.25">
      <c r="A605" s="80"/>
      <c r="B605" s="81"/>
      <c r="C605" s="81"/>
      <c r="D605" s="81"/>
      <c r="E605" s="81"/>
      <c r="F605" s="81"/>
      <c r="G605" s="81"/>
      <c r="H605" s="81"/>
      <c r="I605" s="81"/>
      <c r="J605" s="79"/>
      <c r="K605" s="79"/>
      <c r="L605" s="70" t="str">
        <f t="shared" si="148"/>
        <v/>
      </c>
      <c r="M605" s="71"/>
      <c r="N605" s="23">
        <f t="shared" si="135"/>
        <v>0</v>
      </c>
      <c r="O605" s="23">
        <f t="shared" si="149"/>
        <v>0</v>
      </c>
      <c r="P605" s="23" t="e">
        <f xml:space="preserve"> B605 * VLOOKUP($A$5, Admin!$A$4:$B$5, 2) + C605 * VLOOKUP($A$5, Admin!$A$4:$C$5, 3) + VLOOKUP($A$5, Admin!$A$4:$D$5, 4)</f>
        <v>#N/A</v>
      </c>
      <c r="Q605" s="23" t="e">
        <f t="shared" si="136"/>
        <v>#N/A</v>
      </c>
      <c r="R605" s="23" t="e">
        <f t="shared" si="137"/>
        <v>#N/A</v>
      </c>
      <c r="S605" s="23" t="e">
        <f t="shared" si="138"/>
        <v>#N/A</v>
      </c>
      <c r="T605" s="23" t="e">
        <f t="shared" si="139"/>
        <v>#N/A</v>
      </c>
      <c r="U605" s="23" t="e">
        <f t="shared" si="140"/>
        <v>#N/A</v>
      </c>
      <c r="V605" s="23" t="e">
        <f t="shared" si="141"/>
        <v>#N/A</v>
      </c>
      <c r="W605" s="23" t="e">
        <f t="shared" si="142"/>
        <v>#N/A</v>
      </c>
      <c r="X605" s="23" t="e">
        <f t="shared" si="143"/>
        <v>#N/A</v>
      </c>
      <c r="Y605" s="23"/>
      <c r="Z605" s="19"/>
      <c r="AA605" s="19"/>
      <c r="AB605" s="19"/>
      <c r="AC605" s="19"/>
      <c r="AD605" s="19"/>
      <c r="AE605" s="19"/>
      <c r="AF605" s="19"/>
      <c r="AG605" s="19">
        <f t="shared" si="144"/>
        <v>0</v>
      </c>
      <c r="AH605" s="19">
        <f t="shared" si="145"/>
        <v>0</v>
      </c>
      <c r="AI605" s="19">
        <f t="shared" si="146"/>
        <v>0</v>
      </c>
      <c r="AJ605" s="19">
        <f t="shared" si="147"/>
        <v>0</v>
      </c>
      <c r="AK605" s="19"/>
      <c r="AL605" s="19"/>
      <c r="AM605" s="19"/>
      <c r="AN605" s="19"/>
      <c r="AO605" s="19"/>
      <c r="AP605" s="19"/>
      <c r="AQ605" s="19"/>
    </row>
    <row r="606" spans="1:43" x14ac:dyDescent="0.25">
      <c r="A606" s="80"/>
      <c r="B606" s="81"/>
      <c r="C606" s="81"/>
      <c r="D606" s="81"/>
      <c r="E606" s="81"/>
      <c r="F606" s="81"/>
      <c r="G606" s="81"/>
      <c r="H606" s="81"/>
      <c r="I606" s="81"/>
      <c r="J606" s="79"/>
      <c r="K606" s="79"/>
      <c r="L606" s="70" t="str">
        <f t="shared" si="148"/>
        <v/>
      </c>
      <c r="M606" s="71"/>
      <c r="N606" s="23">
        <f t="shared" si="135"/>
        <v>0</v>
      </c>
      <c r="O606" s="23">
        <f t="shared" si="149"/>
        <v>0</v>
      </c>
      <c r="P606" s="23" t="e">
        <f xml:space="preserve"> B606 * VLOOKUP($A$5, Admin!$A$4:$B$5, 2) + C606 * VLOOKUP($A$5, Admin!$A$4:$C$5, 3) + VLOOKUP($A$5, Admin!$A$4:$D$5, 4)</f>
        <v>#N/A</v>
      </c>
      <c r="Q606" s="23" t="e">
        <f t="shared" si="136"/>
        <v>#N/A</v>
      </c>
      <c r="R606" s="23" t="e">
        <f t="shared" si="137"/>
        <v>#N/A</v>
      </c>
      <c r="S606" s="23" t="e">
        <f t="shared" si="138"/>
        <v>#N/A</v>
      </c>
      <c r="T606" s="23" t="e">
        <f t="shared" si="139"/>
        <v>#N/A</v>
      </c>
      <c r="U606" s="23" t="e">
        <f t="shared" si="140"/>
        <v>#N/A</v>
      </c>
      <c r="V606" s="23" t="e">
        <f t="shared" si="141"/>
        <v>#N/A</v>
      </c>
      <c r="W606" s="23" t="e">
        <f t="shared" si="142"/>
        <v>#N/A</v>
      </c>
      <c r="X606" s="23" t="e">
        <f t="shared" si="143"/>
        <v>#N/A</v>
      </c>
      <c r="Y606" s="23"/>
      <c r="Z606" s="19"/>
      <c r="AA606" s="19"/>
      <c r="AB606" s="19"/>
      <c r="AC606" s="19"/>
      <c r="AD606" s="19"/>
      <c r="AE606" s="19"/>
      <c r="AF606" s="19"/>
      <c r="AG606" s="19">
        <f t="shared" si="144"/>
        <v>0</v>
      </c>
      <c r="AH606" s="19">
        <f t="shared" si="145"/>
        <v>0</v>
      </c>
      <c r="AI606" s="19">
        <f t="shared" si="146"/>
        <v>0</v>
      </c>
      <c r="AJ606" s="19">
        <f t="shared" si="147"/>
        <v>0</v>
      </c>
      <c r="AK606" s="19"/>
      <c r="AL606" s="19"/>
      <c r="AM606" s="19"/>
      <c r="AN606" s="19"/>
      <c r="AO606" s="19"/>
      <c r="AP606" s="19"/>
      <c r="AQ606" s="19"/>
    </row>
    <row r="607" spans="1:43" x14ac:dyDescent="0.25">
      <c r="A607" s="80"/>
      <c r="B607" s="81"/>
      <c r="C607" s="81"/>
      <c r="D607" s="81"/>
      <c r="E607" s="81"/>
      <c r="F607" s="81"/>
      <c r="G607" s="81"/>
      <c r="H607" s="81"/>
      <c r="I607" s="81"/>
      <c r="J607" s="79"/>
      <c r="K607" s="79"/>
      <c r="L607" s="70" t="str">
        <f t="shared" si="148"/>
        <v/>
      </c>
      <c r="M607" s="71"/>
      <c r="N607" s="23">
        <f t="shared" si="135"/>
        <v>0</v>
      </c>
      <c r="O607" s="23">
        <f t="shared" si="149"/>
        <v>0</v>
      </c>
      <c r="P607" s="23" t="e">
        <f xml:space="preserve"> B607 * VLOOKUP($A$5, Admin!$A$4:$B$5, 2) + C607 * VLOOKUP($A$5, Admin!$A$4:$C$5, 3) + VLOOKUP($A$5, Admin!$A$4:$D$5, 4)</f>
        <v>#N/A</v>
      </c>
      <c r="Q607" s="23" t="e">
        <f t="shared" si="136"/>
        <v>#N/A</v>
      </c>
      <c r="R607" s="23" t="e">
        <f t="shared" si="137"/>
        <v>#N/A</v>
      </c>
      <c r="S607" s="23" t="e">
        <f t="shared" si="138"/>
        <v>#N/A</v>
      </c>
      <c r="T607" s="23" t="e">
        <f t="shared" si="139"/>
        <v>#N/A</v>
      </c>
      <c r="U607" s="23" t="e">
        <f t="shared" si="140"/>
        <v>#N/A</v>
      </c>
      <c r="V607" s="23" t="e">
        <f t="shared" si="141"/>
        <v>#N/A</v>
      </c>
      <c r="W607" s="23" t="e">
        <f t="shared" si="142"/>
        <v>#N/A</v>
      </c>
      <c r="X607" s="23" t="e">
        <f t="shared" si="143"/>
        <v>#N/A</v>
      </c>
      <c r="Y607" s="23"/>
      <c r="Z607" s="19"/>
      <c r="AA607" s="19"/>
      <c r="AB607" s="19"/>
      <c r="AC607" s="19"/>
      <c r="AD607" s="19"/>
      <c r="AE607" s="19"/>
      <c r="AF607" s="19"/>
      <c r="AG607" s="19">
        <f t="shared" si="144"/>
        <v>0</v>
      </c>
      <c r="AH607" s="19">
        <f t="shared" si="145"/>
        <v>0</v>
      </c>
      <c r="AI607" s="19">
        <f t="shared" si="146"/>
        <v>0</v>
      </c>
      <c r="AJ607" s="19">
        <f t="shared" si="147"/>
        <v>0</v>
      </c>
      <c r="AK607" s="19"/>
      <c r="AL607" s="19"/>
      <c r="AM607" s="19"/>
      <c r="AN607" s="19"/>
      <c r="AO607" s="19"/>
      <c r="AP607" s="19"/>
      <c r="AQ607" s="19"/>
    </row>
    <row r="608" spans="1:43" x14ac:dyDescent="0.25">
      <c r="A608" s="80"/>
      <c r="B608" s="81"/>
      <c r="C608" s="81"/>
      <c r="D608" s="81"/>
      <c r="E608" s="81"/>
      <c r="F608" s="81"/>
      <c r="G608" s="81"/>
      <c r="H608" s="81"/>
      <c r="I608" s="81"/>
      <c r="J608" s="79"/>
      <c r="K608" s="79"/>
      <c r="L608" s="70" t="str">
        <f t="shared" si="148"/>
        <v/>
      </c>
      <c r="M608" s="71"/>
      <c r="N608" s="23">
        <f t="shared" si="135"/>
        <v>0</v>
      </c>
      <c r="O608" s="23">
        <f t="shared" si="149"/>
        <v>0</v>
      </c>
      <c r="P608" s="23" t="e">
        <f xml:space="preserve"> B608 * VLOOKUP($A$5, Admin!$A$4:$B$5, 2) + C608 * VLOOKUP($A$5, Admin!$A$4:$C$5, 3) + VLOOKUP($A$5, Admin!$A$4:$D$5, 4)</f>
        <v>#N/A</v>
      </c>
      <c r="Q608" s="23" t="e">
        <f t="shared" si="136"/>
        <v>#N/A</v>
      </c>
      <c r="R608" s="23" t="e">
        <f t="shared" si="137"/>
        <v>#N/A</v>
      </c>
      <c r="S608" s="23" t="e">
        <f t="shared" si="138"/>
        <v>#N/A</v>
      </c>
      <c r="T608" s="23" t="e">
        <f t="shared" si="139"/>
        <v>#N/A</v>
      </c>
      <c r="U608" s="23" t="e">
        <f t="shared" si="140"/>
        <v>#N/A</v>
      </c>
      <c r="V608" s="23" t="e">
        <f t="shared" si="141"/>
        <v>#N/A</v>
      </c>
      <c r="W608" s="23" t="e">
        <f t="shared" si="142"/>
        <v>#N/A</v>
      </c>
      <c r="X608" s="23" t="e">
        <f t="shared" si="143"/>
        <v>#N/A</v>
      </c>
      <c r="Y608" s="23"/>
      <c r="Z608" s="19"/>
      <c r="AA608" s="19"/>
      <c r="AB608" s="19"/>
      <c r="AC608" s="19"/>
      <c r="AD608" s="19"/>
      <c r="AE608" s="19"/>
      <c r="AF608" s="19"/>
      <c r="AG608" s="19">
        <f t="shared" si="144"/>
        <v>0</v>
      </c>
      <c r="AH608" s="19">
        <f t="shared" si="145"/>
        <v>0</v>
      </c>
      <c r="AI608" s="19">
        <f t="shared" si="146"/>
        <v>0</v>
      </c>
      <c r="AJ608" s="19">
        <f t="shared" si="147"/>
        <v>0</v>
      </c>
      <c r="AK608" s="19"/>
      <c r="AL608" s="19"/>
      <c r="AM608" s="19"/>
      <c r="AN608" s="19"/>
      <c r="AO608" s="19"/>
      <c r="AP608" s="19"/>
      <c r="AQ608" s="19"/>
    </row>
    <row r="609" spans="1:43" x14ac:dyDescent="0.25">
      <c r="A609" s="80"/>
      <c r="B609" s="81"/>
      <c r="C609" s="81"/>
      <c r="D609" s="81"/>
      <c r="E609" s="81"/>
      <c r="F609" s="81"/>
      <c r="G609" s="81"/>
      <c r="H609" s="81"/>
      <c r="I609" s="81"/>
      <c r="J609" s="79"/>
      <c r="K609" s="79"/>
      <c r="L609" s="70" t="str">
        <f t="shared" si="148"/>
        <v/>
      </c>
      <c r="M609" s="71"/>
      <c r="N609" s="23">
        <f t="shared" si="135"/>
        <v>0</v>
      </c>
      <c r="O609" s="23">
        <f t="shared" si="149"/>
        <v>0</v>
      </c>
      <c r="P609" s="23" t="e">
        <f xml:space="preserve"> B609 * VLOOKUP($A$5, Admin!$A$4:$B$5, 2) + C609 * VLOOKUP($A$5, Admin!$A$4:$C$5, 3) + VLOOKUP($A$5, Admin!$A$4:$D$5, 4)</f>
        <v>#N/A</v>
      </c>
      <c r="Q609" s="23" t="e">
        <f t="shared" si="136"/>
        <v>#N/A</v>
      </c>
      <c r="R609" s="23" t="e">
        <f t="shared" si="137"/>
        <v>#N/A</v>
      </c>
      <c r="S609" s="23" t="e">
        <f t="shared" si="138"/>
        <v>#N/A</v>
      </c>
      <c r="T609" s="23" t="e">
        <f t="shared" si="139"/>
        <v>#N/A</v>
      </c>
      <c r="U609" s="23" t="e">
        <f t="shared" si="140"/>
        <v>#N/A</v>
      </c>
      <c r="V609" s="23" t="e">
        <f t="shared" si="141"/>
        <v>#N/A</v>
      </c>
      <c r="W609" s="23" t="e">
        <f t="shared" si="142"/>
        <v>#N/A</v>
      </c>
      <c r="X609" s="23" t="e">
        <f t="shared" si="143"/>
        <v>#N/A</v>
      </c>
      <c r="Y609" s="23"/>
      <c r="Z609" s="19"/>
      <c r="AA609" s="19"/>
      <c r="AB609" s="19"/>
      <c r="AC609" s="19"/>
      <c r="AD609" s="19"/>
      <c r="AE609" s="19"/>
      <c r="AF609" s="19"/>
      <c r="AG609" s="19">
        <f t="shared" si="144"/>
        <v>0</v>
      </c>
      <c r="AH609" s="19">
        <f t="shared" si="145"/>
        <v>0</v>
      </c>
      <c r="AI609" s="19">
        <f t="shared" si="146"/>
        <v>0</v>
      </c>
      <c r="AJ609" s="19">
        <f t="shared" si="147"/>
        <v>0</v>
      </c>
      <c r="AK609" s="19"/>
      <c r="AL609" s="19"/>
      <c r="AM609" s="19"/>
      <c r="AN609" s="19"/>
      <c r="AO609" s="19"/>
      <c r="AP609" s="19"/>
      <c r="AQ609" s="19"/>
    </row>
    <row r="610" spans="1:43" x14ac:dyDescent="0.25">
      <c r="A610" s="80"/>
      <c r="B610" s="81"/>
      <c r="C610" s="81"/>
      <c r="D610" s="81"/>
      <c r="E610" s="81"/>
      <c r="F610" s="81"/>
      <c r="G610" s="81"/>
      <c r="H610" s="81"/>
      <c r="I610" s="81"/>
      <c r="J610" s="79"/>
      <c r="K610" s="79"/>
      <c r="L610" s="70" t="str">
        <f t="shared" si="148"/>
        <v/>
      </c>
      <c r="M610" s="71"/>
      <c r="N610" s="23">
        <f t="shared" si="135"/>
        <v>0</v>
      </c>
      <c r="O610" s="23">
        <f t="shared" si="149"/>
        <v>0</v>
      </c>
      <c r="P610" s="23" t="e">
        <f xml:space="preserve"> B610 * VLOOKUP($A$5, Admin!$A$4:$B$5, 2) + C610 * VLOOKUP($A$5, Admin!$A$4:$C$5, 3) + VLOOKUP($A$5, Admin!$A$4:$D$5, 4)</f>
        <v>#N/A</v>
      </c>
      <c r="Q610" s="23" t="e">
        <f t="shared" si="136"/>
        <v>#N/A</v>
      </c>
      <c r="R610" s="23" t="e">
        <f t="shared" si="137"/>
        <v>#N/A</v>
      </c>
      <c r="S610" s="23" t="e">
        <f t="shared" si="138"/>
        <v>#N/A</v>
      </c>
      <c r="T610" s="23" t="e">
        <f t="shared" si="139"/>
        <v>#N/A</v>
      </c>
      <c r="U610" s="23" t="e">
        <f t="shared" si="140"/>
        <v>#N/A</v>
      </c>
      <c r="V610" s="23" t="e">
        <f t="shared" si="141"/>
        <v>#N/A</v>
      </c>
      <c r="W610" s="23" t="e">
        <f t="shared" si="142"/>
        <v>#N/A</v>
      </c>
      <c r="X610" s="23" t="e">
        <f t="shared" si="143"/>
        <v>#N/A</v>
      </c>
      <c r="Y610" s="23"/>
      <c r="Z610" s="19"/>
      <c r="AA610" s="19"/>
      <c r="AB610" s="19"/>
      <c r="AC610" s="19"/>
      <c r="AD610" s="19"/>
      <c r="AE610" s="19"/>
      <c r="AF610" s="19"/>
      <c r="AG610" s="19">
        <f t="shared" si="144"/>
        <v>0</v>
      </c>
      <c r="AH610" s="19">
        <f t="shared" si="145"/>
        <v>0</v>
      </c>
      <c r="AI610" s="19">
        <f t="shared" si="146"/>
        <v>0</v>
      </c>
      <c r="AJ610" s="19">
        <f t="shared" si="147"/>
        <v>0</v>
      </c>
      <c r="AK610" s="19"/>
      <c r="AL610" s="19"/>
      <c r="AM610" s="19"/>
      <c r="AN610" s="19"/>
      <c r="AO610" s="19"/>
      <c r="AP610" s="19"/>
      <c r="AQ610" s="19"/>
    </row>
    <row r="611" spans="1:43" x14ac:dyDescent="0.25">
      <c r="A611" s="80"/>
      <c r="B611" s="81"/>
      <c r="C611" s="81"/>
      <c r="D611" s="81"/>
      <c r="E611" s="81"/>
      <c r="F611" s="81"/>
      <c r="G611" s="81"/>
      <c r="H611" s="81"/>
      <c r="I611" s="81"/>
      <c r="J611" s="79"/>
      <c r="K611" s="79"/>
      <c r="L611" s="70" t="str">
        <f t="shared" si="148"/>
        <v/>
      </c>
      <c r="M611" s="71"/>
      <c r="N611" s="23">
        <f t="shared" si="135"/>
        <v>0</v>
      </c>
      <c r="O611" s="23">
        <f t="shared" si="149"/>
        <v>0</v>
      </c>
      <c r="P611" s="23" t="e">
        <f xml:space="preserve"> B611 * VLOOKUP($A$5, Admin!$A$4:$B$5, 2) + C611 * VLOOKUP($A$5, Admin!$A$4:$C$5, 3) + VLOOKUP($A$5, Admin!$A$4:$D$5, 4)</f>
        <v>#N/A</v>
      </c>
      <c r="Q611" s="23" t="e">
        <f t="shared" si="136"/>
        <v>#N/A</v>
      </c>
      <c r="R611" s="23" t="e">
        <f t="shared" si="137"/>
        <v>#N/A</v>
      </c>
      <c r="S611" s="23" t="e">
        <f t="shared" si="138"/>
        <v>#N/A</v>
      </c>
      <c r="T611" s="23" t="e">
        <f t="shared" si="139"/>
        <v>#N/A</v>
      </c>
      <c r="U611" s="23" t="e">
        <f t="shared" si="140"/>
        <v>#N/A</v>
      </c>
      <c r="V611" s="23" t="e">
        <f t="shared" si="141"/>
        <v>#N/A</v>
      </c>
      <c r="W611" s="23" t="e">
        <f t="shared" si="142"/>
        <v>#N/A</v>
      </c>
      <c r="X611" s="23" t="e">
        <f t="shared" si="143"/>
        <v>#N/A</v>
      </c>
      <c r="Y611" s="23"/>
      <c r="Z611" s="19"/>
      <c r="AA611" s="19"/>
      <c r="AB611" s="19"/>
      <c r="AC611" s="19"/>
      <c r="AD611" s="19"/>
      <c r="AE611" s="19"/>
      <c r="AF611" s="19"/>
      <c r="AG611" s="19">
        <f t="shared" si="144"/>
        <v>0</v>
      </c>
      <c r="AH611" s="19">
        <f t="shared" si="145"/>
        <v>0</v>
      </c>
      <c r="AI611" s="19">
        <f t="shared" si="146"/>
        <v>0</v>
      </c>
      <c r="AJ611" s="19">
        <f t="shared" si="147"/>
        <v>0</v>
      </c>
      <c r="AK611" s="19"/>
      <c r="AL611" s="19"/>
      <c r="AM611" s="19"/>
      <c r="AN611" s="19"/>
      <c r="AO611" s="19"/>
      <c r="AP611" s="19"/>
      <c r="AQ611" s="19"/>
    </row>
    <row r="612" spans="1:43" x14ac:dyDescent="0.25">
      <c r="A612" s="80"/>
      <c r="B612" s="81"/>
      <c r="C612" s="81"/>
      <c r="D612" s="81"/>
      <c r="E612" s="81"/>
      <c r="F612" s="81"/>
      <c r="G612" s="81"/>
      <c r="H612" s="81"/>
      <c r="I612" s="81"/>
      <c r="J612" s="79"/>
      <c r="K612" s="79"/>
      <c r="L612" s="70" t="str">
        <f t="shared" si="148"/>
        <v/>
      </c>
      <c r="M612" s="71"/>
      <c r="N612" s="23">
        <f t="shared" si="135"/>
        <v>0</v>
      </c>
      <c r="O612" s="23">
        <f t="shared" si="149"/>
        <v>0</v>
      </c>
      <c r="P612" s="23" t="e">
        <f xml:space="preserve"> B612 * VLOOKUP($A$5, Admin!$A$4:$B$5, 2) + C612 * VLOOKUP($A$5, Admin!$A$4:$C$5, 3) + VLOOKUP($A$5, Admin!$A$4:$D$5, 4)</f>
        <v>#N/A</v>
      </c>
      <c r="Q612" s="23" t="e">
        <f t="shared" si="136"/>
        <v>#N/A</v>
      </c>
      <c r="R612" s="23" t="e">
        <f t="shared" si="137"/>
        <v>#N/A</v>
      </c>
      <c r="S612" s="23" t="e">
        <f t="shared" si="138"/>
        <v>#N/A</v>
      </c>
      <c r="T612" s="23" t="e">
        <f t="shared" si="139"/>
        <v>#N/A</v>
      </c>
      <c r="U612" s="23" t="e">
        <f t="shared" si="140"/>
        <v>#N/A</v>
      </c>
      <c r="V612" s="23" t="e">
        <f t="shared" si="141"/>
        <v>#N/A</v>
      </c>
      <c r="W612" s="23" t="e">
        <f t="shared" si="142"/>
        <v>#N/A</v>
      </c>
      <c r="X612" s="23" t="e">
        <f t="shared" si="143"/>
        <v>#N/A</v>
      </c>
      <c r="Y612" s="23"/>
      <c r="Z612" s="19"/>
      <c r="AA612" s="19"/>
      <c r="AB612" s="19"/>
      <c r="AC612" s="19"/>
      <c r="AD612" s="19"/>
      <c r="AE612" s="19"/>
      <c r="AF612" s="19"/>
      <c r="AG612" s="19">
        <f t="shared" si="144"/>
        <v>0</v>
      </c>
      <c r="AH612" s="19">
        <f t="shared" si="145"/>
        <v>0</v>
      </c>
      <c r="AI612" s="19">
        <f t="shared" si="146"/>
        <v>0</v>
      </c>
      <c r="AJ612" s="19">
        <f t="shared" si="147"/>
        <v>0</v>
      </c>
      <c r="AK612" s="19"/>
      <c r="AL612" s="19"/>
      <c r="AM612" s="19"/>
      <c r="AN612" s="19"/>
      <c r="AO612" s="19"/>
      <c r="AP612" s="19"/>
      <c r="AQ612" s="19"/>
    </row>
    <row r="613" spans="1:43" x14ac:dyDescent="0.25">
      <c r="A613" s="80"/>
      <c r="B613" s="81"/>
      <c r="C613" s="81"/>
      <c r="D613" s="81"/>
      <c r="E613" s="81"/>
      <c r="F613" s="81"/>
      <c r="G613" s="81"/>
      <c r="H613" s="81"/>
      <c r="I613" s="81"/>
      <c r="J613" s="79"/>
      <c r="K613" s="79"/>
      <c r="L613" s="70" t="str">
        <f t="shared" si="148"/>
        <v/>
      </c>
      <c r="M613" s="71"/>
      <c r="N613" s="23">
        <f t="shared" si="135"/>
        <v>0</v>
      </c>
      <c r="O613" s="23">
        <f t="shared" si="149"/>
        <v>0</v>
      </c>
      <c r="P613" s="23" t="e">
        <f xml:space="preserve"> B613 * VLOOKUP($A$5, Admin!$A$4:$B$5, 2) + C613 * VLOOKUP($A$5, Admin!$A$4:$C$5, 3) + VLOOKUP($A$5, Admin!$A$4:$D$5, 4)</f>
        <v>#N/A</v>
      </c>
      <c r="Q613" s="23" t="e">
        <f t="shared" si="136"/>
        <v>#N/A</v>
      </c>
      <c r="R613" s="23" t="e">
        <f t="shared" si="137"/>
        <v>#N/A</v>
      </c>
      <c r="S613" s="23" t="e">
        <f t="shared" si="138"/>
        <v>#N/A</v>
      </c>
      <c r="T613" s="23" t="e">
        <f t="shared" si="139"/>
        <v>#N/A</v>
      </c>
      <c r="U613" s="23" t="e">
        <f t="shared" si="140"/>
        <v>#N/A</v>
      </c>
      <c r="V613" s="23" t="e">
        <f t="shared" si="141"/>
        <v>#N/A</v>
      </c>
      <c r="W613" s="23" t="e">
        <f t="shared" si="142"/>
        <v>#N/A</v>
      </c>
      <c r="X613" s="23" t="e">
        <f t="shared" si="143"/>
        <v>#N/A</v>
      </c>
      <c r="Y613" s="23"/>
      <c r="Z613" s="19"/>
      <c r="AA613" s="19"/>
      <c r="AB613" s="19"/>
      <c r="AC613" s="19"/>
      <c r="AD613" s="19"/>
      <c r="AE613" s="19"/>
      <c r="AF613" s="19"/>
      <c r="AG613" s="19">
        <f t="shared" si="144"/>
        <v>0</v>
      </c>
      <c r="AH613" s="19">
        <f t="shared" si="145"/>
        <v>0</v>
      </c>
      <c r="AI613" s="19">
        <f t="shared" si="146"/>
        <v>0</v>
      </c>
      <c r="AJ613" s="19">
        <f t="shared" si="147"/>
        <v>0</v>
      </c>
      <c r="AK613" s="19"/>
      <c r="AL613" s="19"/>
      <c r="AM613" s="19"/>
      <c r="AN613" s="19"/>
      <c r="AO613" s="19"/>
      <c r="AP613" s="19"/>
      <c r="AQ613" s="19"/>
    </row>
    <row r="614" spans="1:43" x14ac:dyDescent="0.25">
      <c r="A614" s="80"/>
      <c r="B614" s="81"/>
      <c r="C614" s="81"/>
      <c r="D614" s="81"/>
      <c r="E614" s="81"/>
      <c r="F614" s="81"/>
      <c r="G614" s="81"/>
      <c r="H614" s="81"/>
      <c r="I614" s="81"/>
      <c r="J614" s="79"/>
      <c r="K614" s="79"/>
      <c r="L614" s="70" t="str">
        <f t="shared" si="148"/>
        <v/>
      </c>
      <c r="M614" s="71"/>
      <c r="N614" s="23">
        <f t="shared" si="135"/>
        <v>0</v>
      </c>
      <c r="O614" s="23">
        <f t="shared" si="149"/>
        <v>0</v>
      </c>
      <c r="P614" s="23" t="e">
        <f xml:space="preserve"> B614 * VLOOKUP($A$5, Admin!$A$4:$B$5, 2) + C614 * VLOOKUP($A$5, Admin!$A$4:$C$5, 3) + VLOOKUP($A$5, Admin!$A$4:$D$5, 4)</f>
        <v>#N/A</v>
      </c>
      <c r="Q614" s="23" t="e">
        <f t="shared" si="136"/>
        <v>#N/A</v>
      </c>
      <c r="R614" s="23" t="e">
        <f t="shared" si="137"/>
        <v>#N/A</v>
      </c>
      <c r="S614" s="23" t="e">
        <f t="shared" si="138"/>
        <v>#N/A</v>
      </c>
      <c r="T614" s="23" t="e">
        <f t="shared" si="139"/>
        <v>#N/A</v>
      </c>
      <c r="U614" s="23" t="e">
        <f t="shared" si="140"/>
        <v>#N/A</v>
      </c>
      <c r="V614" s="23" t="e">
        <f t="shared" si="141"/>
        <v>#N/A</v>
      </c>
      <c r="W614" s="23" t="e">
        <f t="shared" si="142"/>
        <v>#N/A</v>
      </c>
      <c r="X614" s="23" t="e">
        <f t="shared" si="143"/>
        <v>#N/A</v>
      </c>
      <c r="Y614" s="23"/>
      <c r="Z614" s="19"/>
      <c r="AA614" s="19"/>
      <c r="AB614" s="19"/>
      <c r="AC614" s="19"/>
      <c r="AD614" s="19"/>
      <c r="AE614" s="19"/>
      <c r="AF614" s="19"/>
      <c r="AG614" s="19">
        <f t="shared" si="144"/>
        <v>0</v>
      </c>
      <c r="AH614" s="19">
        <f t="shared" si="145"/>
        <v>0</v>
      </c>
      <c r="AI614" s="19">
        <f t="shared" si="146"/>
        <v>0</v>
      </c>
      <c r="AJ614" s="19">
        <f t="shared" si="147"/>
        <v>0</v>
      </c>
      <c r="AK614" s="19"/>
      <c r="AL614" s="19"/>
      <c r="AM614" s="19"/>
      <c r="AN614" s="19"/>
      <c r="AO614" s="19"/>
      <c r="AP614" s="19"/>
      <c r="AQ614" s="19"/>
    </row>
    <row r="615" spans="1:43" x14ac:dyDescent="0.25">
      <c r="A615" s="80"/>
      <c r="B615" s="81"/>
      <c r="C615" s="81"/>
      <c r="D615" s="81"/>
      <c r="E615" s="81"/>
      <c r="F615" s="81"/>
      <c r="G615" s="81"/>
      <c r="H615" s="81"/>
      <c r="I615" s="81"/>
      <c r="J615" s="79"/>
      <c r="K615" s="79"/>
      <c r="L615" s="70" t="str">
        <f t="shared" si="148"/>
        <v/>
      </c>
      <c r="M615" s="71"/>
      <c r="N615" s="23">
        <f t="shared" si="135"/>
        <v>0</v>
      </c>
      <c r="O615" s="23">
        <f t="shared" si="149"/>
        <v>0</v>
      </c>
      <c r="P615" s="23" t="e">
        <f xml:space="preserve"> B615 * VLOOKUP($A$5, Admin!$A$4:$B$5, 2) + C615 * VLOOKUP($A$5, Admin!$A$4:$C$5, 3) + VLOOKUP($A$5, Admin!$A$4:$D$5, 4)</f>
        <v>#N/A</v>
      </c>
      <c r="Q615" s="23" t="e">
        <f t="shared" si="136"/>
        <v>#N/A</v>
      </c>
      <c r="R615" s="23" t="e">
        <f t="shared" si="137"/>
        <v>#N/A</v>
      </c>
      <c r="S615" s="23" t="e">
        <f t="shared" si="138"/>
        <v>#N/A</v>
      </c>
      <c r="T615" s="23" t="e">
        <f t="shared" si="139"/>
        <v>#N/A</v>
      </c>
      <c r="U615" s="23" t="e">
        <f t="shared" si="140"/>
        <v>#N/A</v>
      </c>
      <c r="V615" s="23" t="e">
        <f t="shared" si="141"/>
        <v>#N/A</v>
      </c>
      <c r="W615" s="23" t="e">
        <f t="shared" si="142"/>
        <v>#N/A</v>
      </c>
      <c r="X615" s="23" t="e">
        <f t="shared" si="143"/>
        <v>#N/A</v>
      </c>
      <c r="Y615" s="23"/>
      <c r="Z615" s="19"/>
      <c r="AA615" s="19"/>
      <c r="AB615" s="19"/>
      <c r="AC615" s="19"/>
      <c r="AD615" s="19"/>
      <c r="AE615" s="19"/>
      <c r="AF615" s="19"/>
      <c r="AG615" s="19">
        <f t="shared" si="144"/>
        <v>0</v>
      </c>
      <c r="AH615" s="19">
        <f t="shared" si="145"/>
        <v>0</v>
      </c>
      <c r="AI615" s="19">
        <f t="shared" si="146"/>
        <v>0</v>
      </c>
      <c r="AJ615" s="19">
        <f t="shared" si="147"/>
        <v>0</v>
      </c>
      <c r="AK615" s="19"/>
      <c r="AL615" s="19"/>
      <c r="AM615" s="19"/>
      <c r="AN615" s="19"/>
      <c r="AO615" s="19"/>
      <c r="AP615" s="19"/>
      <c r="AQ615" s="19"/>
    </row>
    <row r="616" spans="1:43" x14ac:dyDescent="0.25">
      <c r="A616" s="80"/>
      <c r="B616" s="81"/>
      <c r="C616" s="81"/>
      <c r="D616" s="81"/>
      <c r="E616" s="81"/>
      <c r="F616" s="81"/>
      <c r="G616" s="81"/>
      <c r="H616" s="81"/>
      <c r="I616" s="81"/>
      <c r="J616" s="79"/>
      <c r="K616" s="79"/>
      <c r="L616" s="70" t="str">
        <f t="shared" si="148"/>
        <v/>
      </c>
      <c r="M616" s="71"/>
      <c r="N616" s="23">
        <f t="shared" si="135"/>
        <v>0</v>
      </c>
      <c r="O616" s="23">
        <f t="shared" si="149"/>
        <v>0</v>
      </c>
      <c r="P616" s="23" t="e">
        <f xml:space="preserve"> B616 * VLOOKUP($A$5, Admin!$A$4:$B$5, 2) + C616 * VLOOKUP($A$5, Admin!$A$4:$C$5, 3) + VLOOKUP($A$5, Admin!$A$4:$D$5, 4)</f>
        <v>#N/A</v>
      </c>
      <c r="Q616" s="23" t="e">
        <f t="shared" si="136"/>
        <v>#N/A</v>
      </c>
      <c r="R616" s="23" t="e">
        <f t="shared" si="137"/>
        <v>#N/A</v>
      </c>
      <c r="S616" s="23" t="e">
        <f t="shared" si="138"/>
        <v>#N/A</v>
      </c>
      <c r="T616" s="23" t="e">
        <f t="shared" si="139"/>
        <v>#N/A</v>
      </c>
      <c r="U616" s="23" t="e">
        <f t="shared" si="140"/>
        <v>#N/A</v>
      </c>
      <c r="V616" s="23" t="e">
        <f t="shared" si="141"/>
        <v>#N/A</v>
      </c>
      <c r="W616" s="23" t="e">
        <f t="shared" si="142"/>
        <v>#N/A</v>
      </c>
      <c r="X616" s="23" t="e">
        <f t="shared" si="143"/>
        <v>#N/A</v>
      </c>
      <c r="Y616" s="23"/>
      <c r="Z616" s="19"/>
      <c r="AA616" s="19"/>
      <c r="AB616" s="19"/>
      <c r="AC616" s="19"/>
      <c r="AD616" s="19"/>
      <c r="AE616" s="19"/>
      <c r="AF616" s="19"/>
      <c r="AG616" s="19">
        <f t="shared" si="144"/>
        <v>0</v>
      </c>
      <c r="AH616" s="19">
        <f t="shared" si="145"/>
        <v>0</v>
      </c>
      <c r="AI616" s="19">
        <f t="shared" si="146"/>
        <v>0</v>
      </c>
      <c r="AJ616" s="19">
        <f t="shared" si="147"/>
        <v>0</v>
      </c>
      <c r="AK616" s="19"/>
      <c r="AL616" s="19"/>
      <c r="AM616" s="19"/>
      <c r="AN616" s="19"/>
      <c r="AO616" s="19"/>
      <c r="AP616" s="19"/>
      <c r="AQ616" s="19"/>
    </row>
    <row r="617" spans="1:43" x14ac:dyDescent="0.25">
      <c r="A617" s="80"/>
      <c r="B617" s="81"/>
      <c r="C617" s="81"/>
      <c r="D617" s="81"/>
      <c r="E617" s="81"/>
      <c r="F617" s="81"/>
      <c r="G617" s="81"/>
      <c r="H617" s="81"/>
      <c r="I617" s="81"/>
      <c r="J617" s="79"/>
      <c r="K617" s="79"/>
      <c r="L617" s="70" t="str">
        <f t="shared" si="148"/>
        <v/>
      </c>
      <c r="M617" s="71"/>
      <c r="N617" s="23">
        <f t="shared" si="135"/>
        <v>0</v>
      </c>
      <c r="O617" s="23">
        <f t="shared" si="149"/>
        <v>0</v>
      </c>
      <c r="P617" s="23" t="e">
        <f xml:space="preserve"> B617 * VLOOKUP($A$5, Admin!$A$4:$B$5, 2) + C617 * VLOOKUP($A$5, Admin!$A$4:$C$5, 3) + VLOOKUP($A$5, Admin!$A$4:$D$5, 4)</f>
        <v>#N/A</v>
      </c>
      <c r="Q617" s="23" t="e">
        <f t="shared" si="136"/>
        <v>#N/A</v>
      </c>
      <c r="R617" s="23" t="e">
        <f t="shared" si="137"/>
        <v>#N/A</v>
      </c>
      <c r="S617" s="23" t="e">
        <f t="shared" si="138"/>
        <v>#N/A</v>
      </c>
      <c r="T617" s="23" t="e">
        <f t="shared" si="139"/>
        <v>#N/A</v>
      </c>
      <c r="U617" s="23" t="e">
        <f t="shared" si="140"/>
        <v>#N/A</v>
      </c>
      <c r="V617" s="23" t="e">
        <f t="shared" si="141"/>
        <v>#N/A</v>
      </c>
      <c r="W617" s="23" t="e">
        <f t="shared" si="142"/>
        <v>#N/A</v>
      </c>
      <c r="X617" s="23" t="e">
        <f t="shared" si="143"/>
        <v>#N/A</v>
      </c>
      <c r="Y617" s="23"/>
      <c r="Z617" s="19"/>
      <c r="AA617" s="19"/>
      <c r="AB617" s="19"/>
      <c r="AC617" s="19"/>
      <c r="AD617" s="19"/>
      <c r="AE617" s="19"/>
      <c r="AF617" s="19"/>
      <c r="AG617" s="19">
        <f t="shared" si="144"/>
        <v>0</v>
      </c>
      <c r="AH617" s="19">
        <f t="shared" si="145"/>
        <v>0</v>
      </c>
      <c r="AI617" s="19">
        <f t="shared" si="146"/>
        <v>0</v>
      </c>
      <c r="AJ617" s="19">
        <f t="shared" si="147"/>
        <v>0</v>
      </c>
      <c r="AK617" s="19"/>
      <c r="AL617" s="19"/>
      <c r="AM617" s="19"/>
      <c r="AN617" s="19"/>
      <c r="AO617" s="19"/>
      <c r="AP617" s="19"/>
      <c r="AQ617" s="19"/>
    </row>
    <row r="618" spans="1:43" x14ac:dyDescent="0.25">
      <c r="A618" s="80"/>
      <c r="B618" s="81"/>
      <c r="C618" s="81"/>
      <c r="D618" s="81"/>
      <c r="E618" s="81"/>
      <c r="F618" s="81"/>
      <c r="G618" s="81"/>
      <c r="H618" s="81"/>
      <c r="I618" s="81"/>
      <c r="J618" s="79"/>
      <c r="K618" s="79"/>
      <c r="L618" s="70" t="str">
        <f t="shared" si="148"/>
        <v/>
      </c>
      <c r="M618" s="71"/>
      <c r="N618" s="23">
        <f t="shared" si="135"/>
        <v>0</v>
      </c>
      <c r="O618" s="23">
        <f t="shared" si="149"/>
        <v>0</v>
      </c>
      <c r="P618" s="23" t="e">
        <f xml:space="preserve"> B618 * VLOOKUP($A$5, Admin!$A$4:$B$5, 2) + C618 * VLOOKUP($A$5, Admin!$A$4:$C$5, 3) + VLOOKUP($A$5, Admin!$A$4:$D$5, 4)</f>
        <v>#N/A</v>
      </c>
      <c r="Q618" s="23" t="e">
        <f t="shared" si="136"/>
        <v>#N/A</v>
      </c>
      <c r="R618" s="23" t="e">
        <f t="shared" si="137"/>
        <v>#N/A</v>
      </c>
      <c r="S618" s="23" t="e">
        <f t="shared" si="138"/>
        <v>#N/A</v>
      </c>
      <c r="T618" s="23" t="e">
        <f t="shared" si="139"/>
        <v>#N/A</v>
      </c>
      <c r="U618" s="23" t="e">
        <f t="shared" si="140"/>
        <v>#N/A</v>
      </c>
      <c r="V618" s="23" t="e">
        <f t="shared" si="141"/>
        <v>#N/A</v>
      </c>
      <c r="W618" s="23" t="e">
        <f t="shared" si="142"/>
        <v>#N/A</v>
      </c>
      <c r="X618" s="23" t="e">
        <f t="shared" si="143"/>
        <v>#N/A</v>
      </c>
      <c r="Y618" s="23"/>
      <c r="Z618" s="19"/>
      <c r="AA618" s="19"/>
      <c r="AB618" s="19"/>
      <c r="AC618" s="19"/>
      <c r="AD618" s="19"/>
      <c r="AE618" s="19"/>
      <c r="AF618" s="19"/>
      <c r="AG618" s="19">
        <f t="shared" si="144"/>
        <v>0</v>
      </c>
      <c r="AH618" s="19">
        <f t="shared" si="145"/>
        <v>0</v>
      </c>
      <c r="AI618" s="19">
        <f t="shared" si="146"/>
        <v>0</v>
      </c>
      <c r="AJ618" s="19">
        <f t="shared" si="147"/>
        <v>0</v>
      </c>
      <c r="AK618" s="19"/>
      <c r="AL618" s="19"/>
      <c r="AM618" s="19"/>
      <c r="AN618" s="19"/>
      <c r="AO618" s="19"/>
      <c r="AP618" s="19"/>
      <c r="AQ618" s="19"/>
    </row>
    <row r="619" spans="1:43" x14ac:dyDescent="0.25">
      <c r="A619" s="80"/>
      <c r="B619" s="81"/>
      <c r="C619" s="81"/>
      <c r="D619" s="81"/>
      <c r="E619" s="81"/>
      <c r="F619" s="81"/>
      <c r="G619" s="81"/>
      <c r="H619" s="81"/>
      <c r="I619" s="81"/>
      <c r="J619" s="79"/>
      <c r="K619" s="79"/>
      <c r="L619" s="70" t="str">
        <f t="shared" si="148"/>
        <v/>
      </c>
      <c r="M619" s="71"/>
      <c r="N619" s="23">
        <f t="shared" si="135"/>
        <v>0</v>
      </c>
      <c r="O619" s="23">
        <f t="shared" si="149"/>
        <v>0</v>
      </c>
      <c r="P619" s="23" t="e">
        <f xml:space="preserve"> B619 * VLOOKUP($A$5, Admin!$A$4:$B$5, 2) + C619 * VLOOKUP($A$5, Admin!$A$4:$C$5, 3) + VLOOKUP($A$5, Admin!$A$4:$D$5, 4)</f>
        <v>#N/A</v>
      </c>
      <c r="Q619" s="23" t="e">
        <f t="shared" si="136"/>
        <v>#N/A</v>
      </c>
      <c r="R619" s="23" t="e">
        <f t="shared" si="137"/>
        <v>#N/A</v>
      </c>
      <c r="S619" s="23" t="e">
        <f t="shared" si="138"/>
        <v>#N/A</v>
      </c>
      <c r="T619" s="23" t="e">
        <f t="shared" si="139"/>
        <v>#N/A</v>
      </c>
      <c r="U619" s="23" t="e">
        <f t="shared" si="140"/>
        <v>#N/A</v>
      </c>
      <c r="V619" s="23" t="e">
        <f t="shared" si="141"/>
        <v>#N/A</v>
      </c>
      <c r="W619" s="23" t="e">
        <f t="shared" si="142"/>
        <v>#N/A</v>
      </c>
      <c r="X619" s="23" t="e">
        <f t="shared" si="143"/>
        <v>#N/A</v>
      </c>
      <c r="Y619" s="23"/>
      <c r="Z619" s="19"/>
      <c r="AA619" s="19"/>
      <c r="AB619" s="19"/>
      <c r="AC619" s="19"/>
      <c r="AD619" s="19"/>
      <c r="AE619" s="19"/>
      <c r="AF619" s="19"/>
      <c r="AG619" s="19">
        <f t="shared" si="144"/>
        <v>0</v>
      </c>
      <c r="AH619" s="19">
        <f t="shared" si="145"/>
        <v>0</v>
      </c>
      <c r="AI619" s="19">
        <f t="shared" si="146"/>
        <v>0</v>
      </c>
      <c r="AJ619" s="19">
        <f t="shared" si="147"/>
        <v>0</v>
      </c>
      <c r="AK619" s="19"/>
      <c r="AL619" s="19"/>
      <c r="AM619" s="19"/>
      <c r="AN619" s="19"/>
      <c r="AO619" s="19"/>
      <c r="AP619" s="19"/>
      <c r="AQ619" s="19"/>
    </row>
    <row r="620" spans="1:43" x14ac:dyDescent="0.25">
      <c r="A620" s="80"/>
      <c r="B620" s="81"/>
      <c r="C620" s="81"/>
      <c r="D620" s="81"/>
      <c r="E620" s="81"/>
      <c r="F620" s="81"/>
      <c r="G620" s="81"/>
      <c r="H620" s="81"/>
      <c r="I620" s="81"/>
      <c r="J620" s="79"/>
      <c r="K620" s="79"/>
      <c r="L620" s="70" t="str">
        <f t="shared" si="148"/>
        <v/>
      </c>
      <c r="M620" s="71"/>
      <c r="N620" s="23">
        <f t="shared" si="135"/>
        <v>0</v>
      </c>
      <c r="O620" s="23">
        <f t="shared" si="149"/>
        <v>0</v>
      </c>
      <c r="P620" s="23" t="e">
        <f xml:space="preserve"> B620 * VLOOKUP($A$5, Admin!$A$4:$B$5, 2) + C620 * VLOOKUP($A$5, Admin!$A$4:$C$5, 3) + VLOOKUP($A$5, Admin!$A$4:$D$5, 4)</f>
        <v>#N/A</v>
      </c>
      <c r="Q620" s="23" t="e">
        <f t="shared" si="136"/>
        <v>#N/A</v>
      </c>
      <c r="R620" s="23" t="e">
        <f t="shared" si="137"/>
        <v>#N/A</v>
      </c>
      <c r="S620" s="23" t="e">
        <f t="shared" si="138"/>
        <v>#N/A</v>
      </c>
      <c r="T620" s="23" t="e">
        <f t="shared" si="139"/>
        <v>#N/A</v>
      </c>
      <c r="U620" s="23" t="e">
        <f t="shared" si="140"/>
        <v>#N/A</v>
      </c>
      <c r="V620" s="23" t="e">
        <f t="shared" si="141"/>
        <v>#N/A</v>
      </c>
      <c r="W620" s="23" t="e">
        <f t="shared" si="142"/>
        <v>#N/A</v>
      </c>
      <c r="X620" s="23" t="e">
        <f t="shared" si="143"/>
        <v>#N/A</v>
      </c>
      <c r="Y620" s="23"/>
      <c r="Z620" s="19"/>
      <c r="AA620" s="19"/>
      <c r="AB620" s="19"/>
      <c r="AC620" s="19"/>
      <c r="AD620" s="19"/>
      <c r="AE620" s="19"/>
      <c r="AF620" s="19"/>
      <c r="AG620" s="19">
        <f t="shared" si="144"/>
        <v>0</v>
      </c>
      <c r="AH620" s="19">
        <f t="shared" si="145"/>
        <v>0</v>
      </c>
      <c r="AI620" s="19">
        <f t="shared" si="146"/>
        <v>0</v>
      </c>
      <c r="AJ620" s="19">
        <f t="shared" si="147"/>
        <v>0</v>
      </c>
      <c r="AK620" s="19"/>
      <c r="AL620" s="19"/>
      <c r="AM620" s="19"/>
      <c r="AN620" s="19"/>
      <c r="AO620" s="19"/>
      <c r="AP620" s="19"/>
      <c r="AQ620" s="19"/>
    </row>
    <row r="621" spans="1:43" x14ac:dyDescent="0.25">
      <c r="A621" s="80"/>
      <c r="B621" s="81"/>
      <c r="C621" s="81"/>
      <c r="D621" s="81"/>
      <c r="E621" s="81"/>
      <c r="F621" s="81"/>
      <c r="G621" s="81"/>
      <c r="H621" s="81"/>
      <c r="I621" s="81"/>
      <c r="J621" s="79"/>
      <c r="K621" s="79"/>
      <c r="L621" s="70" t="str">
        <f t="shared" si="148"/>
        <v/>
      </c>
      <c r="M621" s="71"/>
      <c r="N621" s="23">
        <f t="shared" si="135"/>
        <v>0</v>
      </c>
      <c r="O621" s="23">
        <f t="shared" si="149"/>
        <v>0</v>
      </c>
      <c r="P621" s="23" t="e">
        <f xml:space="preserve"> B621 * VLOOKUP($A$5, Admin!$A$4:$B$5, 2) + C621 * VLOOKUP($A$5, Admin!$A$4:$C$5, 3) + VLOOKUP($A$5, Admin!$A$4:$D$5, 4)</f>
        <v>#N/A</v>
      </c>
      <c r="Q621" s="23" t="e">
        <f t="shared" si="136"/>
        <v>#N/A</v>
      </c>
      <c r="R621" s="23" t="e">
        <f t="shared" si="137"/>
        <v>#N/A</v>
      </c>
      <c r="S621" s="23" t="e">
        <f t="shared" si="138"/>
        <v>#N/A</v>
      </c>
      <c r="T621" s="23" t="e">
        <f t="shared" si="139"/>
        <v>#N/A</v>
      </c>
      <c r="U621" s="23" t="e">
        <f t="shared" si="140"/>
        <v>#N/A</v>
      </c>
      <c r="V621" s="23" t="e">
        <f t="shared" si="141"/>
        <v>#N/A</v>
      </c>
      <c r="W621" s="23" t="e">
        <f t="shared" si="142"/>
        <v>#N/A</v>
      </c>
      <c r="X621" s="23" t="e">
        <f t="shared" si="143"/>
        <v>#N/A</v>
      </c>
      <c r="Y621" s="23"/>
      <c r="Z621" s="19"/>
      <c r="AA621" s="19"/>
      <c r="AB621" s="19"/>
      <c r="AC621" s="19"/>
      <c r="AD621" s="19"/>
      <c r="AE621" s="19"/>
      <c r="AF621" s="19"/>
      <c r="AG621" s="19">
        <f t="shared" si="144"/>
        <v>0</v>
      </c>
      <c r="AH621" s="19">
        <f t="shared" si="145"/>
        <v>0</v>
      </c>
      <c r="AI621" s="19">
        <f t="shared" si="146"/>
        <v>0</v>
      </c>
      <c r="AJ621" s="19">
        <f t="shared" si="147"/>
        <v>0</v>
      </c>
      <c r="AK621" s="19"/>
      <c r="AL621" s="19"/>
      <c r="AM621" s="19"/>
      <c r="AN621" s="19"/>
      <c r="AO621" s="19"/>
      <c r="AP621" s="19"/>
      <c r="AQ621" s="19"/>
    </row>
    <row r="622" spans="1:43" x14ac:dyDescent="0.25">
      <c r="A622" s="80"/>
      <c r="B622" s="81"/>
      <c r="C622" s="81"/>
      <c r="D622" s="81"/>
      <c r="E622" s="81"/>
      <c r="F622" s="81"/>
      <c r="G622" s="81"/>
      <c r="H622" s="81"/>
      <c r="I622" s="81"/>
      <c r="J622" s="79"/>
      <c r="K622" s="79"/>
      <c r="L622" s="70" t="str">
        <f t="shared" si="148"/>
        <v/>
      </c>
      <c r="M622" s="71"/>
      <c r="N622" s="23">
        <f t="shared" si="135"/>
        <v>0</v>
      </c>
      <c r="O622" s="23">
        <f t="shared" si="149"/>
        <v>0</v>
      </c>
      <c r="P622" s="23" t="e">
        <f xml:space="preserve"> B622 * VLOOKUP($A$5, Admin!$A$4:$B$5, 2) + C622 * VLOOKUP($A$5, Admin!$A$4:$C$5, 3) + VLOOKUP($A$5, Admin!$A$4:$D$5, 4)</f>
        <v>#N/A</v>
      </c>
      <c r="Q622" s="23" t="e">
        <f t="shared" si="136"/>
        <v>#N/A</v>
      </c>
      <c r="R622" s="23" t="e">
        <f t="shared" si="137"/>
        <v>#N/A</v>
      </c>
      <c r="S622" s="23" t="e">
        <f t="shared" si="138"/>
        <v>#N/A</v>
      </c>
      <c r="T622" s="23" t="e">
        <f t="shared" si="139"/>
        <v>#N/A</v>
      </c>
      <c r="U622" s="23" t="e">
        <f t="shared" si="140"/>
        <v>#N/A</v>
      </c>
      <c r="V622" s="23" t="e">
        <f t="shared" si="141"/>
        <v>#N/A</v>
      </c>
      <c r="W622" s="23" t="e">
        <f t="shared" si="142"/>
        <v>#N/A</v>
      </c>
      <c r="X622" s="23" t="e">
        <f t="shared" si="143"/>
        <v>#N/A</v>
      </c>
      <c r="Y622" s="23"/>
      <c r="Z622" s="19"/>
      <c r="AA622" s="19"/>
      <c r="AB622" s="19"/>
      <c r="AC622" s="19"/>
      <c r="AD622" s="19"/>
      <c r="AE622" s="19"/>
      <c r="AF622" s="19"/>
      <c r="AG622" s="19">
        <f t="shared" si="144"/>
        <v>0</v>
      </c>
      <c r="AH622" s="19">
        <f t="shared" si="145"/>
        <v>0</v>
      </c>
      <c r="AI622" s="19">
        <f t="shared" si="146"/>
        <v>0</v>
      </c>
      <c r="AJ622" s="19">
        <f t="shared" si="147"/>
        <v>0</v>
      </c>
      <c r="AK622" s="19"/>
      <c r="AL622" s="19"/>
      <c r="AM622" s="19"/>
      <c r="AN622" s="19"/>
      <c r="AO622" s="19"/>
      <c r="AP622" s="19"/>
      <c r="AQ622" s="19"/>
    </row>
    <row r="623" spans="1:43" x14ac:dyDescent="0.25">
      <c r="A623" s="80"/>
      <c r="B623" s="81"/>
      <c r="C623" s="81"/>
      <c r="D623" s="81"/>
      <c r="E623" s="81"/>
      <c r="F623" s="81"/>
      <c r="G623" s="81"/>
      <c r="H623" s="81"/>
      <c r="I623" s="81"/>
      <c r="J623" s="79"/>
      <c r="K623" s="79"/>
      <c r="L623" s="70" t="str">
        <f t="shared" si="148"/>
        <v/>
      </c>
      <c r="M623" s="71"/>
      <c r="N623" s="23">
        <f t="shared" si="135"/>
        <v>0</v>
      </c>
      <c r="O623" s="23">
        <f t="shared" si="149"/>
        <v>0</v>
      </c>
      <c r="P623" s="23" t="e">
        <f xml:space="preserve"> B623 * VLOOKUP($A$5, Admin!$A$4:$B$5, 2) + C623 * VLOOKUP($A$5, Admin!$A$4:$C$5, 3) + VLOOKUP($A$5, Admin!$A$4:$D$5, 4)</f>
        <v>#N/A</v>
      </c>
      <c r="Q623" s="23" t="e">
        <f t="shared" si="136"/>
        <v>#N/A</v>
      </c>
      <c r="R623" s="23" t="e">
        <f t="shared" si="137"/>
        <v>#N/A</v>
      </c>
      <c r="S623" s="23" t="e">
        <f t="shared" si="138"/>
        <v>#N/A</v>
      </c>
      <c r="T623" s="23" t="e">
        <f t="shared" si="139"/>
        <v>#N/A</v>
      </c>
      <c r="U623" s="23" t="e">
        <f t="shared" si="140"/>
        <v>#N/A</v>
      </c>
      <c r="V623" s="23" t="e">
        <f t="shared" si="141"/>
        <v>#N/A</v>
      </c>
      <c r="W623" s="23" t="e">
        <f t="shared" si="142"/>
        <v>#N/A</v>
      </c>
      <c r="X623" s="23" t="e">
        <f t="shared" si="143"/>
        <v>#N/A</v>
      </c>
      <c r="Y623" s="23"/>
      <c r="Z623" s="19"/>
      <c r="AA623" s="19"/>
      <c r="AB623" s="19"/>
      <c r="AC623" s="19"/>
      <c r="AD623" s="19"/>
      <c r="AE623" s="19"/>
      <c r="AF623" s="19"/>
      <c r="AG623" s="19">
        <f t="shared" si="144"/>
        <v>0</v>
      </c>
      <c r="AH623" s="19">
        <f t="shared" si="145"/>
        <v>0</v>
      </c>
      <c r="AI623" s="19">
        <f t="shared" si="146"/>
        <v>0</v>
      </c>
      <c r="AJ623" s="19">
        <f t="shared" si="147"/>
        <v>0</v>
      </c>
      <c r="AK623" s="19"/>
      <c r="AL623" s="19"/>
      <c r="AM623" s="19"/>
      <c r="AN623" s="19"/>
      <c r="AO623" s="19"/>
      <c r="AP623" s="19"/>
      <c r="AQ623" s="19"/>
    </row>
    <row r="624" spans="1:43" x14ac:dyDescent="0.25">
      <c r="A624" s="80"/>
      <c r="B624" s="81"/>
      <c r="C624" s="81"/>
      <c r="D624" s="81"/>
      <c r="E624" s="81"/>
      <c r="F624" s="81"/>
      <c r="G624" s="81"/>
      <c r="H624" s="81"/>
      <c r="I624" s="81"/>
      <c r="J624" s="79"/>
      <c r="K624" s="79"/>
      <c r="L624" s="70" t="str">
        <f t="shared" si="148"/>
        <v/>
      </c>
      <c r="M624" s="71"/>
      <c r="N624" s="23">
        <f t="shared" si="135"/>
        <v>0</v>
      </c>
      <c r="O624" s="23">
        <f t="shared" si="149"/>
        <v>0</v>
      </c>
      <c r="P624" s="23" t="e">
        <f xml:space="preserve"> B624 * VLOOKUP($A$5, Admin!$A$4:$B$5, 2) + C624 * VLOOKUP($A$5, Admin!$A$4:$C$5, 3) + VLOOKUP($A$5, Admin!$A$4:$D$5, 4)</f>
        <v>#N/A</v>
      </c>
      <c r="Q624" s="23" t="e">
        <f t="shared" si="136"/>
        <v>#N/A</v>
      </c>
      <c r="R624" s="23" t="e">
        <f t="shared" si="137"/>
        <v>#N/A</v>
      </c>
      <c r="S624" s="23" t="e">
        <f t="shared" si="138"/>
        <v>#N/A</v>
      </c>
      <c r="T624" s="23" t="e">
        <f t="shared" si="139"/>
        <v>#N/A</v>
      </c>
      <c r="U624" s="23" t="e">
        <f t="shared" si="140"/>
        <v>#N/A</v>
      </c>
      <c r="V624" s="23" t="e">
        <f t="shared" si="141"/>
        <v>#N/A</v>
      </c>
      <c r="W624" s="23" t="e">
        <f t="shared" si="142"/>
        <v>#N/A</v>
      </c>
      <c r="X624" s="23" t="e">
        <f t="shared" si="143"/>
        <v>#N/A</v>
      </c>
      <c r="Y624" s="23"/>
      <c r="Z624" s="19"/>
      <c r="AA624" s="19"/>
      <c r="AB624" s="19"/>
      <c r="AC624" s="19"/>
      <c r="AD624" s="19"/>
      <c r="AE624" s="19"/>
      <c r="AF624" s="19"/>
      <c r="AG624" s="19">
        <f t="shared" si="144"/>
        <v>0</v>
      </c>
      <c r="AH624" s="19">
        <f t="shared" si="145"/>
        <v>0</v>
      </c>
      <c r="AI624" s="19">
        <f t="shared" si="146"/>
        <v>0</v>
      </c>
      <c r="AJ624" s="19">
        <f t="shared" si="147"/>
        <v>0</v>
      </c>
      <c r="AK624" s="19"/>
      <c r="AL624" s="19"/>
      <c r="AM624" s="19"/>
      <c r="AN624" s="19"/>
      <c r="AO624" s="19"/>
      <c r="AP624" s="19"/>
      <c r="AQ624" s="19"/>
    </row>
    <row r="625" spans="1:43" x14ac:dyDescent="0.25">
      <c r="A625" s="80"/>
      <c r="B625" s="81"/>
      <c r="C625" s="81"/>
      <c r="D625" s="81"/>
      <c r="E625" s="81"/>
      <c r="F625" s="81"/>
      <c r="G625" s="81"/>
      <c r="H625" s="81"/>
      <c r="I625" s="81"/>
      <c r="J625" s="79"/>
      <c r="K625" s="79"/>
      <c r="L625" s="70" t="str">
        <f t="shared" si="148"/>
        <v/>
      </c>
      <c r="M625" s="71"/>
      <c r="N625" s="23">
        <f t="shared" si="135"/>
        <v>0</v>
      </c>
      <c r="O625" s="23">
        <f t="shared" si="149"/>
        <v>0</v>
      </c>
      <c r="P625" s="23" t="e">
        <f xml:space="preserve"> B625 * VLOOKUP($A$5, Admin!$A$4:$B$5, 2) + C625 * VLOOKUP($A$5, Admin!$A$4:$C$5, 3) + VLOOKUP($A$5, Admin!$A$4:$D$5, 4)</f>
        <v>#N/A</v>
      </c>
      <c r="Q625" s="23" t="e">
        <f t="shared" si="136"/>
        <v>#N/A</v>
      </c>
      <c r="R625" s="23" t="e">
        <f t="shared" si="137"/>
        <v>#N/A</v>
      </c>
      <c r="S625" s="23" t="e">
        <f t="shared" si="138"/>
        <v>#N/A</v>
      </c>
      <c r="T625" s="23" t="e">
        <f t="shared" si="139"/>
        <v>#N/A</v>
      </c>
      <c r="U625" s="23" t="e">
        <f t="shared" si="140"/>
        <v>#N/A</v>
      </c>
      <c r="V625" s="23" t="e">
        <f t="shared" si="141"/>
        <v>#N/A</v>
      </c>
      <c r="W625" s="23" t="e">
        <f t="shared" si="142"/>
        <v>#N/A</v>
      </c>
      <c r="X625" s="23" t="e">
        <f t="shared" si="143"/>
        <v>#N/A</v>
      </c>
      <c r="Y625" s="23"/>
      <c r="Z625" s="19"/>
      <c r="AA625" s="19"/>
      <c r="AB625" s="19"/>
      <c r="AC625" s="19"/>
      <c r="AD625" s="19"/>
      <c r="AE625" s="19"/>
      <c r="AF625" s="19"/>
      <c r="AG625" s="19">
        <f t="shared" si="144"/>
        <v>0</v>
      </c>
      <c r="AH625" s="19">
        <f t="shared" si="145"/>
        <v>0</v>
      </c>
      <c r="AI625" s="19">
        <f t="shared" si="146"/>
        <v>0</v>
      </c>
      <c r="AJ625" s="19">
        <f t="shared" si="147"/>
        <v>0</v>
      </c>
      <c r="AK625" s="19"/>
      <c r="AL625" s="19"/>
      <c r="AM625" s="19"/>
      <c r="AN625" s="19"/>
      <c r="AO625" s="19"/>
      <c r="AP625" s="19"/>
      <c r="AQ625" s="19"/>
    </row>
    <row r="626" spans="1:43" x14ac:dyDescent="0.25">
      <c r="A626" s="80"/>
      <c r="B626" s="81"/>
      <c r="C626" s="81"/>
      <c r="D626" s="81"/>
      <c r="E626" s="81"/>
      <c r="F626" s="81"/>
      <c r="G626" s="81"/>
      <c r="H626" s="81"/>
      <c r="I626" s="81"/>
      <c r="J626" s="79"/>
      <c r="K626" s="79"/>
      <c r="L626" s="70" t="str">
        <f t="shared" si="148"/>
        <v/>
      </c>
      <c r="M626" s="71"/>
      <c r="N626" s="23">
        <f t="shared" si="135"/>
        <v>0</v>
      </c>
      <c r="O626" s="23">
        <f t="shared" si="149"/>
        <v>0</v>
      </c>
      <c r="P626" s="23" t="e">
        <f xml:space="preserve"> B626 * VLOOKUP($A$5, Admin!$A$4:$B$5, 2) + C626 * VLOOKUP($A$5, Admin!$A$4:$C$5, 3) + VLOOKUP($A$5, Admin!$A$4:$D$5, 4)</f>
        <v>#N/A</v>
      </c>
      <c r="Q626" s="23" t="e">
        <f t="shared" si="136"/>
        <v>#N/A</v>
      </c>
      <c r="R626" s="23" t="e">
        <f t="shared" si="137"/>
        <v>#N/A</v>
      </c>
      <c r="S626" s="23" t="e">
        <f t="shared" si="138"/>
        <v>#N/A</v>
      </c>
      <c r="T626" s="23" t="e">
        <f t="shared" si="139"/>
        <v>#N/A</v>
      </c>
      <c r="U626" s="23" t="e">
        <f t="shared" si="140"/>
        <v>#N/A</v>
      </c>
      <c r="V626" s="23" t="e">
        <f t="shared" si="141"/>
        <v>#N/A</v>
      </c>
      <c r="W626" s="23" t="e">
        <f t="shared" si="142"/>
        <v>#N/A</v>
      </c>
      <c r="X626" s="23" t="e">
        <f t="shared" si="143"/>
        <v>#N/A</v>
      </c>
      <c r="Y626" s="23"/>
      <c r="Z626" s="19"/>
      <c r="AA626" s="19"/>
      <c r="AB626" s="19"/>
      <c r="AC626" s="19"/>
      <c r="AD626" s="19"/>
      <c r="AE626" s="19"/>
      <c r="AF626" s="19"/>
      <c r="AG626" s="19">
        <f t="shared" si="144"/>
        <v>0</v>
      </c>
      <c r="AH626" s="19">
        <f t="shared" si="145"/>
        <v>0</v>
      </c>
      <c r="AI626" s="19">
        <f t="shared" si="146"/>
        <v>0</v>
      </c>
      <c r="AJ626" s="19">
        <f t="shared" si="147"/>
        <v>0</v>
      </c>
      <c r="AK626" s="19"/>
      <c r="AL626" s="19"/>
      <c r="AM626" s="19"/>
      <c r="AN626" s="19"/>
      <c r="AO626" s="19"/>
      <c r="AP626" s="19"/>
      <c r="AQ626" s="19"/>
    </row>
    <row r="627" spans="1:43" x14ac:dyDescent="0.25">
      <c r="A627" s="80"/>
      <c r="B627" s="81"/>
      <c r="C627" s="81"/>
      <c r="D627" s="81"/>
      <c r="E627" s="81"/>
      <c r="F627" s="81"/>
      <c r="G627" s="81"/>
      <c r="H627" s="81"/>
      <c r="I627" s="81"/>
      <c r="J627" s="79"/>
      <c r="K627" s="79"/>
      <c r="L627" s="70" t="str">
        <f t="shared" si="148"/>
        <v/>
      </c>
      <c r="M627" s="71"/>
      <c r="N627" s="23">
        <f t="shared" si="135"/>
        <v>0</v>
      </c>
      <c r="O627" s="23">
        <f t="shared" si="149"/>
        <v>0</v>
      </c>
      <c r="P627" s="23" t="e">
        <f xml:space="preserve"> B627 * VLOOKUP($A$5, Admin!$A$4:$B$5, 2) + C627 * VLOOKUP($A$5, Admin!$A$4:$C$5, 3) + VLOOKUP($A$5, Admin!$A$4:$D$5, 4)</f>
        <v>#N/A</v>
      </c>
      <c r="Q627" s="23" t="e">
        <f t="shared" si="136"/>
        <v>#N/A</v>
      </c>
      <c r="R627" s="23" t="e">
        <f t="shared" si="137"/>
        <v>#N/A</v>
      </c>
      <c r="S627" s="23" t="e">
        <f t="shared" si="138"/>
        <v>#N/A</v>
      </c>
      <c r="T627" s="23" t="e">
        <f t="shared" si="139"/>
        <v>#N/A</v>
      </c>
      <c r="U627" s="23" t="e">
        <f t="shared" si="140"/>
        <v>#N/A</v>
      </c>
      <c r="V627" s="23" t="e">
        <f t="shared" si="141"/>
        <v>#N/A</v>
      </c>
      <c r="W627" s="23" t="e">
        <f t="shared" si="142"/>
        <v>#N/A</v>
      </c>
      <c r="X627" s="23" t="e">
        <f t="shared" si="143"/>
        <v>#N/A</v>
      </c>
      <c r="Y627" s="23"/>
      <c r="Z627" s="19"/>
      <c r="AA627" s="19"/>
      <c r="AB627" s="19"/>
      <c r="AC627" s="19"/>
      <c r="AD627" s="19"/>
      <c r="AE627" s="19"/>
      <c r="AF627" s="19"/>
      <c r="AG627" s="19">
        <f t="shared" si="144"/>
        <v>0</v>
      </c>
      <c r="AH627" s="19">
        <f t="shared" si="145"/>
        <v>0</v>
      </c>
      <c r="AI627" s="19">
        <f t="shared" si="146"/>
        <v>0</v>
      </c>
      <c r="AJ627" s="19">
        <f t="shared" si="147"/>
        <v>0</v>
      </c>
      <c r="AK627" s="19"/>
      <c r="AL627" s="19"/>
      <c r="AM627" s="19"/>
      <c r="AN627" s="19"/>
      <c r="AO627" s="19"/>
      <c r="AP627" s="19"/>
      <c r="AQ627" s="19"/>
    </row>
    <row r="628" spans="1:43" x14ac:dyDescent="0.25">
      <c r="A628" s="80"/>
      <c r="B628" s="81"/>
      <c r="C628" s="81"/>
      <c r="D628" s="81"/>
      <c r="E628" s="81"/>
      <c r="F628" s="81"/>
      <c r="G628" s="81"/>
      <c r="H628" s="81"/>
      <c r="I628" s="81"/>
      <c r="J628" s="79"/>
      <c r="K628" s="79"/>
      <c r="L628" s="70" t="str">
        <f t="shared" si="148"/>
        <v/>
      </c>
      <c r="M628" s="71"/>
      <c r="N628" s="23">
        <f t="shared" si="135"/>
        <v>0</v>
      </c>
      <c r="O628" s="23">
        <f t="shared" si="149"/>
        <v>0</v>
      </c>
      <c r="P628" s="23" t="e">
        <f xml:space="preserve"> B628 * VLOOKUP($A$5, Admin!$A$4:$B$5, 2) + C628 * VLOOKUP($A$5, Admin!$A$4:$C$5, 3) + VLOOKUP($A$5, Admin!$A$4:$D$5, 4)</f>
        <v>#N/A</v>
      </c>
      <c r="Q628" s="23" t="e">
        <f t="shared" si="136"/>
        <v>#N/A</v>
      </c>
      <c r="R628" s="23" t="e">
        <f t="shared" si="137"/>
        <v>#N/A</v>
      </c>
      <c r="S628" s="23" t="e">
        <f t="shared" si="138"/>
        <v>#N/A</v>
      </c>
      <c r="T628" s="23" t="e">
        <f t="shared" si="139"/>
        <v>#N/A</v>
      </c>
      <c r="U628" s="23" t="e">
        <f t="shared" si="140"/>
        <v>#N/A</v>
      </c>
      <c r="V628" s="23" t="e">
        <f t="shared" si="141"/>
        <v>#N/A</v>
      </c>
      <c r="W628" s="23" t="e">
        <f t="shared" si="142"/>
        <v>#N/A</v>
      </c>
      <c r="X628" s="23" t="e">
        <f t="shared" si="143"/>
        <v>#N/A</v>
      </c>
      <c r="Y628" s="23"/>
      <c r="Z628" s="19"/>
      <c r="AA628" s="19"/>
      <c r="AB628" s="19"/>
      <c r="AC628" s="19"/>
      <c r="AD628" s="19"/>
      <c r="AE628" s="19"/>
      <c r="AF628" s="19"/>
      <c r="AG628" s="19">
        <f t="shared" si="144"/>
        <v>0</v>
      </c>
      <c r="AH628" s="19">
        <f t="shared" si="145"/>
        <v>0</v>
      </c>
      <c r="AI628" s="19">
        <f t="shared" si="146"/>
        <v>0</v>
      </c>
      <c r="AJ628" s="19">
        <f t="shared" si="147"/>
        <v>0</v>
      </c>
      <c r="AK628" s="19"/>
      <c r="AL628" s="19"/>
      <c r="AM628" s="19"/>
      <c r="AN628" s="19"/>
      <c r="AO628" s="19"/>
      <c r="AP628" s="19"/>
      <c r="AQ628" s="19"/>
    </row>
    <row r="629" spans="1:43" x14ac:dyDescent="0.25">
      <c r="A629" s="80"/>
      <c r="B629" s="81"/>
      <c r="C629" s="81"/>
      <c r="D629" s="81"/>
      <c r="E629" s="81"/>
      <c r="F629" s="81"/>
      <c r="G629" s="81"/>
      <c r="H629" s="81"/>
      <c r="I629" s="81"/>
      <c r="J629" s="79"/>
      <c r="K629" s="79"/>
      <c r="L629" s="70" t="str">
        <f t="shared" si="148"/>
        <v/>
      </c>
      <c r="M629" s="71"/>
      <c r="N629" s="23">
        <f t="shared" si="135"/>
        <v>0</v>
      </c>
      <c r="O629" s="23">
        <f t="shared" si="149"/>
        <v>0</v>
      </c>
      <c r="P629" s="23" t="e">
        <f xml:space="preserve"> B629 * VLOOKUP($A$5, Admin!$A$4:$B$5, 2) + C629 * VLOOKUP($A$5, Admin!$A$4:$C$5, 3) + VLOOKUP($A$5, Admin!$A$4:$D$5, 4)</f>
        <v>#N/A</v>
      </c>
      <c r="Q629" s="23" t="e">
        <f t="shared" si="136"/>
        <v>#N/A</v>
      </c>
      <c r="R629" s="23" t="e">
        <f t="shared" si="137"/>
        <v>#N/A</v>
      </c>
      <c r="S629" s="23" t="e">
        <f t="shared" si="138"/>
        <v>#N/A</v>
      </c>
      <c r="T629" s="23" t="e">
        <f t="shared" si="139"/>
        <v>#N/A</v>
      </c>
      <c r="U629" s="23" t="e">
        <f t="shared" si="140"/>
        <v>#N/A</v>
      </c>
      <c r="V629" s="23" t="e">
        <f t="shared" si="141"/>
        <v>#N/A</v>
      </c>
      <c r="W629" s="23" t="e">
        <f t="shared" si="142"/>
        <v>#N/A</v>
      </c>
      <c r="X629" s="23" t="e">
        <f t="shared" si="143"/>
        <v>#N/A</v>
      </c>
      <c r="Y629" s="23"/>
      <c r="Z629" s="19"/>
      <c r="AA629" s="19"/>
      <c r="AB629" s="19"/>
      <c r="AC629" s="19"/>
      <c r="AD629" s="19"/>
      <c r="AE629" s="19"/>
      <c r="AF629" s="19"/>
      <c r="AG629" s="19">
        <f t="shared" si="144"/>
        <v>0</v>
      </c>
      <c r="AH629" s="19">
        <f t="shared" si="145"/>
        <v>0</v>
      </c>
      <c r="AI629" s="19">
        <f t="shared" si="146"/>
        <v>0</v>
      </c>
      <c r="AJ629" s="19">
        <f t="shared" si="147"/>
        <v>0</v>
      </c>
      <c r="AK629" s="19"/>
      <c r="AL629" s="19"/>
      <c r="AM629" s="19"/>
      <c r="AN629" s="19"/>
      <c r="AO629" s="19"/>
      <c r="AP629" s="19"/>
      <c r="AQ629" s="19"/>
    </row>
    <row r="630" spans="1:43" x14ac:dyDescent="0.25">
      <c r="A630" s="80"/>
      <c r="B630" s="81"/>
      <c r="C630" s="81"/>
      <c r="D630" s="81"/>
      <c r="E630" s="81"/>
      <c r="F630" s="81"/>
      <c r="G630" s="81"/>
      <c r="H630" s="81"/>
      <c r="I630" s="81"/>
      <c r="J630" s="79"/>
      <c r="K630" s="79"/>
      <c r="L630" s="70" t="str">
        <f t="shared" si="148"/>
        <v/>
      </c>
      <c r="M630" s="71"/>
      <c r="N630" s="23">
        <f t="shared" si="135"/>
        <v>0</v>
      </c>
      <c r="O630" s="23">
        <f t="shared" si="149"/>
        <v>0</v>
      </c>
      <c r="P630" s="23" t="e">
        <f xml:space="preserve"> B630 * VLOOKUP($A$5, Admin!$A$4:$B$5, 2) + C630 * VLOOKUP($A$5, Admin!$A$4:$C$5, 3) + VLOOKUP($A$5, Admin!$A$4:$D$5, 4)</f>
        <v>#N/A</v>
      </c>
      <c r="Q630" s="23" t="e">
        <f t="shared" si="136"/>
        <v>#N/A</v>
      </c>
      <c r="R630" s="23" t="e">
        <f t="shared" si="137"/>
        <v>#N/A</v>
      </c>
      <c r="S630" s="23" t="e">
        <f t="shared" si="138"/>
        <v>#N/A</v>
      </c>
      <c r="T630" s="23" t="e">
        <f t="shared" si="139"/>
        <v>#N/A</v>
      </c>
      <c r="U630" s="23" t="e">
        <f t="shared" si="140"/>
        <v>#N/A</v>
      </c>
      <c r="V630" s="23" t="e">
        <f t="shared" si="141"/>
        <v>#N/A</v>
      </c>
      <c r="W630" s="23" t="e">
        <f t="shared" si="142"/>
        <v>#N/A</v>
      </c>
      <c r="X630" s="23" t="e">
        <f t="shared" si="143"/>
        <v>#N/A</v>
      </c>
      <c r="Y630" s="23"/>
      <c r="Z630" s="19"/>
      <c r="AA630" s="19"/>
      <c r="AB630" s="19"/>
      <c r="AC630" s="19"/>
      <c r="AD630" s="19"/>
      <c r="AE630" s="19"/>
      <c r="AF630" s="19"/>
      <c r="AG630" s="19">
        <f t="shared" si="144"/>
        <v>0</v>
      </c>
      <c r="AH630" s="19">
        <f t="shared" si="145"/>
        <v>0</v>
      </c>
      <c r="AI630" s="19">
        <f t="shared" si="146"/>
        <v>0</v>
      </c>
      <c r="AJ630" s="19">
        <f t="shared" si="147"/>
        <v>0</v>
      </c>
      <c r="AK630" s="19"/>
      <c r="AL630" s="19"/>
      <c r="AM630" s="19"/>
      <c r="AN630" s="19"/>
      <c r="AO630" s="19"/>
      <c r="AP630" s="19"/>
      <c r="AQ630" s="19"/>
    </row>
    <row r="631" spans="1:43" x14ac:dyDescent="0.25">
      <c r="A631" s="80"/>
      <c r="B631" s="81"/>
      <c r="C631" s="81"/>
      <c r="D631" s="81"/>
      <c r="E631" s="81"/>
      <c r="F631" s="81"/>
      <c r="G631" s="81"/>
      <c r="H631" s="81"/>
      <c r="I631" s="81"/>
      <c r="J631" s="79"/>
      <c r="K631" s="79"/>
      <c r="L631" s="70" t="str">
        <f t="shared" si="148"/>
        <v/>
      </c>
      <c r="M631" s="71"/>
      <c r="N631" s="23">
        <f t="shared" si="135"/>
        <v>0</v>
      </c>
      <c r="O631" s="23">
        <f t="shared" si="149"/>
        <v>0</v>
      </c>
      <c r="P631" s="23" t="e">
        <f xml:space="preserve"> B631 * VLOOKUP($A$5, Admin!$A$4:$B$5, 2) + C631 * VLOOKUP($A$5, Admin!$A$4:$C$5, 3) + VLOOKUP($A$5, Admin!$A$4:$D$5, 4)</f>
        <v>#N/A</v>
      </c>
      <c r="Q631" s="23" t="e">
        <f t="shared" si="136"/>
        <v>#N/A</v>
      </c>
      <c r="R631" s="23" t="e">
        <f t="shared" si="137"/>
        <v>#N/A</v>
      </c>
      <c r="S631" s="23" t="e">
        <f t="shared" si="138"/>
        <v>#N/A</v>
      </c>
      <c r="T631" s="23" t="e">
        <f t="shared" si="139"/>
        <v>#N/A</v>
      </c>
      <c r="U631" s="23" t="e">
        <f t="shared" si="140"/>
        <v>#N/A</v>
      </c>
      <c r="V631" s="23" t="e">
        <f t="shared" si="141"/>
        <v>#N/A</v>
      </c>
      <c r="W631" s="23" t="e">
        <f t="shared" si="142"/>
        <v>#N/A</v>
      </c>
      <c r="X631" s="23" t="e">
        <f t="shared" si="143"/>
        <v>#N/A</v>
      </c>
      <c r="Y631" s="23"/>
      <c r="Z631" s="19"/>
      <c r="AA631" s="19"/>
      <c r="AB631" s="19"/>
      <c r="AC631" s="19"/>
      <c r="AD631" s="19"/>
      <c r="AE631" s="19"/>
      <c r="AF631" s="19"/>
      <c r="AG631" s="19">
        <f t="shared" si="144"/>
        <v>0</v>
      </c>
      <c r="AH631" s="19">
        <f t="shared" si="145"/>
        <v>0</v>
      </c>
      <c r="AI631" s="19">
        <f t="shared" si="146"/>
        <v>0</v>
      </c>
      <c r="AJ631" s="19">
        <f t="shared" si="147"/>
        <v>0</v>
      </c>
      <c r="AK631" s="19"/>
      <c r="AL631" s="19"/>
      <c r="AM631" s="19"/>
      <c r="AN631" s="19"/>
      <c r="AO631" s="19"/>
      <c r="AP631" s="19"/>
      <c r="AQ631" s="19"/>
    </row>
    <row r="632" spans="1:43" x14ac:dyDescent="0.25">
      <c r="A632" s="80"/>
      <c r="B632" s="81"/>
      <c r="C632" s="81"/>
      <c r="D632" s="81"/>
      <c r="E632" s="81"/>
      <c r="F632" s="81"/>
      <c r="G632" s="81"/>
      <c r="H632" s="81"/>
      <c r="I632" s="81"/>
      <c r="J632" s="79"/>
      <c r="K632" s="79"/>
      <c r="L632" s="70" t="str">
        <f t="shared" si="148"/>
        <v/>
      </c>
      <c r="M632" s="71"/>
      <c r="N632" s="23">
        <f t="shared" si="135"/>
        <v>0</v>
      </c>
      <c r="O632" s="23">
        <f t="shared" si="149"/>
        <v>0</v>
      </c>
      <c r="P632" s="23" t="e">
        <f xml:space="preserve"> B632 * VLOOKUP($A$5, Admin!$A$4:$B$5, 2) + C632 * VLOOKUP($A$5, Admin!$A$4:$C$5, 3) + VLOOKUP($A$5, Admin!$A$4:$D$5, 4)</f>
        <v>#N/A</v>
      </c>
      <c r="Q632" s="23" t="e">
        <f t="shared" si="136"/>
        <v>#N/A</v>
      </c>
      <c r="R632" s="23" t="e">
        <f t="shared" si="137"/>
        <v>#N/A</v>
      </c>
      <c r="S632" s="23" t="e">
        <f t="shared" si="138"/>
        <v>#N/A</v>
      </c>
      <c r="T632" s="23" t="e">
        <f t="shared" si="139"/>
        <v>#N/A</v>
      </c>
      <c r="U632" s="23" t="e">
        <f t="shared" si="140"/>
        <v>#N/A</v>
      </c>
      <c r="V632" s="23" t="e">
        <f t="shared" si="141"/>
        <v>#N/A</v>
      </c>
      <c r="W632" s="23" t="e">
        <f t="shared" si="142"/>
        <v>#N/A</v>
      </c>
      <c r="X632" s="23" t="e">
        <f t="shared" si="143"/>
        <v>#N/A</v>
      </c>
      <c r="Y632" s="23"/>
      <c r="Z632" s="19"/>
      <c r="AA632" s="19"/>
      <c r="AB632" s="19"/>
      <c r="AC632" s="19"/>
      <c r="AD632" s="19"/>
      <c r="AE632" s="19"/>
      <c r="AF632" s="19"/>
      <c r="AG632" s="19">
        <f t="shared" si="144"/>
        <v>0</v>
      </c>
      <c r="AH632" s="19">
        <f t="shared" si="145"/>
        <v>0</v>
      </c>
      <c r="AI632" s="19">
        <f t="shared" si="146"/>
        <v>0</v>
      </c>
      <c r="AJ632" s="19">
        <f t="shared" si="147"/>
        <v>0</v>
      </c>
      <c r="AK632" s="19"/>
      <c r="AL632" s="19"/>
      <c r="AM632" s="19"/>
      <c r="AN632" s="19"/>
      <c r="AO632" s="19"/>
      <c r="AP632" s="19"/>
      <c r="AQ632" s="19"/>
    </row>
    <row r="633" spans="1:43" x14ac:dyDescent="0.25">
      <c r="A633" s="80"/>
      <c r="B633" s="81"/>
      <c r="C633" s="81"/>
      <c r="D633" s="81"/>
      <c r="E633" s="81"/>
      <c r="F633" s="81"/>
      <c r="G633" s="81"/>
      <c r="H633" s="81"/>
      <c r="I633" s="81"/>
      <c r="J633" s="79"/>
      <c r="K633" s="79"/>
      <c r="L633" s="70" t="str">
        <f t="shared" si="148"/>
        <v/>
      </c>
      <c r="M633" s="71"/>
      <c r="N633" s="23">
        <f t="shared" si="135"/>
        <v>0</v>
      </c>
      <c r="O633" s="23">
        <f t="shared" si="149"/>
        <v>0</v>
      </c>
      <c r="P633" s="23" t="e">
        <f xml:space="preserve"> B633 * VLOOKUP($A$5, Admin!$A$4:$B$5, 2) + C633 * VLOOKUP($A$5, Admin!$A$4:$C$5, 3) + VLOOKUP($A$5, Admin!$A$4:$D$5, 4)</f>
        <v>#N/A</v>
      </c>
      <c r="Q633" s="23" t="e">
        <f t="shared" si="136"/>
        <v>#N/A</v>
      </c>
      <c r="R633" s="23" t="e">
        <f t="shared" si="137"/>
        <v>#N/A</v>
      </c>
      <c r="S633" s="23" t="e">
        <f t="shared" si="138"/>
        <v>#N/A</v>
      </c>
      <c r="T633" s="23" t="e">
        <f t="shared" si="139"/>
        <v>#N/A</v>
      </c>
      <c r="U633" s="23" t="e">
        <f t="shared" si="140"/>
        <v>#N/A</v>
      </c>
      <c r="V633" s="23" t="e">
        <f t="shared" si="141"/>
        <v>#N/A</v>
      </c>
      <c r="W633" s="23" t="e">
        <f t="shared" si="142"/>
        <v>#N/A</v>
      </c>
      <c r="X633" s="23" t="e">
        <f t="shared" si="143"/>
        <v>#N/A</v>
      </c>
      <c r="Y633" s="23"/>
      <c r="Z633" s="19"/>
      <c r="AA633" s="19"/>
      <c r="AB633" s="19"/>
      <c r="AC633" s="19"/>
      <c r="AD633" s="19"/>
      <c r="AE633" s="19"/>
      <c r="AF633" s="19"/>
      <c r="AG633" s="19">
        <f t="shared" si="144"/>
        <v>0</v>
      </c>
      <c r="AH633" s="19">
        <f t="shared" si="145"/>
        <v>0</v>
      </c>
      <c r="AI633" s="19">
        <f t="shared" si="146"/>
        <v>0</v>
      </c>
      <c r="AJ633" s="19">
        <f t="shared" si="147"/>
        <v>0</v>
      </c>
      <c r="AK633" s="19"/>
      <c r="AL633" s="19"/>
      <c r="AM633" s="19"/>
      <c r="AN633" s="19"/>
      <c r="AO633" s="19"/>
      <c r="AP633" s="19"/>
      <c r="AQ633" s="19"/>
    </row>
    <row r="634" spans="1:43" x14ac:dyDescent="0.25">
      <c r="A634" s="80"/>
      <c r="B634" s="81"/>
      <c r="C634" s="81"/>
      <c r="D634" s="81"/>
      <c r="E634" s="81"/>
      <c r="F634" s="81"/>
      <c r="G634" s="81"/>
      <c r="H634" s="81"/>
      <c r="I634" s="81"/>
      <c r="J634" s="79"/>
      <c r="K634" s="79"/>
      <c r="L634" s="70" t="str">
        <f t="shared" si="148"/>
        <v/>
      </c>
      <c r="M634" s="71"/>
      <c r="N634" s="23">
        <f t="shared" si="135"/>
        <v>0</v>
      </c>
      <c r="O634" s="23">
        <f t="shared" si="149"/>
        <v>0</v>
      </c>
      <c r="P634" s="23" t="e">
        <f xml:space="preserve"> B634 * VLOOKUP($A$5, Admin!$A$4:$B$5, 2) + C634 * VLOOKUP($A$5, Admin!$A$4:$C$5, 3) + VLOOKUP($A$5, Admin!$A$4:$D$5, 4)</f>
        <v>#N/A</v>
      </c>
      <c r="Q634" s="23" t="e">
        <f t="shared" si="136"/>
        <v>#N/A</v>
      </c>
      <c r="R634" s="23" t="e">
        <f t="shared" si="137"/>
        <v>#N/A</v>
      </c>
      <c r="S634" s="23" t="e">
        <f t="shared" si="138"/>
        <v>#N/A</v>
      </c>
      <c r="T634" s="23" t="e">
        <f t="shared" si="139"/>
        <v>#N/A</v>
      </c>
      <c r="U634" s="23" t="e">
        <f t="shared" si="140"/>
        <v>#N/A</v>
      </c>
      <c r="V634" s="23" t="e">
        <f t="shared" si="141"/>
        <v>#N/A</v>
      </c>
      <c r="W634" s="23" t="e">
        <f t="shared" si="142"/>
        <v>#N/A</v>
      </c>
      <c r="X634" s="23" t="e">
        <f t="shared" si="143"/>
        <v>#N/A</v>
      </c>
      <c r="Y634" s="23"/>
      <c r="Z634" s="19"/>
      <c r="AA634" s="19"/>
      <c r="AB634" s="19"/>
      <c r="AC634" s="19"/>
      <c r="AD634" s="19"/>
      <c r="AE634" s="19"/>
      <c r="AF634" s="19"/>
      <c r="AG634" s="19">
        <f t="shared" si="144"/>
        <v>0</v>
      </c>
      <c r="AH634" s="19">
        <f t="shared" si="145"/>
        <v>0</v>
      </c>
      <c r="AI634" s="19">
        <f t="shared" si="146"/>
        <v>0</v>
      </c>
      <c r="AJ634" s="19">
        <f t="shared" si="147"/>
        <v>0</v>
      </c>
      <c r="AK634" s="19"/>
      <c r="AL634" s="19"/>
      <c r="AM634" s="19"/>
      <c r="AN634" s="19"/>
      <c r="AO634" s="19"/>
      <c r="AP634" s="19"/>
      <c r="AQ634" s="19"/>
    </row>
    <row r="635" spans="1:43" x14ac:dyDescent="0.25">
      <c r="A635" s="80"/>
      <c r="B635" s="81"/>
      <c r="C635" s="81"/>
      <c r="D635" s="81"/>
      <c r="E635" s="81"/>
      <c r="F635" s="81"/>
      <c r="G635" s="81"/>
      <c r="H635" s="81"/>
      <c r="I635" s="81"/>
      <c r="J635" s="79"/>
      <c r="K635" s="79"/>
      <c r="L635" s="70" t="str">
        <f t="shared" si="148"/>
        <v/>
      </c>
      <c r="M635" s="71"/>
      <c r="N635" s="23">
        <f t="shared" si="135"/>
        <v>0</v>
      </c>
      <c r="O635" s="23">
        <f t="shared" si="149"/>
        <v>0</v>
      </c>
      <c r="P635" s="23" t="e">
        <f xml:space="preserve"> B635 * VLOOKUP($A$5, Admin!$A$4:$B$5, 2) + C635 * VLOOKUP($A$5, Admin!$A$4:$C$5, 3) + VLOOKUP($A$5, Admin!$A$4:$D$5, 4)</f>
        <v>#N/A</v>
      </c>
      <c r="Q635" s="23" t="e">
        <f t="shared" si="136"/>
        <v>#N/A</v>
      </c>
      <c r="R635" s="23" t="e">
        <f t="shared" si="137"/>
        <v>#N/A</v>
      </c>
      <c r="S635" s="23" t="e">
        <f t="shared" si="138"/>
        <v>#N/A</v>
      </c>
      <c r="T635" s="23" t="e">
        <f t="shared" si="139"/>
        <v>#N/A</v>
      </c>
      <c r="U635" s="23" t="e">
        <f t="shared" si="140"/>
        <v>#N/A</v>
      </c>
      <c r="V635" s="23" t="e">
        <f t="shared" si="141"/>
        <v>#N/A</v>
      </c>
      <c r="W635" s="23" t="e">
        <f t="shared" si="142"/>
        <v>#N/A</v>
      </c>
      <c r="X635" s="23" t="e">
        <f t="shared" si="143"/>
        <v>#N/A</v>
      </c>
      <c r="Y635" s="23"/>
      <c r="Z635" s="19"/>
      <c r="AA635" s="19"/>
      <c r="AB635" s="19"/>
      <c r="AC635" s="19"/>
      <c r="AD635" s="19"/>
      <c r="AE635" s="19"/>
      <c r="AF635" s="19"/>
      <c r="AG635" s="19">
        <f t="shared" si="144"/>
        <v>0</v>
      </c>
      <c r="AH635" s="19">
        <f t="shared" si="145"/>
        <v>0</v>
      </c>
      <c r="AI635" s="19">
        <f t="shared" si="146"/>
        <v>0</v>
      </c>
      <c r="AJ635" s="19">
        <f t="shared" si="147"/>
        <v>0</v>
      </c>
      <c r="AK635" s="19"/>
      <c r="AL635" s="19"/>
      <c r="AM635" s="19"/>
      <c r="AN635" s="19"/>
      <c r="AO635" s="19"/>
      <c r="AP635" s="19"/>
      <c r="AQ635" s="19"/>
    </row>
    <row r="636" spans="1:43" x14ac:dyDescent="0.25">
      <c r="A636" s="80"/>
      <c r="B636" s="81"/>
      <c r="C636" s="81"/>
      <c r="D636" s="81"/>
      <c r="E636" s="81"/>
      <c r="F636" s="81"/>
      <c r="G636" s="81"/>
      <c r="H636" s="81"/>
      <c r="I636" s="81"/>
      <c r="J636" s="79"/>
      <c r="K636" s="79"/>
      <c r="L636" s="70" t="str">
        <f t="shared" si="148"/>
        <v/>
      </c>
      <c r="M636" s="71"/>
      <c r="N636" s="23">
        <f t="shared" si="135"/>
        <v>0</v>
      </c>
      <c r="O636" s="23">
        <f t="shared" si="149"/>
        <v>0</v>
      </c>
      <c r="P636" s="23" t="e">
        <f xml:space="preserve"> B636 * VLOOKUP($A$5, Admin!$A$4:$B$5, 2) + C636 * VLOOKUP($A$5, Admin!$A$4:$C$5, 3) + VLOOKUP($A$5, Admin!$A$4:$D$5, 4)</f>
        <v>#N/A</v>
      </c>
      <c r="Q636" s="23" t="e">
        <f t="shared" si="136"/>
        <v>#N/A</v>
      </c>
      <c r="R636" s="23" t="e">
        <f t="shared" si="137"/>
        <v>#N/A</v>
      </c>
      <c r="S636" s="23" t="e">
        <f t="shared" si="138"/>
        <v>#N/A</v>
      </c>
      <c r="T636" s="23" t="e">
        <f t="shared" si="139"/>
        <v>#N/A</v>
      </c>
      <c r="U636" s="23" t="e">
        <f t="shared" si="140"/>
        <v>#N/A</v>
      </c>
      <c r="V636" s="23" t="e">
        <f t="shared" si="141"/>
        <v>#N/A</v>
      </c>
      <c r="W636" s="23" t="e">
        <f t="shared" si="142"/>
        <v>#N/A</v>
      </c>
      <c r="X636" s="23" t="e">
        <f t="shared" si="143"/>
        <v>#N/A</v>
      </c>
      <c r="Y636" s="23"/>
      <c r="Z636" s="19"/>
      <c r="AA636" s="19"/>
      <c r="AB636" s="19"/>
      <c r="AC636" s="19"/>
      <c r="AD636" s="19"/>
      <c r="AE636" s="19"/>
      <c r="AF636" s="19"/>
      <c r="AG636" s="19">
        <f t="shared" si="144"/>
        <v>0</v>
      </c>
      <c r="AH636" s="19">
        <f t="shared" si="145"/>
        <v>0</v>
      </c>
      <c r="AI636" s="19">
        <f t="shared" si="146"/>
        <v>0</v>
      </c>
      <c r="AJ636" s="19">
        <f t="shared" si="147"/>
        <v>0</v>
      </c>
      <c r="AK636" s="19"/>
      <c r="AL636" s="19"/>
      <c r="AM636" s="19"/>
      <c r="AN636" s="19"/>
      <c r="AO636" s="19"/>
      <c r="AP636" s="19"/>
      <c r="AQ636" s="19"/>
    </row>
    <row r="637" spans="1:43" x14ac:dyDescent="0.25">
      <c r="A637" s="80"/>
      <c r="B637" s="81"/>
      <c r="C637" s="81"/>
      <c r="D637" s="81"/>
      <c r="E637" s="81"/>
      <c r="F637" s="81"/>
      <c r="G637" s="81"/>
      <c r="H637" s="81"/>
      <c r="I637" s="81"/>
      <c r="J637" s="79"/>
      <c r="K637" s="79"/>
      <c r="L637" s="70" t="str">
        <f t="shared" si="148"/>
        <v/>
      </c>
      <c r="M637" s="71"/>
      <c r="N637" s="23">
        <f t="shared" si="135"/>
        <v>0</v>
      </c>
      <c r="O637" s="23">
        <f t="shared" si="149"/>
        <v>0</v>
      </c>
      <c r="P637" s="23" t="e">
        <f xml:space="preserve"> B637 * VLOOKUP($A$5, Admin!$A$4:$B$5, 2) + C637 * VLOOKUP($A$5, Admin!$A$4:$C$5, 3) + VLOOKUP($A$5, Admin!$A$4:$D$5, 4)</f>
        <v>#N/A</v>
      </c>
      <c r="Q637" s="23" t="e">
        <f t="shared" si="136"/>
        <v>#N/A</v>
      </c>
      <c r="R637" s="23" t="e">
        <f t="shared" si="137"/>
        <v>#N/A</v>
      </c>
      <c r="S637" s="23" t="e">
        <f t="shared" si="138"/>
        <v>#N/A</v>
      </c>
      <c r="T637" s="23" t="e">
        <f t="shared" si="139"/>
        <v>#N/A</v>
      </c>
      <c r="U637" s="23" t="e">
        <f t="shared" si="140"/>
        <v>#N/A</v>
      </c>
      <c r="V637" s="23" t="e">
        <f t="shared" si="141"/>
        <v>#N/A</v>
      </c>
      <c r="W637" s="23" t="e">
        <f t="shared" si="142"/>
        <v>#N/A</v>
      </c>
      <c r="X637" s="23" t="e">
        <f t="shared" si="143"/>
        <v>#N/A</v>
      </c>
      <c r="Y637" s="23"/>
      <c r="Z637" s="19"/>
      <c r="AA637" s="19"/>
      <c r="AB637" s="19"/>
      <c r="AC637" s="19"/>
      <c r="AD637" s="19"/>
      <c r="AE637" s="19"/>
      <c r="AF637" s="19"/>
      <c r="AG637" s="19">
        <f t="shared" si="144"/>
        <v>0</v>
      </c>
      <c r="AH637" s="19">
        <f t="shared" si="145"/>
        <v>0</v>
      </c>
      <c r="AI637" s="19">
        <f t="shared" si="146"/>
        <v>0</v>
      </c>
      <c r="AJ637" s="19">
        <f t="shared" si="147"/>
        <v>0</v>
      </c>
      <c r="AK637" s="19"/>
      <c r="AL637" s="19"/>
      <c r="AM637" s="19"/>
      <c r="AN637" s="19"/>
      <c r="AO637" s="19"/>
      <c r="AP637" s="19"/>
      <c r="AQ637" s="19"/>
    </row>
    <row r="638" spans="1:43" x14ac:dyDescent="0.25">
      <c r="A638" s="80"/>
      <c r="B638" s="81"/>
      <c r="C638" s="81"/>
      <c r="D638" s="81"/>
      <c r="E638" s="81"/>
      <c r="F638" s="81"/>
      <c r="G638" s="81"/>
      <c r="H638" s="81"/>
      <c r="I638" s="81"/>
      <c r="J638" s="79"/>
      <c r="K638" s="79"/>
      <c r="L638" s="70" t="str">
        <f t="shared" si="148"/>
        <v/>
      </c>
      <c r="M638" s="71"/>
      <c r="N638" s="23">
        <f t="shared" si="135"/>
        <v>0</v>
      </c>
      <c r="O638" s="23">
        <f t="shared" si="149"/>
        <v>0</v>
      </c>
      <c r="P638" s="23" t="e">
        <f xml:space="preserve"> B638 * VLOOKUP($A$5, Admin!$A$4:$B$5, 2) + C638 * VLOOKUP($A$5, Admin!$A$4:$C$5, 3) + VLOOKUP($A$5, Admin!$A$4:$D$5, 4)</f>
        <v>#N/A</v>
      </c>
      <c r="Q638" s="23" t="e">
        <f t="shared" si="136"/>
        <v>#N/A</v>
      </c>
      <c r="R638" s="23" t="e">
        <f t="shared" si="137"/>
        <v>#N/A</v>
      </c>
      <c r="S638" s="23" t="e">
        <f t="shared" si="138"/>
        <v>#N/A</v>
      </c>
      <c r="T638" s="23" t="e">
        <f t="shared" si="139"/>
        <v>#N/A</v>
      </c>
      <c r="U638" s="23" t="e">
        <f t="shared" si="140"/>
        <v>#N/A</v>
      </c>
      <c r="V638" s="23" t="e">
        <f t="shared" si="141"/>
        <v>#N/A</v>
      </c>
      <c r="W638" s="23" t="e">
        <f t="shared" si="142"/>
        <v>#N/A</v>
      </c>
      <c r="X638" s="23" t="e">
        <f t="shared" si="143"/>
        <v>#N/A</v>
      </c>
      <c r="Y638" s="23"/>
      <c r="Z638" s="19"/>
      <c r="AA638" s="19"/>
      <c r="AB638" s="19"/>
      <c r="AC638" s="19"/>
      <c r="AD638" s="19"/>
      <c r="AE638" s="19"/>
      <c r="AF638" s="19"/>
      <c r="AG638" s="19">
        <f t="shared" si="144"/>
        <v>0</v>
      </c>
      <c r="AH638" s="19">
        <f t="shared" si="145"/>
        <v>0</v>
      </c>
      <c r="AI638" s="19">
        <f t="shared" si="146"/>
        <v>0</v>
      </c>
      <c r="AJ638" s="19">
        <f t="shared" si="147"/>
        <v>0</v>
      </c>
      <c r="AK638" s="19"/>
      <c r="AL638" s="19"/>
      <c r="AM638" s="19"/>
      <c r="AN638" s="19"/>
      <c r="AO638" s="19"/>
      <c r="AP638" s="19"/>
      <c r="AQ638" s="19"/>
    </row>
    <row r="639" spans="1:43" x14ac:dyDescent="0.25">
      <c r="A639" s="80"/>
      <c r="B639" s="81"/>
      <c r="C639" s="81"/>
      <c r="D639" s="81"/>
      <c r="E639" s="81"/>
      <c r="F639" s="81"/>
      <c r="G639" s="81"/>
      <c r="H639" s="81"/>
      <c r="I639" s="81"/>
      <c r="J639" s="79"/>
      <c r="K639" s="79"/>
      <c r="L639" s="70" t="str">
        <f t="shared" si="148"/>
        <v/>
      </c>
      <c r="M639" s="71"/>
      <c r="N639" s="23">
        <f t="shared" si="135"/>
        <v>0</v>
      </c>
      <c r="O639" s="23">
        <f t="shared" si="149"/>
        <v>0</v>
      </c>
      <c r="P639" s="23" t="e">
        <f xml:space="preserve"> B639 * VLOOKUP($A$5, Admin!$A$4:$B$5, 2) + C639 * VLOOKUP($A$5, Admin!$A$4:$C$5, 3) + VLOOKUP($A$5, Admin!$A$4:$D$5, 4)</f>
        <v>#N/A</v>
      </c>
      <c r="Q639" s="23" t="e">
        <f t="shared" si="136"/>
        <v>#N/A</v>
      </c>
      <c r="R639" s="23" t="e">
        <f t="shared" si="137"/>
        <v>#N/A</v>
      </c>
      <c r="S639" s="23" t="e">
        <f t="shared" si="138"/>
        <v>#N/A</v>
      </c>
      <c r="T639" s="23" t="e">
        <f t="shared" si="139"/>
        <v>#N/A</v>
      </c>
      <c r="U639" s="23" t="e">
        <f t="shared" si="140"/>
        <v>#N/A</v>
      </c>
      <c r="V639" s="23" t="e">
        <f t="shared" si="141"/>
        <v>#N/A</v>
      </c>
      <c r="W639" s="23" t="e">
        <f t="shared" si="142"/>
        <v>#N/A</v>
      </c>
      <c r="X639" s="23" t="e">
        <f t="shared" si="143"/>
        <v>#N/A</v>
      </c>
      <c r="Y639" s="23"/>
      <c r="Z639" s="19"/>
      <c r="AA639" s="19"/>
      <c r="AB639" s="19"/>
      <c r="AC639" s="19"/>
      <c r="AD639" s="19"/>
      <c r="AE639" s="19"/>
      <c r="AF639" s="19"/>
      <c r="AG639" s="19">
        <f t="shared" si="144"/>
        <v>0</v>
      </c>
      <c r="AH639" s="19">
        <f t="shared" si="145"/>
        <v>0</v>
      </c>
      <c r="AI639" s="19">
        <f t="shared" si="146"/>
        <v>0</v>
      </c>
      <c r="AJ639" s="19">
        <f t="shared" si="147"/>
        <v>0</v>
      </c>
      <c r="AK639" s="19"/>
      <c r="AL639" s="19"/>
      <c r="AM639" s="19"/>
      <c r="AN639" s="19"/>
      <c r="AO639" s="19"/>
      <c r="AP639" s="19"/>
      <c r="AQ639" s="19"/>
    </row>
    <row r="640" spans="1:43" x14ac:dyDescent="0.25">
      <c r="A640" s="80"/>
      <c r="B640" s="81"/>
      <c r="C640" s="81"/>
      <c r="D640" s="81"/>
      <c r="E640" s="81"/>
      <c r="F640" s="81"/>
      <c r="G640" s="81"/>
      <c r="H640" s="81"/>
      <c r="I640" s="81"/>
      <c r="J640" s="79"/>
      <c r="K640" s="79"/>
      <c r="L640" s="70" t="str">
        <f t="shared" si="148"/>
        <v/>
      </c>
      <c r="M640" s="71"/>
      <c r="N640" s="23">
        <f t="shared" si="135"/>
        <v>0</v>
      </c>
      <c r="O640" s="23">
        <f t="shared" si="149"/>
        <v>0</v>
      </c>
      <c r="P640" s="23" t="e">
        <f xml:space="preserve"> B640 * VLOOKUP($A$5, Admin!$A$4:$B$5, 2) + C640 * VLOOKUP($A$5, Admin!$A$4:$C$5, 3) + VLOOKUP($A$5, Admin!$A$4:$D$5, 4)</f>
        <v>#N/A</v>
      </c>
      <c r="Q640" s="23" t="e">
        <f t="shared" si="136"/>
        <v>#N/A</v>
      </c>
      <c r="R640" s="23" t="e">
        <f t="shared" si="137"/>
        <v>#N/A</v>
      </c>
      <c r="S640" s="23" t="e">
        <f t="shared" si="138"/>
        <v>#N/A</v>
      </c>
      <c r="T640" s="23" t="e">
        <f t="shared" si="139"/>
        <v>#N/A</v>
      </c>
      <c r="U640" s="23" t="e">
        <f t="shared" si="140"/>
        <v>#N/A</v>
      </c>
      <c r="V640" s="23" t="e">
        <f t="shared" si="141"/>
        <v>#N/A</v>
      </c>
      <c r="W640" s="23" t="e">
        <f t="shared" si="142"/>
        <v>#N/A</v>
      </c>
      <c r="X640" s="23" t="e">
        <f t="shared" si="143"/>
        <v>#N/A</v>
      </c>
      <c r="Y640" s="23"/>
      <c r="Z640" s="19"/>
      <c r="AA640" s="19"/>
      <c r="AB640" s="19"/>
      <c r="AC640" s="19"/>
      <c r="AD640" s="19"/>
      <c r="AE640" s="19"/>
      <c r="AF640" s="19"/>
      <c r="AG640" s="19">
        <f t="shared" si="144"/>
        <v>0</v>
      </c>
      <c r="AH640" s="19">
        <f t="shared" si="145"/>
        <v>0</v>
      </c>
      <c r="AI640" s="19">
        <f t="shared" si="146"/>
        <v>0</v>
      </c>
      <c r="AJ640" s="19">
        <f t="shared" si="147"/>
        <v>0</v>
      </c>
      <c r="AK640" s="19"/>
      <c r="AL640" s="19"/>
      <c r="AM640" s="19"/>
      <c r="AN640" s="19"/>
      <c r="AO640" s="19"/>
      <c r="AP640" s="19"/>
      <c r="AQ640" s="19"/>
    </row>
    <row r="641" spans="1:43" x14ac:dyDescent="0.25">
      <c r="A641" s="80"/>
      <c r="B641" s="81"/>
      <c r="C641" s="81"/>
      <c r="D641" s="81"/>
      <c r="E641" s="81"/>
      <c r="F641" s="81"/>
      <c r="G641" s="81"/>
      <c r="H641" s="81"/>
      <c r="I641" s="81"/>
      <c r="J641" s="79"/>
      <c r="K641" s="79"/>
      <c r="L641" s="70" t="str">
        <f t="shared" si="148"/>
        <v/>
      </c>
      <c r="M641" s="71"/>
      <c r="N641" s="23">
        <f t="shared" si="135"/>
        <v>0</v>
      </c>
      <c r="O641" s="23">
        <f t="shared" si="149"/>
        <v>0</v>
      </c>
      <c r="P641" s="23" t="e">
        <f xml:space="preserve"> B641 * VLOOKUP($A$5, Admin!$A$4:$B$5, 2) + C641 * VLOOKUP($A$5, Admin!$A$4:$C$5, 3) + VLOOKUP($A$5, Admin!$A$4:$D$5, 4)</f>
        <v>#N/A</v>
      </c>
      <c r="Q641" s="23" t="e">
        <f t="shared" si="136"/>
        <v>#N/A</v>
      </c>
      <c r="R641" s="23" t="e">
        <f t="shared" si="137"/>
        <v>#N/A</v>
      </c>
      <c r="S641" s="23" t="e">
        <f t="shared" si="138"/>
        <v>#N/A</v>
      </c>
      <c r="T641" s="23" t="e">
        <f t="shared" si="139"/>
        <v>#N/A</v>
      </c>
      <c r="U641" s="23" t="e">
        <f t="shared" si="140"/>
        <v>#N/A</v>
      </c>
      <c r="V641" s="23" t="e">
        <f t="shared" si="141"/>
        <v>#N/A</v>
      </c>
      <c r="W641" s="23" t="e">
        <f t="shared" si="142"/>
        <v>#N/A</v>
      </c>
      <c r="X641" s="23" t="e">
        <f t="shared" si="143"/>
        <v>#N/A</v>
      </c>
      <c r="Y641" s="23"/>
      <c r="Z641" s="19"/>
      <c r="AA641" s="19"/>
      <c r="AB641" s="19"/>
      <c r="AC641" s="19"/>
      <c r="AD641" s="19"/>
      <c r="AE641" s="19"/>
      <c r="AF641" s="19"/>
      <c r="AG641" s="19">
        <f t="shared" si="144"/>
        <v>0</v>
      </c>
      <c r="AH641" s="19">
        <f t="shared" si="145"/>
        <v>0</v>
      </c>
      <c r="AI641" s="19">
        <f t="shared" si="146"/>
        <v>0</v>
      </c>
      <c r="AJ641" s="19">
        <f t="shared" si="147"/>
        <v>0</v>
      </c>
      <c r="AK641" s="19"/>
      <c r="AL641" s="19"/>
      <c r="AM641" s="19"/>
      <c r="AN641" s="19"/>
      <c r="AO641" s="19"/>
      <c r="AP641" s="19"/>
      <c r="AQ641" s="19"/>
    </row>
    <row r="642" spans="1:43" x14ac:dyDescent="0.25">
      <c r="A642" s="80"/>
      <c r="B642" s="81"/>
      <c r="C642" s="81"/>
      <c r="D642" s="81"/>
      <c r="E642" s="81"/>
      <c r="F642" s="81"/>
      <c r="G642" s="81"/>
      <c r="H642" s="81"/>
      <c r="I642" s="81"/>
      <c r="J642" s="79"/>
      <c r="K642" s="79"/>
      <c r="L642" s="70" t="str">
        <f t="shared" si="148"/>
        <v/>
      </c>
      <c r="M642" s="71"/>
      <c r="N642" s="23">
        <f t="shared" si="135"/>
        <v>0</v>
      </c>
      <c r="O642" s="23">
        <f t="shared" si="149"/>
        <v>0</v>
      </c>
      <c r="P642" s="23" t="e">
        <f xml:space="preserve"> B642 * VLOOKUP($A$5, Admin!$A$4:$B$5, 2) + C642 * VLOOKUP($A$5, Admin!$A$4:$C$5, 3) + VLOOKUP($A$5, Admin!$A$4:$D$5, 4)</f>
        <v>#N/A</v>
      </c>
      <c r="Q642" s="23" t="e">
        <f t="shared" si="136"/>
        <v>#N/A</v>
      </c>
      <c r="R642" s="23" t="e">
        <f t="shared" si="137"/>
        <v>#N/A</v>
      </c>
      <c r="S642" s="23" t="e">
        <f t="shared" si="138"/>
        <v>#N/A</v>
      </c>
      <c r="T642" s="23" t="e">
        <f t="shared" si="139"/>
        <v>#N/A</v>
      </c>
      <c r="U642" s="23" t="e">
        <f t="shared" si="140"/>
        <v>#N/A</v>
      </c>
      <c r="V642" s="23" t="e">
        <f t="shared" si="141"/>
        <v>#N/A</v>
      </c>
      <c r="W642" s="23" t="e">
        <f t="shared" si="142"/>
        <v>#N/A</v>
      </c>
      <c r="X642" s="23" t="e">
        <f t="shared" si="143"/>
        <v>#N/A</v>
      </c>
      <c r="Y642" s="23"/>
      <c r="Z642" s="19"/>
      <c r="AA642" s="19"/>
      <c r="AB642" s="19"/>
      <c r="AC642" s="19"/>
      <c r="AD642" s="19"/>
      <c r="AE642" s="19"/>
      <c r="AF642" s="19"/>
      <c r="AG642" s="19">
        <f t="shared" si="144"/>
        <v>0</v>
      </c>
      <c r="AH642" s="19">
        <f t="shared" si="145"/>
        <v>0</v>
      </c>
      <c r="AI642" s="19">
        <f t="shared" si="146"/>
        <v>0</v>
      </c>
      <c r="AJ642" s="19">
        <f t="shared" si="147"/>
        <v>0</v>
      </c>
      <c r="AK642" s="19"/>
      <c r="AL642" s="19"/>
      <c r="AM642" s="19"/>
      <c r="AN642" s="19"/>
      <c r="AO642" s="19"/>
      <c r="AP642" s="19"/>
      <c r="AQ642" s="19"/>
    </row>
    <row r="643" spans="1:43" x14ac:dyDescent="0.25">
      <c r="A643" s="80"/>
      <c r="B643" s="81"/>
      <c r="C643" s="81"/>
      <c r="D643" s="81"/>
      <c r="E643" s="81"/>
      <c r="F643" s="81"/>
      <c r="G643" s="81"/>
      <c r="H643" s="81"/>
      <c r="I643" s="81"/>
      <c r="J643" s="79"/>
      <c r="K643" s="79"/>
      <c r="L643" s="70" t="str">
        <f t="shared" si="148"/>
        <v/>
      </c>
      <c r="M643" s="71"/>
      <c r="N643" s="23">
        <f t="shared" si="135"/>
        <v>0</v>
      </c>
      <c r="O643" s="23">
        <f t="shared" si="149"/>
        <v>0</v>
      </c>
      <c r="P643" s="23" t="e">
        <f xml:space="preserve"> B643 * VLOOKUP($A$5, Admin!$A$4:$B$5, 2) + C643 * VLOOKUP($A$5, Admin!$A$4:$C$5, 3) + VLOOKUP($A$5, Admin!$A$4:$D$5, 4)</f>
        <v>#N/A</v>
      </c>
      <c r="Q643" s="23" t="e">
        <f t="shared" si="136"/>
        <v>#N/A</v>
      </c>
      <c r="R643" s="23" t="e">
        <f t="shared" si="137"/>
        <v>#N/A</v>
      </c>
      <c r="S643" s="23" t="e">
        <f t="shared" si="138"/>
        <v>#N/A</v>
      </c>
      <c r="T643" s="23" t="e">
        <f t="shared" si="139"/>
        <v>#N/A</v>
      </c>
      <c r="U643" s="23" t="e">
        <f t="shared" si="140"/>
        <v>#N/A</v>
      </c>
      <c r="V643" s="23" t="e">
        <f t="shared" si="141"/>
        <v>#N/A</v>
      </c>
      <c r="W643" s="23" t="e">
        <f t="shared" si="142"/>
        <v>#N/A</v>
      </c>
      <c r="X643" s="23" t="e">
        <f t="shared" si="143"/>
        <v>#N/A</v>
      </c>
      <c r="Y643" s="23"/>
      <c r="Z643" s="19"/>
      <c r="AA643" s="19"/>
      <c r="AB643" s="19"/>
      <c r="AC643" s="19"/>
      <c r="AD643" s="19"/>
      <c r="AE643" s="19"/>
      <c r="AF643" s="19"/>
      <c r="AG643" s="19">
        <f t="shared" si="144"/>
        <v>0</v>
      </c>
      <c r="AH643" s="19">
        <f t="shared" si="145"/>
        <v>0</v>
      </c>
      <c r="AI643" s="19">
        <f t="shared" si="146"/>
        <v>0</v>
      </c>
      <c r="AJ643" s="19">
        <f t="shared" si="147"/>
        <v>0</v>
      </c>
      <c r="AK643" s="19"/>
      <c r="AL643" s="19"/>
      <c r="AM643" s="19"/>
      <c r="AN643" s="19"/>
      <c r="AO643" s="19"/>
      <c r="AP643" s="19"/>
      <c r="AQ643" s="19"/>
    </row>
    <row r="644" spans="1:43" x14ac:dyDescent="0.25">
      <c r="A644" s="80"/>
      <c r="B644" s="81"/>
      <c r="C644" s="81"/>
      <c r="D644" s="81"/>
      <c r="E644" s="81"/>
      <c r="F644" s="81"/>
      <c r="G644" s="81"/>
      <c r="H644" s="81"/>
      <c r="I644" s="81"/>
      <c r="J644" s="79"/>
      <c r="K644" s="79"/>
      <c r="L644" s="70" t="str">
        <f t="shared" si="148"/>
        <v/>
      </c>
      <c r="M644" s="71"/>
      <c r="N644" s="23">
        <f t="shared" si="135"/>
        <v>0</v>
      </c>
      <c r="O644" s="23">
        <f t="shared" si="149"/>
        <v>0</v>
      </c>
      <c r="P644" s="23" t="e">
        <f xml:space="preserve"> B644 * VLOOKUP($A$5, Admin!$A$4:$B$5, 2) + C644 * VLOOKUP($A$5, Admin!$A$4:$C$5, 3) + VLOOKUP($A$5, Admin!$A$4:$D$5, 4)</f>
        <v>#N/A</v>
      </c>
      <c r="Q644" s="23" t="e">
        <f t="shared" si="136"/>
        <v>#N/A</v>
      </c>
      <c r="R644" s="23" t="e">
        <f t="shared" si="137"/>
        <v>#N/A</v>
      </c>
      <c r="S644" s="23" t="e">
        <f t="shared" si="138"/>
        <v>#N/A</v>
      </c>
      <c r="T644" s="23" t="e">
        <f t="shared" si="139"/>
        <v>#N/A</v>
      </c>
      <c r="U644" s="23" t="e">
        <f t="shared" si="140"/>
        <v>#N/A</v>
      </c>
      <c r="V644" s="23" t="e">
        <f t="shared" si="141"/>
        <v>#N/A</v>
      </c>
      <c r="W644" s="23" t="e">
        <f t="shared" si="142"/>
        <v>#N/A</v>
      </c>
      <c r="X644" s="23" t="e">
        <f t="shared" si="143"/>
        <v>#N/A</v>
      </c>
      <c r="Y644" s="23"/>
      <c r="Z644" s="19"/>
      <c r="AA644" s="19"/>
      <c r="AB644" s="19"/>
      <c r="AC644" s="19"/>
      <c r="AD644" s="19"/>
      <c r="AE644" s="19"/>
      <c r="AF644" s="19"/>
      <c r="AG644" s="19">
        <f t="shared" si="144"/>
        <v>0</v>
      </c>
      <c r="AH644" s="19">
        <f t="shared" si="145"/>
        <v>0</v>
      </c>
      <c r="AI644" s="19">
        <f t="shared" si="146"/>
        <v>0</v>
      </c>
      <c r="AJ644" s="19">
        <f t="shared" si="147"/>
        <v>0</v>
      </c>
      <c r="AK644" s="19"/>
      <c r="AL644" s="19"/>
      <c r="AM644" s="19"/>
      <c r="AN644" s="19"/>
      <c r="AO644" s="19"/>
      <c r="AP644" s="19"/>
      <c r="AQ644" s="19"/>
    </row>
    <row r="645" spans="1:43" x14ac:dyDescent="0.25">
      <c r="A645" s="80"/>
      <c r="B645" s="81"/>
      <c r="C645" s="81"/>
      <c r="D645" s="81"/>
      <c r="E645" s="81"/>
      <c r="F645" s="81"/>
      <c r="G645" s="81"/>
      <c r="H645" s="81"/>
      <c r="I645" s="81"/>
      <c r="J645" s="79"/>
      <c r="K645" s="79"/>
      <c r="L645" s="70" t="str">
        <f t="shared" si="148"/>
        <v/>
      </c>
      <c r="M645" s="71"/>
      <c r="N645" s="23">
        <f t="shared" si="135"/>
        <v>0</v>
      </c>
      <c r="O645" s="23">
        <f t="shared" si="149"/>
        <v>0</v>
      </c>
      <c r="P645" s="23" t="e">
        <f xml:space="preserve"> B645 * VLOOKUP($A$5, Admin!$A$4:$B$5, 2) + C645 * VLOOKUP($A$5, Admin!$A$4:$C$5, 3) + VLOOKUP($A$5, Admin!$A$4:$D$5, 4)</f>
        <v>#N/A</v>
      </c>
      <c r="Q645" s="23" t="e">
        <f t="shared" si="136"/>
        <v>#N/A</v>
      </c>
      <c r="R645" s="23" t="e">
        <f t="shared" si="137"/>
        <v>#N/A</v>
      </c>
      <c r="S645" s="23" t="e">
        <f t="shared" si="138"/>
        <v>#N/A</v>
      </c>
      <c r="T645" s="23" t="e">
        <f t="shared" si="139"/>
        <v>#N/A</v>
      </c>
      <c r="U645" s="23" t="e">
        <f t="shared" si="140"/>
        <v>#N/A</v>
      </c>
      <c r="V645" s="23" t="e">
        <f t="shared" si="141"/>
        <v>#N/A</v>
      </c>
      <c r="W645" s="23" t="e">
        <f t="shared" si="142"/>
        <v>#N/A</v>
      </c>
      <c r="X645" s="23" t="e">
        <f t="shared" si="143"/>
        <v>#N/A</v>
      </c>
      <c r="Y645" s="23"/>
      <c r="Z645" s="19"/>
      <c r="AA645" s="19"/>
      <c r="AB645" s="19"/>
      <c r="AC645" s="19"/>
      <c r="AD645" s="19"/>
      <c r="AE645" s="19"/>
      <c r="AF645" s="19"/>
      <c r="AG645" s="19">
        <f t="shared" si="144"/>
        <v>0</v>
      </c>
      <c r="AH645" s="19">
        <f t="shared" si="145"/>
        <v>0</v>
      </c>
      <c r="AI645" s="19">
        <f t="shared" si="146"/>
        <v>0</v>
      </c>
      <c r="AJ645" s="19">
        <f t="shared" si="147"/>
        <v>0</v>
      </c>
      <c r="AK645" s="19"/>
      <c r="AL645" s="19"/>
      <c r="AM645" s="19"/>
      <c r="AN645" s="19"/>
      <c r="AO645" s="19"/>
      <c r="AP645" s="19"/>
      <c r="AQ645" s="19"/>
    </row>
    <row r="646" spans="1:43" x14ac:dyDescent="0.25">
      <c r="A646" s="80"/>
      <c r="B646" s="81"/>
      <c r="C646" s="81"/>
      <c r="D646" s="81"/>
      <c r="E646" s="81"/>
      <c r="F646" s="81"/>
      <c r="G646" s="81"/>
      <c r="H646" s="81"/>
      <c r="I646" s="81"/>
      <c r="J646" s="79"/>
      <c r="K646" s="79"/>
      <c r="L646" s="70" t="str">
        <f t="shared" si="148"/>
        <v/>
      </c>
      <c r="M646" s="71"/>
      <c r="N646" s="23">
        <f t="shared" si="135"/>
        <v>0</v>
      </c>
      <c r="O646" s="23">
        <f t="shared" si="149"/>
        <v>0</v>
      </c>
      <c r="P646" s="23" t="e">
        <f xml:space="preserve"> B646 * VLOOKUP($A$5, Admin!$A$4:$B$5, 2) + C646 * VLOOKUP($A$5, Admin!$A$4:$C$5, 3) + VLOOKUP($A$5, Admin!$A$4:$D$5, 4)</f>
        <v>#N/A</v>
      </c>
      <c r="Q646" s="23" t="e">
        <f t="shared" si="136"/>
        <v>#N/A</v>
      </c>
      <c r="R646" s="23" t="e">
        <f t="shared" si="137"/>
        <v>#N/A</v>
      </c>
      <c r="S646" s="23" t="e">
        <f t="shared" si="138"/>
        <v>#N/A</v>
      </c>
      <c r="T646" s="23" t="e">
        <f t="shared" si="139"/>
        <v>#N/A</v>
      </c>
      <c r="U646" s="23" t="e">
        <f t="shared" si="140"/>
        <v>#N/A</v>
      </c>
      <c r="V646" s="23" t="e">
        <f t="shared" si="141"/>
        <v>#N/A</v>
      </c>
      <c r="W646" s="23" t="e">
        <f t="shared" si="142"/>
        <v>#N/A</v>
      </c>
      <c r="X646" s="23" t="e">
        <f t="shared" si="143"/>
        <v>#N/A</v>
      </c>
      <c r="Y646" s="23"/>
      <c r="Z646" s="19"/>
      <c r="AA646" s="19"/>
      <c r="AB646" s="19"/>
      <c r="AC646" s="19"/>
      <c r="AD646" s="19"/>
      <c r="AE646" s="19"/>
      <c r="AF646" s="19"/>
      <c r="AG646" s="19">
        <f t="shared" si="144"/>
        <v>0</v>
      </c>
      <c r="AH646" s="19">
        <f t="shared" si="145"/>
        <v>0</v>
      </c>
      <c r="AI646" s="19">
        <f t="shared" si="146"/>
        <v>0</v>
      </c>
      <c r="AJ646" s="19">
        <f t="shared" si="147"/>
        <v>0</v>
      </c>
      <c r="AK646" s="19"/>
      <c r="AL646" s="19"/>
      <c r="AM646" s="19"/>
      <c r="AN646" s="19"/>
      <c r="AO646" s="19"/>
      <c r="AP646" s="19"/>
      <c r="AQ646" s="19"/>
    </row>
    <row r="647" spans="1:43" x14ac:dyDescent="0.25">
      <c r="A647" s="80"/>
      <c r="B647" s="81"/>
      <c r="C647" s="81"/>
      <c r="D647" s="81"/>
      <c r="E647" s="81"/>
      <c r="F647" s="81"/>
      <c r="G647" s="81"/>
      <c r="H647" s="81"/>
      <c r="I647" s="81"/>
      <c r="J647" s="79"/>
      <c r="K647" s="79"/>
      <c r="L647" s="70" t="str">
        <f t="shared" si="148"/>
        <v/>
      </c>
      <c r="M647" s="71"/>
      <c r="N647" s="23">
        <f t="shared" si="135"/>
        <v>0</v>
      </c>
      <c r="O647" s="23">
        <f t="shared" si="149"/>
        <v>0</v>
      </c>
      <c r="P647" s="23" t="e">
        <f xml:space="preserve"> B647 * VLOOKUP($A$5, Admin!$A$4:$B$5, 2) + C647 * VLOOKUP($A$5, Admin!$A$4:$C$5, 3) + VLOOKUP($A$5, Admin!$A$4:$D$5, 4)</f>
        <v>#N/A</v>
      </c>
      <c r="Q647" s="23" t="e">
        <f t="shared" si="136"/>
        <v>#N/A</v>
      </c>
      <c r="R647" s="23" t="e">
        <f t="shared" si="137"/>
        <v>#N/A</v>
      </c>
      <c r="S647" s="23" t="e">
        <f t="shared" si="138"/>
        <v>#N/A</v>
      </c>
      <c r="T647" s="23" t="e">
        <f t="shared" si="139"/>
        <v>#N/A</v>
      </c>
      <c r="U647" s="23" t="e">
        <f t="shared" si="140"/>
        <v>#N/A</v>
      </c>
      <c r="V647" s="23" t="e">
        <f t="shared" si="141"/>
        <v>#N/A</v>
      </c>
      <c r="W647" s="23" t="e">
        <f t="shared" si="142"/>
        <v>#N/A</v>
      </c>
      <c r="X647" s="23" t="e">
        <f t="shared" si="143"/>
        <v>#N/A</v>
      </c>
      <c r="Y647" s="23"/>
      <c r="Z647" s="19"/>
      <c r="AA647" s="19"/>
      <c r="AB647" s="19"/>
      <c r="AC647" s="19"/>
      <c r="AD647" s="19"/>
      <c r="AE647" s="19"/>
      <c r="AF647" s="19"/>
      <c r="AG647" s="19">
        <f t="shared" si="144"/>
        <v>0</v>
      </c>
      <c r="AH647" s="19">
        <f t="shared" si="145"/>
        <v>0</v>
      </c>
      <c r="AI647" s="19">
        <f t="shared" si="146"/>
        <v>0</v>
      </c>
      <c r="AJ647" s="19">
        <f t="shared" si="147"/>
        <v>0</v>
      </c>
      <c r="AK647" s="19"/>
      <c r="AL647" s="19"/>
      <c r="AM647" s="19"/>
      <c r="AN647" s="19"/>
      <c r="AO647" s="19"/>
      <c r="AP647" s="19"/>
      <c r="AQ647" s="19"/>
    </row>
    <row r="648" spans="1:43" x14ac:dyDescent="0.25">
      <c r="A648" s="80"/>
      <c r="B648" s="81"/>
      <c r="C648" s="81"/>
      <c r="D648" s="81"/>
      <c r="E648" s="81"/>
      <c r="F648" s="81"/>
      <c r="G648" s="81"/>
      <c r="H648" s="81"/>
      <c r="I648" s="81"/>
      <c r="J648" s="79"/>
      <c r="K648" s="79"/>
      <c r="L648" s="70" t="str">
        <f t="shared" si="148"/>
        <v/>
      </c>
      <c r="M648" s="71"/>
      <c r="N648" s="23">
        <f t="shared" si="135"/>
        <v>0</v>
      </c>
      <c r="O648" s="23">
        <f t="shared" si="149"/>
        <v>0</v>
      </c>
      <c r="P648" s="23" t="e">
        <f xml:space="preserve"> B648 * VLOOKUP($A$5, Admin!$A$4:$B$5, 2) + C648 * VLOOKUP($A$5, Admin!$A$4:$C$5, 3) + VLOOKUP($A$5, Admin!$A$4:$D$5, 4)</f>
        <v>#N/A</v>
      </c>
      <c r="Q648" s="23" t="e">
        <f t="shared" si="136"/>
        <v>#N/A</v>
      </c>
      <c r="R648" s="23" t="e">
        <f t="shared" si="137"/>
        <v>#N/A</v>
      </c>
      <c r="S648" s="23" t="e">
        <f t="shared" si="138"/>
        <v>#N/A</v>
      </c>
      <c r="T648" s="23" t="e">
        <f t="shared" si="139"/>
        <v>#N/A</v>
      </c>
      <c r="U648" s="23" t="e">
        <f t="shared" si="140"/>
        <v>#N/A</v>
      </c>
      <c r="V648" s="23" t="e">
        <f t="shared" si="141"/>
        <v>#N/A</v>
      </c>
      <c r="W648" s="23" t="e">
        <f t="shared" si="142"/>
        <v>#N/A</v>
      </c>
      <c r="X648" s="23" t="e">
        <f t="shared" si="143"/>
        <v>#N/A</v>
      </c>
      <c r="Y648" s="23"/>
      <c r="Z648" s="19"/>
      <c r="AA648" s="19"/>
      <c r="AB648" s="19"/>
      <c r="AC648" s="19"/>
      <c r="AD648" s="19"/>
      <c r="AE648" s="19"/>
      <c r="AF648" s="19"/>
      <c r="AG648" s="19">
        <f t="shared" si="144"/>
        <v>0</v>
      </c>
      <c r="AH648" s="19">
        <f t="shared" si="145"/>
        <v>0</v>
      </c>
      <c r="AI648" s="19">
        <f t="shared" si="146"/>
        <v>0</v>
      </c>
      <c r="AJ648" s="19">
        <f t="shared" si="147"/>
        <v>0</v>
      </c>
      <c r="AK648" s="19"/>
      <c r="AL648" s="19"/>
      <c r="AM648" s="19"/>
      <c r="AN648" s="19"/>
      <c r="AO648" s="19"/>
      <c r="AP648" s="19"/>
      <c r="AQ648" s="19"/>
    </row>
    <row r="649" spans="1:43" x14ac:dyDescent="0.25">
      <c r="A649" s="80"/>
      <c r="B649" s="81"/>
      <c r="C649" s="81"/>
      <c r="D649" s="81"/>
      <c r="E649" s="81"/>
      <c r="F649" s="81"/>
      <c r="G649" s="81"/>
      <c r="H649" s="81"/>
      <c r="I649" s="81"/>
      <c r="J649" s="79"/>
      <c r="K649" s="79"/>
      <c r="L649" s="70" t="str">
        <f t="shared" si="148"/>
        <v/>
      </c>
      <c r="M649" s="71"/>
      <c r="N649" s="23">
        <f t="shared" ref="N649:N680" si="150" xml:space="preserve"> ((D649 * G649) + (E649 * H649) + (F649 * I649))/1000</f>
        <v>0</v>
      </c>
      <c r="O649" s="23">
        <f t="shared" si="149"/>
        <v>0</v>
      </c>
      <c r="P649" s="23" t="e">
        <f xml:space="preserve"> B649 * VLOOKUP($A$5, Admin!$A$4:$B$5, 2) + C649 * VLOOKUP($A$5, Admin!$A$4:$C$5, 3) + VLOOKUP($A$5, Admin!$A$4:$D$5, 4)</f>
        <v>#N/A</v>
      </c>
      <c r="Q649" s="23" t="e">
        <f t="shared" ref="Q649:Q679" si="151" xml:space="preserve"> P650</f>
        <v>#N/A</v>
      </c>
      <c r="R649" s="23" t="e">
        <f t="shared" ref="R649:R678" si="152" xml:space="preserve"> P651</f>
        <v>#N/A</v>
      </c>
      <c r="S649" s="23" t="e">
        <f t="shared" ref="S649:S677" si="153" xml:space="preserve"> P652</f>
        <v>#N/A</v>
      </c>
      <c r="T649" s="23" t="e">
        <f t="shared" ref="T649:T676" si="154" xml:space="preserve"> P653</f>
        <v>#N/A</v>
      </c>
      <c r="U649" s="23" t="e">
        <f t="shared" ref="U649:U675" si="155" xml:space="preserve"> P654</f>
        <v>#N/A</v>
      </c>
      <c r="V649" s="23" t="e">
        <f t="shared" ref="V649:V674" si="156" xml:space="preserve"> P655</f>
        <v>#N/A</v>
      </c>
      <c r="W649" s="23" t="e">
        <f t="shared" ref="W649:W673" si="157" xml:space="preserve"> P656</f>
        <v>#N/A</v>
      </c>
      <c r="X649" s="23" t="e">
        <f t="shared" ref="X649:X672" si="158" xml:space="preserve"> P657</f>
        <v>#N/A</v>
      </c>
      <c r="Y649" s="23"/>
      <c r="Z649" s="19"/>
      <c r="AA649" s="19"/>
      <c r="AB649" s="19"/>
      <c r="AC649" s="19"/>
      <c r="AD649" s="19"/>
      <c r="AE649" s="19"/>
      <c r="AF649" s="19"/>
      <c r="AG649" s="19">
        <f t="shared" ref="AG649:AG680" si="159" xml:space="preserve"> O649</f>
        <v>0</v>
      </c>
      <c r="AH649" s="19">
        <f t="shared" ref="AH649:AH680" si="160" xml:space="preserve"> C649</f>
        <v>0</v>
      </c>
      <c r="AI649" s="19">
        <f t="shared" ref="AI649:AI680" si="161" xml:space="preserve"> J649</f>
        <v>0</v>
      </c>
      <c r="AJ649" s="19">
        <f t="shared" ref="AJ649:AJ680" si="162" xml:space="preserve"> K649</f>
        <v>0</v>
      </c>
      <c r="AK649" s="19"/>
      <c r="AL649" s="19"/>
      <c r="AM649" s="19"/>
      <c r="AN649" s="19"/>
      <c r="AO649" s="19"/>
      <c r="AP649" s="19"/>
      <c r="AQ649" s="19"/>
    </row>
    <row r="650" spans="1:43" x14ac:dyDescent="0.25">
      <c r="A650" s="80"/>
      <c r="B650" s="81"/>
      <c r="C650" s="81"/>
      <c r="D650" s="81"/>
      <c r="E650" s="81"/>
      <c r="F650" s="81"/>
      <c r="G650" s="81"/>
      <c r="H650" s="81"/>
      <c r="I650" s="81"/>
      <c r="J650" s="79"/>
      <c r="K650" s="79"/>
      <c r="L650" s="70" t="str">
        <f t="shared" ref="L650:L680" si="163" xml:space="preserve"> IFERROR(N650/$C$5,"")</f>
        <v/>
      </c>
      <c r="M650" s="71"/>
      <c r="N650" s="23">
        <f t="shared" si="150"/>
        <v>0</v>
      </c>
      <c r="O650" s="23">
        <f t="shared" ref="O650:O680" si="164" xml:space="preserve"> N650^2</f>
        <v>0</v>
      </c>
      <c r="P650" s="23" t="e">
        <f xml:space="preserve"> B650 * VLOOKUP($A$5, Admin!$A$4:$B$5, 2) + C650 * VLOOKUP($A$5, Admin!$A$4:$C$5, 3) + VLOOKUP($A$5, Admin!$A$4:$D$5, 4)</f>
        <v>#N/A</v>
      </c>
      <c r="Q650" s="23" t="e">
        <f t="shared" si="151"/>
        <v>#N/A</v>
      </c>
      <c r="R650" s="23" t="e">
        <f t="shared" si="152"/>
        <v>#N/A</v>
      </c>
      <c r="S650" s="23" t="e">
        <f t="shared" si="153"/>
        <v>#N/A</v>
      </c>
      <c r="T650" s="23" t="e">
        <f t="shared" si="154"/>
        <v>#N/A</v>
      </c>
      <c r="U650" s="23" t="e">
        <f t="shared" si="155"/>
        <v>#N/A</v>
      </c>
      <c r="V650" s="23" t="e">
        <f t="shared" si="156"/>
        <v>#N/A</v>
      </c>
      <c r="W650" s="23" t="e">
        <f t="shared" si="157"/>
        <v>#N/A</v>
      </c>
      <c r="X650" s="23" t="e">
        <f t="shared" si="158"/>
        <v>#N/A</v>
      </c>
      <c r="Y650" s="23"/>
      <c r="Z650" s="19"/>
      <c r="AA650" s="19"/>
      <c r="AB650" s="19"/>
      <c r="AC650" s="19"/>
      <c r="AD650" s="19"/>
      <c r="AE650" s="19"/>
      <c r="AF650" s="19"/>
      <c r="AG650" s="19">
        <f t="shared" si="159"/>
        <v>0</v>
      </c>
      <c r="AH650" s="19">
        <f t="shared" si="160"/>
        <v>0</v>
      </c>
      <c r="AI650" s="19">
        <f t="shared" si="161"/>
        <v>0</v>
      </c>
      <c r="AJ650" s="19">
        <f t="shared" si="162"/>
        <v>0</v>
      </c>
      <c r="AK650" s="19"/>
      <c r="AL650" s="19"/>
      <c r="AM650" s="19"/>
      <c r="AN650" s="19"/>
      <c r="AO650" s="19"/>
      <c r="AP650" s="19"/>
      <c r="AQ650" s="19"/>
    </row>
    <row r="651" spans="1:43" x14ac:dyDescent="0.25">
      <c r="A651" s="80"/>
      <c r="B651" s="81"/>
      <c r="C651" s="81"/>
      <c r="D651" s="81"/>
      <c r="E651" s="81"/>
      <c r="F651" s="81"/>
      <c r="G651" s="81"/>
      <c r="H651" s="81"/>
      <c r="I651" s="81"/>
      <c r="J651" s="79"/>
      <c r="K651" s="79"/>
      <c r="L651" s="70" t="str">
        <f t="shared" si="163"/>
        <v/>
      </c>
      <c r="M651" s="71"/>
      <c r="N651" s="23">
        <f t="shared" si="150"/>
        <v>0</v>
      </c>
      <c r="O651" s="23">
        <f t="shared" si="164"/>
        <v>0</v>
      </c>
      <c r="P651" s="23" t="e">
        <f xml:space="preserve"> B651 * VLOOKUP($A$5, Admin!$A$4:$B$5, 2) + C651 * VLOOKUP($A$5, Admin!$A$4:$C$5, 3) + VLOOKUP($A$5, Admin!$A$4:$D$5, 4)</f>
        <v>#N/A</v>
      </c>
      <c r="Q651" s="23" t="e">
        <f t="shared" si="151"/>
        <v>#N/A</v>
      </c>
      <c r="R651" s="23" t="e">
        <f t="shared" si="152"/>
        <v>#N/A</v>
      </c>
      <c r="S651" s="23" t="e">
        <f t="shared" si="153"/>
        <v>#N/A</v>
      </c>
      <c r="T651" s="23" t="e">
        <f t="shared" si="154"/>
        <v>#N/A</v>
      </c>
      <c r="U651" s="23" t="e">
        <f t="shared" si="155"/>
        <v>#N/A</v>
      </c>
      <c r="V651" s="23" t="e">
        <f t="shared" si="156"/>
        <v>#N/A</v>
      </c>
      <c r="W651" s="23" t="e">
        <f t="shared" si="157"/>
        <v>#N/A</v>
      </c>
      <c r="X651" s="23" t="e">
        <f t="shared" si="158"/>
        <v>#N/A</v>
      </c>
      <c r="Y651" s="23"/>
      <c r="Z651" s="19"/>
      <c r="AA651" s="19"/>
      <c r="AB651" s="19"/>
      <c r="AC651" s="19"/>
      <c r="AD651" s="19"/>
      <c r="AE651" s="19"/>
      <c r="AF651" s="19"/>
      <c r="AG651" s="19">
        <f t="shared" si="159"/>
        <v>0</v>
      </c>
      <c r="AH651" s="19">
        <f t="shared" si="160"/>
        <v>0</v>
      </c>
      <c r="AI651" s="19">
        <f t="shared" si="161"/>
        <v>0</v>
      </c>
      <c r="AJ651" s="19">
        <f t="shared" si="162"/>
        <v>0</v>
      </c>
      <c r="AK651" s="19"/>
      <c r="AL651" s="19"/>
      <c r="AM651" s="19"/>
      <c r="AN651" s="19"/>
      <c r="AO651" s="19"/>
      <c r="AP651" s="19"/>
      <c r="AQ651" s="19"/>
    </row>
    <row r="652" spans="1:43" x14ac:dyDescent="0.25">
      <c r="A652" s="80"/>
      <c r="B652" s="81"/>
      <c r="C652" s="81"/>
      <c r="D652" s="81"/>
      <c r="E652" s="81"/>
      <c r="F652" s="81"/>
      <c r="G652" s="81"/>
      <c r="H652" s="81"/>
      <c r="I652" s="81"/>
      <c r="J652" s="79"/>
      <c r="K652" s="79"/>
      <c r="L652" s="70" t="str">
        <f t="shared" si="163"/>
        <v/>
      </c>
      <c r="M652" s="71"/>
      <c r="N652" s="23">
        <f t="shared" si="150"/>
        <v>0</v>
      </c>
      <c r="O652" s="23">
        <f t="shared" si="164"/>
        <v>0</v>
      </c>
      <c r="P652" s="23" t="e">
        <f xml:space="preserve"> B652 * VLOOKUP($A$5, Admin!$A$4:$B$5, 2) + C652 * VLOOKUP($A$5, Admin!$A$4:$C$5, 3) + VLOOKUP($A$5, Admin!$A$4:$D$5, 4)</f>
        <v>#N/A</v>
      </c>
      <c r="Q652" s="23" t="e">
        <f t="shared" si="151"/>
        <v>#N/A</v>
      </c>
      <c r="R652" s="23" t="e">
        <f t="shared" si="152"/>
        <v>#N/A</v>
      </c>
      <c r="S652" s="23" t="e">
        <f t="shared" si="153"/>
        <v>#N/A</v>
      </c>
      <c r="T652" s="23" t="e">
        <f t="shared" si="154"/>
        <v>#N/A</v>
      </c>
      <c r="U652" s="23" t="e">
        <f t="shared" si="155"/>
        <v>#N/A</v>
      </c>
      <c r="V652" s="23" t="e">
        <f t="shared" si="156"/>
        <v>#N/A</v>
      </c>
      <c r="W652" s="23" t="e">
        <f t="shared" si="157"/>
        <v>#N/A</v>
      </c>
      <c r="X652" s="23" t="e">
        <f t="shared" si="158"/>
        <v>#N/A</v>
      </c>
      <c r="Y652" s="23"/>
      <c r="Z652" s="19"/>
      <c r="AA652" s="19"/>
      <c r="AB652" s="19"/>
      <c r="AC652" s="19"/>
      <c r="AD652" s="19"/>
      <c r="AE652" s="19"/>
      <c r="AF652" s="19"/>
      <c r="AG652" s="19">
        <f t="shared" si="159"/>
        <v>0</v>
      </c>
      <c r="AH652" s="19">
        <f t="shared" si="160"/>
        <v>0</v>
      </c>
      <c r="AI652" s="19">
        <f t="shared" si="161"/>
        <v>0</v>
      </c>
      <c r="AJ652" s="19">
        <f t="shared" si="162"/>
        <v>0</v>
      </c>
      <c r="AK652" s="19"/>
      <c r="AL652" s="19"/>
      <c r="AM652" s="19"/>
      <c r="AN652" s="19"/>
      <c r="AO652" s="19"/>
      <c r="AP652" s="19"/>
      <c r="AQ652" s="19"/>
    </row>
    <row r="653" spans="1:43" x14ac:dyDescent="0.25">
      <c r="A653" s="80"/>
      <c r="B653" s="81"/>
      <c r="C653" s="81"/>
      <c r="D653" s="81"/>
      <c r="E653" s="81"/>
      <c r="F653" s="81"/>
      <c r="G653" s="81"/>
      <c r="H653" s="81"/>
      <c r="I653" s="81"/>
      <c r="J653" s="79"/>
      <c r="K653" s="79"/>
      <c r="L653" s="70" t="str">
        <f t="shared" si="163"/>
        <v/>
      </c>
      <c r="M653" s="71"/>
      <c r="N653" s="23">
        <f t="shared" si="150"/>
        <v>0</v>
      </c>
      <c r="O653" s="23">
        <f t="shared" si="164"/>
        <v>0</v>
      </c>
      <c r="P653" s="23" t="e">
        <f xml:space="preserve"> B653 * VLOOKUP($A$5, Admin!$A$4:$B$5, 2) + C653 * VLOOKUP($A$5, Admin!$A$4:$C$5, 3) + VLOOKUP($A$5, Admin!$A$4:$D$5, 4)</f>
        <v>#N/A</v>
      </c>
      <c r="Q653" s="23" t="e">
        <f t="shared" si="151"/>
        <v>#N/A</v>
      </c>
      <c r="R653" s="23" t="e">
        <f t="shared" si="152"/>
        <v>#N/A</v>
      </c>
      <c r="S653" s="23" t="e">
        <f t="shared" si="153"/>
        <v>#N/A</v>
      </c>
      <c r="T653" s="23" t="e">
        <f t="shared" si="154"/>
        <v>#N/A</v>
      </c>
      <c r="U653" s="23" t="e">
        <f t="shared" si="155"/>
        <v>#N/A</v>
      </c>
      <c r="V653" s="23" t="e">
        <f t="shared" si="156"/>
        <v>#N/A</v>
      </c>
      <c r="W653" s="23" t="e">
        <f t="shared" si="157"/>
        <v>#N/A</v>
      </c>
      <c r="X653" s="23" t="e">
        <f t="shared" si="158"/>
        <v>#N/A</v>
      </c>
      <c r="Y653" s="23"/>
      <c r="Z653" s="19"/>
      <c r="AA653" s="19"/>
      <c r="AB653" s="19"/>
      <c r="AC653" s="19"/>
      <c r="AD653" s="19"/>
      <c r="AE653" s="19"/>
      <c r="AF653" s="19"/>
      <c r="AG653" s="19">
        <f t="shared" si="159"/>
        <v>0</v>
      </c>
      <c r="AH653" s="19">
        <f t="shared" si="160"/>
        <v>0</v>
      </c>
      <c r="AI653" s="19">
        <f t="shared" si="161"/>
        <v>0</v>
      </c>
      <c r="AJ653" s="19">
        <f t="shared" si="162"/>
        <v>0</v>
      </c>
      <c r="AK653" s="19"/>
      <c r="AL653" s="19"/>
      <c r="AM653" s="19"/>
      <c r="AN653" s="19"/>
      <c r="AO653" s="19"/>
      <c r="AP653" s="19"/>
      <c r="AQ653" s="19"/>
    </row>
    <row r="654" spans="1:43" x14ac:dyDescent="0.25">
      <c r="A654" s="80"/>
      <c r="B654" s="81"/>
      <c r="C654" s="81"/>
      <c r="D654" s="81"/>
      <c r="E654" s="81"/>
      <c r="F654" s="81"/>
      <c r="G654" s="81"/>
      <c r="H654" s="81"/>
      <c r="I654" s="81"/>
      <c r="J654" s="79"/>
      <c r="K654" s="79"/>
      <c r="L654" s="70" t="str">
        <f t="shared" si="163"/>
        <v/>
      </c>
      <c r="M654" s="71"/>
      <c r="N654" s="23">
        <f t="shared" si="150"/>
        <v>0</v>
      </c>
      <c r="O654" s="23">
        <f t="shared" si="164"/>
        <v>0</v>
      </c>
      <c r="P654" s="23" t="e">
        <f xml:space="preserve"> B654 * VLOOKUP($A$5, Admin!$A$4:$B$5, 2) + C654 * VLOOKUP($A$5, Admin!$A$4:$C$5, 3) + VLOOKUP($A$5, Admin!$A$4:$D$5, 4)</f>
        <v>#N/A</v>
      </c>
      <c r="Q654" s="23" t="e">
        <f t="shared" si="151"/>
        <v>#N/A</v>
      </c>
      <c r="R654" s="23" t="e">
        <f t="shared" si="152"/>
        <v>#N/A</v>
      </c>
      <c r="S654" s="23" t="e">
        <f t="shared" si="153"/>
        <v>#N/A</v>
      </c>
      <c r="T654" s="23" t="e">
        <f t="shared" si="154"/>
        <v>#N/A</v>
      </c>
      <c r="U654" s="23" t="e">
        <f t="shared" si="155"/>
        <v>#N/A</v>
      </c>
      <c r="V654" s="23" t="e">
        <f t="shared" si="156"/>
        <v>#N/A</v>
      </c>
      <c r="W654" s="23" t="e">
        <f t="shared" si="157"/>
        <v>#N/A</v>
      </c>
      <c r="X654" s="23" t="e">
        <f t="shared" si="158"/>
        <v>#N/A</v>
      </c>
      <c r="Y654" s="23"/>
      <c r="Z654" s="19"/>
      <c r="AA654" s="19"/>
      <c r="AB654" s="19"/>
      <c r="AC654" s="19"/>
      <c r="AD654" s="19"/>
      <c r="AE654" s="19"/>
      <c r="AF654" s="19"/>
      <c r="AG654" s="19">
        <f t="shared" si="159"/>
        <v>0</v>
      </c>
      <c r="AH654" s="19">
        <f t="shared" si="160"/>
        <v>0</v>
      </c>
      <c r="AI654" s="19">
        <f t="shared" si="161"/>
        <v>0</v>
      </c>
      <c r="AJ654" s="19">
        <f t="shared" si="162"/>
        <v>0</v>
      </c>
      <c r="AK654" s="19"/>
      <c r="AL654" s="19"/>
      <c r="AM654" s="19"/>
      <c r="AN654" s="19"/>
      <c r="AO654" s="19"/>
      <c r="AP654" s="19"/>
      <c r="AQ654" s="19"/>
    </row>
    <row r="655" spans="1:43" x14ac:dyDescent="0.25">
      <c r="A655" s="80"/>
      <c r="B655" s="81"/>
      <c r="C655" s="81"/>
      <c r="D655" s="81"/>
      <c r="E655" s="81"/>
      <c r="F655" s="81"/>
      <c r="G655" s="81"/>
      <c r="H655" s="81"/>
      <c r="I655" s="81"/>
      <c r="J655" s="79"/>
      <c r="K655" s="79"/>
      <c r="L655" s="70" t="str">
        <f t="shared" si="163"/>
        <v/>
      </c>
      <c r="M655" s="71"/>
      <c r="N655" s="23">
        <f t="shared" si="150"/>
        <v>0</v>
      </c>
      <c r="O655" s="23">
        <f t="shared" si="164"/>
        <v>0</v>
      </c>
      <c r="P655" s="23" t="e">
        <f xml:space="preserve"> B655 * VLOOKUP($A$5, Admin!$A$4:$B$5, 2) + C655 * VLOOKUP($A$5, Admin!$A$4:$C$5, 3) + VLOOKUP($A$5, Admin!$A$4:$D$5, 4)</f>
        <v>#N/A</v>
      </c>
      <c r="Q655" s="23" t="e">
        <f t="shared" si="151"/>
        <v>#N/A</v>
      </c>
      <c r="R655" s="23" t="e">
        <f t="shared" si="152"/>
        <v>#N/A</v>
      </c>
      <c r="S655" s="23" t="e">
        <f t="shared" si="153"/>
        <v>#N/A</v>
      </c>
      <c r="T655" s="23" t="e">
        <f t="shared" si="154"/>
        <v>#N/A</v>
      </c>
      <c r="U655" s="23" t="e">
        <f t="shared" si="155"/>
        <v>#N/A</v>
      </c>
      <c r="V655" s="23" t="e">
        <f t="shared" si="156"/>
        <v>#N/A</v>
      </c>
      <c r="W655" s="23" t="e">
        <f t="shared" si="157"/>
        <v>#N/A</v>
      </c>
      <c r="X655" s="23" t="e">
        <f t="shared" si="158"/>
        <v>#N/A</v>
      </c>
      <c r="Y655" s="23"/>
      <c r="Z655" s="19"/>
      <c r="AA655" s="19"/>
      <c r="AB655" s="19"/>
      <c r="AC655" s="19"/>
      <c r="AD655" s="19"/>
      <c r="AE655" s="19"/>
      <c r="AF655" s="19"/>
      <c r="AG655" s="19">
        <f t="shared" si="159"/>
        <v>0</v>
      </c>
      <c r="AH655" s="19">
        <f t="shared" si="160"/>
        <v>0</v>
      </c>
      <c r="AI655" s="19">
        <f t="shared" si="161"/>
        <v>0</v>
      </c>
      <c r="AJ655" s="19">
        <f t="shared" si="162"/>
        <v>0</v>
      </c>
      <c r="AK655" s="19"/>
      <c r="AL655" s="19"/>
      <c r="AM655" s="19"/>
      <c r="AN655" s="19"/>
      <c r="AO655" s="19"/>
      <c r="AP655" s="19"/>
      <c r="AQ655" s="19"/>
    </row>
    <row r="656" spans="1:43" x14ac:dyDescent="0.25">
      <c r="A656" s="80"/>
      <c r="B656" s="81"/>
      <c r="C656" s="81"/>
      <c r="D656" s="81"/>
      <c r="E656" s="81"/>
      <c r="F656" s="81"/>
      <c r="G656" s="81"/>
      <c r="H656" s="81"/>
      <c r="I656" s="81"/>
      <c r="J656" s="79"/>
      <c r="K656" s="79"/>
      <c r="L656" s="70" t="str">
        <f t="shared" si="163"/>
        <v/>
      </c>
      <c r="M656" s="71"/>
      <c r="N656" s="23">
        <f t="shared" si="150"/>
        <v>0</v>
      </c>
      <c r="O656" s="23">
        <f t="shared" si="164"/>
        <v>0</v>
      </c>
      <c r="P656" s="23" t="e">
        <f xml:space="preserve"> B656 * VLOOKUP($A$5, Admin!$A$4:$B$5, 2) + C656 * VLOOKUP($A$5, Admin!$A$4:$C$5, 3) + VLOOKUP($A$5, Admin!$A$4:$D$5, 4)</f>
        <v>#N/A</v>
      </c>
      <c r="Q656" s="23" t="e">
        <f t="shared" si="151"/>
        <v>#N/A</v>
      </c>
      <c r="R656" s="23" t="e">
        <f t="shared" si="152"/>
        <v>#N/A</v>
      </c>
      <c r="S656" s="23" t="e">
        <f t="shared" si="153"/>
        <v>#N/A</v>
      </c>
      <c r="T656" s="23" t="e">
        <f t="shared" si="154"/>
        <v>#N/A</v>
      </c>
      <c r="U656" s="23" t="e">
        <f t="shared" si="155"/>
        <v>#N/A</v>
      </c>
      <c r="V656" s="23" t="e">
        <f t="shared" si="156"/>
        <v>#N/A</v>
      </c>
      <c r="W656" s="23" t="e">
        <f t="shared" si="157"/>
        <v>#N/A</v>
      </c>
      <c r="X656" s="23" t="e">
        <f t="shared" si="158"/>
        <v>#N/A</v>
      </c>
      <c r="Y656" s="23"/>
      <c r="Z656" s="19"/>
      <c r="AA656" s="19"/>
      <c r="AB656" s="19"/>
      <c r="AC656" s="19"/>
      <c r="AD656" s="19"/>
      <c r="AE656" s="19"/>
      <c r="AF656" s="19"/>
      <c r="AG656" s="19">
        <f t="shared" si="159"/>
        <v>0</v>
      </c>
      <c r="AH656" s="19">
        <f t="shared" si="160"/>
        <v>0</v>
      </c>
      <c r="AI656" s="19">
        <f t="shared" si="161"/>
        <v>0</v>
      </c>
      <c r="AJ656" s="19">
        <f t="shared" si="162"/>
        <v>0</v>
      </c>
      <c r="AK656" s="19"/>
      <c r="AL656" s="19"/>
      <c r="AM656" s="19"/>
      <c r="AN656" s="19"/>
      <c r="AO656" s="19"/>
      <c r="AP656" s="19"/>
      <c r="AQ656" s="19"/>
    </row>
    <row r="657" spans="1:43" x14ac:dyDescent="0.25">
      <c r="A657" s="80"/>
      <c r="B657" s="81"/>
      <c r="C657" s="81"/>
      <c r="D657" s="81"/>
      <c r="E657" s="81"/>
      <c r="F657" s="81"/>
      <c r="G657" s="81"/>
      <c r="H657" s="81"/>
      <c r="I657" s="81"/>
      <c r="J657" s="79"/>
      <c r="K657" s="79"/>
      <c r="L657" s="70" t="str">
        <f t="shared" si="163"/>
        <v/>
      </c>
      <c r="M657" s="71"/>
      <c r="N657" s="23">
        <f t="shared" si="150"/>
        <v>0</v>
      </c>
      <c r="O657" s="23">
        <f t="shared" si="164"/>
        <v>0</v>
      </c>
      <c r="P657" s="23" t="e">
        <f xml:space="preserve"> B657 * VLOOKUP($A$5, Admin!$A$4:$B$5, 2) + C657 * VLOOKUP($A$5, Admin!$A$4:$C$5, 3) + VLOOKUP($A$5, Admin!$A$4:$D$5, 4)</f>
        <v>#N/A</v>
      </c>
      <c r="Q657" s="23" t="e">
        <f t="shared" si="151"/>
        <v>#N/A</v>
      </c>
      <c r="R657" s="23" t="e">
        <f t="shared" si="152"/>
        <v>#N/A</v>
      </c>
      <c r="S657" s="23" t="e">
        <f t="shared" si="153"/>
        <v>#N/A</v>
      </c>
      <c r="T657" s="23" t="e">
        <f t="shared" si="154"/>
        <v>#N/A</v>
      </c>
      <c r="U657" s="23" t="e">
        <f t="shared" si="155"/>
        <v>#N/A</v>
      </c>
      <c r="V657" s="23" t="e">
        <f t="shared" si="156"/>
        <v>#N/A</v>
      </c>
      <c r="W657" s="23" t="e">
        <f t="shared" si="157"/>
        <v>#N/A</v>
      </c>
      <c r="X657" s="23" t="e">
        <f t="shared" si="158"/>
        <v>#N/A</v>
      </c>
      <c r="Y657" s="23"/>
      <c r="Z657" s="19"/>
      <c r="AA657" s="19"/>
      <c r="AB657" s="19"/>
      <c r="AC657" s="19"/>
      <c r="AD657" s="19"/>
      <c r="AE657" s="19"/>
      <c r="AF657" s="19"/>
      <c r="AG657" s="19">
        <f t="shared" si="159"/>
        <v>0</v>
      </c>
      <c r="AH657" s="19">
        <f t="shared" si="160"/>
        <v>0</v>
      </c>
      <c r="AI657" s="19">
        <f t="shared" si="161"/>
        <v>0</v>
      </c>
      <c r="AJ657" s="19">
        <f t="shared" si="162"/>
        <v>0</v>
      </c>
      <c r="AK657" s="19"/>
      <c r="AL657" s="19"/>
      <c r="AM657" s="19"/>
      <c r="AN657" s="19"/>
      <c r="AO657" s="19"/>
      <c r="AP657" s="19"/>
      <c r="AQ657" s="19"/>
    </row>
    <row r="658" spans="1:43" x14ac:dyDescent="0.25">
      <c r="A658" s="80"/>
      <c r="B658" s="81"/>
      <c r="C658" s="81"/>
      <c r="D658" s="81"/>
      <c r="E658" s="81"/>
      <c r="F658" s="81"/>
      <c r="G658" s="81"/>
      <c r="H658" s="81"/>
      <c r="I658" s="81"/>
      <c r="J658" s="79"/>
      <c r="K658" s="79"/>
      <c r="L658" s="70" t="str">
        <f t="shared" si="163"/>
        <v/>
      </c>
      <c r="M658" s="71"/>
      <c r="N658" s="23">
        <f t="shared" si="150"/>
        <v>0</v>
      </c>
      <c r="O658" s="23">
        <f t="shared" si="164"/>
        <v>0</v>
      </c>
      <c r="P658" s="23" t="e">
        <f xml:space="preserve"> B658 * VLOOKUP($A$5, Admin!$A$4:$B$5, 2) + C658 * VLOOKUP($A$5, Admin!$A$4:$C$5, 3) + VLOOKUP($A$5, Admin!$A$4:$D$5, 4)</f>
        <v>#N/A</v>
      </c>
      <c r="Q658" s="23" t="e">
        <f t="shared" si="151"/>
        <v>#N/A</v>
      </c>
      <c r="R658" s="23" t="e">
        <f t="shared" si="152"/>
        <v>#N/A</v>
      </c>
      <c r="S658" s="23" t="e">
        <f t="shared" si="153"/>
        <v>#N/A</v>
      </c>
      <c r="T658" s="23" t="e">
        <f t="shared" si="154"/>
        <v>#N/A</v>
      </c>
      <c r="U658" s="23" t="e">
        <f t="shared" si="155"/>
        <v>#N/A</v>
      </c>
      <c r="V658" s="23" t="e">
        <f t="shared" si="156"/>
        <v>#N/A</v>
      </c>
      <c r="W658" s="23" t="e">
        <f t="shared" si="157"/>
        <v>#N/A</v>
      </c>
      <c r="X658" s="23" t="e">
        <f t="shared" si="158"/>
        <v>#N/A</v>
      </c>
      <c r="Y658" s="23"/>
      <c r="Z658" s="19"/>
      <c r="AA658" s="19"/>
      <c r="AB658" s="19"/>
      <c r="AC658" s="19"/>
      <c r="AD658" s="19"/>
      <c r="AE658" s="19"/>
      <c r="AF658" s="19"/>
      <c r="AG658" s="19">
        <f t="shared" si="159"/>
        <v>0</v>
      </c>
      <c r="AH658" s="19">
        <f t="shared" si="160"/>
        <v>0</v>
      </c>
      <c r="AI658" s="19">
        <f t="shared" si="161"/>
        <v>0</v>
      </c>
      <c r="AJ658" s="19">
        <f t="shared" si="162"/>
        <v>0</v>
      </c>
      <c r="AK658" s="19"/>
      <c r="AL658" s="19"/>
      <c r="AM658" s="19"/>
      <c r="AN658" s="19"/>
      <c r="AO658" s="19"/>
      <c r="AP658" s="19"/>
      <c r="AQ658" s="19"/>
    </row>
    <row r="659" spans="1:43" x14ac:dyDescent="0.25">
      <c r="A659" s="80"/>
      <c r="B659" s="81"/>
      <c r="C659" s="81"/>
      <c r="D659" s="81"/>
      <c r="E659" s="81"/>
      <c r="F659" s="81"/>
      <c r="G659" s="81"/>
      <c r="H659" s="81"/>
      <c r="I659" s="81"/>
      <c r="J659" s="79"/>
      <c r="K659" s="79"/>
      <c r="L659" s="70" t="str">
        <f t="shared" si="163"/>
        <v/>
      </c>
      <c r="M659" s="71"/>
      <c r="N659" s="23">
        <f t="shared" si="150"/>
        <v>0</v>
      </c>
      <c r="O659" s="23">
        <f t="shared" si="164"/>
        <v>0</v>
      </c>
      <c r="P659" s="23" t="e">
        <f xml:space="preserve"> B659 * VLOOKUP($A$5, Admin!$A$4:$B$5, 2) + C659 * VLOOKUP($A$5, Admin!$A$4:$C$5, 3) + VLOOKUP($A$5, Admin!$A$4:$D$5, 4)</f>
        <v>#N/A</v>
      </c>
      <c r="Q659" s="23" t="e">
        <f t="shared" si="151"/>
        <v>#N/A</v>
      </c>
      <c r="R659" s="23" t="e">
        <f t="shared" si="152"/>
        <v>#N/A</v>
      </c>
      <c r="S659" s="23" t="e">
        <f t="shared" si="153"/>
        <v>#N/A</v>
      </c>
      <c r="T659" s="23" t="e">
        <f t="shared" si="154"/>
        <v>#N/A</v>
      </c>
      <c r="U659" s="23" t="e">
        <f t="shared" si="155"/>
        <v>#N/A</v>
      </c>
      <c r="V659" s="23" t="e">
        <f t="shared" si="156"/>
        <v>#N/A</v>
      </c>
      <c r="W659" s="23" t="e">
        <f t="shared" si="157"/>
        <v>#N/A</v>
      </c>
      <c r="X659" s="23" t="e">
        <f t="shared" si="158"/>
        <v>#N/A</v>
      </c>
      <c r="Y659" s="23"/>
      <c r="Z659" s="19"/>
      <c r="AA659" s="19"/>
      <c r="AB659" s="19"/>
      <c r="AC659" s="19"/>
      <c r="AD659" s="19"/>
      <c r="AE659" s="19"/>
      <c r="AF659" s="19"/>
      <c r="AG659" s="19">
        <f t="shared" si="159"/>
        <v>0</v>
      </c>
      <c r="AH659" s="19">
        <f t="shared" si="160"/>
        <v>0</v>
      </c>
      <c r="AI659" s="19">
        <f t="shared" si="161"/>
        <v>0</v>
      </c>
      <c r="AJ659" s="19">
        <f t="shared" si="162"/>
        <v>0</v>
      </c>
      <c r="AK659" s="19"/>
      <c r="AL659" s="19"/>
      <c r="AM659" s="19"/>
      <c r="AN659" s="19"/>
      <c r="AO659" s="19"/>
      <c r="AP659" s="19"/>
      <c r="AQ659" s="19"/>
    </row>
    <row r="660" spans="1:43" x14ac:dyDescent="0.25">
      <c r="A660" s="80"/>
      <c r="B660" s="81"/>
      <c r="C660" s="81"/>
      <c r="D660" s="81"/>
      <c r="E660" s="81"/>
      <c r="F660" s="81"/>
      <c r="G660" s="81"/>
      <c r="H660" s="81"/>
      <c r="I660" s="81"/>
      <c r="J660" s="79"/>
      <c r="K660" s="79"/>
      <c r="L660" s="70" t="str">
        <f t="shared" si="163"/>
        <v/>
      </c>
      <c r="M660" s="71"/>
      <c r="N660" s="23">
        <f t="shared" si="150"/>
        <v>0</v>
      </c>
      <c r="O660" s="23">
        <f t="shared" si="164"/>
        <v>0</v>
      </c>
      <c r="P660" s="23" t="e">
        <f xml:space="preserve"> B660 * VLOOKUP($A$5, Admin!$A$4:$B$5, 2) + C660 * VLOOKUP($A$5, Admin!$A$4:$C$5, 3) + VLOOKUP($A$5, Admin!$A$4:$D$5, 4)</f>
        <v>#N/A</v>
      </c>
      <c r="Q660" s="23" t="e">
        <f t="shared" si="151"/>
        <v>#N/A</v>
      </c>
      <c r="R660" s="23" t="e">
        <f t="shared" si="152"/>
        <v>#N/A</v>
      </c>
      <c r="S660" s="23" t="e">
        <f t="shared" si="153"/>
        <v>#N/A</v>
      </c>
      <c r="T660" s="23" t="e">
        <f t="shared" si="154"/>
        <v>#N/A</v>
      </c>
      <c r="U660" s="23" t="e">
        <f t="shared" si="155"/>
        <v>#N/A</v>
      </c>
      <c r="V660" s="23" t="e">
        <f t="shared" si="156"/>
        <v>#N/A</v>
      </c>
      <c r="W660" s="23" t="e">
        <f t="shared" si="157"/>
        <v>#N/A</v>
      </c>
      <c r="X660" s="23" t="e">
        <f t="shared" si="158"/>
        <v>#N/A</v>
      </c>
      <c r="Y660" s="23"/>
      <c r="Z660" s="19"/>
      <c r="AA660" s="19"/>
      <c r="AB660" s="19"/>
      <c r="AC660" s="19"/>
      <c r="AD660" s="19"/>
      <c r="AE660" s="19"/>
      <c r="AF660" s="19"/>
      <c r="AG660" s="19">
        <f t="shared" si="159"/>
        <v>0</v>
      </c>
      <c r="AH660" s="19">
        <f t="shared" si="160"/>
        <v>0</v>
      </c>
      <c r="AI660" s="19">
        <f t="shared" si="161"/>
        <v>0</v>
      </c>
      <c r="AJ660" s="19">
        <f t="shared" si="162"/>
        <v>0</v>
      </c>
      <c r="AK660" s="19"/>
      <c r="AL660" s="19"/>
      <c r="AM660" s="19"/>
      <c r="AN660" s="19"/>
      <c r="AO660" s="19"/>
      <c r="AP660" s="19"/>
      <c r="AQ660" s="19"/>
    </row>
    <row r="661" spans="1:43" x14ac:dyDescent="0.25">
      <c r="A661" s="80"/>
      <c r="B661" s="81"/>
      <c r="C661" s="81"/>
      <c r="D661" s="81"/>
      <c r="E661" s="81"/>
      <c r="F661" s="81"/>
      <c r="G661" s="81"/>
      <c r="H661" s="81"/>
      <c r="I661" s="81"/>
      <c r="J661" s="79"/>
      <c r="K661" s="79"/>
      <c r="L661" s="70" t="str">
        <f t="shared" si="163"/>
        <v/>
      </c>
      <c r="M661" s="71"/>
      <c r="N661" s="23">
        <f t="shared" si="150"/>
        <v>0</v>
      </c>
      <c r="O661" s="23">
        <f t="shared" si="164"/>
        <v>0</v>
      </c>
      <c r="P661" s="23" t="e">
        <f xml:space="preserve"> B661 * VLOOKUP($A$5, Admin!$A$4:$B$5, 2) + C661 * VLOOKUP($A$5, Admin!$A$4:$C$5, 3) + VLOOKUP($A$5, Admin!$A$4:$D$5, 4)</f>
        <v>#N/A</v>
      </c>
      <c r="Q661" s="23" t="e">
        <f t="shared" si="151"/>
        <v>#N/A</v>
      </c>
      <c r="R661" s="23" t="e">
        <f t="shared" si="152"/>
        <v>#N/A</v>
      </c>
      <c r="S661" s="23" t="e">
        <f t="shared" si="153"/>
        <v>#N/A</v>
      </c>
      <c r="T661" s="23" t="e">
        <f t="shared" si="154"/>
        <v>#N/A</v>
      </c>
      <c r="U661" s="23" t="e">
        <f t="shared" si="155"/>
        <v>#N/A</v>
      </c>
      <c r="V661" s="23" t="e">
        <f t="shared" si="156"/>
        <v>#N/A</v>
      </c>
      <c r="W661" s="23" t="e">
        <f t="shared" si="157"/>
        <v>#N/A</v>
      </c>
      <c r="X661" s="23" t="e">
        <f t="shared" si="158"/>
        <v>#N/A</v>
      </c>
      <c r="Y661" s="23"/>
      <c r="Z661" s="19"/>
      <c r="AA661" s="19"/>
      <c r="AB661" s="19"/>
      <c r="AC661" s="19"/>
      <c r="AD661" s="19"/>
      <c r="AE661" s="19"/>
      <c r="AF661" s="19"/>
      <c r="AG661" s="19">
        <f t="shared" si="159"/>
        <v>0</v>
      </c>
      <c r="AH661" s="19">
        <f t="shared" si="160"/>
        <v>0</v>
      </c>
      <c r="AI661" s="19">
        <f t="shared" si="161"/>
        <v>0</v>
      </c>
      <c r="AJ661" s="19">
        <f t="shared" si="162"/>
        <v>0</v>
      </c>
      <c r="AK661" s="19"/>
      <c r="AL661" s="19"/>
      <c r="AM661" s="19"/>
      <c r="AN661" s="19"/>
      <c r="AO661" s="19"/>
      <c r="AP661" s="19"/>
      <c r="AQ661" s="19"/>
    </row>
    <row r="662" spans="1:43" x14ac:dyDescent="0.25">
      <c r="A662" s="80"/>
      <c r="B662" s="81"/>
      <c r="C662" s="81"/>
      <c r="D662" s="81"/>
      <c r="E662" s="81"/>
      <c r="F662" s="81"/>
      <c r="G662" s="81"/>
      <c r="H662" s="81"/>
      <c r="I662" s="81"/>
      <c r="J662" s="79"/>
      <c r="K662" s="79"/>
      <c r="L662" s="70" t="str">
        <f t="shared" si="163"/>
        <v/>
      </c>
      <c r="M662" s="71"/>
      <c r="N662" s="23">
        <f t="shared" si="150"/>
        <v>0</v>
      </c>
      <c r="O662" s="23">
        <f t="shared" si="164"/>
        <v>0</v>
      </c>
      <c r="P662" s="23" t="e">
        <f xml:space="preserve"> B662 * VLOOKUP($A$5, Admin!$A$4:$B$5, 2) + C662 * VLOOKUP($A$5, Admin!$A$4:$C$5, 3) + VLOOKUP($A$5, Admin!$A$4:$D$5, 4)</f>
        <v>#N/A</v>
      </c>
      <c r="Q662" s="23" t="e">
        <f t="shared" si="151"/>
        <v>#N/A</v>
      </c>
      <c r="R662" s="23" t="e">
        <f t="shared" si="152"/>
        <v>#N/A</v>
      </c>
      <c r="S662" s="23" t="e">
        <f t="shared" si="153"/>
        <v>#N/A</v>
      </c>
      <c r="T662" s="23" t="e">
        <f t="shared" si="154"/>
        <v>#N/A</v>
      </c>
      <c r="U662" s="23" t="e">
        <f t="shared" si="155"/>
        <v>#N/A</v>
      </c>
      <c r="V662" s="23" t="e">
        <f t="shared" si="156"/>
        <v>#N/A</v>
      </c>
      <c r="W662" s="23" t="e">
        <f t="shared" si="157"/>
        <v>#N/A</v>
      </c>
      <c r="X662" s="23" t="e">
        <f t="shared" si="158"/>
        <v>#N/A</v>
      </c>
      <c r="Y662" s="23"/>
      <c r="Z662" s="19"/>
      <c r="AA662" s="19"/>
      <c r="AB662" s="19"/>
      <c r="AC662" s="19"/>
      <c r="AD662" s="19"/>
      <c r="AE662" s="19"/>
      <c r="AF662" s="19"/>
      <c r="AG662" s="19">
        <f t="shared" si="159"/>
        <v>0</v>
      </c>
      <c r="AH662" s="19">
        <f t="shared" si="160"/>
        <v>0</v>
      </c>
      <c r="AI662" s="19">
        <f t="shared" si="161"/>
        <v>0</v>
      </c>
      <c r="AJ662" s="19">
        <f t="shared" si="162"/>
        <v>0</v>
      </c>
      <c r="AK662" s="19"/>
      <c r="AL662" s="19"/>
      <c r="AM662" s="19"/>
      <c r="AN662" s="19"/>
      <c r="AO662" s="19"/>
      <c r="AP662" s="19"/>
      <c r="AQ662" s="19"/>
    </row>
    <row r="663" spans="1:43" x14ac:dyDescent="0.25">
      <c r="A663" s="80"/>
      <c r="B663" s="81"/>
      <c r="C663" s="81"/>
      <c r="D663" s="81"/>
      <c r="E663" s="81"/>
      <c r="F663" s="81"/>
      <c r="G663" s="81"/>
      <c r="H663" s="81"/>
      <c r="I663" s="81"/>
      <c r="J663" s="79"/>
      <c r="K663" s="79"/>
      <c r="L663" s="70" t="str">
        <f t="shared" si="163"/>
        <v/>
      </c>
      <c r="M663" s="71"/>
      <c r="N663" s="23">
        <f t="shared" si="150"/>
        <v>0</v>
      </c>
      <c r="O663" s="23">
        <f t="shared" si="164"/>
        <v>0</v>
      </c>
      <c r="P663" s="23" t="e">
        <f xml:space="preserve"> B663 * VLOOKUP($A$5, Admin!$A$4:$B$5, 2) + C663 * VLOOKUP($A$5, Admin!$A$4:$C$5, 3) + VLOOKUP($A$5, Admin!$A$4:$D$5, 4)</f>
        <v>#N/A</v>
      </c>
      <c r="Q663" s="23" t="e">
        <f t="shared" si="151"/>
        <v>#N/A</v>
      </c>
      <c r="R663" s="23" t="e">
        <f t="shared" si="152"/>
        <v>#N/A</v>
      </c>
      <c r="S663" s="23" t="e">
        <f t="shared" si="153"/>
        <v>#N/A</v>
      </c>
      <c r="T663" s="23" t="e">
        <f t="shared" si="154"/>
        <v>#N/A</v>
      </c>
      <c r="U663" s="23" t="e">
        <f t="shared" si="155"/>
        <v>#N/A</v>
      </c>
      <c r="V663" s="23" t="e">
        <f t="shared" si="156"/>
        <v>#N/A</v>
      </c>
      <c r="W663" s="23" t="e">
        <f t="shared" si="157"/>
        <v>#N/A</v>
      </c>
      <c r="X663" s="23" t="e">
        <f t="shared" si="158"/>
        <v>#N/A</v>
      </c>
      <c r="Y663" s="23"/>
      <c r="Z663" s="19"/>
      <c r="AA663" s="19"/>
      <c r="AB663" s="19"/>
      <c r="AC663" s="19"/>
      <c r="AD663" s="19"/>
      <c r="AE663" s="19"/>
      <c r="AF663" s="19"/>
      <c r="AG663" s="19">
        <f t="shared" si="159"/>
        <v>0</v>
      </c>
      <c r="AH663" s="19">
        <f t="shared" si="160"/>
        <v>0</v>
      </c>
      <c r="AI663" s="19">
        <f t="shared" si="161"/>
        <v>0</v>
      </c>
      <c r="AJ663" s="19">
        <f t="shared" si="162"/>
        <v>0</v>
      </c>
      <c r="AK663" s="19"/>
      <c r="AL663" s="19"/>
      <c r="AM663" s="19"/>
      <c r="AN663" s="19"/>
      <c r="AO663" s="19"/>
      <c r="AP663" s="19"/>
      <c r="AQ663" s="19"/>
    </row>
    <row r="664" spans="1:43" x14ac:dyDescent="0.25">
      <c r="A664" s="80"/>
      <c r="B664" s="81"/>
      <c r="C664" s="81"/>
      <c r="D664" s="81"/>
      <c r="E664" s="81"/>
      <c r="F664" s="81"/>
      <c r="G664" s="81"/>
      <c r="H664" s="81"/>
      <c r="I664" s="81"/>
      <c r="J664" s="79"/>
      <c r="K664" s="79"/>
      <c r="L664" s="70" t="str">
        <f t="shared" si="163"/>
        <v/>
      </c>
      <c r="M664" s="71"/>
      <c r="N664" s="23">
        <f t="shared" si="150"/>
        <v>0</v>
      </c>
      <c r="O664" s="23">
        <f t="shared" si="164"/>
        <v>0</v>
      </c>
      <c r="P664" s="23" t="e">
        <f xml:space="preserve"> B664 * VLOOKUP($A$5, Admin!$A$4:$B$5, 2) + C664 * VLOOKUP($A$5, Admin!$A$4:$C$5, 3) + VLOOKUP($A$5, Admin!$A$4:$D$5, 4)</f>
        <v>#N/A</v>
      </c>
      <c r="Q664" s="23" t="e">
        <f t="shared" si="151"/>
        <v>#N/A</v>
      </c>
      <c r="R664" s="23" t="e">
        <f t="shared" si="152"/>
        <v>#N/A</v>
      </c>
      <c r="S664" s="23" t="e">
        <f t="shared" si="153"/>
        <v>#N/A</v>
      </c>
      <c r="T664" s="23" t="e">
        <f t="shared" si="154"/>
        <v>#N/A</v>
      </c>
      <c r="U664" s="23" t="e">
        <f t="shared" si="155"/>
        <v>#N/A</v>
      </c>
      <c r="V664" s="23" t="e">
        <f t="shared" si="156"/>
        <v>#N/A</v>
      </c>
      <c r="W664" s="23" t="e">
        <f t="shared" si="157"/>
        <v>#N/A</v>
      </c>
      <c r="X664" s="23" t="e">
        <f t="shared" si="158"/>
        <v>#N/A</v>
      </c>
      <c r="Y664" s="23"/>
      <c r="Z664" s="19"/>
      <c r="AA664" s="19"/>
      <c r="AB664" s="19"/>
      <c r="AC664" s="19"/>
      <c r="AD664" s="19"/>
      <c r="AE664" s="19"/>
      <c r="AF664" s="19"/>
      <c r="AG664" s="19">
        <f t="shared" si="159"/>
        <v>0</v>
      </c>
      <c r="AH664" s="19">
        <f t="shared" si="160"/>
        <v>0</v>
      </c>
      <c r="AI664" s="19">
        <f t="shared" si="161"/>
        <v>0</v>
      </c>
      <c r="AJ664" s="19">
        <f t="shared" si="162"/>
        <v>0</v>
      </c>
      <c r="AK664" s="19"/>
      <c r="AL664" s="19"/>
      <c r="AM664" s="19"/>
      <c r="AN664" s="19"/>
      <c r="AO664" s="19"/>
      <c r="AP664" s="19"/>
      <c r="AQ664" s="19"/>
    </row>
    <row r="665" spans="1:43" x14ac:dyDescent="0.25">
      <c r="A665" s="80"/>
      <c r="B665" s="81"/>
      <c r="C665" s="81"/>
      <c r="D665" s="81"/>
      <c r="E665" s="81"/>
      <c r="F665" s="81"/>
      <c r="G665" s="81"/>
      <c r="H665" s="81"/>
      <c r="I665" s="81"/>
      <c r="J665" s="79"/>
      <c r="K665" s="79"/>
      <c r="L665" s="70" t="str">
        <f t="shared" si="163"/>
        <v/>
      </c>
      <c r="M665" s="71"/>
      <c r="N665" s="23">
        <f t="shared" si="150"/>
        <v>0</v>
      </c>
      <c r="O665" s="23">
        <f t="shared" si="164"/>
        <v>0</v>
      </c>
      <c r="P665" s="23" t="e">
        <f xml:space="preserve"> B665 * VLOOKUP($A$5, Admin!$A$4:$B$5, 2) + C665 * VLOOKUP($A$5, Admin!$A$4:$C$5, 3) + VLOOKUP($A$5, Admin!$A$4:$D$5, 4)</f>
        <v>#N/A</v>
      </c>
      <c r="Q665" s="23" t="e">
        <f t="shared" si="151"/>
        <v>#N/A</v>
      </c>
      <c r="R665" s="23" t="e">
        <f t="shared" si="152"/>
        <v>#N/A</v>
      </c>
      <c r="S665" s="23" t="e">
        <f t="shared" si="153"/>
        <v>#N/A</v>
      </c>
      <c r="T665" s="23" t="e">
        <f t="shared" si="154"/>
        <v>#N/A</v>
      </c>
      <c r="U665" s="23" t="e">
        <f t="shared" si="155"/>
        <v>#N/A</v>
      </c>
      <c r="V665" s="23" t="e">
        <f t="shared" si="156"/>
        <v>#N/A</v>
      </c>
      <c r="W665" s="23" t="e">
        <f t="shared" si="157"/>
        <v>#N/A</v>
      </c>
      <c r="X665" s="23" t="e">
        <f t="shared" si="158"/>
        <v>#N/A</v>
      </c>
      <c r="Y665" s="23"/>
      <c r="Z665" s="19"/>
      <c r="AA665" s="19"/>
      <c r="AB665" s="19"/>
      <c r="AC665" s="19"/>
      <c r="AD665" s="19"/>
      <c r="AE665" s="19"/>
      <c r="AF665" s="19"/>
      <c r="AG665" s="19">
        <f t="shared" si="159"/>
        <v>0</v>
      </c>
      <c r="AH665" s="19">
        <f t="shared" si="160"/>
        <v>0</v>
      </c>
      <c r="AI665" s="19">
        <f t="shared" si="161"/>
        <v>0</v>
      </c>
      <c r="AJ665" s="19">
        <f t="shared" si="162"/>
        <v>0</v>
      </c>
      <c r="AK665" s="19"/>
      <c r="AL665" s="19"/>
      <c r="AM665" s="19"/>
      <c r="AN665" s="19"/>
      <c r="AO665" s="19"/>
      <c r="AP665" s="19"/>
      <c r="AQ665" s="19"/>
    </row>
    <row r="666" spans="1:43" x14ac:dyDescent="0.25">
      <c r="A666" s="80"/>
      <c r="B666" s="81"/>
      <c r="C666" s="81"/>
      <c r="D666" s="81"/>
      <c r="E666" s="81"/>
      <c r="F666" s="81"/>
      <c r="G666" s="81"/>
      <c r="H666" s="81"/>
      <c r="I666" s="81"/>
      <c r="J666" s="79"/>
      <c r="K666" s="79"/>
      <c r="L666" s="70" t="str">
        <f t="shared" si="163"/>
        <v/>
      </c>
      <c r="M666" s="71"/>
      <c r="N666" s="23">
        <f t="shared" si="150"/>
        <v>0</v>
      </c>
      <c r="O666" s="23">
        <f t="shared" si="164"/>
        <v>0</v>
      </c>
      <c r="P666" s="23" t="e">
        <f xml:space="preserve"> B666 * VLOOKUP($A$5, Admin!$A$4:$B$5, 2) + C666 * VLOOKUP($A$5, Admin!$A$4:$C$5, 3) + VLOOKUP($A$5, Admin!$A$4:$D$5, 4)</f>
        <v>#N/A</v>
      </c>
      <c r="Q666" s="23" t="e">
        <f t="shared" si="151"/>
        <v>#N/A</v>
      </c>
      <c r="R666" s="23" t="e">
        <f t="shared" si="152"/>
        <v>#N/A</v>
      </c>
      <c r="S666" s="23" t="e">
        <f t="shared" si="153"/>
        <v>#N/A</v>
      </c>
      <c r="T666" s="23" t="e">
        <f t="shared" si="154"/>
        <v>#N/A</v>
      </c>
      <c r="U666" s="23" t="e">
        <f t="shared" si="155"/>
        <v>#N/A</v>
      </c>
      <c r="V666" s="23" t="e">
        <f t="shared" si="156"/>
        <v>#N/A</v>
      </c>
      <c r="W666" s="23" t="e">
        <f t="shared" si="157"/>
        <v>#N/A</v>
      </c>
      <c r="X666" s="23" t="e">
        <f t="shared" si="158"/>
        <v>#N/A</v>
      </c>
      <c r="Y666" s="23"/>
      <c r="Z666" s="19"/>
      <c r="AA666" s="19"/>
      <c r="AB666" s="19"/>
      <c r="AC666" s="19"/>
      <c r="AD666" s="19"/>
      <c r="AE666" s="19"/>
      <c r="AF666" s="19"/>
      <c r="AG666" s="19">
        <f t="shared" si="159"/>
        <v>0</v>
      </c>
      <c r="AH666" s="19">
        <f t="shared" si="160"/>
        <v>0</v>
      </c>
      <c r="AI666" s="19">
        <f t="shared" si="161"/>
        <v>0</v>
      </c>
      <c r="AJ666" s="19">
        <f t="shared" si="162"/>
        <v>0</v>
      </c>
      <c r="AK666" s="19"/>
      <c r="AL666" s="19"/>
      <c r="AM666" s="19"/>
      <c r="AN666" s="19"/>
      <c r="AO666" s="19"/>
      <c r="AP666" s="19"/>
      <c r="AQ666" s="19"/>
    </row>
    <row r="667" spans="1:43" x14ac:dyDescent="0.25">
      <c r="A667" s="80"/>
      <c r="B667" s="81"/>
      <c r="C667" s="81"/>
      <c r="D667" s="81"/>
      <c r="E667" s="81"/>
      <c r="F667" s="81"/>
      <c r="G667" s="81"/>
      <c r="H667" s="81"/>
      <c r="I667" s="81"/>
      <c r="J667" s="79"/>
      <c r="K667" s="79"/>
      <c r="L667" s="70" t="str">
        <f t="shared" si="163"/>
        <v/>
      </c>
      <c r="M667" s="71"/>
      <c r="N667" s="23">
        <f t="shared" si="150"/>
        <v>0</v>
      </c>
      <c r="O667" s="23">
        <f t="shared" si="164"/>
        <v>0</v>
      </c>
      <c r="P667" s="23" t="e">
        <f xml:space="preserve"> B667 * VLOOKUP($A$5, Admin!$A$4:$B$5, 2) + C667 * VLOOKUP($A$5, Admin!$A$4:$C$5, 3) + VLOOKUP($A$5, Admin!$A$4:$D$5, 4)</f>
        <v>#N/A</v>
      </c>
      <c r="Q667" s="23" t="e">
        <f t="shared" si="151"/>
        <v>#N/A</v>
      </c>
      <c r="R667" s="23" t="e">
        <f t="shared" si="152"/>
        <v>#N/A</v>
      </c>
      <c r="S667" s="23" t="e">
        <f t="shared" si="153"/>
        <v>#N/A</v>
      </c>
      <c r="T667" s="23" t="e">
        <f t="shared" si="154"/>
        <v>#N/A</v>
      </c>
      <c r="U667" s="23" t="e">
        <f t="shared" si="155"/>
        <v>#N/A</v>
      </c>
      <c r="V667" s="23" t="e">
        <f t="shared" si="156"/>
        <v>#N/A</v>
      </c>
      <c r="W667" s="23" t="e">
        <f t="shared" si="157"/>
        <v>#N/A</v>
      </c>
      <c r="X667" s="23" t="e">
        <f t="shared" si="158"/>
        <v>#N/A</v>
      </c>
      <c r="Y667" s="23"/>
      <c r="Z667" s="19"/>
      <c r="AA667" s="19"/>
      <c r="AB667" s="19"/>
      <c r="AC667" s="19"/>
      <c r="AD667" s="19"/>
      <c r="AE667" s="19"/>
      <c r="AF667" s="19"/>
      <c r="AG667" s="19">
        <f t="shared" si="159"/>
        <v>0</v>
      </c>
      <c r="AH667" s="19">
        <f t="shared" si="160"/>
        <v>0</v>
      </c>
      <c r="AI667" s="19">
        <f t="shared" si="161"/>
        <v>0</v>
      </c>
      <c r="AJ667" s="19">
        <f t="shared" si="162"/>
        <v>0</v>
      </c>
      <c r="AK667" s="19"/>
      <c r="AL667" s="19"/>
      <c r="AM667" s="19"/>
      <c r="AN667" s="19"/>
      <c r="AO667" s="19"/>
      <c r="AP667" s="19"/>
      <c r="AQ667" s="19"/>
    </row>
    <row r="668" spans="1:43" x14ac:dyDescent="0.25">
      <c r="A668" s="80"/>
      <c r="B668" s="81"/>
      <c r="C668" s="81"/>
      <c r="D668" s="81"/>
      <c r="E668" s="81"/>
      <c r="F668" s="81"/>
      <c r="G668" s="81"/>
      <c r="H668" s="81"/>
      <c r="I668" s="81"/>
      <c r="J668" s="79"/>
      <c r="K668" s="79"/>
      <c r="L668" s="70" t="str">
        <f t="shared" si="163"/>
        <v/>
      </c>
      <c r="M668" s="71"/>
      <c r="N668" s="23">
        <f t="shared" si="150"/>
        <v>0</v>
      </c>
      <c r="O668" s="23">
        <f t="shared" si="164"/>
        <v>0</v>
      </c>
      <c r="P668" s="23" t="e">
        <f xml:space="preserve"> B668 * VLOOKUP($A$5, Admin!$A$4:$B$5, 2) + C668 * VLOOKUP($A$5, Admin!$A$4:$C$5, 3) + VLOOKUP($A$5, Admin!$A$4:$D$5, 4)</f>
        <v>#N/A</v>
      </c>
      <c r="Q668" s="23" t="e">
        <f t="shared" si="151"/>
        <v>#N/A</v>
      </c>
      <c r="R668" s="23" t="e">
        <f t="shared" si="152"/>
        <v>#N/A</v>
      </c>
      <c r="S668" s="23" t="e">
        <f t="shared" si="153"/>
        <v>#N/A</v>
      </c>
      <c r="T668" s="23" t="e">
        <f t="shared" si="154"/>
        <v>#N/A</v>
      </c>
      <c r="U668" s="23" t="e">
        <f t="shared" si="155"/>
        <v>#N/A</v>
      </c>
      <c r="V668" s="23" t="e">
        <f t="shared" si="156"/>
        <v>#N/A</v>
      </c>
      <c r="W668" s="23" t="e">
        <f t="shared" si="157"/>
        <v>#N/A</v>
      </c>
      <c r="X668" s="23" t="e">
        <f t="shared" si="158"/>
        <v>#N/A</v>
      </c>
      <c r="Y668" s="23"/>
      <c r="Z668" s="19"/>
      <c r="AA668" s="19"/>
      <c r="AB668" s="19"/>
      <c r="AC668" s="19"/>
      <c r="AD668" s="19"/>
      <c r="AE668" s="19"/>
      <c r="AF668" s="19"/>
      <c r="AG668" s="19">
        <f t="shared" si="159"/>
        <v>0</v>
      </c>
      <c r="AH668" s="19">
        <f t="shared" si="160"/>
        <v>0</v>
      </c>
      <c r="AI668" s="19">
        <f t="shared" si="161"/>
        <v>0</v>
      </c>
      <c r="AJ668" s="19">
        <f t="shared" si="162"/>
        <v>0</v>
      </c>
      <c r="AK668" s="19"/>
      <c r="AL668" s="19"/>
      <c r="AM668" s="19"/>
      <c r="AN668" s="19"/>
      <c r="AO668" s="19"/>
      <c r="AP668" s="19"/>
      <c r="AQ668" s="19"/>
    </row>
    <row r="669" spans="1:43" x14ac:dyDescent="0.25">
      <c r="A669" s="80"/>
      <c r="B669" s="81"/>
      <c r="C669" s="81"/>
      <c r="D669" s="81"/>
      <c r="E669" s="81"/>
      <c r="F669" s="81"/>
      <c r="G669" s="81"/>
      <c r="H669" s="81"/>
      <c r="I669" s="81"/>
      <c r="J669" s="79"/>
      <c r="K669" s="79"/>
      <c r="L669" s="70" t="str">
        <f t="shared" si="163"/>
        <v/>
      </c>
      <c r="M669" s="71"/>
      <c r="N669" s="23">
        <f t="shared" si="150"/>
        <v>0</v>
      </c>
      <c r="O669" s="23">
        <f t="shared" si="164"/>
        <v>0</v>
      </c>
      <c r="P669" s="23" t="e">
        <f xml:space="preserve"> B669 * VLOOKUP($A$5, Admin!$A$4:$B$5, 2) + C669 * VLOOKUP($A$5, Admin!$A$4:$C$5, 3) + VLOOKUP($A$5, Admin!$A$4:$D$5, 4)</f>
        <v>#N/A</v>
      </c>
      <c r="Q669" s="23" t="e">
        <f t="shared" si="151"/>
        <v>#N/A</v>
      </c>
      <c r="R669" s="23" t="e">
        <f t="shared" si="152"/>
        <v>#N/A</v>
      </c>
      <c r="S669" s="23" t="e">
        <f t="shared" si="153"/>
        <v>#N/A</v>
      </c>
      <c r="T669" s="23" t="e">
        <f t="shared" si="154"/>
        <v>#N/A</v>
      </c>
      <c r="U669" s="23" t="e">
        <f t="shared" si="155"/>
        <v>#N/A</v>
      </c>
      <c r="V669" s="23" t="e">
        <f t="shared" si="156"/>
        <v>#N/A</v>
      </c>
      <c r="W669" s="23" t="e">
        <f t="shared" si="157"/>
        <v>#N/A</v>
      </c>
      <c r="X669" s="23" t="e">
        <f t="shared" si="158"/>
        <v>#N/A</v>
      </c>
      <c r="Y669" s="23"/>
      <c r="Z669" s="19"/>
      <c r="AA669" s="19"/>
      <c r="AB669" s="19"/>
      <c r="AC669" s="19"/>
      <c r="AD669" s="19"/>
      <c r="AE669" s="19"/>
      <c r="AF669" s="19"/>
      <c r="AG669" s="19">
        <f t="shared" si="159"/>
        <v>0</v>
      </c>
      <c r="AH669" s="19">
        <f t="shared" si="160"/>
        <v>0</v>
      </c>
      <c r="AI669" s="19">
        <f t="shared" si="161"/>
        <v>0</v>
      </c>
      <c r="AJ669" s="19">
        <f t="shared" si="162"/>
        <v>0</v>
      </c>
      <c r="AK669" s="19"/>
      <c r="AL669" s="19"/>
      <c r="AM669" s="19"/>
      <c r="AN669" s="19"/>
      <c r="AO669" s="19"/>
      <c r="AP669" s="19"/>
      <c r="AQ669" s="19"/>
    </row>
    <row r="670" spans="1:43" x14ac:dyDescent="0.25">
      <c r="A670" s="80"/>
      <c r="B670" s="81"/>
      <c r="C670" s="81"/>
      <c r="D670" s="81"/>
      <c r="E670" s="81"/>
      <c r="F670" s="81"/>
      <c r="G670" s="81"/>
      <c r="H670" s="81"/>
      <c r="I670" s="81"/>
      <c r="J670" s="79"/>
      <c r="K670" s="79"/>
      <c r="L670" s="70" t="str">
        <f t="shared" si="163"/>
        <v/>
      </c>
      <c r="M670" s="71"/>
      <c r="N670" s="23">
        <f t="shared" si="150"/>
        <v>0</v>
      </c>
      <c r="O670" s="23">
        <f t="shared" si="164"/>
        <v>0</v>
      </c>
      <c r="P670" s="23" t="e">
        <f xml:space="preserve"> B670 * VLOOKUP($A$5, Admin!$A$4:$B$5, 2) + C670 * VLOOKUP($A$5, Admin!$A$4:$C$5, 3) + VLOOKUP($A$5, Admin!$A$4:$D$5, 4)</f>
        <v>#N/A</v>
      </c>
      <c r="Q670" s="23" t="e">
        <f t="shared" si="151"/>
        <v>#N/A</v>
      </c>
      <c r="R670" s="23" t="e">
        <f t="shared" si="152"/>
        <v>#N/A</v>
      </c>
      <c r="S670" s="23" t="e">
        <f t="shared" si="153"/>
        <v>#N/A</v>
      </c>
      <c r="T670" s="23" t="e">
        <f t="shared" si="154"/>
        <v>#N/A</v>
      </c>
      <c r="U670" s="23" t="e">
        <f t="shared" si="155"/>
        <v>#N/A</v>
      </c>
      <c r="V670" s="23" t="e">
        <f t="shared" si="156"/>
        <v>#N/A</v>
      </c>
      <c r="W670" s="23" t="e">
        <f t="shared" si="157"/>
        <v>#N/A</v>
      </c>
      <c r="X670" s="23" t="e">
        <f t="shared" si="158"/>
        <v>#N/A</v>
      </c>
      <c r="Y670" s="23"/>
      <c r="Z670" s="19"/>
      <c r="AA670" s="19"/>
      <c r="AB670" s="19"/>
      <c r="AC670" s="19"/>
      <c r="AD670" s="19"/>
      <c r="AE670" s="19"/>
      <c r="AF670" s="19"/>
      <c r="AG670" s="19">
        <f t="shared" si="159"/>
        <v>0</v>
      </c>
      <c r="AH670" s="19">
        <f t="shared" si="160"/>
        <v>0</v>
      </c>
      <c r="AI670" s="19">
        <f t="shared" si="161"/>
        <v>0</v>
      </c>
      <c r="AJ670" s="19">
        <f t="shared" si="162"/>
        <v>0</v>
      </c>
      <c r="AK670" s="19"/>
      <c r="AL670" s="19"/>
      <c r="AM670" s="19"/>
      <c r="AN670" s="19"/>
      <c r="AO670" s="19"/>
      <c r="AP670" s="19"/>
      <c r="AQ670" s="19"/>
    </row>
    <row r="671" spans="1:43" x14ac:dyDescent="0.25">
      <c r="A671" s="80"/>
      <c r="B671" s="81"/>
      <c r="C671" s="81"/>
      <c r="D671" s="81"/>
      <c r="E671" s="81"/>
      <c r="F671" s="81"/>
      <c r="G671" s="81"/>
      <c r="H671" s="81"/>
      <c r="I671" s="81"/>
      <c r="J671" s="79"/>
      <c r="K671" s="79"/>
      <c r="L671" s="70" t="str">
        <f t="shared" si="163"/>
        <v/>
      </c>
      <c r="M671" s="71"/>
      <c r="N671" s="23">
        <f t="shared" si="150"/>
        <v>0</v>
      </c>
      <c r="O671" s="23">
        <f t="shared" si="164"/>
        <v>0</v>
      </c>
      <c r="P671" s="23" t="e">
        <f xml:space="preserve"> B671 * VLOOKUP($A$5, Admin!$A$4:$B$5, 2) + C671 * VLOOKUP($A$5, Admin!$A$4:$C$5, 3) + VLOOKUP($A$5, Admin!$A$4:$D$5, 4)</f>
        <v>#N/A</v>
      </c>
      <c r="Q671" s="23" t="e">
        <f t="shared" si="151"/>
        <v>#N/A</v>
      </c>
      <c r="R671" s="23" t="e">
        <f t="shared" si="152"/>
        <v>#N/A</v>
      </c>
      <c r="S671" s="23" t="e">
        <f t="shared" si="153"/>
        <v>#N/A</v>
      </c>
      <c r="T671" s="23" t="e">
        <f t="shared" si="154"/>
        <v>#N/A</v>
      </c>
      <c r="U671" s="23" t="e">
        <f t="shared" si="155"/>
        <v>#N/A</v>
      </c>
      <c r="V671" s="23" t="e">
        <f t="shared" si="156"/>
        <v>#N/A</v>
      </c>
      <c r="W671" s="23" t="e">
        <f t="shared" si="157"/>
        <v>#N/A</v>
      </c>
      <c r="X671" s="23" t="e">
        <f t="shared" si="158"/>
        <v>#N/A</v>
      </c>
      <c r="Y671" s="23"/>
      <c r="Z671" s="19"/>
      <c r="AA671" s="19"/>
      <c r="AB671" s="19"/>
      <c r="AC671" s="19"/>
      <c r="AD671" s="19"/>
      <c r="AE671" s="19"/>
      <c r="AF671" s="19"/>
      <c r="AG671" s="19">
        <f t="shared" si="159"/>
        <v>0</v>
      </c>
      <c r="AH671" s="19">
        <f t="shared" si="160"/>
        <v>0</v>
      </c>
      <c r="AI671" s="19">
        <f t="shared" si="161"/>
        <v>0</v>
      </c>
      <c r="AJ671" s="19">
        <f t="shared" si="162"/>
        <v>0</v>
      </c>
      <c r="AK671" s="19"/>
      <c r="AL671" s="19"/>
      <c r="AM671" s="19"/>
      <c r="AN671" s="19"/>
      <c r="AO671" s="19"/>
      <c r="AP671" s="19"/>
      <c r="AQ671" s="19"/>
    </row>
    <row r="672" spans="1:43" x14ac:dyDescent="0.25">
      <c r="A672" s="80"/>
      <c r="B672" s="81"/>
      <c r="C672" s="81"/>
      <c r="D672" s="81"/>
      <c r="E672" s="81"/>
      <c r="F672" s="81"/>
      <c r="G672" s="81"/>
      <c r="H672" s="81"/>
      <c r="I672" s="81"/>
      <c r="J672" s="79"/>
      <c r="K672" s="79"/>
      <c r="L672" s="70" t="str">
        <f t="shared" si="163"/>
        <v/>
      </c>
      <c r="M672" s="71"/>
      <c r="N672" s="23">
        <f t="shared" si="150"/>
        <v>0</v>
      </c>
      <c r="O672" s="23">
        <f t="shared" si="164"/>
        <v>0</v>
      </c>
      <c r="P672" s="23" t="e">
        <f xml:space="preserve"> B672 * VLOOKUP($A$5, Admin!$A$4:$B$5, 2) + C672 * VLOOKUP($A$5, Admin!$A$4:$C$5, 3) + VLOOKUP($A$5, Admin!$A$4:$D$5, 4)</f>
        <v>#N/A</v>
      </c>
      <c r="Q672" s="23" t="e">
        <f t="shared" si="151"/>
        <v>#N/A</v>
      </c>
      <c r="R672" s="23" t="e">
        <f t="shared" si="152"/>
        <v>#N/A</v>
      </c>
      <c r="S672" s="23" t="e">
        <f t="shared" si="153"/>
        <v>#N/A</v>
      </c>
      <c r="T672" s="23" t="e">
        <f t="shared" si="154"/>
        <v>#N/A</v>
      </c>
      <c r="U672" s="23" t="e">
        <f t="shared" si="155"/>
        <v>#N/A</v>
      </c>
      <c r="V672" s="23" t="e">
        <f t="shared" si="156"/>
        <v>#N/A</v>
      </c>
      <c r="W672" s="23" t="e">
        <f t="shared" si="157"/>
        <v>#N/A</v>
      </c>
      <c r="X672" s="23" t="e">
        <f t="shared" si="158"/>
        <v>#N/A</v>
      </c>
      <c r="Y672" s="23"/>
      <c r="Z672" s="19"/>
      <c r="AA672" s="19"/>
      <c r="AB672" s="19"/>
      <c r="AC672" s="19"/>
      <c r="AD672" s="19"/>
      <c r="AE672" s="19"/>
      <c r="AF672" s="19"/>
      <c r="AG672" s="19">
        <f t="shared" si="159"/>
        <v>0</v>
      </c>
      <c r="AH672" s="19">
        <f t="shared" si="160"/>
        <v>0</v>
      </c>
      <c r="AI672" s="19">
        <f t="shared" si="161"/>
        <v>0</v>
      </c>
      <c r="AJ672" s="19">
        <f t="shared" si="162"/>
        <v>0</v>
      </c>
      <c r="AK672" s="19"/>
      <c r="AL672" s="19"/>
      <c r="AM672" s="19"/>
      <c r="AN672" s="19"/>
      <c r="AO672" s="19"/>
      <c r="AP672" s="19"/>
      <c r="AQ672" s="19"/>
    </row>
    <row r="673" spans="1:43" x14ac:dyDescent="0.25">
      <c r="A673" s="80"/>
      <c r="B673" s="81"/>
      <c r="C673" s="81"/>
      <c r="D673" s="81"/>
      <c r="E673" s="81"/>
      <c r="F673" s="81"/>
      <c r="G673" s="81"/>
      <c r="H673" s="81"/>
      <c r="I673" s="81"/>
      <c r="J673" s="79"/>
      <c r="K673" s="79"/>
      <c r="L673" s="70" t="str">
        <f t="shared" si="163"/>
        <v/>
      </c>
      <c r="M673" s="71"/>
      <c r="N673" s="23">
        <f t="shared" si="150"/>
        <v>0</v>
      </c>
      <c r="O673" s="23">
        <f t="shared" si="164"/>
        <v>0</v>
      </c>
      <c r="P673" s="23" t="e">
        <f xml:space="preserve"> B673 * VLOOKUP($A$5, Admin!$A$4:$B$5, 2) + C673 * VLOOKUP($A$5, Admin!$A$4:$C$5, 3) + VLOOKUP($A$5, Admin!$A$4:$D$5, 4)</f>
        <v>#N/A</v>
      </c>
      <c r="Q673" s="23" t="e">
        <f t="shared" si="151"/>
        <v>#N/A</v>
      </c>
      <c r="R673" s="23" t="e">
        <f t="shared" si="152"/>
        <v>#N/A</v>
      </c>
      <c r="S673" s="23" t="e">
        <f t="shared" si="153"/>
        <v>#N/A</v>
      </c>
      <c r="T673" s="23" t="e">
        <f t="shared" si="154"/>
        <v>#N/A</v>
      </c>
      <c r="U673" s="23" t="e">
        <f t="shared" si="155"/>
        <v>#N/A</v>
      </c>
      <c r="V673" s="23" t="e">
        <f t="shared" si="156"/>
        <v>#N/A</v>
      </c>
      <c r="W673" s="23" t="e">
        <f t="shared" si="157"/>
        <v>#N/A</v>
      </c>
      <c r="X673" s="23">
        <f xml:space="preserve"> O681</f>
        <v>0</v>
      </c>
      <c r="Y673" s="23"/>
      <c r="Z673" s="19"/>
      <c r="AA673" s="19"/>
      <c r="AB673" s="19"/>
      <c r="AC673" s="19"/>
      <c r="AD673" s="19"/>
      <c r="AE673" s="19"/>
      <c r="AF673" s="19"/>
      <c r="AG673" s="19">
        <f t="shared" si="159"/>
        <v>0</v>
      </c>
      <c r="AH673" s="19">
        <f t="shared" si="160"/>
        <v>0</v>
      </c>
      <c r="AI673" s="19">
        <f t="shared" si="161"/>
        <v>0</v>
      </c>
      <c r="AJ673" s="19">
        <f t="shared" si="162"/>
        <v>0</v>
      </c>
      <c r="AK673" s="19"/>
      <c r="AL673" s="19"/>
      <c r="AM673" s="19"/>
      <c r="AN673" s="19"/>
      <c r="AO673" s="19"/>
      <c r="AP673" s="19"/>
      <c r="AQ673" s="19"/>
    </row>
    <row r="674" spans="1:43" x14ac:dyDescent="0.25">
      <c r="A674" s="80"/>
      <c r="B674" s="81"/>
      <c r="C674" s="81"/>
      <c r="D674" s="81"/>
      <c r="E674" s="81"/>
      <c r="F674" s="81"/>
      <c r="G674" s="81"/>
      <c r="H674" s="81"/>
      <c r="I674" s="81"/>
      <c r="J674" s="79"/>
      <c r="K674" s="79"/>
      <c r="L674" s="70" t="str">
        <f t="shared" si="163"/>
        <v/>
      </c>
      <c r="M674" s="71"/>
      <c r="N674" s="23">
        <f t="shared" si="150"/>
        <v>0</v>
      </c>
      <c r="O674" s="23">
        <f t="shared" si="164"/>
        <v>0</v>
      </c>
      <c r="P674" s="23" t="e">
        <f xml:space="preserve"> B674 * VLOOKUP($A$5, Admin!$A$4:$B$5, 2) + C674 * VLOOKUP($A$5, Admin!$A$4:$C$5, 3) + VLOOKUP($A$5, Admin!$A$4:$D$5, 4)</f>
        <v>#N/A</v>
      </c>
      <c r="Q674" s="23" t="e">
        <f t="shared" si="151"/>
        <v>#N/A</v>
      </c>
      <c r="R674" s="23" t="e">
        <f t="shared" si="152"/>
        <v>#N/A</v>
      </c>
      <c r="S674" s="23" t="e">
        <f t="shared" si="153"/>
        <v>#N/A</v>
      </c>
      <c r="T674" s="23" t="e">
        <f t="shared" si="154"/>
        <v>#N/A</v>
      </c>
      <c r="U674" s="23" t="e">
        <f t="shared" si="155"/>
        <v>#N/A</v>
      </c>
      <c r="V674" s="23" t="e">
        <f t="shared" si="156"/>
        <v>#N/A</v>
      </c>
      <c r="W674" s="23">
        <f xml:space="preserve"> O681</f>
        <v>0</v>
      </c>
      <c r="X674" s="23">
        <f t="shared" ref="X674:X680" si="165" xml:space="preserve"> N682</f>
        <v>0</v>
      </c>
      <c r="Y674" s="23"/>
      <c r="Z674" s="19"/>
      <c r="AA674" s="19"/>
      <c r="AB674" s="19"/>
      <c r="AC674" s="19"/>
      <c r="AD674" s="19"/>
      <c r="AE674" s="19"/>
      <c r="AF674" s="19"/>
      <c r="AG674" s="19">
        <f t="shared" si="159"/>
        <v>0</v>
      </c>
      <c r="AH674" s="19">
        <f t="shared" si="160"/>
        <v>0</v>
      </c>
      <c r="AI674" s="19">
        <f t="shared" si="161"/>
        <v>0</v>
      </c>
      <c r="AJ674" s="19">
        <f t="shared" si="162"/>
        <v>0</v>
      </c>
      <c r="AK674" s="19"/>
      <c r="AL674" s="19"/>
      <c r="AM674" s="19"/>
      <c r="AN674" s="19"/>
      <c r="AO674" s="19"/>
      <c r="AP674" s="19"/>
      <c r="AQ674" s="19"/>
    </row>
    <row r="675" spans="1:43" x14ac:dyDescent="0.25">
      <c r="A675" s="80"/>
      <c r="B675" s="81"/>
      <c r="C675" s="81"/>
      <c r="D675" s="81"/>
      <c r="E675" s="81"/>
      <c r="F675" s="81"/>
      <c r="G675" s="81"/>
      <c r="H675" s="81"/>
      <c r="I675" s="81"/>
      <c r="J675" s="79"/>
      <c r="K675" s="79"/>
      <c r="L675" s="70" t="str">
        <f t="shared" si="163"/>
        <v/>
      </c>
      <c r="M675" s="71"/>
      <c r="N675" s="23">
        <f t="shared" si="150"/>
        <v>0</v>
      </c>
      <c r="O675" s="23">
        <f t="shared" si="164"/>
        <v>0</v>
      </c>
      <c r="P675" s="23" t="e">
        <f xml:space="preserve"> B675 * VLOOKUP($A$5, Admin!$A$4:$B$5, 2) + C675 * VLOOKUP($A$5, Admin!$A$4:$C$5, 3) + VLOOKUP($A$5, Admin!$A$4:$D$5, 4)</f>
        <v>#N/A</v>
      </c>
      <c r="Q675" s="23" t="e">
        <f t="shared" si="151"/>
        <v>#N/A</v>
      </c>
      <c r="R675" s="23" t="e">
        <f t="shared" si="152"/>
        <v>#N/A</v>
      </c>
      <c r="S675" s="23" t="e">
        <f t="shared" si="153"/>
        <v>#N/A</v>
      </c>
      <c r="T675" s="23" t="e">
        <f t="shared" si="154"/>
        <v>#N/A</v>
      </c>
      <c r="U675" s="23" t="e">
        <f t="shared" si="155"/>
        <v>#N/A</v>
      </c>
      <c r="V675" s="23">
        <f xml:space="preserve"> O681</f>
        <v>0</v>
      </c>
      <c r="W675" s="23">
        <f t="shared" ref="W675:W680" si="166" xml:space="preserve"> N682</f>
        <v>0</v>
      </c>
      <c r="X675" s="23">
        <f t="shared" si="165"/>
        <v>0</v>
      </c>
      <c r="Y675" s="23"/>
      <c r="Z675" s="19"/>
      <c r="AA675" s="19"/>
      <c r="AB675" s="19"/>
      <c r="AC675" s="19"/>
      <c r="AD675" s="19"/>
      <c r="AE675" s="19"/>
      <c r="AF675" s="19"/>
      <c r="AG675" s="19">
        <f t="shared" si="159"/>
        <v>0</v>
      </c>
      <c r="AH675" s="19">
        <f t="shared" si="160"/>
        <v>0</v>
      </c>
      <c r="AI675" s="19">
        <f t="shared" si="161"/>
        <v>0</v>
      </c>
      <c r="AJ675" s="19">
        <f t="shared" si="162"/>
        <v>0</v>
      </c>
      <c r="AK675" s="19"/>
      <c r="AL675" s="19"/>
      <c r="AM675" s="19"/>
      <c r="AN675" s="19"/>
      <c r="AO675" s="19"/>
      <c r="AP675" s="19"/>
      <c r="AQ675" s="19"/>
    </row>
    <row r="676" spans="1:43" x14ac:dyDescent="0.25">
      <c r="A676" s="80"/>
      <c r="B676" s="81"/>
      <c r="C676" s="81"/>
      <c r="D676" s="81"/>
      <c r="E676" s="81"/>
      <c r="F676" s="81"/>
      <c r="G676" s="81"/>
      <c r="H676" s="81"/>
      <c r="I676" s="81"/>
      <c r="J676" s="79"/>
      <c r="K676" s="79"/>
      <c r="L676" s="70" t="str">
        <f t="shared" si="163"/>
        <v/>
      </c>
      <c r="M676" s="71"/>
      <c r="N676" s="23">
        <f t="shared" si="150"/>
        <v>0</v>
      </c>
      <c r="O676" s="23">
        <f t="shared" si="164"/>
        <v>0</v>
      </c>
      <c r="P676" s="23" t="e">
        <f xml:space="preserve"> B676 * VLOOKUP($A$5, Admin!$A$4:$B$5, 2) + C676 * VLOOKUP($A$5, Admin!$A$4:$C$5, 3) + VLOOKUP($A$5, Admin!$A$4:$D$5, 4)</f>
        <v>#N/A</v>
      </c>
      <c r="Q676" s="23" t="e">
        <f t="shared" si="151"/>
        <v>#N/A</v>
      </c>
      <c r="R676" s="23" t="e">
        <f t="shared" si="152"/>
        <v>#N/A</v>
      </c>
      <c r="S676" s="23" t="e">
        <f t="shared" si="153"/>
        <v>#N/A</v>
      </c>
      <c r="T676" s="23" t="e">
        <f t="shared" si="154"/>
        <v>#N/A</v>
      </c>
      <c r="U676" s="23">
        <f xml:space="preserve"> O681</f>
        <v>0</v>
      </c>
      <c r="V676" s="23">
        <f xml:space="preserve"> N682</f>
        <v>0</v>
      </c>
      <c r="W676" s="23">
        <f t="shared" si="166"/>
        <v>0</v>
      </c>
      <c r="X676" s="23">
        <f t="shared" si="165"/>
        <v>0</v>
      </c>
      <c r="Y676" s="23"/>
      <c r="Z676" s="19"/>
      <c r="AA676" s="19"/>
      <c r="AB676" s="19"/>
      <c r="AC676" s="19"/>
      <c r="AD676" s="19"/>
      <c r="AE676" s="19"/>
      <c r="AF676" s="19"/>
      <c r="AG676" s="19">
        <f t="shared" si="159"/>
        <v>0</v>
      </c>
      <c r="AH676" s="19">
        <f t="shared" si="160"/>
        <v>0</v>
      </c>
      <c r="AI676" s="19">
        <f t="shared" si="161"/>
        <v>0</v>
      </c>
      <c r="AJ676" s="19">
        <f t="shared" si="162"/>
        <v>0</v>
      </c>
      <c r="AK676" s="19"/>
      <c r="AL676" s="19"/>
      <c r="AM676" s="19"/>
      <c r="AN676" s="19"/>
      <c r="AO676" s="19"/>
      <c r="AP676" s="19"/>
      <c r="AQ676" s="19"/>
    </row>
    <row r="677" spans="1:43" x14ac:dyDescent="0.25">
      <c r="A677" s="80"/>
      <c r="B677" s="81"/>
      <c r="C677" s="81"/>
      <c r="D677" s="81"/>
      <c r="E677" s="81"/>
      <c r="F677" s="81"/>
      <c r="G677" s="81"/>
      <c r="H677" s="81"/>
      <c r="I677" s="81"/>
      <c r="J677" s="79"/>
      <c r="K677" s="79"/>
      <c r="L677" s="70" t="str">
        <f t="shared" si="163"/>
        <v/>
      </c>
      <c r="M677" s="71"/>
      <c r="N677" s="23">
        <f t="shared" si="150"/>
        <v>0</v>
      </c>
      <c r="O677" s="23">
        <f t="shared" si="164"/>
        <v>0</v>
      </c>
      <c r="P677" s="23" t="e">
        <f xml:space="preserve"> B677 * VLOOKUP($A$5, Admin!$A$4:$B$5, 2) + C677 * VLOOKUP($A$5, Admin!$A$4:$C$5, 3) + VLOOKUP($A$5, Admin!$A$4:$D$5, 4)</f>
        <v>#N/A</v>
      </c>
      <c r="Q677" s="23" t="e">
        <f t="shared" si="151"/>
        <v>#N/A</v>
      </c>
      <c r="R677" s="23" t="e">
        <f t="shared" si="152"/>
        <v>#N/A</v>
      </c>
      <c r="S677" s="23" t="e">
        <f t="shared" si="153"/>
        <v>#N/A</v>
      </c>
      <c r="T677" s="23">
        <f xml:space="preserve"> O681</f>
        <v>0</v>
      </c>
      <c r="U677" s="23">
        <f xml:space="preserve"> N682</f>
        <v>0</v>
      </c>
      <c r="V677" s="23">
        <f xml:space="preserve"> N683</f>
        <v>0</v>
      </c>
      <c r="W677" s="23">
        <f t="shared" si="166"/>
        <v>0</v>
      </c>
      <c r="X677" s="23">
        <f t="shared" si="165"/>
        <v>0</v>
      </c>
      <c r="Y677" s="23"/>
      <c r="Z677" s="19"/>
      <c r="AA677" s="19"/>
      <c r="AB677" s="19"/>
      <c r="AC677" s="19"/>
      <c r="AD677" s="19"/>
      <c r="AE677" s="19"/>
      <c r="AF677" s="19"/>
      <c r="AG677" s="19">
        <f t="shared" si="159"/>
        <v>0</v>
      </c>
      <c r="AH677" s="19">
        <f t="shared" si="160"/>
        <v>0</v>
      </c>
      <c r="AI677" s="19">
        <f t="shared" si="161"/>
        <v>0</v>
      </c>
      <c r="AJ677" s="19">
        <f t="shared" si="162"/>
        <v>0</v>
      </c>
      <c r="AK677" s="19"/>
      <c r="AL677" s="19"/>
      <c r="AM677" s="19"/>
      <c r="AN677" s="19"/>
      <c r="AO677" s="19"/>
      <c r="AP677" s="19"/>
      <c r="AQ677" s="19"/>
    </row>
    <row r="678" spans="1:43" x14ac:dyDescent="0.25">
      <c r="A678" s="80"/>
      <c r="B678" s="81"/>
      <c r="C678" s="81"/>
      <c r="D678" s="81"/>
      <c r="E678" s="81"/>
      <c r="F678" s="81"/>
      <c r="G678" s="81"/>
      <c r="H678" s="81"/>
      <c r="I678" s="81"/>
      <c r="J678" s="79"/>
      <c r="K678" s="79"/>
      <c r="L678" s="70" t="str">
        <f t="shared" si="163"/>
        <v/>
      </c>
      <c r="M678" s="71"/>
      <c r="N678" s="23">
        <f t="shared" si="150"/>
        <v>0</v>
      </c>
      <c r="O678" s="23">
        <f t="shared" si="164"/>
        <v>0</v>
      </c>
      <c r="P678" s="23" t="e">
        <f xml:space="preserve"> B678 * VLOOKUP($A$5, Admin!$A$4:$B$5, 2) + C678 * VLOOKUP($A$5, Admin!$A$4:$C$5, 3) + VLOOKUP($A$5, Admin!$A$4:$D$5, 4)</f>
        <v>#N/A</v>
      </c>
      <c r="Q678" s="23" t="e">
        <f t="shared" si="151"/>
        <v>#N/A</v>
      </c>
      <c r="R678" s="23" t="e">
        <f t="shared" si="152"/>
        <v>#N/A</v>
      </c>
      <c r="S678" s="23">
        <f xml:space="preserve"> O681</f>
        <v>0</v>
      </c>
      <c r="T678" s="23">
        <f xml:space="preserve"> N682</f>
        <v>0</v>
      </c>
      <c r="U678" s="23">
        <f xml:space="preserve"> N683</f>
        <v>0</v>
      </c>
      <c r="V678" s="23">
        <f xml:space="preserve"> N684</f>
        <v>0</v>
      </c>
      <c r="W678" s="23">
        <f t="shared" si="166"/>
        <v>0</v>
      </c>
      <c r="X678" s="23">
        <f t="shared" si="165"/>
        <v>0</v>
      </c>
      <c r="Y678" s="23"/>
      <c r="Z678" s="19"/>
      <c r="AA678" s="19"/>
      <c r="AB678" s="19"/>
      <c r="AC678" s="19"/>
      <c r="AD678" s="19"/>
      <c r="AE678" s="19"/>
      <c r="AF678" s="19"/>
      <c r="AG678" s="19">
        <f t="shared" si="159"/>
        <v>0</v>
      </c>
      <c r="AH678" s="19">
        <f t="shared" si="160"/>
        <v>0</v>
      </c>
      <c r="AI678" s="19">
        <f t="shared" si="161"/>
        <v>0</v>
      </c>
      <c r="AJ678" s="19">
        <f t="shared" si="162"/>
        <v>0</v>
      </c>
      <c r="AK678" s="19"/>
      <c r="AL678" s="19"/>
      <c r="AM678" s="19"/>
      <c r="AN678" s="19"/>
      <c r="AO678" s="19"/>
      <c r="AP678" s="19"/>
      <c r="AQ678" s="19"/>
    </row>
    <row r="679" spans="1:43" x14ac:dyDescent="0.25">
      <c r="A679" s="80"/>
      <c r="B679" s="81"/>
      <c r="C679" s="81"/>
      <c r="D679" s="81"/>
      <c r="E679" s="81"/>
      <c r="F679" s="81"/>
      <c r="G679" s="81"/>
      <c r="H679" s="81"/>
      <c r="I679" s="81"/>
      <c r="J679" s="79"/>
      <c r="K679" s="79"/>
      <c r="L679" s="70" t="str">
        <f t="shared" si="163"/>
        <v/>
      </c>
      <c r="M679" s="71"/>
      <c r="N679" s="23">
        <f t="shared" si="150"/>
        <v>0</v>
      </c>
      <c r="O679" s="23">
        <f t="shared" si="164"/>
        <v>0</v>
      </c>
      <c r="P679" s="23" t="e">
        <f xml:space="preserve"> B679 * VLOOKUP($A$5, Admin!$A$4:$B$5, 2) + C679 * VLOOKUP($A$5, Admin!$A$4:$C$5, 3) + VLOOKUP($A$5, Admin!$A$4:$D$5, 4)</f>
        <v>#N/A</v>
      </c>
      <c r="Q679" s="23" t="e">
        <f t="shared" si="151"/>
        <v>#N/A</v>
      </c>
      <c r="R679" s="23">
        <f xml:space="preserve"> O681</f>
        <v>0</v>
      </c>
      <c r="S679" s="23">
        <f xml:space="preserve"> N682</f>
        <v>0</v>
      </c>
      <c r="T679" s="23">
        <f xml:space="preserve"> N683</f>
        <v>0</v>
      </c>
      <c r="U679" s="23">
        <f xml:space="preserve"> N684</f>
        <v>0</v>
      </c>
      <c r="V679" s="23">
        <f xml:space="preserve"> N685</f>
        <v>0</v>
      </c>
      <c r="W679" s="23">
        <f t="shared" si="166"/>
        <v>0</v>
      </c>
      <c r="X679" s="23">
        <f t="shared" si="165"/>
        <v>0</v>
      </c>
      <c r="Y679" s="23"/>
      <c r="Z679" s="19"/>
      <c r="AA679" s="19"/>
      <c r="AB679" s="19"/>
      <c r="AC679" s="19"/>
      <c r="AD679" s="19"/>
      <c r="AE679" s="19"/>
      <c r="AF679" s="19"/>
      <c r="AG679" s="19">
        <f t="shared" si="159"/>
        <v>0</v>
      </c>
      <c r="AH679" s="19">
        <f t="shared" si="160"/>
        <v>0</v>
      </c>
      <c r="AI679" s="19">
        <f t="shared" si="161"/>
        <v>0</v>
      </c>
      <c r="AJ679" s="19">
        <f t="shared" si="162"/>
        <v>0</v>
      </c>
      <c r="AK679" s="19"/>
      <c r="AL679" s="19"/>
      <c r="AM679" s="19"/>
      <c r="AN679" s="19"/>
      <c r="AO679" s="19"/>
      <c r="AP679" s="19"/>
      <c r="AQ679" s="19"/>
    </row>
    <row r="680" spans="1:43" x14ac:dyDescent="0.25">
      <c r="A680" s="80"/>
      <c r="B680" s="81"/>
      <c r="C680" s="81"/>
      <c r="D680" s="81"/>
      <c r="E680" s="81"/>
      <c r="F680" s="81"/>
      <c r="G680" s="81"/>
      <c r="H680" s="81"/>
      <c r="I680" s="81"/>
      <c r="J680" s="79"/>
      <c r="K680" s="79"/>
      <c r="L680" s="70" t="str">
        <f t="shared" si="163"/>
        <v/>
      </c>
      <c r="M680" s="71"/>
      <c r="N680" s="23">
        <f t="shared" si="150"/>
        <v>0</v>
      </c>
      <c r="O680" s="23">
        <f t="shared" si="164"/>
        <v>0</v>
      </c>
      <c r="P680" s="23" t="e">
        <f xml:space="preserve"> B680 * VLOOKUP($A$5, Admin!$A$4:$B$5, 2) + C680 * VLOOKUP($A$5, Admin!$A$4:$C$5, 3) + VLOOKUP($A$5, Admin!$A$4:$D$5, 4)</f>
        <v>#N/A</v>
      </c>
      <c r="Q680" s="23">
        <f t="shared" ref="Q680" si="167" xml:space="preserve"> O681</f>
        <v>0</v>
      </c>
      <c r="R680" s="23">
        <f xml:space="preserve"> N682</f>
        <v>0</v>
      </c>
      <c r="S680" s="23">
        <f xml:space="preserve"> N683</f>
        <v>0</v>
      </c>
      <c r="T680" s="23">
        <f xml:space="preserve"> N684</f>
        <v>0</v>
      </c>
      <c r="U680" s="23">
        <f xml:space="preserve"> N685</f>
        <v>0</v>
      </c>
      <c r="V680" s="23">
        <f xml:space="preserve"> N686</f>
        <v>0</v>
      </c>
      <c r="W680" s="23">
        <f t="shared" si="166"/>
        <v>0</v>
      </c>
      <c r="X680" s="23">
        <f t="shared" si="165"/>
        <v>0</v>
      </c>
      <c r="Y680" s="23"/>
      <c r="Z680" s="19"/>
      <c r="AA680" s="19"/>
      <c r="AB680" s="19"/>
      <c r="AC680" s="19"/>
      <c r="AD680" s="19"/>
      <c r="AE680" s="19"/>
      <c r="AF680" s="19"/>
      <c r="AG680" s="19">
        <f t="shared" si="159"/>
        <v>0</v>
      </c>
      <c r="AH680" s="19">
        <f t="shared" si="160"/>
        <v>0</v>
      </c>
      <c r="AI680" s="19">
        <f t="shared" si="161"/>
        <v>0</v>
      </c>
      <c r="AJ680" s="19">
        <f t="shared" si="162"/>
        <v>0</v>
      </c>
      <c r="AK680" s="19"/>
      <c r="AL680" s="19"/>
      <c r="AM680" s="19"/>
      <c r="AN680" s="19"/>
      <c r="AO680" s="19"/>
      <c r="AP680" s="19"/>
      <c r="AQ680" s="19"/>
    </row>
    <row r="681" spans="1:43" x14ac:dyDescent="0.25">
      <c r="J681" s="14"/>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row>
    <row r="682" spans="1:43" x14ac:dyDescent="0.25">
      <c r="J682" s="14"/>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row>
    <row r="683" spans="1:43" x14ac:dyDescent="0.25">
      <c r="J683" s="14"/>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row>
    <row r="684" spans="1:43" x14ac:dyDescent="0.25">
      <c r="J684" s="14"/>
    </row>
  </sheetData>
  <sheetProtection algorithmName="SHA-512" hashValue="i2HkR+7ff5qXQo+CzUe3U+G0xwGfqWdBmKa6X9Avge8fXqpmBvVYPh6eOyHK3dpD76flbuUCT+7XQh3nAHwizg==" saltValue="XkDsftBjXxG/mrcrhACtoA==" spinCount="100000" sheet="1" objects="1" scenarios="1"/>
  <mergeCells count="3">
    <mergeCell ref="A2:I2"/>
    <mergeCell ref="H3:I6"/>
    <mergeCell ref="D4:E5"/>
  </mergeCells>
  <dataValidations count="2">
    <dataValidation type="list" allowBlank="1" showInputMessage="1" showErrorMessage="1" sqref="B5">
      <formula1>"Stone/Brick, Part of Larger Building, GRP, Metal Kiosk, Fenced Enclosure"</formula1>
    </dataValidation>
    <dataValidation type="list" allowBlank="1" showInputMessage="1" showErrorMessage="1" sqref="A5">
      <formula1>"T1, ESI"</formula1>
    </dataValidation>
  </dataValidation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Admin!$A$17:$A$26</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J25"/>
  <sheetViews>
    <sheetView workbookViewId="0">
      <selection activeCell="B14" sqref="B14"/>
    </sheetView>
  </sheetViews>
  <sheetFormatPr defaultRowHeight="15" x14ac:dyDescent="0.25"/>
  <cols>
    <col min="1" max="1" width="46" customWidth="1"/>
    <col min="2" max="2" width="17.42578125" customWidth="1"/>
    <col min="3" max="3" width="18.140625" customWidth="1"/>
    <col min="4" max="4" width="15" customWidth="1"/>
    <col min="6" max="6" width="12" bestFit="1" customWidth="1"/>
    <col min="7" max="7" width="9.28515625" bestFit="1" customWidth="1"/>
    <col min="8" max="8" width="12" bestFit="1" customWidth="1"/>
  </cols>
  <sheetData>
    <row r="1" spans="1:10" ht="21" x14ac:dyDescent="0.35">
      <c r="A1" s="39" t="s">
        <v>75</v>
      </c>
    </row>
    <row r="3" spans="1:10" x14ac:dyDescent="0.25">
      <c r="A3" s="28" t="s">
        <v>27</v>
      </c>
      <c r="B3" s="28" t="s">
        <v>12</v>
      </c>
      <c r="C3" s="28" t="s">
        <v>13</v>
      </c>
      <c r="D3" s="28" t="s">
        <v>15</v>
      </c>
    </row>
    <row r="4" spans="1:10" ht="19.5" customHeight="1" x14ac:dyDescent="0.4">
      <c r="A4" s="12" t="s">
        <v>28</v>
      </c>
      <c r="B4" s="12">
        <v>1.65</v>
      </c>
      <c r="C4" s="12">
        <v>-0.53</v>
      </c>
      <c r="D4" s="12">
        <v>-1.97</v>
      </c>
      <c r="H4" s="16" t="s">
        <v>66</v>
      </c>
      <c r="I4" s="15"/>
      <c r="J4" s="15"/>
    </row>
    <row r="5" spans="1:10" x14ac:dyDescent="0.25">
      <c r="A5" s="12" t="s">
        <v>1</v>
      </c>
      <c r="B5" s="12">
        <v>2.19</v>
      </c>
      <c r="C5" s="12">
        <v>-1.06</v>
      </c>
      <c r="D5" s="12">
        <v>-11.16</v>
      </c>
    </row>
    <row r="7" spans="1:10" ht="21" x14ac:dyDescent="0.35">
      <c r="A7" s="40" t="s">
        <v>104</v>
      </c>
    </row>
    <row r="8" spans="1:10" x14ac:dyDescent="0.25">
      <c r="A8" s="28" t="s">
        <v>105</v>
      </c>
      <c r="B8" s="28" t="s">
        <v>59</v>
      </c>
    </row>
    <row r="9" spans="1:10" x14ac:dyDescent="0.25">
      <c r="A9" s="12" t="s">
        <v>96</v>
      </c>
      <c r="B9" s="12">
        <v>35</v>
      </c>
    </row>
    <row r="10" spans="1:10" x14ac:dyDescent="0.25">
      <c r="A10" s="12" t="s">
        <v>106</v>
      </c>
      <c r="B10" s="12">
        <v>36</v>
      </c>
    </row>
    <row r="11" spans="1:10" x14ac:dyDescent="0.25">
      <c r="A11" s="12" t="s">
        <v>101</v>
      </c>
      <c r="B11" s="12">
        <v>37</v>
      </c>
    </row>
    <row r="12" spans="1:10" x14ac:dyDescent="0.25">
      <c r="A12" s="12" t="s">
        <v>76</v>
      </c>
      <c r="B12" s="12">
        <v>41</v>
      </c>
    </row>
    <row r="13" spans="1:10" x14ac:dyDescent="0.25">
      <c r="A13" s="12" t="s">
        <v>100</v>
      </c>
      <c r="B13" s="12">
        <v>42</v>
      </c>
    </row>
    <row r="15" spans="1:10" ht="21" x14ac:dyDescent="0.35">
      <c r="A15" s="40" t="s">
        <v>134</v>
      </c>
    </row>
    <row r="16" spans="1:10" x14ac:dyDescent="0.25">
      <c r="A16" s="41" t="s">
        <v>133</v>
      </c>
      <c r="B16" s="41" t="s">
        <v>136</v>
      </c>
    </row>
    <row r="17" spans="1:2" x14ac:dyDescent="0.25">
      <c r="A17" s="38">
        <v>50</v>
      </c>
      <c r="B17" s="37" t="s">
        <v>119</v>
      </c>
    </row>
    <row r="18" spans="1:2" x14ac:dyDescent="0.25">
      <c r="A18" s="38">
        <v>100</v>
      </c>
      <c r="B18" s="37" t="s">
        <v>111</v>
      </c>
    </row>
    <row r="19" spans="1:2" x14ac:dyDescent="0.25">
      <c r="A19" s="38">
        <v>200</v>
      </c>
      <c r="B19" s="37" t="s">
        <v>135</v>
      </c>
    </row>
    <row r="20" spans="1:2" x14ac:dyDescent="0.25">
      <c r="A20" s="38">
        <v>300</v>
      </c>
    </row>
    <row r="21" spans="1:2" x14ac:dyDescent="0.25">
      <c r="A21" s="38">
        <v>315</v>
      </c>
    </row>
    <row r="22" spans="1:2" x14ac:dyDescent="0.25">
      <c r="A22" s="38">
        <v>500</v>
      </c>
    </row>
    <row r="23" spans="1:2" x14ac:dyDescent="0.25">
      <c r="A23" s="38">
        <v>750</v>
      </c>
    </row>
    <row r="24" spans="1:2" x14ac:dyDescent="0.25">
      <c r="A24" s="38">
        <v>800</v>
      </c>
    </row>
    <row r="25" spans="1:2" x14ac:dyDescent="0.25">
      <c r="A25" s="38">
        <v>1000</v>
      </c>
    </row>
  </sheetData>
  <sheetProtection algorithmName="SHA-512" hashValue="lw0TRvteMkzGVWgcBc4TYJ0YCQUSmnV8gziuZLqYm0bAl1C7KVNGme8RHlw1rg7Tv61EL01Sg85sIPqScfDVHg==" saltValue="Ctap143vWYEZ85fHsuMGeA==" spinCount="100000" sheet="1" objects="1" scenarios="1"/>
  <sortState ref="A17:A25">
    <sortCondition ref="A17"/>
  </sortState>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Celsius Intervention Tool </vt:lpstr>
      <vt:lpstr>Celsius Rating Tool</vt:lpstr>
      <vt:lpstr>Celsius Rating Tool - Weather</vt:lpstr>
      <vt:lpstr>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Michael</dc:creator>
  <cp:lastModifiedBy>Delroy Ainsworth</cp:lastModifiedBy>
  <dcterms:created xsi:type="dcterms:W3CDTF">2018-08-27T20:56:35Z</dcterms:created>
  <dcterms:modified xsi:type="dcterms:W3CDTF">2019-11-29T17:34:37Z</dcterms:modified>
</cp:coreProperties>
</file>