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annah.greaves\Desktop\ENW\Regulatory Information\Use of System Charges\Historical charges\2014-2015\"/>
    </mc:Choice>
  </mc:AlternateContent>
  <bookViews>
    <workbookView xWindow="0" yWindow="0" windowWidth="25200" windowHeight="11985" activeTab="2"/>
  </bookViews>
  <sheets>
    <sheet name="Instructions" sheetId="4" r:id="rId1"/>
    <sheet name="Detailed Breakdown" sheetId="2" r:id="rId2"/>
    <sheet name="Summary" sheetId="3" r:id="rId3"/>
  </sheets>
  <calcPr calcId="152511"/>
</workbook>
</file>

<file path=xl/calcChain.xml><?xml version="1.0" encoding="utf-8"?>
<calcChain xmlns="http://schemas.openxmlformats.org/spreadsheetml/2006/main">
  <c r="O31" i="3" l="1"/>
  <c r="O30" i="3"/>
  <c r="O29" i="3"/>
  <c r="O28" i="3"/>
  <c r="O27" i="3"/>
  <c r="O26" i="3"/>
  <c r="O24" i="3"/>
  <c r="O23" i="3"/>
  <c r="O21" i="3"/>
  <c r="O20" i="3"/>
  <c r="O19" i="3"/>
  <c r="O8" i="3"/>
  <c r="O9" i="3"/>
  <c r="O10" i="3"/>
  <c r="O11" i="3"/>
  <c r="O12" i="3"/>
  <c r="O13" i="3"/>
  <c r="O14" i="3"/>
  <c r="O15" i="3"/>
  <c r="O16" i="3"/>
  <c r="O17" i="3"/>
  <c r="O7" i="3"/>
  <c r="O6" i="3"/>
  <c r="AH27" i="2" l="1"/>
  <c r="J47" i="2"/>
  <c r="J46" i="2"/>
  <c r="J45" i="2"/>
  <c r="J44" i="2"/>
  <c r="J43" i="2"/>
  <c r="J42" i="2"/>
  <c r="J41" i="2"/>
  <c r="J40" i="2"/>
  <c r="J39" i="2"/>
  <c r="J38" i="2"/>
  <c r="J37" i="2"/>
  <c r="J36" i="2"/>
  <c r="J35" i="2"/>
  <c r="J34" i="2"/>
  <c r="J33" i="2"/>
  <c r="J32" i="2"/>
  <c r="J31" i="2"/>
  <c r="J30" i="2"/>
  <c r="L47" i="2"/>
  <c r="L46" i="2"/>
  <c r="L45" i="2"/>
  <c r="L44" i="2"/>
  <c r="L43" i="2"/>
  <c r="L42" i="2"/>
  <c r="L41" i="2"/>
  <c r="L40" i="2"/>
  <c r="L39" i="2"/>
  <c r="L38" i="2"/>
  <c r="L37" i="2"/>
  <c r="L36" i="2"/>
  <c r="L35" i="2"/>
  <c r="L34" i="2"/>
  <c r="L33" i="2"/>
  <c r="L32" i="2"/>
  <c r="L31" i="2"/>
  <c r="L30" i="2"/>
  <c r="N47" i="2"/>
  <c r="N46" i="2"/>
  <c r="N45" i="2"/>
  <c r="N44" i="2"/>
  <c r="N43" i="2"/>
  <c r="N42" i="2"/>
  <c r="N41" i="2"/>
  <c r="N40" i="2"/>
  <c r="N39" i="2"/>
  <c r="N38" i="2"/>
  <c r="N37" i="2"/>
  <c r="N36" i="2"/>
  <c r="N35" i="2"/>
  <c r="N34" i="2"/>
  <c r="N33" i="2"/>
  <c r="N32" i="2"/>
  <c r="N31" i="2"/>
  <c r="N30" i="2"/>
  <c r="P47" i="2"/>
  <c r="P46" i="2"/>
  <c r="P45" i="2"/>
  <c r="P44" i="2"/>
  <c r="P43" i="2"/>
  <c r="P42" i="2"/>
  <c r="P41" i="2"/>
  <c r="P40" i="2"/>
  <c r="P39" i="2"/>
  <c r="P38" i="2"/>
  <c r="P37" i="2"/>
  <c r="P36" i="2"/>
  <c r="P35" i="2"/>
  <c r="P34" i="2"/>
  <c r="P33" i="2"/>
  <c r="P32" i="2"/>
  <c r="P31" i="2"/>
  <c r="P30" i="2"/>
  <c r="R47" i="2"/>
  <c r="R46" i="2"/>
  <c r="R45" i="2"/>
  <c r="R44" i="2"/>
  <c r="R43" i="2"/>
  <c r="R42" i="2"/>
  <c r="R41" i="2"/>
  <c r="R40" i="2"/>
  <c r="R39" i="2"/>
  <c r="R38" i="2"/>
  <c r="R37" i="2"/>
  <c r="R36" i="2"/>
  <c r="R35" i="2"/>
  <c r="R34" i="2"/>
  <c r="R33" i="2"/>
  <c r="R32" i="2"/>
  <c r="R31" i="2"/>
  <c r="R30" i="2"/>
  <c r="T47" i="2"/>
  <c r="T46" i="2"/>
  <c r="T45" i="2"/>
  <c r="T44" i="2"/>
  <c r="T43" i="2"/>
  <c r="T42" i="2"/>
  <c r="T41" i="2"/>
  <c r="T40" i="2"/>
  <c r="T39" i="2"/>
  <c r="T38" i="2"/>
  <c r="T37" i="2"/>
  <c r="T36" i="2"/>
  <c r="T35" i="2"/>
  <c r="T34" i="2"/>
  <c r="T33" i="2"/>
  <c r="T32" i="2"/>
  <c r="T31" i="2"/>
  <c r="T30" i="2"/>
  <c r="V47" i="2"/>
  <c r="V46" i="2"/>
  <c r="V45" i="2"/>
  <c r="V44" i="2"/>
  <c r="V43" i="2"/>
  <c r="V42" i="2"/>
  <c r="V41" i="2"/>
  <c r="V40" i="2"/>
  <c r="V39" i="2"/>
  <c r="V38" i="2"/>
  <c r="V37" i="2"/>
  <c r="V36" i="2"/>
  <c r="V35" i="2"/>
  <c r="V34" i="2"/>
  <c r="V33" i="2"/>
  <c r="V32" i="2"/>
  <c r="V31" i="2"/>
  <c r="V30" i="2"/>
  <c r="X47" i="2"/>
  <c r="X46" i="2"/>
  <c r="X45" i="2"/>
  <c r="X44" i="2"/>
  <c r="X43" i="2"/>
  <c r="X42" i="2"/>
  <c r="X41" i="2"/>
  <c r="X40" i="2"/>
  <c r="X39" i="2"/>
  <c r="X38" i="2"/>
  <c r="X37" i="2"/>
  <c r="X36" i="2"/>
  <c r="X35" i="2"/>
  <c r="X34" i="2"/>
  <c r="X33" i="2"/>
  <c r="X32" i="2"/>
  <c r="X31" i="2"/>
  <c r="X30" i="2"/>
  <c r="Z47" i="2"/>
  <c r="Z46" i="2"/>
  <c r="Z45" i="2"/>
  <c r="Z44" i="2"/>
  <c r="Z43" i="2"/>
  <c r="Z42" i="2"/>
  <c r="Z41" i="2"/>
  <c r="Z40" i="2"/>
  <c r="Z39" i="2"/>
  <c r="Z38" i="2"/>
  <c r="Z37" i="2"/>
  <c r="Z36" i="2"/>
  <c r="Z35" i="2"/>
  <c r="Z34" i="2"/>
  <c r="Z33" i="2"/>
  <c r="Z32" i="2"/>
  <c r="Z31" i="2"/>
  <c r="Z30" i="2"/>
  <c r="AB47" i="2"/>
  <c r="AB46" i="2"/>
  <c r="AB45" i="2"/>
  <c r="AB44" i="2"/>
  <c r="AB43" i="2"/>
  <c r="AB42" i="2"/>
  <c r="AB41" i="2"/>
  <c r="AB40" i="2"/>
  <c r="AB39" i="2"/>
  <c r="AB38" i="2"/>
  <c r="AB37" i="2"/>
  <c r="AB36" i="2"/>
  <c r="AB35" i="2"/>
  <c r="AB34" i="2"/>
  <c r="AB33" i="2"/>
  <c r="AB32" i="2"/>
  <c r="AB31" i="2"/>
  <c r="AB30" i="2"/>
  <c r="AD47" i="2"/>
  <c r="AD46" i="2"/>
  <c r="AD45" i="2"/>
  <c r="AD44" i="2"/>
  <c r="AD43" i="2"/>
  <c r="AD42" i="2"/>
  <c r="AD41" i="2"/>
  <c r="AD40" i="2"/>
  <c r="AD39" i="2"/>
  <c r="AD38" i="2"/>
  <c r="AD37" i="2"/>
  <c r="AD36" i="2"/>
  <c r="AD35" i="2"/>
  <c r="AD34" i="2"/>
  <c r="AD33" i="2"/>
  <c r="AD32" i="2"/>
  <c r="AD31" i="2"/>
  <c r="AD30" i="2"/>
  <c r="AF47" i="2"/>
  <c r="AF46" i="2"/>
  <c r="AF45" i="2"/>
  <c r="AF44" i="2"/>
  <c r="AF43" i="2"/>
  <c r="AF42" i="2"/>
  <c r="AF41" i="2"/>
  <c r="AF40" i="2"/>
  <c r="AF39" i="2"/>
  <c r="AF38" i="2"/>
  <c r="AF37" i="2"/>
  <c r="AF36" i="2"/>
  <c r="AF35" i="2"/>
  <c r="AF34" i="2"/>
  <c r="AF33" i="2"/>
  <c r="AF32" i="2"/>
  <c r="AF31" i="2"/>
  <c r="AF30" i="2"/>
  <c r="AH47" i="2"/>
  <c r="AH46" i="2"/>
  <c r="AH45" i="2"/>
  <c r="AH44" i="2"/>
  <c r="AH43" i="2"/>
  <c r="AH42" i="2"/>
  <c r="AH41" i="2"/>
  <c r="AH40" i="2"/>
  <c r="AH39" i="2"/>
  <c r="AH38" i="2"/>
  <c r="AH37" i="2"/>
  <c r="AH36" i="2"/>
  <c r="AH35" i="2"/>
  <c r="AH34" i="2"/>
  <c r="AH33" i="2"/>
  <c r="AH32" i="2"/>
  <c r="AH31" i="2"/>
  <c r="AH30" i="2"/>
  <c r="AJ47" i="2"/>
  <c r="AJ46" i="2"/>
  <c r="AJ45" i="2"/>
  <c r="AJ44" i="2"/>
  <c r="AJ43" i="2"/>
  <c r="AJ42" i="2"/>
  <c r="AJ41" i="2"/>
  <c r="AJ40" i="2"/>
  <c r="AJ39" i="2"/>
  <c r="AJ38" i="2"/>
  <c r="AJ37" i="2"/>
  <c r="AJ36" i="2"/>
  <c r="AJ35" i="2"/>
  <c r="AJ34" i="2"/>
  <c r="AJ33" i="2"/>
  <c r="AJ32" i="2"/>
  <c r="AJ31" i="2"/>
  <c r="AJ30" i="2"/>
  <c r="AL47" i="2"/>
  <c r="AL46" i="2"/>
  <c r="AL45" i="2"/>
  <c r="AL44" i="2"/>
  <c r="AL43" i="2"/>
  <c r="AL42" i="2"/>
  <c r="AL41" i="2"/>
  <c r="AL40" i="2"/>
  <c r="AL39" i="2"/>
  <c r="AL38" i="2"/>
  <c r="AL37" i="2"/>
  <c r="AL36" i="2"/>
  <c r="AL35" i="2"/>
  <c r="AL34" i="2"/>
  <c r="AL33" i="2"/>
  <c r="AL32" i="2"/>
  <c r="AL31" i="2"/>
  <c r="AL30" i="2"/>
  <c r="AN47" i="2"/>
  <c r="AN46" i="2"/>
  <c r="AN45" i="2"/>
  <c r="AN44" i="2"/>
  <c r="AN43" i="2"/>
  <c r="AN42" i="2"/>
  <c r="AN41" i="2"/>
  <c r="AN40" i="2"/>
  <c r="AN39" i="2"/>
  <c r="AN38" i="2"/>
  <c r="AN37" i="2"/>
  <c r="AN36" i="2"/>
  <c r="AN35" i="2"/>
  <c r="AN34" i="2"/>
  <c r="AN33" i="2"/>
  <c r="AN32" i="2"/>
  <c r="AN31" i="2"/>
  <c r="AN30" i="2"/>
  <c r="AP47" i="2"/>
  <c r="AP46" i="2"/>
  <c r="AP45" i="2"/>
  <c r="AP44" i="2"/>
  <c r="AP43" i="2"/>
  <c r="AP41" i="2"/>
  <c r="AP40" i="2"/>
  <c r="AP39" i="2"/>
  <c r="AP38" i="2"/>
  <c r="AP37" i="2"/>
  <c r="AP36" i="2"/>
  <c r="AP35" i="2"/>
  <c r="AP34" i="2"/>
  <c r="AP33" i="2"/>
  <c r="AP32" i="2"/>
  <c r="AP31" i="2"/>
  <c r="AP30" i="2"/>
  <c r="AP42" i="2"/>
  <c r="H47" i="2" l="1"/>
  <c r="H46" i="2"/>
  <c r="H45" i="2"/>
  <c r="H44" i="2"/>
  <c r="H43" i="2"/>
  <c r="H42" i="2"/>
  <c r="H41" i="2"/>
  <c r="H40" i="2"/>
  <c r="H39" i="2"/>
  <c r="H38" i="2"/>
  <c r="H37" i="2"/>
  <c r="H36" i="2"/>
  <c r="H35" i="2"/>
  <c r="H34" i="2"/>
  <c r="H33" i="2"/>
  <c r="H32" i="2"/>
  <c r="H31" i="2"/>
  <c r="H30" i="2"/>
  <c r="I42" i="2" l="1"/>
  <c r="K42" i="2"/>
  <c r="M42" i="2"/>
  <c r="O42" i="2"/>
  <c r="Q42" i="2"/>
  <c r="S42" i="2"/>
  <c r="U42" i="2"/>
  <c r="W42" i="2"/>
  <c r="Y42" i="2"/>
  <c r="AA42" i="2"/>
  <c r="AC42" i="2"/>
  <c r="AE42" i="2"/>
  <c r="AG42" i="2"/>
  <c r="AI42" i="2"/>
  <c r="AK42" i="2"/>
  <c r="AM42" i="2"/>
  <c r="AO42" i="2"/>
  <c r="AQ42" i="2"/>
  <c r="I43" i="2"/>
  <c r="K43" i="2"/>
  <c r="M43" i="2"/>
  <c r="O43" i="2"/>
  <c r="Q43" i="2"/>
  <c r="S43" i="2"/>
  <c r="U43" i="2"/>
  <c r="W43" i="2"/>
  <c r="Y43" i="2"/>
  <c r="AA43" i="2"/>
  <c r="AC43" i="2"/>
  <c r="AE43" i="2"/>
  <c r="AG43" i="2"/>
  <c r="AI43" i="2"/>
  <c r="AK43" i="2"/>
  <c r="AM43" i="2"/>
  <c r="AO43" i="2"/>
  <c r="AQ43" i="2"/>
  <c r="I44" i="2"/>
  <c r="K44" i="2"/>
  <c r="M44" i="2"/>
  <c r="O44" i="2"/>
  <c r="Q44" i="2"/>
  <c r="S44" i="2"/>
  <c r="U44" i="2"/>
  <c r="W44" i="2"/>
  <c r="Y44" i="2"/>
  <c r="AA44" i="2"/>
  <c r="AC44" i="2"/>
  <c r="AE44" i="2"/>
  <c r="AG44" i="2"/>
  <c r="AI44" i="2"/>
  <c r="AK44" i="2"/>
  <c r="AM44" i="2"/>
  <c r="AO44" i="2"/>
  <c r="AQ44" i="2"/>
  <c r="I45" i="2"/>
  <c r="K45" i="2"/>
  <c r="M45" i="2"/>
  <c r="O45" i="2"/>
  <c r="Q45" i="2"/>
  <c r="S45" i="2"/>
  <c r="U45" i="2"/>
  <c r="W45" i="2"/>
  <c r="Y45" i="2"/>
  <c r="AA45" i="2"/>
  <c r="AC45" i="2"/>
  <c r="AE45" i="2"/>
  <c r="AG45" i="2"/>
  <c r="AI45" i="2"/>
  <c r="AK45" i="2"/>
  <c r="AM45" i="2"/>
  <c r="AO45" i="2"/>
  <c r="AQ45" i="2"/>
  <c r="W47" i="2" l="1"/>
  <c r="W46" i="2"/>
  <c r="W41" i="2"/>
  <c r="W40" i="2"/>
  <c r="W39" i="2"/>
  <c r="W38" i="2"/>
  <c r="W37" i="2"/>
  <c r="W36" i="2"/>
  <c r="W35" i="2"/>
  <c r="W34" i="2"/>
  <c r="W33" i="2"/>
  <c r="W32" i="2"/>
  <c r="W31" i="2"/>
  <c r="W30" i="2"/>
  <c r="V27" i="2"/>
  <c r="K47" i="2"/>
  <c r="K46" i="2"/>
  <c r="K41" i="2"/>
  <c r="K40" i="2"/>
  <c r="K39" i="2"/>
  <c r="K38" i="2"/>
  <c r="K37" i="2"/>
  <c r="K36" i="2"/>
  <c r="K35" i="2"/>
  <c r="K34" i="2"/>
  <c r="K33" i="2"/>
  <c r="K32" i="2"/>
  <c r="K31" i="2"/>
  <c r="K30" i="2"/>
  <c r="I47" i="2"/>
  <c r="I46" i="2"/>
  <c r="I41" i="2"/>
  <c r="I40" i="2"/>
  <c r="I39" i="2"/>
  <c r="I38" i="2"/>
  <c r="I37" i="2"/>
  <c r="I36" i="2"/>
  <c r="I35" i="2"/>
  <c r="I34" i="2"/>
  <c r="I33" i="2"/>
  <c r="I32" i="2"/>
  <c r="I31" i="2"/>
  <c r="I30" i="2"/>
  <c r="F49" i="2"/>
  <c r="D49" i="2"/>
  <c r="J49" i="2" l="1"/>
  <c r="V49" i="2"/>
  <c r="H49" i="2"/>
  <c r="AQ47" i="2"/>
  <c r="AO47" i="2"/>
  <c r="AM47" i="2"/>
  <c r="AK47" i="2"/>
  <c r="AI47" i="2"/>
  <c r="AG47" i="2"/>
  <c r="AE47" i="2"/>
  <c r="AC47" i="2"/>
  <c r="AA47" i="2"/>
  <c r="Y47" i="2"/>
  <c r="U47" i="2"/>
  <c r="S47" i="2"/>
  <c r="Q47" i="2"/>
  <c r="O47" i="2"/>
  <c r="M47" i="2"/>
  <c r="AQ46" i="2"/>
  <c r="AO46" i="2"/>
  <c r="AM46" i="2"/>
  <c r="AK46" i="2"/>
  <c r="AI46" i="2"/>
  <c r="AG46" i="2"/>
  <c r="AE46" i="2"/>
  <c r="AC46" i="2"/>
  <c r="AA46" i="2"/>
  <c r="Y46" i="2"/>
  <c r="U46" i="2"/>
  <c r="S46" i="2"/>
  <c r="Q46" i="2"/>
  <c r="O46" i="2"/>
  <c r="M46" i="2"/>
  <c r="AQ41" i="2"/>
  <c r="AO41" i="2"/>
  <c r="AM41" i="2"/>
  <c r="AK41" i="2"/>
  <c r="AI41" i="2"/>
  <c r="AG41" i="2"/>
  <c r="AE41" i="2"/>
  <c r="AC41" i="2"/>
  <c r="AA41" i="2"/>
  <c r="Y41" i="2"/>
  <c r="U41" i="2"/>
  <c r="S41" i="2"/>
  <c r="Q41" i="2"/>
  <c r="O41" i="2"/>
  <c r="M41" i="2"/>
  <c r="AQ40" i="2"/>
  <c r="AO40" i="2"/>
  <c r="AM40" i="2"/>
  <c r="AK40" i="2"/>
  <c r="AI40" i="2"/>
  <c r="AG40" i="2"/>
  <c r="AE40" i="2"/>
  <c r="AC40" i="2"/>
  <c r="AA40" i="2"/>
  <c r="Y40" i="2"/>
  <c r="U40" i="2"/>
  <c r="S40" i="2"/>
  <c r="Q40" i="2"/>
  <c r="O40" i="2"/>
  <c r="M40" i="2"/>
  <c r="AQ39" i="2"/>
  <c r="AO39" i="2"/>
  <c r="AM39" i="2"/>
  <c r="AK39" i="2"/>
  <c r="AI39" i="2"/>
  <c r="AG39" i="2"/>
  <c r="AE39" i="2"/>
  <c r="AC39" i="2"/>
  <c r="AA39" i="2"/>
  <c r="Y39" i="2"/>
  <c r="U39" i="2"/>
  <c r="S39" i="2"/>
  <c r="Q39" i="2"/>
  <c r="O39" i="2"/>
  <c r="M39" i="2"/>
  <c r="AQ38" i="2"/>
  <c r="AO38" i="2"/>
  <c r="AM38" i="2"/>
  <c r="AK38" i="2"/>
  <c r="AI38" i="2"/>
  <c r="AG38" i="2"/>
  <c r="AE38" i="2"/>
  <c r="AC38" i="2"/>
  <c r="AA38" i="2"/>
  <c r="Y38" i="2"/>
  <c r="U38" i="2"/>
  <c r="S38" i="2"/>
  <c r="Q38" i="2"/>
  <c r="O38" i="2"/>
  <c r="M38" i="2"/>
  <c r="AQ37" i="2"/>
  <c r="AO37" i="2"/>
  <c r="AM37" i="2"/>
  <c r="AK37" i="2"/>
  <c r="AI37" i="2"/>
  <c r="AG37" i="2"/>
  <c r="AE37" i="2"/>
  <c r="AC37" i="2"/>
  <c r="AA37" i="2"/>
  <c r="Y37" i="2"/>
  <c r="U37" i="2"/>
  <c r="S37" i="2"/>
  <c r="Q37" i="2"/>
  <c r="O37" i="2"/>
  <c r="M37" i="2"/>
  <c r="AQ36" i="2"/>
  <c r="AO36" i="2"/>
  <c r="AM36" i="2"/>
  <c r="AK36" i="2"/>
  <c r="AI36" i="2"/>
  <c r="AG36" i="2"/>
  <c r="AE36" i="2"/>
  <c r="AC36" i="2"/>
  <c r="AA36" i="2"/>
  <c r="Y36" i="2"/>
  <c r="U36" i="2"/>
  <c r="S36" i="2"/>
  <c r="Q36" i="2"/>
  <c r="O36" i="2"/>
  <c r="M36" i="2"/>
  <c r="AQ35" i="2"/>
  <c r="AO35" i="2"/>
  <c r="AM35" i="2"/>
  <c r="AK35" i="2"/>
  <c r="AI35" i="2"/>
  <c r="AG35" i="2"/>
  <c r="AE35" i="2"/>
  <c r="AC35" i="2"/>
  <c r="AA35" i="2"/>
  <c r="Y35" i="2"/>
  <c r="U35" i="2"/>
  <c r="S35" i="2"/>
  <c r="Q35" i="2"/>
  <c r="O35" i="2"/>
  <c r="M35" i="2"/>
  <c r="AQ34" i="2"/>
  <c r="AO34" i="2"/>
  <c r="AM34" i="2"/>
  <c r="AK34" i="2"/>
  <c r="AI34" i="2"/>
  <c r="AG34" i="2"/>
  <c r="AE34" i="2"/>
  <c r="AC34" i="2"/>
  <c r="AA34" i="2"/>
  <c r="Y34" i="2"/>
  <c r="U34" i="2"/>
  <c r="S34" i="2"/>
  <c r="Q34" i="2"/>
  <c r="O34" i="2"/>
  <c r="M34" i="2"/>
  <c r="AQ33" i="2"/>
  <c r="AO33" i="2"/>
  <c r="AM33" i="2"/>
  <c r="AK33" i="2"/>
  <c r="AI33" i="2"/>
  <c r="AG33" i="2"/>
  <c r="AE33" i="2"/>
  <c r="AC33" i="2"/>
  <c r="AA33" i="2"/>
  <c r="Y33" i="2"/>
  <c r="U33" i="2"/>
  <c r="S33" i="2"/>
  <c r="Q33" i="2"/>
  <c r="O33" i="2"/>
  <c r="M33" i="2"/>
  <c r="AQ32" i="2"/>
  <c r="AO32" i="2"/>
  <c r="AM32" i="2"/>
  <c r="AK32" i="2"/>
  <c r="AI32" i="2"/>
  <c r="AG32" i="2"/>
  <c r="AE32" i="2"/>
  <c r="AC32" i="2"/>
  <c r="AA32" i="2"/>
  <c r="Y32" i="2"/>
  <c r="U32" i="2"/>
  <c r="S32" i="2"/>
  <c r="Q32" i="2"/>
  <c r="O32" i="2"/>
  <c r="M32" i="2"/>
  <c r="AQ31" i="2"/>
  <c r="AO31" i="2"/>
  <c r="AM31" i="2"/>
  <c r="AK31" i="2"/>
  <c r="AI31" i="2"/>
  <c r="AG31" i="2"/>
  <c r="AE31" i="2"/>
  <c r="AC31" i="2"/>
  <c r="AA31" i="2"/>
  <c r="Y31" i="2"/>
  <c r="U31" i="2"/>
  <c r="S31" i="2"/>
  <c r="Q31" i="2"/>
  <c r="O31" i="2"/>
  <c r="M31" i="2"/>
  <c r="AQ30" i="2"/>
  <c r="AO30" i="2"/>
  <c r="AM30" i="2"/>
  <c r="AK30" i="2"/>
  <c r="AI30" i="2"/>
  <c r="AG30" i="2"/>
  <c r="AE30" i="2"/>
  <c r="AC30" i="2"/>
  <c r="AA30" i="2"/>
  <c r="Y30" i="2"/>
  <c r="U30" i="2"/>
  <c r="S30" i="2"/>
  <c r="Q30" i="2"/>
  <c r="O30" i="2"/>
  <c r="M30" i="2"/>
  <c r="AP27" i="2"/>
  <c r="AN27" i="2"/>
  <c r="AL27" i="2"/>
  <c r="AJ27" i="2"/>
  <c r="AF27" i="2"/>
  <c r="AD27" i="2"/>
  <c r="AB27" i="2"/>
  <c r="Z27" i="2"/>
  <c r="X27" i="2"/>
  <c r="R27" i="2"/>
  <c r="P27" i="2"/>
  <c r="N27" i="2"/>
  <c r="N49" i="2" l="1"/>
  <c r="X49" i="2"/>
  <c r="AF49" i="2"/>
  <c r="AN49" i="2"/>
  <c r="R49" i="2"/>
  <c r="AB49" i="2"/>
  <c r="AJ49" i="2"/>
  <c r="AH49" i="2"/>
  <c r="AL49" i="2"/>
  <c r="L49" i="2"/>
  <c r="Z49" i="2"/>
  <c r="AD49" i="2"/>
  <c r="AP49" i="2"/>
  <c r="T49" i="2"/>
  <c r="P49" i="2"/>
</calcChain>
</file>

<file path=xl/sharedStrings.xml><?xml version="1.0" encoding="utf-8"?>
<sst xmlns="http://schemas.openxmlformats.org/spreadsheetml/2006/main" count="292" uniqueCount="111">
  <si>
    <t>Table 1010 - no of days</t>
  </si>
  <si>
    <t>Table 1020: Change In 500MW Model</t>
  </si>
  <si>
    <t>Table 1032: LAF values</t>
  </si>
  <si>
    <t>Table 1055: NGC exit</t>
  </si>
  <si>
    <t>Table 1059: Otex</t>
  </si>
  <si>
    <t>Table 1060: Customer Contribs</t>
  </si>
  <si>
    <t>Table 1069: Peaking probabailities</t>
  </si>
  <si>
    <t>Table 1092: power factor</t>
  </si>
  <si>
    <t>Table 1053: volumes and mpans etc forecast</t>
  </si>
  <si>
    <t>Table 1076: allowed revenue</t>
  </si>
  <si>
    <t>Cumulative Gradient</t>
  </si>
  <si>
    <t>% Change</t>
  </si>
  <si>
    <t>Absolute change (average p/kWh)</t>
  </si>
  <si>
    <t>Domestic Unrestricted</t>
  </si>
  <si>
    <t>Domestic Two Rate</t>
  </si>
  <si>
    <t>Domestic Off Peak (related MPAN)</t>
  </si>
  <si>
    <t>Small Non Domestic Unrestricted</t>
  </si>
  <si>
    <t>Small Non Domestic Two Rate</t>
  </si>
  <si>
    <t>Small Non Domestic Off Peak (related MPAN)</t>
  </si>
  <si>
    <t>LV Medium Non-Domestic</t>
  </si>
  <si>
    <t>LV Sub Medium Non-Domestic</t>
  </si>
  <si>
    <t>HV Medium Non-Domestic</t>
  </si>
  <si>
    <t>LV HH Metered</t>
  </si>
  <si>
    <t>LV Sub HH Metered</t>
  </si>
  <si>
    <t>HV HH Metered</t>
  </si>
  <si>
    <t>HV Sub HH Metered</t>
  </si>
  <si>
    <t>LV UMS (Pseudo HH Metered)</t>
  </si>
  <si>
    <t>Step Gradient</t>
  </si>
  <si>
    <t>Comment</t>
  </si>
  <si>
    <t>No Change</t>
  </si>
  <si>
    <t>Table 1022 - 1028: service model inputs</t>
  </si>
  <si>
    <t>Table 1017 - diversity allowance</t>
  </si>
  <si>
    <t>Table 1037 - LDNO discounts</t>
  </si>
  <si>
    <t>Update to reflect latest data</t>
  </si>
  <si>
    <t>Update to reflect latest data and the three year rolling average</t>
  </si>
  <si>
    <t>Commentary</t>
  </si>
  <si>
    <t>Open LLFCs</t>
  </si>
  <si>
    <t>PCs</t>
  </si>
  <si>
    <t>Unit rate 1 
p/kWh</t>
  </si>
  <si>
    <t>Unit rate 2
p/kWh</t>
  </si>
  <si>
    <t>Unit rate 3
p/kWh</t>
  </si>
  <si>
    <t>Fixed charge
p/MPAN/day</t>
  </si>
  <si>
    <t>Capacity charge
p/kVA/day</t>
  </si>
  <si>
    <t>Reactive 
power charge 
p/kVArh</t>
  </si>
  <si>
    <t>Excess
capacity charge
(p/kVA)</t>
  </si>
  <si>
    <t>Closed LLFCs</t>
  </si>
  <si>
    <t>average p/kWh
this year</t>
  </si>
  <si>
    <t>average p/kWh
last year</t>
  </si>
  <si>
    <t>Percentage
change
%</t>
  </si>
  <si>
    <t>Typical Bill</t>
  </si>
  <si>
    <t>Main drivers for change</t>
  </si>
  <si>
    <t>LV Generation NHH</t>
  </si>
  <si>
    <t>LV Sub Generation NHH</t>
  </si>
  <si>
    <t>LV Generation Intermittent</t>
  </si>
  <si>
    <t>LV Generation Non-Intermittent</t>
  </si>
  <si>
    <t>LV Sub Generation Intermittent</t>
  </si>
  <si>
    <t>LV Sub Generation Non-Intermittent</t>
  </si>
  <si>
    <t>HV Generation Intermittent</t>
  </si>
  <si>
    <t>HV Generation Non-Intermittent</t>
  </si>
  <si>
    <t>HV Sub Generation Non-Intermittent</t>
  </si>
  <si>
    <t>HV Sub Generation Intermittent</t>
  </si>
  <si>
    <t>Table 1041: load characteristics (Load Factor)</t>
  </si>
  <si>
    <t>Table 1041: load characteristics (Coincidence Factor)</t>
  </si>
  <si>
    <t xml:space="preserve">2. Model change impacts should be included first, in version number order. </t>
  </si>
  <si>
    <t>Use the baseline data for the previous year's tariffs to populate the new version of the model</t>
  </si>
  <si>
    <t>Note table 1041 has been split across two columns</t>
  </si>
  <si>
    <t>For more information on the terms used in this document please refer to Schedule 16 of the DCUSA:</t>
  </si>
  <si>
    <t xml:space="preserve">Note: </t>
  </si>
  <si>
    <t xml:space="preserve">The overall percentage movement in the summary tab may be different to that in the detailed breakdown tab due to volume changes </t>
  </si>
  <si>
    <t>Instructions for Populating the Template</t>
  </si>
  <si>
    <t>CDCM Summary tab Revenue Summary table (3802)</t>
  </si>
  <si>
    <t>CDCM Tariff Sheet table 3701</t>
  </si>
  <si>
    <t xml:space="preserve">4. Data to populate the summary sheet should come from: </t>
  </si>
  <si>
    <t>5. The final column of the Summary tab should be populated by the DNO as appropriate. Note, it should be written in a user friendly manner.</t>
  </si>
  <si>
    <t xml:space="preserve">http://www.dcusa.co.uk/Public/DCUSADocuments.aspx?s=c </t>
  </si>
  <si>
    <t>1. Data to populate the detailed breakdown sheet should come from the Ctables tab in the CDCM - table number 4101</t>
  </si>
  <si>
    <t>3. Input changes should be updated in table order, apart from volumes (1053) and allowed revenue (1076) which should be completed last</t>
  </si>
  <si>
    <t>Information on the Tariff Movement Explanation (TME) Template</t>
  </si>
  <si>
    <t>The order of the row in the spreadsheets matches the order in the CDCM outputs table</t>
  </si>
  <si>
    <t>NHH UMS category A</t>
  </si>
  <si>
    <t>NHH UMS category B</t>
  </si>
  <si>
    <t>NHH UMS category C</t>
  </si>
  <si>
    <t>NHH UMS category D</t>
  </si>
  <si>
    <t/>
  </si>
  <si>
    <t>5-8</t>
  </si>
  <si>
    <t>DNO : Electricity North West</t>
  </si>
  <si>
    <t>011, 041, 441, 511</t>
  </si>
  <si>
    <t xml:space="preserve">031, 051, 061, 451, 531 </t>
  </si>
  <si>
    <t>081, 581</t>
  </si>
  <si>
    <t>131, 191, 631</t>
  </si>
  <si>
    <t>161, 171, 661</t>
  </si>
  <si>
    <t>091, 591</t>
  </si>
  <si>
    <t>241, 431, 481, 751</t>
  </si>
  <si>
    <t>242, 432, 482, 752</t>
  </si>
  <si>
    <t>483, 753</t>
  </si>
  <si>
    <t>974</t>
  </si>
  <si>
    <t>984</t>
  </si>
  <si>
    <t>Changes to Allowed Revenue</t>
  </si>
  <si>
    <t>BLANK</t>
  </si>
  <si>
    <t>Updated to represent the latest business expectations.</t>
  </si>
  <si>
    <t>Allowed Revenue updated with latest view.</t>
  </si>
  <si>
    <t>Preserved tariff with no customers</t>
  </si>
  <si>
    <t>Table 1061/1062/1064: TPR data</t>
  </si>
  <si>
    <t>Table 1066/1068 - annual hours in time bands</t>
  </si>
  <si>
    <t>ALL ENW's CDCM CHARGES - Effective from APR 2014 - Final LV/HV Charges</t>
  </si>
  <si>
    <t>721</t>
  </si>
  <si>
    <t>Changes to Load Characteristics (Coincidence Factor) and Allowed Revenue</t>
  </si>
  <si>
    <t>Changes to TPR Data, Peaking Probabilities and Allowed Revenue</t>
  </si>
  <si>
    <t>Changes to Load Characteristics and Allowed Revenue</t>
  </si>
  <si>
    <t>No customers</t>
  </si>
  <si>
    <t>Updated with data which we gave 15 months notice of in December 2012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</si>
</sst>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0.0%"/>
    <numFmt numFmtId="165" formatCode="0.000"/>
    <numFmt numFmtId="166" formatCode="0.000%"/>
    <numFmt numFmtId="167" formatCode="0.0000"/>
    <numFmt numFmtId="168" formatCode="_(?,???,??0.000_);[Red]\(?,???,??0.000\);_(?,???,???.???_)"/>
    <numFmt numFmtId="169" formatCode="_(?,???,??0.00_);[Red]\(?,???,??0.00\);_(?,???,???.??_)"/>
    <numFmt numFmtId="170" formatCode="#,##0.00;[Red]\(#,##0.00\)"/>
    <numFmt numFmtId="171" formatCode="&quot;£&quot;#,##0.00;[Red]\(&quot;£&quot;#,##0.00\)"/>
    <numFmt numFmtId="172" formatCode="#,##0.000;[Red]\(#,##0.000\)"/>
    <numFmt numFmtId="173" formatCode="0.0%;[Red]\(0.0%\)"/>
  </numFmts>
  <fonts count="23" x14ac:knownFonts="1">
    <font>
      <sz val="10"/>
      <color theme="1"/>
      <name val="Arial"/>
      <family val="2"/>
    </font>
    <font>
      <sz val="10"/>
      <name val="Arial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indexed="9"/>
      <name val="Calibri"/>
      <family val="2"/>
      <scheme val="minor"/>
    </font>
    <font>
      <b/>
      <sz val="12"/>
      <color indexed="9"/>
      <name val="Calibri"/>
      <family val="2"/>
      <scheme val="minor"/>
    </font>
    <font>
      <sz val="10"/>
      <color theme="1"/>
      <name val="Arial"/>
      <family val="2"/>
    </font>
    <font>
      <b/>
      <sz val="11"/>
      <color indexed="56"/>
      <name val="Arial"/>
      <family val="2"/>
    </font>
    <font>
      <b/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56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b/>
      <sz val="10"/>
      <color indexed="9"/>
      <name val="Calibri"/>
      <family val="2"/>
      <scheme val="minor"/>
    </font>
    <font>
      <b/>
      <sz val="10"/>
      <name val="Calibri"/>
      <family val="2"/>
      <scheme val="minor"/>
    </font>
    <font>
      <sz val="18"/>
      <color rgb="FFFF0000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4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0"/>
        <bgColor indexed="55"/>
      </patternFill>
    </fill>
    <fill>
      <patternFill patternType="solid">
        <fgColor indexed="4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1" fillId="0" borderId="0"/>
    <xf numFmtId="0" fontId="1" fillId="0" borderId="0"/>
    <xf numFmtId="9" fontId="6" fillId="0" borderId="0" applyFont="0" applyFill="0" applyBorder="0" applyAlignment="0" applyProtection="0"/>
    <xf numFmtId="0" fontId="1" fillId="0" borderId="0"/>
    <xf numFmtId="0" fontId="7" fillId="0" borderId="0" applyNumberForma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</cellStyleXfs>
  <cellXfs count="101">
    <xf numFmtId="0" fontId="0" fillId="0" borderId="0" xfId="0"/>
    <xf numFmtId="0" fontId="2" fillId="0" borderId="0" xfId="1" applyFont="1"/>
    <xf numFmtId="0" fontId="4" fillId="3" borderId="0" xfId="1" applyFont="1" applyFill="1" applyAlignment="1">
      <alignment horizontal="center" vertical="center"/>
    </xf>
    <xf numFmtId="0" fontId="4" fillId="3" borderId="3" xfId="2" applyFont="1" applyFill="1" applyBorder="1" applyAlignment="1">
      <alignment horizontal="center" vertical="center" wrapText="1"/>
    </xf>
    <xf numFmtId="0" fontId="4" fillId="3" borderId="4" xfId="2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164" fontId="2" fillId="4" borderId="1" xfId="2" applyNumberFormat="1" applyFont="1" applyFill="1" applyBorder="1" applyAlignment="1">
      <alignment horizontal="center" vertical="center"/>
    </xf>
    <xf numFmtId="165" fontId="2" fillId="4" borderId="2" xfId="2" applyNumberFormat="1" applyFont="1" applyFill="1" applyBorder="1"/>
    <xf numFmtId="164" fontId="2" fillId="4" borderId="5" xfId="2" applyNumberFormat="1" applyFont="1" applyFill="1" applyBorder="1" applyAlignment="1">
      <alignment horizontal="center" vertical="center"/>
    </xf>
    <xf numFmtId="165" fontId="2" fillId="4" borderId="6" xfId="2" applyNumberFormat="1" applyFont="1" applyFill="1" applyBorder="1"/>
    <xf numFmtId="164" fontId="2" fillId="4" borderId="3" xfId="2" applyNumberFormat="1" applyFont="1" applyFill="1" applyBorder="1" applyAlignment="1">
      <alignment horizontal="center" vertical="center"/>
    </xf>
    <xf numFmtId="165" fontId="2" fillId="4" borderId="4" xfId="2" applyNumberFormat="1" applyFont="1" applyFill="1" applyBorder="1"/>
    <xf numFmtId="0" fontId="5" fillId="3" borderId="0" xfId="2" applyFont="1" applyFill="1" applyAlignment="1">
      <alignment horizontal="center" vertical="center"/>
    </xf>
    <xf numFmtId="165" fontId="2" fillId="6" borderId="2" xfId="2" applyNumberFormat="1" applyFont="1" applyFill="1" applyBorder="1" applyAlignment="1">
      <alignment horizontal="center" vertical="center"/>
    </xf>
    <xf numFmtId="166" fontId="2" fillId="6" borderId="1" xfId="2" applyNumberFormat="1" applyFont="1" applyFill="1" applyBorder="1" applyAlignment="1">
      <alignment horizontal="center" vertical="center"/>
    </xf>
    <xf numFmtId="165" fontId="2" fillId="6" borderId="6" xfId="2" applyNumberFormat="1" applyFont="1" applyFill="1" applyBorder="1" applyAlignment="1">
      <alignment horizontal="center" vertical="center"/>
    </xf>
    <xf numFmtId="166" fontId="2" fillId="6" borderId="5" xfId="2" applyNumberFormat="1" applyFont="1" applyFill="1" applyBorder="1" applyAlignment="1">
      <alignment horizontal="center" vertical="center"/>
    </xf>
    <xf numFmtId="165" fontId="2" fillId="6" borderId="4" xfId="2" applyNumberFormat="1" applyFont="1" applyFill="1" applyBorder="1" applyAlignment="1">
      <alignment horizontal="center" vertical="center"/>
    </xf>
    <xf numFmtId="166" fontId="2" fillId="6" borderId="3" xfId="2" applyNumberFormat="1" applyFont="1" applyFill="1" applyBorder="1" applyAlignment="1">
      <alignment horizontal="center" vertical="center"/>
    </xf>
    <xf numFmtId="166" fontId="2" fillId="0" borderId="0" xfId="1" applyNumberFormat="1" applyFont="1"/>
    <xf numFmtId="0" fontId="3" fillId="2" borderId="7" xfId="2" applyFont="1" applyFill="1" applyBorder="1" applyAlignment="1">
      <alignment vertical="center"/>
    </xf>
    <xf numFmtId="0" fontId="2" fillId="0" borderId="8" xfId="1" applyFont="1" applyBorder="1"/>
    <xf numFmtId="166" fontId="2" fillId="7" borderId="1" xfId="2" applyNumberFormat="1" applyFont="1" applyFill="1" applyBorder="1" applyAlignment="1">
      <alignment horizontal="center" vertical="center"/>
    </xf>
    <xf numFmtId="166" fontId="2" fillId="7" borderId="5" xfId="2" applyNumberFormat="1" applyFont="1" applyFill="1" applyBorder="1" applyAlignment="1">
      <alignment horizontal="center" vertical="center"/>
    </xf>
    <xf numFmtId="166" fontId="2" fillId="7" borderId="3" xfId="2" applyNumberFormat="1" applyFont="1" applyFill="1" applyBorder="1" applyAlignment="1">
      <alignment horizontal="center" vertical="center"/>
    </xf>
    <xf numFmtId="166" fontId="2" fillId="14" borderId="1" xfId="2" applyNumberFormat="1" applyFont="1" applyFill="1" applyBorder="1" applyAlignment="1">
      <alignment horizontal="center" vertical="center"/>
    </xf>
    <xf numFmtId="165" fontId="2" fillId="14" borderId="2" xfId="2" applyNumberFormat="1" applyFont="1" applyFill="1" applyBorder="1" applyAlignment="1">
      <alignment horizontal="center" vertical="center"/>
    </xf>
    <xf numFmtId="166" fontId="2" fillId="14" borderId="5" xfId="2" applyNumberFormat="1" applyFont="1" applyFill="1" applyBorder="1" applyAlignment="1">
      <alignment horizontal="center" vertical="center"/>
    </xf>
    <xf numFmtId="165" fontId="2" fillId="14" borderId="6" xfId="2" applyNumberFormat="1" applyFont="1" applyFill="1" applyBorder="1" applyAlignment="1">
      <alignment horizontal="center" vertical="center"/>
    </xf>
    <xf numFmtId="166" fontId="2" fillId="14" borderId="3" xfId="2" applyNumberFormat="1" applyFont="1" applyFill="1" applyBorder="1" applyAlignment="1">
      <alignment horizontal="center" vertical="center"/>
    </xf>
    <xf numFmtId="165" fontId="2" fillId="14" borderId="4" xfId="2" applyNumberFormat="1" applyFont="1" applyFill="1" applyBorder="1" applyAlignment="1">
      <alignment horizontal="center" vertical="center"/>
    </xf>
    <xf numFmtId="0" fontId="10" fillId="0" borderId="0" xfId="0" applyFont="1"/>
    <xf numFmtId="0" fontId="11" fillId="0" borderId="0" xfId="0" applyFont="1"/>
    <xf numFmtId="0" fontId="12" fillId="0" borderId="0" xfId="6" applyFont="1" applyAlignment="1" applyProtection="1"/>
    <xf numFmtId="0" fontId="13" fillId="0" borderId="0" xfId="0" applyFont="1"/>
    <xf numFmtId="0" fontId="14" fillId="0" borderId="0" xfId="0" applyFont="1"/>
    <xf numFmtId="0" fontId="11" fillId="0" borderId="0" xfId="0" applyFont="1" applyAlignment="1">
      <alignment horizontal="left" indent="2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left" indent="1"/>
    </xf>
    <xf numFmtId="0" fontId="8" fillId="0" borderId="0" xfId="0" applyFont="1"/>
    <xf numFmtId="0" fontId="11" fillId="0" borderId="0" xfId="2" applyFont="1" applyFill="1" applyBorder="1" applyAlignment="1">
      <alignment vertical="center"/>
    </xf>
    <xf numFmtId="0" fontId="16" fillId="0" borderId="0" xfId="4" applyFont="1" applyAlignment="1">
      <alignment vertical="center"/>
    </xf>
    <xf numFmtId="0" fontId="14" fillId="0" borderId="0" xfId="4" applyFont="1" applyAlignment="1">
      <alignment vertical="center"/>
    </xf>
    <xf numFmtId="0" fontId="20" fillId="0" borderId="0" xfId="2" applyFont="1" applyFill="1" applyBorder="1" applyAlignment="1">
      <alignment horizontal="center" vertical="center"/>
    </xf>
    <xf numFmtId="0" fontId="21" fillId="2" borderId="12" xfId="2" applyFont="1" applyFill="1" applyBorder="1" applyAlignment="1">
      <alignment horizontal="center" vertical="center" wrapText="1"/>
    </xf>
    <xf numFmtId="0" fontId="21" fillId="2" borderId="13" xfId="2" applyFont="1" applyFill="1" applyBorder="1" applyAlignment="1" applyProtection="1">
      <alignment vertical="center" wrapText="1"/>
      <protection locked="0"/>
    </xf>
    <xf numFmtId="167" fontId="14" fillId="11" borderId="13" xfId="2" applyNumberFormat="1" applyFont="1" applyFill="1" applyBorder="1" applyAlignment="1" applyProtection="1">
      <alignment horizontal="center" vertical="center"/>
      <protection locked="0"/>
    </xf>
    <xf numFmtId="168" fontId="11" fillId="10" borderId="13" xfId="2" applyNumberFormat="1" applyFont="1" applyFill="1" applyBorder="1" applyAlignment="1" applyProtection="1">
      <alignment horizontal="center" vertical="center"/>
      <protection locked="0"/>
    </xf>
    <xf numFmtId="0" fontId="11" fillId="12" borderId="13" xfId="2" applyNumberFormat="1" applyFont="1" applyFill="1" applyBorder="1" applyAlignment="1" applyProtection="1">
      <alignment horizontal="center" vertical="center"/>
      <protection locked="0"/>
    </xf>
    <xf numFmtId="169" fontId="11" fillId="12" borderId="13" xfId="2" applyNumberFormat="1" applyFont="1" applyFill="1" applyBorder="1" applyAlignment="1" applyProtection="1">
      <alignment horizontal="center" vertical="center"/>
      <protection locked="0"/>
    </xf>
    <xf numFmtId="0" fontId="21" fillId="2" borderId="7" xfId="2" applyFont="1" applyFill="1" applyBorder="1" applyAlignment="1" applyProtection="1">
      <alignment vertical="center" wrapText="1"/>
      <protection locked="0"/>
    </xf>
    <xf numFmtId="172" fontId="11" fillId="10" borderId="7" xfId="2" applyNumberFormat="1" applyFont="1" applyFill="1" applyBorder="1" applyAlignment="1" applyProtection="1">
      <alignment horizontal="center" vertical="center"/>
      <protection locked="0"/>
    </xf>
    <xf numFmtId="0" fontId="11" fillId="12" borderId="7" xfId="2" applyNumberFormat="1" applyFont="1" applyFill="1" applyBorder="1" applyAlignment="1" applyProtection="1">
      <alignment horizontal="center" vertical="center"/>
      <protection locked="0"/>
    </xf>
    <xf numFmtId="169" fontId="11" fillId="12" borderId="7" xfId="2" applyNumberFormat="1" applyFont="1" applyFill="1" applyBorder="1" applyAlignment="1" applyProtection="1">
      <alignment horizontal="center" vertical="center"/>
      <protection locked="0"/>
    </xf>
    <xf numFmtId="168" fontId="11" fillId="10" borderId="7" xfId="2" applyNumberFormat="1" applyFont="1" applyFill="1" applyBorder="1" applyAlignment="1" applyProtection="1">
      <alignment horizontal="center" vertical="center"/>
      <protection locked="0"/>
    </xf>
    <xf numFmtId="170" fontId="15" fillId="4" borderId="14" xfId="2" applyNumberFormat="1" applyFont="1" applyFill="1" applyBorder="1" applyAlignment="1" applyProtection="1">
      <alignment horizontal="center" vertical="center" wrapText="1"/>
      <protection locked="0"/>
    </xf>
    <xf numFmtId="164" fontId="15" fillId="4" borderId="14" xfId="3" applyNumberFormat="1" applyFont="1" applyFill="1" applyBorder="1" applyAlignment="1" applyProtection="1">
      <alignment horizontal="center" vertical="center" wrapText="1"/>
      <protection locked="0"/>
    </xf>
    <xf numFmtId="0" fontId="11" fillId="10" borderId="7" xfId="2" applyNumberFormat="1" applyFont="1" applyFill="1" applyBorder="1" applyAlignment="1" applyProtection="1">
      <alignment horizontal="center" vertical="center"/>
      <protection locked="0"/>
    </xf>
    <xf numFmtId="0" fontId="15" fillId="4" borderId="14" xfId="2" applyFont="1" applyFill="1" applyBorder="1" applyAlignment="1" applyProtection="1">
      <alignment horizontal="center" vertical="center" wrapText="1"/>
      <protection locked="0"/>
    </xf>
    <xf numFmtId="170" fontId="15" fillId="4" borderId="16" xfId="2" applyNumberFormat="1" applyFont="1" applyFill="1" applyBorder="1" applyAlignment="1" applyProtection="1">
      <alignment horizontal="center" vertical="center" wrapText="1"/>
      <protection locked="0"/>
    </xf>
    <xf numFmtId="170" fontId="15" fillId="4" borderId="17" xfId="2" applyNumberFormat="1" applyFont="1" applyFill="1" applyBorder="1" applyAlignment="1" applyProtection="1">
      <alignment horizontal="center" vertical="center" wrapText="1"/>
      <protection locked="0"/>
    </xf>
    <xf numFmtId="164" fontId="15" fillId="4" borderId="17" xfId="3" applyNumberFormat="1" applyFont="1" applyFill="1" applyBorder="1" applyAlignment="1" applyProtection="1">
      <alignment horizontal="center" vertical="center" wrapText="1"/>
      <protection locked="0"/>
    </xf>
    <xf numFmtId="168" fontId="11" fillId="13" borderId="15" xfId="2" applyNumberFormat="1" applyFont="1" applyFill="1" applyBorder="1" applyAlignment="1">
      <alignment horizontal="center" vertical="center"/>
    </xf>
    <xf numFmtId="168" fontId="11" fillId="13" borderId="9" xfId="2" applyNumberFormat="1" applyFont="1" applyFill="1" applyBorder="1" applyAlignment="1">
      <alignment horizontal="center" vertical="center"/>
    </xf>
    <xf numFmtId="49" fontId="15" fillId="13" borderId="7" xfId="2" applyNumberFormat="1" applyFont="1" applyFill="1" applyBorder="1" applyAlignment="1" applyProtection="1">
      <alignment horizontal="center" vertical="center" wrapText="1"/>
      <protection locked="0"/>
    </xf>
    <xf numFmtId="0" fontId="11" fillId="13" borderId="9" xfId="2" applyNumberFormat="1" applyFont="1" applyFill="1" applyBorder="1" applyAlignment="1">
      <alignment horizontal="center" vertical="center"/>
    </xf>
    <xf numFmtId="9" fontId="2" fillId="0" borderId="0" xfId="3" applyFont="1"/>
    <xf numFmtId="0" fontId="22" fillId="0" borderId="0" xfId="4" applyFont="1" applyAlignment="1">
      <alignment vertical="center"/>
    </xf>
    <xf numFmtId="165" fontId="11" fillId="10" borderId="13" xfId="2" applyNumberFormat="1" applyFont="1" applyFill="1" applyBorder="1" applyAlignment="1" applyProtection="1">
      <alignment horizontal="center" vertical="center"/>
      <protection locked="0"/>
    </xf>
    <xf numFmtId="49" fontId="0" fillId="4" borderId="7" xfId="0" applyNumberFormat="1" applyFill="1" applyBorder="1" applyAlignment="1" applyProtection="1">
      <alignment horizontal="center" vertical="center" wrapText="1"/>
      <protection locked="0"/>
    </xf>
    <xf numFmtId="49" fontId="0" fillId="5" borderId="7" xfId="0" applyNumberFormat="1" applyFill="1" applyBorder="1" applyAlignment="1">
      <alignment horizontal="left" vertical="center" wrapText="1"/>
    </xf>
    <xf numFmtId="0" fontId="0" fillId="4" borderId="7" xfId="0" applyNumberFormat="1" applyFill="1" applyBorder="1" applyAlignment="1" applyProtection="1">
      <alignment horizontal="center" vertical="center" wrapText="1"/>
      <protection locked="0"/>
    </xf>
    <xf numFmtId="170" fontId="15" fillId="4" borderId="18" xfId="2" applyNumberFormat="1" applyFont="1" applyFill="1" applyBorder="1" applyAlignment="1" applyProtection="1">
      <alignment horizontal="center" vertical="center" wrapText="1"/>
      <protection locked="0"/>
    </xf>
    <xf numFmtId="170" fontId="15" fillId="4" borderId="15" xfId="2" applyNumberFormat="1" applyFont="1" applyFill="1" applyBorder="1" applyAlignment="1" applyProtection="1">
      <alignment horizontal="center" vertical="center" wrapText="1"/>
      <protection locked="0"/>
    </xf>
    <xf numFmtId="170" fontId="15" fillId="4" borderId="19" xfId="2" applyNumberFormat="1" applyFont="1" applyFill="1" applyBorder="1" applyAlignment="1" applyProtection="1">
      <alignment horizontal="center" vertical="center" wrapText="1"/>
      <protection locked="0"/>
    </xf>
    <xf numFmtId="173" fontId="15" fillId="4" borderId="16" xfId="2" applyNumberFormat="1" applyFont="1" applyFill="1" applyBorder="1" applyAlignment="1" applyProtection="1">
      <alignment horizontal="center" vertical="center" wrapText="1"/>
      <protection locked="0"/>
    </xf>
    <xf numFmtId="173" fontId="15" fillId="4" borderId="14" xfId="2" applyNumberFormat="1" applyFont="1" applyFill="1" applyBorder="1" applyAlignment="1" applyProtection="1">
      <alignment horizontal="center" vertical="center" wrapText="1"/>
      <protection locked="0"/>
    </xf>
    <xf numFmtId="171" fontId="15" fillId="4" borderId="11" xfId="2" applyNumberFormat="1" applyFont="1" applyFill="1" applyBorder="1" applyAlignment="1" applyProtection="1">
      <alignment horizontal="center" vertical="center" wrapText="1"/>
      <protection locked="0"/>
    </xf>
    <xf numFmtId="171" fontId="15" fillId="4" borderId="20" xfId="2" applyNumberFormat="1" applyFont="1" applyFill="1" applyBorder="1" applyAlignment="1" applyProtection="1">
      <alignment horizontal="center" vertical="center" wrapText="1"/>
      <protection locked="0"/>
    </xf>
    <xf numFmtId="171" fontId="15" fillId="4" borderId="21" xfId="2" applyNumberFormat="1" applyFont="1" applyFill="1" applyBorder="1" applyAlignment="1" applyProtection="1">
      <alignment horizontal="center" vertical="center" wrapText="1"/>
      <protection locked="0"/>
    </xf>
    <xf numFmtId="0" fontId="15" fillId="4" borderId="16" xfId="2" applyFont="1" applyFill="1" applyBorder="1" applyAlignment="1" applyProtection="1">
      <alignment horizontal="center" vertical="center" wrapText="1"/>
      <protection locked="0"/>
    </xf>
    <xf numFmtId="0" fontId="15" fillId="13" borderId="14" xfId="2" applyFont="1" applyFill="1" applyBorder="1" applyAlignment="1" applyProtection="1">
      <alignment horizontal="center" vertical="center" wrapText="1"/>
      <protection locked="0"/>
    </xf>
    <xf numFmtId="0" fontId="15" fillId="13" borderId="17" xfId="2" applyFont="1" applyFill="1" applyBorder="1" applyAlignment="1" applyProtection="1">
      <alignment horizontal="center" vertical="center" wrapText="1"/>
      <protection locked="0"/>
    </xf>
    <xf numFmtId="164" fontId="2" fillId="0" borderId="0" xfId="1" applyNumberFormat="1" applyFont="1"/>
    <xf numFmtId="0" fontId="3" fillId="2" borderId="1" xfId="2" applyFont="1" applyFill="1" applyBorder="1" applyAlignment="1">
      <alignment horizontal="center" vertical="center" wrapText="1"/>
    </xf>
    <xf numFmtId="0" fontId="3" fillId="2" borderId="2" xfId="2" applyFont="1" applyFill="1" applyBorder="1" applyAlignment="1">
      <alignment horizontal="center" vertical="center" wrapText="1"/>
    </xf>
    <xf numFmtId="164" fontId="2" fillId="0" borderId="9" xfId="1" applyNumberFormat="1" applyFont="1" applyBorder="1" applyAlignment="1">
      <alignment horizontal="center" vertical="center" wrapText="1"/>
    </xf>
    <xf numFmtId="164" fontId="2" fillId="0" borderId="10" xfId="1" applyNumberFormat="1" applyFont="1" applyBorder="1" applyAlignment="1">
      <alignment horizontal="center" vertical="center" wrapText="1"/>
    </xf>
    <xf numFmtId="164" fontId="2" fillId="14" borderId="9" xfId="1" applyNumberFormat="1" applyFont="1" applyFill="1" applyBorder="1" applyAlignment="1">
      <alignment horizontal="center" vertical="center" wrapText="1"/>
    </xf>
    <xf numFmtId="164" fontId="2" fillId="14" borderId="10" xfId="1" applyNumberFormat="1" applyFont="1" applyFill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0" fontId="2" fillId="0" borderId="10" xfId="1" applyFont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center" vertical="center" wrapText="1"/>
    </xf>
    <xf numFmtId="49" fontId="17" fillId="8" borderId="9" xfId="5" applyNumberFormat="1" applyFont="1" applyFill="1" applyBorder="1" applyAlignment="1">
      <alignment horizontal="center" vertical="center" wrapText="1"/>
    </xf>
    <xf numFmtId="49" fontId="17" fillId="8" borderId="11" xfId="5" applyNumberFormat="1" applyFont="1" applyFill="1" applyBorder="1" applyAlignment="1">
      <alignment horizontal="center" vertical="center" wrapText="1"/>
    </xf>
    <xf numFmtId="49" fontId="17" fillId="8" borderId="10" xfId="5" applyNumberFormat="1" applyFont="1" applyFill="1" applyBorder="1" applyAlignment="1">
      <alignment horizontal="center" vertical="center" wrapText="1"/>
    </xf>
    <xf numFmtId="0" fontId="18" fillId="9" borderId="9" xfId="2" applyFont="1" applyFill="1" applyBorder="1" applyAlignment="1">
      <alignment horizontal="center" vertical="center"/>
    </xf>
    <xf numFmtId="0" fontId="18" fillId="9" borderId="11" xfId="2" applyFont="1" applyFill="1" applyBorder="1" applyAlignment="1">
      <alignment horizontal="center" vertical="center"/>
    </xf>
    <xf numFmtId="0" fontId="19" fillId="0" borderId="11" xfId="2" applyFont="1" applyBorder="1" applyAlignment="1">
      <alignment horizontal="center" vertical="center"/>
    </xf>
    <xf numFmtId="0" fontId="19" fillId="0" borderId="10" xfId="2" applyFont="1" applyBorder="1" applyAlignment="1">
      <alignment horizontal="center" vertical="center"/>
    </xf>
  </cellXfs>
  <cellStyles count="7">
    <cellStyle name="=C:\WINNT\SYSTEM32\COMMAND.COM 2" xfId="2"/>
    <cellStyle name="Heading 4 2" xfId="5"/>
    <cellStyle name="Hyperlink" xfId="6" builtinId="8"/>
    <cellStyle name="Normal" xfId="0" builtinId="0"/>
    <cellStyle name="Normal 2" xfId="4"/>
    <cellStyle name="Normal_Copy of WSC - CDCM Volatility YOY National - Updated Mar 11" xfId="1"/>
    <cellStyle name="Percent" xfId="3" builtinId="5"/>
  </cellStyles>
  <dxfs count="4"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CC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66674</xdr:colOff>
      <xdr:row>1</xdr:row>
      <xdr:rowOff>66676</xdr:rowOff>
    </xdr:from>
    <xdr:to>
      <xdr:col>24</xdr:col>
      <xdr:colOff>466725</xdr:colOff>
      <xdr:row>1</xdr:row>
      <xdr:rowOff>504826</xdr:rowOff>
    </xdr:to>
    <xdr:sp macro="" textlink="">
      <xdr:nvSpPr>
        <xdr:cNvPr id="4" name="TextBox 3"/>
        <xdr:cNvSpPr txBox="1"/>
      </xdr:nvSpPr>
      <xdr:spPr>
        <a:xfrm>
          <a:off x="161924" y="266701"/>
          <a:ext cx="11420476" cy="438150"/>
        </a:xfrm>
        <a:prstGeom prst="rect">
          <a:avLst/>
        </a:prstGeom>
        <a:solidFill>
          <a:schemeClr val="tx1">
            <a:lumMod val="65000"/>
            <a:lumOff val="3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n-GB" sz="2400">
              <a:solidFill>
                <a:schemeClr val="bg1"/>
              </a:solidFill>
            </a:rPr>
            <a:t>TME</a:t>
          </a:r>
          <a:r>
            <a:rPr lang="en-GB" sz="2400" baseline="0">
              <a:solidFill>
                <a:schemeClr val="bg1"/>
              </a:solidFill>
            </a:rPr>
            <a:t> </a:t>
          </a:r>
          <a:r>
            <a:rPr lang="en-GB" sz="2400">
              <a:solidFill>
                <a:schemeClr val="bg1"/>
              </a:solidFill>
            </a:rPr>
            <a:t>YoY</a:t>
          </a:r>
          <a:r>
            <a:rPr lang="en-GB" sz="2400" baseline="0">
              <a:solidFill>
                <a:schemeClr val="bg1"/>
              </a:solidFill>
            </a:rPr>
            <a:t> Tariff Disturbance Analysis - Electricity North West </a:t>
          </a:r>
          <a:endParaRPr lang="en-GB" sz="2400">
            <a:solidFill>
              <a:schemeClr val="bg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dcusa.co.uk/Public/DCUSADocuments.aspx?s=c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21"/>
  <sheetViews>
    <sheetView showGridLines="0" workbookViewId="0"/>
  </sheetViews>
  <sheetFormatPr defaultRowHeight="12.75" x14ac:dyDescent="0.2"/>
  <cols>
    <col min="1" max="16384" width="9.140625" style="32"/>
  </cols>
  <sheetData>
    <row r="2" spans="1:1" ht="15" x14ac:dyDescent="0.25">
      <c r="A2" s="39" t="s">
        <v>77</v>
      </c>
    </row>
    <row r="3" spans="1:1" x14ac:dyDescent="0.2">
      <c r="A3" s="31"/>
    </row>
    <row r="4" spans="1:1" x14ac:dyDescent="0.2">
      <c r="A4" s="32" t="s">
        <v>66</v>
      </c>
    </row>
    <row r="5" spans="1:1" x14ac:dyDescent="0.2">
      <c r="A5" s="33" t="s">
        <v>74</v>
      </c>
    </row>
    <row r="6" spans="1:1" x14ac:dyDescent="0.2">
      <c r="A6" s="34"/>
    </row>
    <row r="7" spans="1:1" x14ac:dyDescent="0.2">
      <c r="A7" s="35" t="s">
        <v>67</v>
      </c>
    </row>
    <row r="8" spans="1:1" x14ac:dyDescent="0.2">
      <c r="A8" s="32" t="s">
        <v>68</v>
      </c>
    </row>
    <row r="9" spans="1:1" ht="12.75" customHeight="1" x14ac:dyDescent="0.2">
      <c r="A9" s="32" t="s">
        <v>78</v>
      </c>
    </row>
    <row r="11" spans="1:1" ht="15" x14ac:dyDescent="0.25">
      <c r="A11" s="39" t="s">
        <v>69</v>
      </c>
    </row>
    <row r="13" spans="1:1" x14ac:dyDescent="0.2">
      <c r="A13" s="32" t="s">
        <v>75</v>
      </c>
    </row>
    <row r="14" spans="1:1" x14ac:dyDescent="0.2">
      <c r="A14" s="32" t="s">
        <v>63</v>
      </c>
    </row>
    <row r="15" spans="1:1" x14ac:dyDescent="0.2">
      <c r="A15" s="36" t="s">
        <v>64</v>
      </c>
    </row>
    <row r="16" spans="1:1" x14ac:dyDescent="0.2">
      <c r="A16" s="32" t="s">
        <v>76</v>
      </c>
    </row>
    <row r="17" spans="1:1" x14ac:dyDescent="0.2">
      <c r="A17" s="36" t="s">
        <v>65</v>
      </c>
    </row>
    <row r="18" spans="1:1" x14ac:dyDescent="0.2">
      <c r="A18" s="37" t="s">
        <v>72</v>
      </c>
    </row>
    <row r="19" spans="1:1" x14ac:dyDescent="0.2">
      <c r="A19" s="38" t="s">
        <v>71</v>
      </c>
    </row>
    <row r="20" spans="1:1" x14ac:dyDescent="0.2">
      <c r="A20" s="38" t="s">
        <v>70</v>
      </c>
    </row>
    <row r="21" spans="1:1" x14ac:dyDescent="0.2">
      <c r="A21" s="32" t="s">
        <v>73</v>
      </c>
    </row>
  </sheetData>
  <hyperlinks>
    <hyperlink ref="A5" r:id="rId1"/>
  </hyperlinks>
  <pageMargins left="0.70866141732283472" right="0.70866141732283472" top="0.74803149606299213" bottom="0.74803149606299213" header="0.31496062992125984" footer="0.31496062992125984"/>
  <pageSetup paperSize="9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AY50"/>
  <sheetViews>
    <sheetView zoomScale="60" zoomScaleNormal="6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RowHeight="15.75" x14ac:dyDescent="0.25"/>
  <cols>
    <col min="1" max="1" width="1.42578125" style="1" customWidth="1"/>
    <col min="2" max="2" width="60.140625" style="1" bestFit="1" customWidth="1"/>
    <col min="3" max="3" width="1.42578125" style="1" customWidth="1"/>
    <col min="4" max="5" width="12.85546875" style="1" customWidth="1"/>
    <col min="6" max="6" width="11.28515625" style="1" customWidth="1"/>
    <col min="7" max="7" width="12.28515625" style="1" customWidth="1"/>
    <col min="8" max="8" width="11.28515625" style="1" customWidth="1"/>
    <col min="9" max="9" width="13.28515625" style="1" customWidth="1"/>
    <col min="10" max="10" width="8.7109375" style="1" customWidth="1"/>
    <col min="11" max="11" width="10" style="1" bestFit="1" customWidth="1"/>
    <col min="12" max="13" width="10" style="1" customWidth="1"/>
    <col min="14" max="14" width="10.5703125" style="1" bestFit="1" customWidth="1"/>
    <col min="15" max="15" width="10" style="1" bestFit="1" customWidth="1"/>
    <col min="16" max="16" width="8.7109375" style="1" customWidth="1"/>
    <col min="17" max="17" width="10" style="1" bestFit="1" customWidth="1"/>
    <col min="18" max="18" width="8.7109375" style="1" customWidth="1"/>
    <col min="19" max="19" width="10" style="1" bestFit="1" customWidth="1"/>
    <col min="20" max="23" width="10" style="1" customWidth="1"/>
    <col min="24" max="24" width="10.5703125" style="1" bestFit="1" customWidth="1"/>
    <col min="25" max="25" width="10" style="1" bestFit="1" customWidth="1"/>
    <col min="26" max="26" width="8.7109375" style="1" customWidth="1"/>
    <col min="27" max="27" width="10" style="1" bestFit="1" customWidth="1"/>
    <col min="28" max="28" width="8.7109375" style="1" customWidth="1"/>
    <col min="29" max="29" width="10" style="1" bestFit="1" customWidth="1"/>
    <col min="30" max="30" width="8.7109375" style="1" customWidth="1"/>
    <col min="31" max="31" width="10" style="1" bestFit="1" customWidth="1"/>
    <col min="32" max="32" width="10.5703125" style="1" bestFit="1" customWidth="1"/>
    <col min="33" max="33" width="10" style="1" bestFit="1" customWidth="1"/>
    <col min="34" max="35" width="10" style="1" customWidth="1"/>
    <col min="36" max="36" width="10.5703125" style="1" bestFit="1" customWidth="1"/>
    <col min="37" max="37" width="10" style="1" bestFit="1" customWidth="1"/>
    <col min="38" max="38" width="8.7109375" style="1" customWidth="1"/>
    <col min="39" max="39" width="10" style="1" bestFit="1" customWidth="1"/>
    <col min="40" max="40" width="10.5703125" style="1" bestFit="1" customWidth="1"/>
    <col min="41" max="41" width="10" style="1" bestFit="1" customWidth="1"/>
    <col min="42" max="42" width="10.5703125" style="1" bestFit="1" customWidth="1"/>
    <col min="43" max="43" width="10" style="1" bestFit="1" customWidth="1"/>
    <col min="44" max="44" width="9.140625" style="1"/>
    <col min="45" max="45" width="9.7109375" style="1" bestFit="1" customWidth="1"/>
    <col min="46" max="46" width="26.28515625" style="1" bestFit="1" customWidth="1"/>
    <col min="47" max="270" width="9.140625" style="1"/>
    <col min="271" max="271" width="1.42578125" style="1" customWidth="1"/>
    <col min="272" max="272" width="36.5703125" style="1" bestFit="1" customWidth="1"/>
    <col min="273" max="273" width="1.42578125" style="1" customWidth="1"/>
    <col min="274" max="274" width="8.7109375" style="1" customWidth="1"/>
    <col min="275" max="275" width="9.28515625" style="1" customWidth="1"/>
    <col min="276" max="276" width="10.5703125" style="1" bestFit="1" customWidth="1"/>
    <col min="277" max="277" width="9.28515625" style="1" customWidth="1"/>
    <col min="278" max="278" width="8.7109375" style="1" customWidth="1"/>
    <col min="279" max="279" width="9.28515625" style="1" customWidth="1"/>
    <col min="280" max="280" width="8.7109375" style="1" customWidth="1"/>
    <col min="281" max="281" width="9.28515625" style="1" customWidth="1"/>
    <col min="282" max="282" width="10.5703125" style="1" bestFit="1" customWidth="1"/>
    <col min="283" max="283" width="9.28515625" style="1" customWidth="1"/>
    <col min="284" max="284" width="8.7109375" style="1" customWidth="1"/>
    <col min="285" max="285" width="9.28515625" style="1" customWidth="1"/>
    <col min="286" max="286" width="8.7109375" style="1" customWidth="1"/>
    <col min="287" max="287" width="9.28515625" style="1" customWidth="1"/>
    <col min="288" max="288" width="8.7109375" style="1" customWidth="1"/>
    <col min="289" max="289" width="9.5703125" style="1" customWidth="1"/>
    <col min="290" max="290" width="10.5703125" style="1" bestFit="1" customWidth="1"/>
    <col min="291" max="291" width="9.28515625" style="1" customWidth="1"/>
    <col min="292" max="292" width="8.7109375" style="1" customWidth="1"/>
    <col min="293" max="293" width="9.28515625" style="1" customWidth="1"/>
    <col min="294" max="294" width="8.7109375" style="1" customWidth="1"/>
    <col min="295" max="295" width="9.28515625" style="1" customWidth="1"/>
    <col min="296" max="296" width="10.5703125" style="1" bestFit="1" customWidth="1"/>
    <col min="297" max="297" width="9.28515625" style="1" customWidth="1"/>
    <col min="298" max="298" width="10.5703125" style="1" bestFit="1" customWidth="1"/>
    <col min="299" max="526" width="9.140625" style="1"/>
    <col min="527" max="527" width="1.42578125" style="1" customWidth="1"/>
    <col min="528" max="528" width="36.5703125" style="1" bestFit="1" customWidth="1"/>
    <col min="529" max="529" width="1.42578125" style="1" customWidth="1"/>
    <col min="530" max="530" width="8.7109375" style="1" customWidth="1"/>
    <col min="531" max="531" width="9.28515625" style="1" customWidth="1"/>
    <col min="532" max="532" width="10.5703125" style="1" bestFit="1" customWidth="1"/>
    <col min="533" max="533" width="9.28515625" style="1" customWidth="1"/>
    <col min="534" max="534" width="8.7109375" style="1" customWidth="1"/>
    <col min="535" max="535" width="9.28515625" style="1" customWidth="1"/>
    <col min="536" max="536" width="8.7109375" style="1" customWidth="1"/>
    <col min="537" max="537" width="9.28515625" style="1" customWidth="1"/>
    <col min="538" max="538" width="10.5703125" style="1" bestFit="1" customWidth="1"/>
    <col min="539" max="539" width="9.28515625" style="1" customWidth="1"/>
    <col min="540" max="540" width="8.7109375" style="1" customWidth="1"/>
    <col min="541" max="541" width="9.28515625" style="1" customWidth="1"/>
    <col min="542" max="542" width="8.7109375" style="1" customWidth="1"/>
    <col min="543" max="543" width="9.28515625" style="1" customWidth="1"/>
    <col min="544" max="544" width="8.7109375" style="1" customWidth="1"/>
    <col min="545" max="545" width="9.5703125" style="1" customWidth="1"/>
    <col min="546" max="546" width="10.5703125" style="1" bestFit="1" customWidth="1"/>
    <col min="547" max="547" width="9.28515625" style="1" customWidth="1"/>
    <col min="548" max="548" width="8.7109375" style="1" customWidth="1"/>
    <col min="549" max="549" width="9.28515625" style="1" customWidth="1"/>
    <col min="550" max="550" width="8.7109375" style="1" customWidth="1"/>
    <col min="551" max="551" width="9.28515625" style="1" customWidth="1"/>
    <col min="552" max="552" width="10.5703125" style="1" bestFit="1" customWidth="1"/>
    <col min="553" max="553" width="9.28515625" style="1" customWidth="1"/>
    <col min="554" max="554" width="10.5703125" style="1" bestFit="1" customWidth="1"/>
    <col min="555" max="782" width="9.140625" style="1"/>
    <col min="783" max="783" width="1.42578125" style="1" customWidth="1"/>
    <col min="784" max="784" width="36.5703125" style="1" bestFit="1" customWidth="1"/>
    <col min="785" max="785" width="1.42578125" style="1" customWidth="1"/>
    <col min="786" max="786" width="8.7109375" style="1" customWidth="1"/>
    <col min="787" max="787" width="9.28515625" style="1" customWidth="1"/>
    <col min="788" max="788" width="10.5703125" style="1" bestFit="1" customWidth="1"/>
    <col min="789" max="789" width="9.28515625" style="1" customWidth="1"/>
    <col min="790" max="790" width="8.7109375" style="1" customWidth="1"/>
    <col min="791" max="791" width="9.28515625" style="1" customWidth="1"/>
    <col min="792" max="792" width="8.7109375" style="1" customWidth="1"/>
    <col min="793" max="793" width="9.28515625" style="1" customWidth="1"/>
    <col min="794" max="794" width="10.5703125" style="1" bestFit="1" customWidth="1"/>
    <col min="795" max="795" width="9.28515625" style="1" customWidth="1"/>
    <col min="796" max="796" width="8.7109375" style="1" customWidth="1"/>
    <col min="797" max="797" width="9.28515625" style="1" customWidth="1"/>
    <col min="798" max="798" width="8.7109375" style="1" customWidth="1"/>
    <col min="799" max="799" width="9.28515625" style="1" customWidth="1"/>
    <col min="800" max="800" width="8.7109375" style="1" customWidth="1"/>
    <col min="801" max="801" width="9.5703125" style="1" customWidth="1"/>
    <col min="802" max="802" width="10.5703125" style="1" bestFit="1" customWidth="1"/>
    <col min="803" max="803" width="9.28515625" style="1" customWidth="1"/>
    <col min="804" max="804" width="8.7109375" style="1" customWidth="1"/>
    <col min="805" max="805" width="9.28515625" style="1" customWidth="1"/>
    <col min="806" max="806" width="8.7109375" style="1" customWidth="1"/>
    <col min="807" max="807" width="9.28515625" style="1" customWidth="1"/>
    <col min="808" max="808" width="10.5703125" style="1" bestFit="1" customWidth="1"/>
    <col min="809" max="809" width="9.28515625" style="1" customWidth="1"/>
    <col min="810" max="810" width="10.5703125" style="1" bestFit="1" customWidth="1"/>
    <col min="811" max="1038" width="9.140625" style="1"/>
    <col min="1039" max="1039" width="1.42578125" style="1" customWidth="1"/>
    <col min="1040" max="1040" width="36.5703125" style="1" bestFit="1" customWidth="1"/>
    <col min="1041" max="1041" width="1.42578125" style="1" customWidth="1"/>
    <col min="1042" max="1042" width="8.7109375" style="1" customWidth="1"/>
    <col min="1043" max="1043" width="9.28515625" style="1" customWidth="1"/>
    <col min="1044" max="1044" width="10.5703125" style="1" bestFit="1" customWidth="1"/>
    <col min="1045" max="1045" width="9.28515625" style="1" customWidth="1"/>
    <col min="1046" max="1046" width="8.7109375" style="1" customWidth="1"/>
    <col min="1047" max="1047" width="9.28515625" style="1" customWidth="1"/>
    <col min="1048" max="1048" width="8.7109375" style="1" customWidth="1"/>
    <col min="1049" max="1049" width="9.28515625" style="1" customWidth="1"/>
    <col min="1050" max="1050" width="10.5703125" style="1" bestFit="1" customWidth="1"/>
    <col min="1051" max="1051" width="9.28515625" style="1" customWidth="1"/>
    <col min="1052" max="1052" width="8.7109375" style="1" customWidth="1"/>
    <col min="1053" max="1053" width="9.28515625" style="1" customWidth="1"/>
    <col min="1054" max="1054" width="8.7109375" style="1" customWidth="1"/>
    <col min="1055" max="1055" width="9.28515625" style="1" customWidth="1"/>
    <col min="1056" max="1056" width="8.7109375" style="1" customWidth="1"/>
    <col min="1057" max="1057" width="9.5703125" style="1" customWidth="1"/>
    <col min="1058" max="1058" width="10.5703125" style="1" bestFit="1" customWidth="1"/>
    <col min="1059" max="1059" width="9.28515625" style="1" customWidth="1"/>
    <col min="1060" max="1060" width="8.7109375" style="1" customWidth="1"/>
    <col min="1061" max="1061" width="9.28515625" style="1" customWidth="1"/>
    <col min="1062" max="1062" width="8.7109375" style="1" customWidth="1"/>
    <col min="1063" max="1063" width="9.28515625" style="1" customWidth="1"/>
    <col min="1064" max="1064" width="10.5703125" style="1" bestFit="1" customWidth="1"/>
    <col min="1065" max="1065" width="9.28515625" style="1" customWidth="1"/>
    <col min="1066" max="1066" width="10.5703125" style="1" bestFit="1" customWidth="1"/>
    <col min="1067" max="1294" width="9.140625" style="1"/>
    <col min="1295" max="1295" width="1.42578125" style="1" customWidth="1"/>
    <col min="1296" max="1296" width="36.5703125" style="1" bestFit="1" customWidth="1"/>
    <col min="1297" max="1297" width="1.42578125" style="1" customWidth="1"/>
    <col min="1298" max="1298" width="8.7109375" style="1" customWidth="1"/>
    <col min="1299" max="1299" width="9.28515625" style="1" customWidth="1"/>
    <col min="1300" max="1300" width="10.5703125" style="1" bestFit="1" customWidth="1"/>
    <col min="1301" max="1301" width="9.28515625" style="1" customWidth="1"/>
    <col min="1302" max="1302" width="8.7109375" style="1" customWidth="1"/>
    <col min="1303" max="1303" width="9.28515625" style="1" customWidth="1"/>
    <col min="1304" max="1304" width="8.7109375" style="1" customWidth="1"/>
    <col min="1305" max="1305" width="9.28515625" style="1" customWidth="1"/>
    <col min="1306" max="1306" width="10.5703125" style="1" bestFit="1" customWidth="1"/>
    <col min="1307" max="1307" width="9.28515625" style="1" customWidth="1"/>
    <col min="1308" max="1308" width="8.7109375" style="1" customWidth="1"/>
    <col min="1309" max="1309" width="9.28515625" style="1" customWidth="1"/>
    <col min="1310" max="1310" width="8.7109375" style="1" customWidth="1"/>
    <col min="1311" max="1311" width="9.28515625" style="1" customWidth="1"/>
    <col min="1312" max="1312" width="8.7109375" style="1" customWidth="1"/>
    <col min="1313" max="1313" width="9.5703125" style="1" customWidth="1"/>
    <col min="1314" max="1314" width="10.5703125" style="1" bestFit="1" customWidth="1"/>
    <col min="1315" max="1315" width="9.28515625" style="1" customWidth="1"/>
    <col min="1316" max="1316" width="8.7109375" style="1" customWidth="1"/>
    <col min="1317" max="1317" width="9.28515625" style="1" customWidth="1"/>
    <col min="1318" max="1318" width="8.7109375" style="1" customWidth="1"/>
    <col min="1319" max="1319" width="9.28515625" style="1" customWidth="1"/>
    <col min="1320" max="1320" width="10.5703125" style="1" bestFit="1" customWidth="1"/>
    <col min="1321" max="1321" width="9.28515625" style="1" customWidth="1"/>
    <col min="1322" max="1322" width="10.5703125" style="1" bestFit="1" customWidth="1"/>
    <col min="1323" max="1550" width="9.140625" style="1"/>
    <col min="1551" max="1551" width="1.42578125" style="1" customWidth="1"/>
    <col min="1552" max="1552" width="36.5703125" style="1" bestFit="1" customWidth="1"/>
    <col min="1553" max="1553" width="1.42578125" style="1" customWidth="1"/>
    <col min="1554" max="1554" width="8.7109375" style="1" customWidth="1"/>
    <col min="1555" max="1555" width="9.28515625" style="1" customWidth="1"/>
    <col min="1556" max="1556" width="10.5703125" style="1" bestFit="1" customWidth="1"/>
    <col min="1557" max="1557" width="9.28515625" style="1" customWidth="1"/>
    <col min="1558" max="1558" width="8.7109375" style="1" customWidth="1"/>
    <col min="1559" max="1559" width="9.28515625" style="1" customWidth="1"/>
    <col min="1560" max="1560" width="8.7109375" style="1" customWidth="1"/>
    <col min="1561" max="1561" width="9.28515625" style="1" customWidth="1"/>
    <col min="1562" max="1562" width="10.5703125" style="1" bestFit="1" customWidth="1"/>
    <col min="1563" max="1563" width="9.28515625" style="1" customWidth="1"/>
    <col min="1564" max="1564" width="8.7109375" style="1" customWidth="1"/>
    <col min="1565" max="1565" width="9.28515625" style="1" customWidth="1"/>
    <col min="1566" max="1566" width="8.7109375" style="1" customWidth="1"/>
    <col min="1567" max="1567" width="9.28515625" style="1" customWidth="1"/>
    <col min="1568" max="1568" width="8.7109375" style="1" customWidth="1"/>
    <col min="1569" max="1569" width="9.5703125" style="1" customWidth="1"/>
    <col min="1570" max="1570" width="10.5703125" style="1" bestFit="1" customWidth="1"/>
    <col min="1571" max="1571" width="9.28515625" style="1" customWidth="1"/>
    <col min="1572" max="1572" width="8.7109375" style="1" customWidth="1"/>
    <col min="1573" max="1573" width="9.28515625" style="1" customWidth="1"/>
    <col min="1574" max="1574" width="8.7109375" style="1" customWidth="1"/>
    <col min="1575" max="1575" width="9.28515625" style="1" customWidth="1"/>
    <col min="1576" max="1576" width="10.5703125" style="1" bestFit="1" customWidth="1"/>
    <col min="1577" max="1577" width="9.28515625" style="1" customWidth="1"/>
    <col min="1578" max="1578" width="10.5703125" style="1" bestFit="1" customWidth="1"/>
    <col min="1579" max="1806" width="9.140625" style="1"/>
    <col min="1807" max="1807" width="1.42578125" style="1" customWidth="1"/>
    <col min="1808" max="1808" width="36.5703125" style="1" bestFit="1" customWidth="1"/>
    <col min="1809" max="1809" width="1.42578125" style="1" customWidth="1"/>
    <col min="1810" max="1810" width="8.7109375" style="1" customWidth="1"/>
    <col min="1811" max="1811" width="9.28515625" style="1" customWidth="1"/>
    <col min="1812" max="1812" width="10.5703125" style="1" bestFit="1" customWidth="1"/>
    <col min="1813" max="1813" width="9.28515625" style="1" customWidth="1"/>
    <col min="1814" max="1814" width="8.7109375" style="1" customWidth="1"/>
    <col min="1815" max="1815" width="9.28515625" style="1" customWidth="1"/>
    <col min="1816" max="1816" width="8.7109375" style="1" customWidth="1"/>
    <col min="1817" max="1817" width="9.28515625" style="1" customWidth="1"/>
    <col min="1818" max="1818" width="10.5703125" style="1" bestFit="1" customWidth="1"/>
    <col min="1819" max="1819" width="9.28515625" style="1" customWidth="1"/>
    <col min="1820" max="1820" width="8.7109375" style="1" customWidth="1"/>
    <col min="1821" max="1821" width="9.28515625" style="1" customWidth="1"/>
    <col min="1822" max="1822" width="8.7109375" style="1" customWidth="1"/>
    <col min="1823" max="1823" width="9.28515625" style="1" customWidth="1"/>
    <col min="1824" max="1824" width="8.7109375" style="1" customWidth="1"/>
    <col min="1825" max="1825" width="9.5703125" style="1" customWidth="1"/>
    <col min="1826" max="1826" width="10.5703125" style="1" bestFit="1" customWidth="1"/>
    <col min="1827" max="1827" width="9.28515625" style="1" customWidth="1"/>
    <col min="1828" max="1828" width="8.7109375" style="1" customWidth="1"/>
    <col min="1829" max="1829" width="9.28515625" style="1" customWidth="1"/>
    <col min="1830" max="1830" width="8.7109375" style="1" customWidth="1"/>
    <col min="1831" max="1831" width="9.28515625" style="1" customWidth="1"/>
    <col min="1832" max="1832" width="10.5703125" style="1" bestFit="1" customWidth="1"/>
    <col min="1833" max="1833" width="9.28515625" style="1" customWidth="1"/>
    <col min="1834" max="1834" width="10.5703125" style="1" bestFit="1" customWidth="1"/>
    <col min="1835" max="2062" width="9.140625" style="1"/>
    <col min="2063" max="2063" width="1.42578125" style="1" customWidth="1"/>
    <col min="2064" max="2064" width="36.5703125" style="1" bestFit="1" customWidth="1"/>
    <col min="2065" max="2065" width="1.42578125" style="1" customWidth="1"/>
    <col min="2066" max="2066" width="8.7109375" style="1" customWidth="1"/>
    <col min="2067" max="2067" width="9.28515625" style="1" customWidth="1"/>
    <col min="2068" max="2068" width="10.5703125" style="1" bestFit="1" customWidth="1"/>
    <col min="2069" max="2069" width="9.28515625" style="1" customWidth="1"/>
    <col min="2070" max="2070" width="8.7109375" style="1" customWidth="1"/>
    <col min="2071" max="2071" width="9.28515625" style="1" customWidth="1"/>
    <col min="2072" max="2072" width="8.7109375" style="1" customWidth="1"/>
    <col min="2073" max="2073" width="9.28515625" style="1" customWidth="1"/>
    <col min="2074" max="2074" width="10.5703125" style="1" bestFit="1" customWidth="1"/>
    <col min="2075" max="2075" width="9.28515625" style="1" customWidth="1"/>
    <col min="2076" max="2076" width="8.7109375" style="1" customWidth="1"/>
    <col min="2077" max="2077" width="9.28515625" style="1" customWidth="1"/>
    <col min="2078" max="2078" width="8.7109375" style="1" customWidth="1"/>
    <col min="2079" max="2079" width="9.28515625" style="1" customWidth="1"/>
    <col min="2080" max="2080" width="8.7109375" style="1" customWidth="1"/>
    <col min="2081" max="2081" width="9.5703125" style="1" customWidth="1"/>
    <col min="2082" max="2082" width="10.5703125" style="1" bestFit="1" customWidth="1"/>
    <col min="2083" max="2083" width="9.28515625" style="1" customWidth="1"/>
    <col min="2084" max="2084" width="8.7109375" style="1" customWidth="1"/>
    <col min="2085" max="2085" width="9.28515625" style="1" customWidth="1"/>
    <col min="2086" max="2086" width="8.7109375" style="1" customWidth="1"/>
    <col min="2087" max="2087" width="9.28515625" style="1" customWidth="1"/>
    <col min="2088" max="2088" width="10.5703125" style="1" bestFit="1" customWidth="1"/>
    <col min="2089" max="2089" width="9.28515625" style="1" customWidth="1"/>
    <col min="2090" max="2090" width="10.5703125" style="1" bestFit="1" customWidth="1"/>
    <col min="2091" max="2318" width="9.140625" style="1"/>
    <col min="2319" max="2319" width="1.42578125" style="1" customWidth="1"/>
    <col min="2320" max="2320" width="36.5703125" style="1" bestFit="1" customWidth="1"/>
    <col min="2321" max="2321" width="1.42578125" style="1" customWidth="1"/>
    <col min="2322" max="2322" width="8.7109375" style="1" customWidth="1"/>
    <col min="2323" max="2323" width="9.28515625" style="1" customWidth="1"/>
    <col min="2324" max="2324" width="10.5703125" style="1" bestFit="1" customWidth="1"/>
    <col min="2325" max="2325" width="9.28515625" style="1" customWidth="1"/>
    <col min="2326" max="2326" width="8.7109375" style="1" customWidth="1"/>
    <col min="2327" max="2327" width="9.28515625" style="1" customWidth="1"/>
    <col min="2328" max="2328" width="8.7109375" style="1" customWidth="1"/>
    <col min="2329" max="2329" width="9.28515625" style="1" customWidth="1"/>
    <col min="2330" max="2330" width="10.5703125" style="1" bestFit="1" customWidth="1"/>
    <col min="2331" max="2331" width="9.28515625" style="1" customWidth="1"/>
    <col min="2332" max="2332" width="8.7109375" style="1" customWidth="1"/>
    <col min="2333" max="2333" width="9.28515625" style="1" customWidth="1"/>
    <col min="2334" max="2334" width="8.7109375" style="1" customWidth="1"/>
    <col min="2335" max="2335" width="9.28515625" style="1" customWidth="1"/>
    <col min="2336" max="2336" width="8.7109375" style="1" customWidth="1"/>
    <col min="2337" max="2337" width="9.5703125" style="1" customWidth="1"/>
    <col min="2338" max="2338" width="10.5703125" style="1" bestFit="1" customWidth="1"/>
    <col min="2339" max="2339" width="9.28515625" style="1" customWidth="1"/>
    <col min="2340" max="2340" width="8.7109375" style="1" customWidth="1"/>
    <col min="2341" max="2341" width="9.28515625" style="1" customWidth="1"/>
    <col min="2342" max="2342" width="8.7109375" style="1" customWidth="1"/>
    <col min="2343" max="2343" width="9.28515625" style="1" customWidth="1"/>
    <col min="2344" max="2344" width="10.5703125" style="1" bestFit="1" customWidth="1"/>
    <col min="2345" max="2345" width="9.28515625" style="1" customWidth="1"/>
    <col min="2346" max="2346" width="10.5703125" style="1" bestFit="1" customWidth="1"/>
    <col min="2347" max="2574" width="9.140625" style="1"/>
    <col min="2575" max="2575" width="1.42578125" style="1" customWidth="1"/>
    <col min="2576" max="2576" width="36.5703125" style="1" bestFit="1" customWidth="1"/>
    <col min="2577" max="2577" width="1.42578125" style="1" customWidth="1"/>
    <col min="2578" max="2578" width="8.7109375" style="1" customWidth="1"/>
    <col min="2579" max="2579" width="9.28515625" style="1" customWidth="1"/>
    <col min="2580" max="2580" width="10.5703125" style="1" bestFit="1" customWidth="1"/>
    <col min="2581" max="2581" width="9.28515625" style="1" customWidth="1"/>
    <col min="2582" max="2582" width="8.7109375" style="1" customWidth="1"/>
    <col min="2583" max="2583" width="9.28515625" style="1" customWidth="1"/>
    <col min="2584" max="2584" width="8.7109375" style="1" customWidth="1"/>
    <col min="2585" max="2585" width="9.28515625" style="1" customWidth="1"/>
    <col min="2586" max="2586" width="10.5703125" style="1" bestFit="1" customWidth="1"/>
    <col min="2587" max="2587" width="9.28515625" style="1" customWidth="1"/>
    <col min="2588" max="2588" width="8.7109375" style="1" customWidth="1"/>
    <col min="2589" max="2589" width="9.28515625" style="1" customWidth="1"/>
    <col min="2590" max="2590" width="8.7109375" style="1" customWidth="1"/>
    <col min="2591" max="2591" width="9.28515625" style="1" customWidth="1"/>
    <col min="2592" max="2592" width="8.7109375" style="1" customWidth="1"/>
    <col min="2593" max="2593" width="9.5703125" style="1" customWidth="1"/>
    <col min="2594" max="2594" width="10.5703125" style="1" bestFit="1" customWidth="1"/>
    <col min="2595" max="2595" width="9.28515625" style="1" customWidth="1"/>
    <col min="2596" max="2596" width="8.7109375" style="1" customWidth="1"/>
    <col min="2597" max="2597" width="9.28515625" style="1" customWidth="1"/>
    <col min="2598" max="2598" width="8.7109375" style="1" customWidth="1"/>
    <col min="2599" max="2599" width="9.28515625" style="1" customWidth="1"/>
    <col min="2600" max="2600" width="10.5703125" style="1" bestFit="1" customWidth="1"/>
    <col min="2601" max="2601" width="9.28515625" style="1" customWidth="1"/>
    <col min="2602" max="2602" width="10.5703125" style="1" bestFit="1" customWidth="1"/>
    <col min="2603" max="2830" width="9.140625" style="1"/>
    <col min="2831" max="2831" width="1.42578125" style="1" customWidth="1"/>
    <col min="2832" max="2832" width="36.5703125" style="1" bestFit="1" customWidth="1"/>
    <col min="2833" max="2833" width="1.42578125" style="1" customWidth="1"/>
    <col min="2834" max="2834" width="8.7109375" style="1" customWidth="1"/>
    <col min="2835" max="2835" width="9.28515625" style="1" customWidth="1"/>
    <col min="2836" max="2836" width="10.5703125" style="1" bestFit="1" customWidth="1"/>
    <col min="2837" max="2837" width="9.28515625" style="1" customWidth="1"/>
    <col min="2838" max="2838" width="8.7109375" style="1" customWidth="1"/>
    <col min="2839" max="2839" width="9.28515625" style="1" customWidth="1"/>
    <col min="2840" max="2840" width="8.7109375" style="1" customWidth="1"/>
    <col min="2841" max="2841" width="9.28515625" style="1" customWidth="1"/>
    <col min="2842" max="2842" width="10.5703125" style="1" bestFit="1" customWidth="1"/>
    <col min="2843" max="2843" width="9.28515625" style="1" customWidth="1"/>
    <col min="2844" max="2844" width="8.7109375" style="1" customWidth="1"/>
    <col min="2845" max="2845" width="9.28515625" style="1" customWidth="1"/>
    <col min="2846" max="2846" width="8.7109375" style="1" customWidth="1"/>
    <col min="2847" max="2847" width="9.28515625" style="1" customWidth="1"/>
    <col min="2848" max="2848" width="8.7109375" style="1" customWidth="1"/>
    <col min="2849" max="2849" width="9.5703125" style="1" customWidth="1"/>
    <col min="2850" max="2850" width="10.5703125" style="1" bestFit="1" customWidth="1"/>
    <col min="2851" max="2851" width="9.28515625" style="1" customWidth="1"/>
    <col min="2852" max="2852" width="8.7109375" style="1" customWidth="1"/>
    <col min="2853" max="2853" width="9.28515625" style="1" customWidth="1"/>
    <col min="2854" max="2854" width="8.7109375" style="1" customWidth="1"/>
    <col min="2855" max="2855" width="9.28515625" style="1" customWidth="1"/>
    <col min="2856" max="2856" width="10.5703125" style="1" bestFit="1" customWidth="1"/>
    <col min="2857" max="2857" width="9.28515625" style="1" customWidth="1"/>
    <col min="2858" max="2858" width="10.5703125" style="1" bestFit="1" customWidth="1"/>
    <col min="2859" max="3086" width="9.140625" style="1"/>
    <col min="3087" max="3087" width="1.42578125" style="1" customWidth="1"/>
    <col min="3088" max="3088" width="36.5703125" style="1" bestFit="1" customWidth="1"/>
    <col min="3089" max="3089" width="1.42578125" style="1" customWidth="1"/>
    <col min="3090" max="3090" width="8.7109375" style="1" customWidth="1"/>
    <col min="3091" max="3091" width="9.28515625" style="1" customWidth="1"/>
    <col min="3092" max="3092" width="10.5703125" style="1" bestFit="1" customWidth="1"/>
    <col min="3093" max="3093" width="9.28515625" style="1" customWidth="1"/>
    <col min="3094" max="3094" width="8.7109375" style="1" customWidth="1"/>
    <col min="3095" max="3095" width="9.28515625" style="1" customWidth="1"/>
    <col min="3096" max="3096" width="8.7109375" style="1" customWidth="1"/>
    <col min="3097" max="3097" width="9.28515625" style="1" customWidth="1"/>
    <col min="3098" max="3098" width="10.5703125" style="1" bestFit="1" customWidth="1"/>
    <col min="3099" max="3099" width="9.28515625" style="1" customWidth="1"/>
    <col min="3100" max="3100" width="8.7109375" style="1" customWidth="1"/>
    <col min="3101" max="3101" width="9.28515625" style="1" customWidth="1"/>
    <col min="3102" max="3102" width="8.7109375" style="1" customWidth="1"/>
    <col min="3103" max="3103" width="9.28515625" style="1" customWidth="1"/>
    <col min="3104" max="3104" width="8.7109375" style="1" customWidth="1"/>
    <col min="3105" max="3105" width="9.5703125" style="1" customWidth="1"/>
    <col min="3106" max="3106" width="10.5703125" style="1" bestFit="1" customWidth="1"/>
    <col min="3107" max="3107" width="9.28515625" style="1" customWidth="1"/>
    <col min="3108" max="3108" width="8.7109375" style="1" customWidth="1"/>
    <col min="3109" max="3109" width="9.28515625" style="1" customWidth="1"/>
    <col min="3110" max="3110" width="8.7109375" style="1" customWidth="1"/>
    <col min="3111" max="3111" width="9.28515625" style="1" customWidth="1"/>
    <col min="3112" max="3112" width="10.5703125" style="1" bestFit="1" customWidth="1"/>
    <col min="3113" max="3113" width="9.28515625" style="1" customWidth="1"/>
    <col min="3114" max="3114" width="10.5703125" style="1" bestFit="1" customWidth="1"/>
    <col min="3115" max="3342" width="9.140625" style="1"/>
    <col min="3343" max="3343" width="1.42578125" style="1" customWidth="1"/>
    <col min="3344" max="3344" width="36.5703125" style="1" bestFit="1" customWidth="1"/>
    <col min="3345" max="3345" width="1.42578125" style="1" customWidth="1"/>
    <col min="3346" max="3346" width="8.7109375" style="1" customWidth="1"/>
    <col min="3347" max="3347" width="9.28515625" style="1" customWidth="1"/>
    <col min="3348" max="3348" width="10.5703125" style="1" bestFit="1" customWidth="1"/>
    <col min="3349" max="3349" width="9.28515625" style="1" customWidth="1"/>
    <col min="3350" max="3350" width="8.7109375" style="1" customWidth="1"/>
    <col min="3351" max="3351" width="9.28515625" style="1" customWidth="1"/>
    <col min="3352" max="3352" width="8.7109375" style="1" customWidth="1"/>
    <col min="3353" max="3353" width="9.28515625" style="1" customWidth="1"/>
    <col min="3354" max="3354" width="10.5703125" style="1" bestFit="1" customWidth="1"/>
    <col min="3355" max="3355" width="9.28515625" style="1" customWidth="1"/>
    <col min="3356" max="3356" width="8.7109375" style="1" customWidth="1"/>
    <col min="3357" max="3357" width="9.28515625" style="1" customWidth="1"/>
    <col min="3358" max="3358" width="8.7109375" style="1" customWidth="1"/>
    <col min="3359" max="3359" width="9.28515625" style="1" customWidth="1"/>
    <col min="3360" max="3360" width="8.7109375" style="1" customWidth="1"/>
    <col min="3361" max="3361" width="9.5703125" style="1" customWidth="1"/>
    <col min="3362" max="3362" width="10.5703125" style="1" bestFit="1" customWidth="1"/>
    <col min="3363" max="3363" width="9.28515625" style="1" customWidth="1"/>
    <col min="3364" max="3364" width="8.7109375" style="1" customWidth="1"/>
    <col min="3365" max="3365" width="9.28515625" style="1" customWidth="1"/>
    <col min="3366" max="3366" width="8.7109375" style="1" customWidth="1"/>
    <col min="3367" max="3367" width="9.28515625" style="1" customWidth="1"/>
    <col min="3368" max="3368" width="10.5703125" style="1" bestFit="1" customWidth="1"/>
    <col min="3369" max="3369" width="9.28515625" style="1" customWidth="1"/>
    <col min="3370" max="3370" width="10.5703125" style="1" bestFit="1" customWidth="1"/>
    <col min="3371" max="3598" width="9.140625" style="1"/>
    <col min="3599" max="3599" width="1.42578125" style="1" customWidth="1"/>
    <col min="3600" max="3600" width="36.5703125" style="1" bestFit="1" customWidth="1"/>
    <col min="3601" max="3601" width="1.42578125" style="1" customWidth="1"/>
    <col min="3602" max="3602" width="8.7109375" style="1" customWidth="1"/>
    <col min="3603" max="3603" width="9.28515625" style="1" customWidth="1"/>
    <col min="3604" max="3604" width="10.5703125" style="1" bestFit="1" customWidth="1"/>
    <col min="3605" max="3605" width="9.28515625" style="1" customWidth="1"/>
    <col min="3606" max="3606" width="8.7109375" style="1" customWidth="1"/>
    <col min="3607" max="3607" width="9.28515625" style="1" customWidth="1"/>
    <col min="3608" max="3608" width="8.7109375" style="1" customWidth="1"/>
    <col min="3609" max="3609" width="9.28515625" style="1" customWidth="1"/>
    <col min="3610" max="3610" width="10.5703125" style="1" bestFit="1" customWidth="1"/>
    <col min="3611" max="3611" width="9.28515625" style="1" customWidth="1"/>
    <col min="3612" max="3612" width="8.7109375" style="1" customWidth="1"/>
    <col min="3613" max="3613" width="9.28515625" style="1" customWidth="1"/>
    <col min="3614" max="3614" width="8.7109375" style="1" customWidth="1"/>
    <col min="3615" max="3615" width="9.28515625" style="1" customWidth="1"/>
    <col min="3616" max="3616" width="8.7109375" style="1" customWidth="1"/>
    <col min="3617" max="3617" width="9.5703125" style="1" customWidth="1"/>
    <col min="3618" max="3618" width="10.5703125" style="1" bestFit="1" customWidth="1"/>
    <col min="3619" max="3619" width="9.28515625" style="1" customWidth="1"/>
    <col min="3620" max="3620" width="8.7109375" style="1" customWidth="1"/>
    <col min="3621" max="3621" width="9.28515625" style="1" customWidth="1"/>
    <col min="3622" max="3622" width="8.7109375" style="1" customWidth="1"/>
    <col min="3623" max="3623" width="9.28515625" style="1" customWidth="1"/>
    <col min="3624" max="3624" width="10.5703125" style="1" bestFit="1" customWidth="1"/>
    <col min="3625" max="3625" width="9.28515625" style="1" customWidth="1"/>
    <col min="3626" max="3626" width="10.5703125" style="1" bestFit="1" customWidth="1"/>
    <col min="3627" max="3854" width="9.140625" style="1"/>
    <col min="3855" max="3855" width="1.42578125" style="1" customWidth="1"/>
    <col min="3856" max="3856" width="36.5703125" style="1" bestFit="1" customWidth="1"/>
    <col min="3857" max="3857" width="1.42578125" style="1" customWidth="1"/>
    <col min="3858" max="3858" width="8.7109375" style="1" customWidth="1"/>
    <col min="3859" max="3859" width="9.28515625" style="1" customWidth="1"/>
    <col min="3860" max="3860" width="10.5703125" style="1" bestFit="1" customWidth="1"/>
    <col min="3861" max="3861" width="9.28515625" style="1" customWidth="1"/>
    <col min="3862" max="3862" width="8.7109375" style="1" customWidth="1"/>
    <col min="3863" max="3863" width="9.28515625" style="1" customWidth="1"/>
    <col min="3864" max="3864" width="8.7109375" style="1" customWidth="1"/>
    <col min="3865" max="3865" width="9.28515625" style="1" customWidth="1"/>
    <col min="3866" max="3866" width="10.5703125" style="1" bestFit="1" customWidth="1"/>
    <col min="3867" max="3867" width="9.28515625" style="1" customWidth="1"/>
    <col min="3868" max="3868" width="8.7109375" style="1" customWidth="1"/>
    <col min="3869" max="3869" width="9.28515625" style="1" customWidth="1"/>
    <col min="3870" max="3870" width="8.7109375" style="1" customWidth="1"/>
    <col min="3871" max="3871" width="9.28515625" style="1" customWidth="1"/>
    <col min="3872" max="3872" width="8.7109375" style="1" customWidth="1"/>
    <col min="3873" max="3873" width="9.5703125" style="1" customWidth="1"/>
    <col min="3874" max="3874" width="10.5703125" style="1" bestFit="1" customWidth="1"/>
    <col min="3875" max="3875" width="9.28515625" style="1" customWidth="1"/>
    <col min="3876" max="3876" width="8.7109375" style="1" customWidth="1"/>
    <col min="3877" max="3877" width="9.28515625" style="1" customWidth="1"/>
    <col min="3878" max="3878" width="8.7109375" style="1" customWidth="1"/>
    <col min="3879" max="3879" width="9.28515625" style="1" customWidth="1"/>
    <col min="3880" max="3880" width="10.5703125" style="1" bestFit="1" customWidth="1"/>
    <col min="3881" max="3881" width="9.28515625" style="1" customWidth="1"/>
    <col min="3882" max="3882" width="10.5703125" style="1" bestFit="1" customWidth="1"/>
    <col min="3883" max="4110" width="9.140625" style="1"/>
    <col min="4111" max="4111" width="1.42578125" style="1" customWidth="1"/>
    <col min="4112" max="4112" width="36.5703125" style="1" bestFit="1" customWidth="1"/>
    <col min="4113" max="4113" width="1.42578125" style="1" customWidth="1"/>
    <col min="4114" max="4114" width="8.7109375" style="1" customWidth="1"/>
    <col min="4115" max="4115" width="9.28515625" style="1" customWidth="1"/>
    <col min="4116" max="4116" width="10.5703125" style="1" bestFit="1" customWidth="1"/>
    <col min="4117" max="4117" width="9.28515625" style="1" customWidth="1"/>
    <col min="4118" max="4118" width="8.7109375" style="1" customWidth="1"/>
    <col min="4119" max="4119" width="9.28515625" style="1" customWidth="1"/>
    <col min="4120" max="4120" width="8.7109375" style="1" customWidth="1"/>
    <col min="4121" max="4121" width="9.28515625" style="1" customWidth="1"/>
    <col min="4122" max="4122" width="10.5703125" style="1" bestFit="1" customWidth="1"/>
    <col min="4123" max="4123" width="9.28515625" style="1" customWidth="1"/>
    <col min="4124" max="4124" width="8.7109375" style="1" customWidth="1"/>
    <col min="4125" max="4125" width="9.28515625" style="1" customWidth="1"/>
    <col min="4126" max="4126" width="8.7109375" style="1" customWidth="1"/>
    <col min="4127" max="4127" width="9.28515625" style="1" customWidth="1"/>
    <col min="4128" max="4128" width="8.7109375" style="1" customWidth="1"/>
    <col min="4129" max="4129" width="9.5703125" style="1" customWidth="1"/>
    <col min="4130" max="4130" width="10.5703125" style="1" bestFit="1" customWidth="1"/>
    <col min="4131" max="4131" width="9.28515625" style="1" customWidth="1"/>
    <col min="4132" max="4132" width="8.7109375" style="1" customWidth="1"/>
    <col min="4133" max="4133" width="9.28515625" style="1" customWidth="1"/>
    <col min="4134" max="4134" width="8.7109375" style="1" customWidth="1"/>
    <col min="4135" max="4135" width="9.28515625" style="1" customWidth="1"/>
    <col min="4136" max="4136" width="10.5703125" style="1" bestFit="1" customWidth="1"/>
    <col min="4137" max="4137" width="9.28515625" style="1" customWidth="1"/>
    <col min="4138" max="4138" width="10.5703125" style="1" bestFit="1" customWidth="1"/>
    <col min="4139" max="4366" width="9.140625" style="1"/>
    <col min="4367" max="4367" width="1.42578125" style="1" customWidth="1"/>
    <col min="4368" max="4368" width="36.5703125" style="1" bestFit="1" customWidth="1"/>
    <col min="4369" max="4369" width="1.42578125" style="1" customWidth="1"/>
    <col min="4370" max="4370" width="8.7109375" style="1" customWidth="1"/>
    <col min="4371" max="4371" width="9.28515625" style="1" customWidth="1"/>
    <col min="4372" max="4372" width="10.5703125" style="1" bestFit="1" customWidth="1"/>
    <col min="4373" max="4373" width="9.28515625" style="1" customWidth="1"/>
    <col min="4374" max="4374" width="8.7109375" style="1" customWidth="1"/>
    <col min="4375" max="4375" width="9.28515625" style="1" customWidth="1"/>
    <col min="4376" max="4376" width="8.7109375" style="1" customWidth="1"/>
    <col min="4377" max="4377" width="9.28515625" style="1" customWidth="1"/>
    <col min="4378" max="4378" width="10.5703125" style="1" bestFit="1" customWidth="1"/>
    <col min="4379" max="4379" width="9.28515625" style="1" customWidth="1"/>
    <col min="4380" max="4380" width="8.7109375" style="1" customWidth="1"/>
    <col min="4381" max="4381" width="9.28515625" style="1" customWidth="1"/>
    <col min="4382" max="4382" width="8.7109375" style="1" customWidth="1"/>
    <col min="4383" max="4383" width="9.28515625" style="1" customWidth="1"/>
    <col min="4384" max="4384" width="8.7109375" style="1" customWidth="1"/>
    <col min="4385" max="4385" width="9.5703125" style="1" customWidth="1"/>
    <col min="4386" max="4386" width="10.5703125" style="1" bestFit="1" customWidth="1"/>
    <col min="4387" max="4387" width="9.28515625" style="1" customWidth="1"/>
    <col min="4388" max="4388" width="8.7109375" style="1" customWidth="1"/>
    <col min="4389" max="4389" width="9.28515625" style="1" customWidth="1"/>
    <col min="4390" max="4390" width="8.7109375" style="1" customWidth="1"/>
    <col min="4391" max="4391" width="9.28515625" style="1" customWidth="1"/>
    <col min="4392" max="4392" width="10.5703125" style="1" bestFit="1" customWidth="1"/>
    <col min="4393" max="4393" width="9.28515625" style="1" customWidth="1"/>
    <col min="4394" max="4394" width="10.5703125" style="1" bestFit="1" customWidth="1"/>
    <col min="4395" max="4622" width="9.140625" style="1"/>
    <col min="4623" max="4623" width="1.42578125" style="1" customWidth="1"/>
    <col min="4624" max="4624" width="36.5703125" style="1" bestFit="1" customWidth="1"/>
    <col min="4625" max="4625" width="1.42578125" style="1" customWidth="1"/>
    <col min="4626" max="4626" width="8.7109375" style="1" customWidth="1"/>
    <col min="4627" max="4627" width="9.28515625" style="1" customWidth="1"/>
    <col min="4628" max="4628" width="10.5703125" style="1" bestFit="1" customWidth="1"/>
    <col min="4629" max="4629" width="9.28515625" style="1" customWidth="1"/>
    <col min="4630" max="4630" width="8.7109375" style="1" customWidth="1"/>
    <col min="4631" max="4631" width="9.28515625" style="1" customWidth="1"/>
    <col min="4632" max="4632" width="8.7109375" style="1" customWidth="1"/>
    <col min="4633" max="4633" width="9.28515625" style="1" customWidth="1"/>
    <col min="4634" max="4634" width="10.5703125" style="1" bestFit="1" customWidth="1"/>
    <col min="4635" max="4635" width="9.28515625" style="1" customWidth="1"/>
    <col min="4636" max="4636" width="8.7109375" style="1" customWidth="1"/>
    <col min="4637" max="4637" width="9.28515625" style="1" customWidth="1"/>
    <col min="4638" max="4638" width="8.7109375" style="1" customWidth="1"/>
    <col min="4639" max="4639" width="9.28515625" style="1" customWidth="1"/>
    <col min="4640" max="4640" width="8.7109375" style="1" customWidth="1"/>
    <col min="4641" max="4641" width="9.5703125" style="1" customWidth="1"/>
    <col min="4642" max="4642" width="10.5703125" style="1" bestFit="1" customWidth="1"/>
    <col min="4643" max="4643" width="9.28515625" style="1" customWidth="1"/>
    <col min="4644" max="4644" width="8.7109375" style="1" customWidth="1"/>
    <col min="4645" max="4645" width="9.28515625" style="1" customWidth="1"/>
    <col min="4646" max="4646" width="8.7109375" style="1" customWidth="1"/>
    <col min="4647" max="4647" width="9.28515625" style="1" customWidth="1"/>
    <col min="4648" max="4648" width="10.5703125" style="1" bestFit="1" customWidth="1"/>
    <col min="4649" max="4649" width="9.28515625" style="1" customWidth="1"/>
    <col min="4650" max="4650" width="10.5703125" style="1" bestFit="1" customWidth="1"/>
    <col min="4651" max="4878" width="9.140625" style="1"/>
    <col min="4879" max="4879" width="1.42578125" style="1" customWidth="1"/>
    <col min="4880" max="4880" width="36.5703125" style="1" bestFit="1" customWidth="1"/>
    <col min="4881" max="4881" width="1.42578125" style="1" customWidth="1"/>
    <col min="4882" max="4882" width="8.7109375" style="1" customWidth="1"/>
    <col min="4883" max="4883" width="9.28515625" style="1" customWidth="1"/>
    <col min="4884" max="4884" width="10.5703125" style="1" bestFit="1" customWidth="1"/>
    <col min="4885" max="4885" width="9.28515625" style="1" customWidth="1"/>
    <col min="4886" max="4886" width="8.7109375" style="1" customWidth="1"/>
    <col min="4887" max="4887" width="9.28515625" style="1" customWidth="1"/>
    <col min="4888" max="4888" width="8.7109375" style="1" customWidth="1"/>
    <col min="4889" max="4889" width="9.28515625" style="1" customWidth="1"/>
    <col min="4890" max="4890" width="10.5703125" style="1" bestFit="1" customWidth="1"/>
    <col min="4891" max="4891" width="9.28515625" style="1" customWidth="1"/>
    <col min="4892" max="4892" width="8.7109375" style="1" customWidth="1"/>
    <col min="4893" max="4893" width="9.28515625" style="1" customWidth="1"/>
    <col min="4894" max="4894" width="8.7109375" style="1" customWidth="1"/>
    <col min="4895" max="4895" width="9.28515625" style="1" customWidth="1"/>
    <col min="4896" max="4896" width="8.7109375" style="1" customWidth="1"/>
    <col min="4897" max="4897" width="9.5703125" style="1" customWidth="1"/>
    <col min="4898" max="4898" width="10.5703125" style="1" bestFit="1" customWidth="1"/>
    <col min="4899" max="4899" width="9.28515625" style="1" customWidth="1"/>
    <col min="4900" max="4900" width="8.7109375" style="1" customWidth="1"/>
    <col min="4901" max="4901" width="9.28515625" style="1" customWidth="1"/>
    <col min="4902" max="4902" width="8.7109375" style="1" customWidth="1"/>
    <col min="4903" max="4903" width="9.28515625" style="1" customWidth="1"/>
    <col min="4904" max="4904" width="10.5703125" style="1" bestFit="1" customWidth="1"/>
    <col min="4905" max="4905" width="9.28515625" style="1" customWidth="1"/>
    <col min="4906" max="4906" width="10.5703125" style="1" bestFit="1" customWidth="1"/>
    <col min="4907" max="5134" width="9.140625" style="1"/>
    <col min="5135" max="5135" width="1.42578125" style="1" customWidth="1"/>
    <col min="5136" max="5136" width="36.5703125" style="1" bestFit="1" customWidth="1"/>
    <col min="5137" max="5137" width="1.42578125" style="1" customWidth="1"/>
    <col min="5138" max="5138" width="8.7109375" style="1" customWidth="1"/>
    <col min="5139" max="5139" width="9.28515625" style="1" customWidth="1"/>
    <col min="5140" max="5140" width="10.5703125" style="1" bestFit="1" customWidth="1"/>
    <col min="5141" max="5141" width="9.28515625" style="1" customWidth="1"/>
    <col min="5142" max="5142" width="8.7109375" style="1" customWidth="1"/>
    <col min="5143" max="5143" width="9.28515625" style="1" customWidth="1"/>
    <col min="5144" max="5144" width="8.7109375" style="1" customWidth="1"/>
    <col min="5145" max="5145" width="9.28515625" style="1" customWidth="1"/>
    <col min="5146" max="5146" width="10.5703125" style="1" bestFit="1" customWidth="1"/>
    <col min="5147" max="5147" width="9.28515625" style="1" customWidth="1"/>
    <col min="5148" max="5148" width="8.7109375" style="1" customWidth="1"/>
    <col min="5149" max="5149" width="9.28515625" style="1" customWidth="1"/>
    <col min="5150" max="5150" width="8.7109375" style="1" customWidth="1"/>
    <col min="5151" max="5151" width="9.28515625" style="1" customWidth="1"/>
    <col min="5152" max="5152" width="8.7109375" style="1" customWidth="1"/>
    <col min="5153" max="5153" width="9.5703125" style="1" customWidth="1"/>
    <col min="5154" max="5154" width="10.5703125" style="1" bestFit="1" customWidth="1"/>
    <col min="5155" max="5155" width="9.28515625" style="1" customWidth="1"/>
    <col min="5156" max="5156" width="8.7109375" style="1" customWidth="1"/>
    <col min="5157" max="5157" width="9.28515625" style="1" customWidth="1"/>
    <col min="5158" max="5158" width="8.7109375" style="1" customWidth="1"/>
    <col min="5159" max="5159" width="9.28515625" style="1" customWidth="1"/>
    <col min="5160" max="5160" width="10.5703125" style="1" bestFit="1" customWidth="1"/>
    <col min="5161" max="5161" width="9.28515625" style="1" customWidth="1"/>
    <col min="5162" max="5162" width="10.5703125" style="1" bestFit="1" customWidth="1"/>
    <col min="5163" max="5390" width="9.140625" style="1"/>
    <col min="5391" max="5391" width="1.42578125" style="1" customWidth="1"/>
    <col min="5392" max="5392" width="36.5703125" style="1" bestFit="1" customWidth="1"/>
    <col min="5393" max="5393" width="1.42578125" style="1" customWidth="1"/>
    <col min="5394" max="5394" width="8.7109375" style="1" customWidth="1"/>
    <col min="5395" max="5395" width="9.28515625" style="1" customWidth="1"/>
    <col min="5396" max="5396" width="10.5703125" style="1" bestFit="1" customWidth="1"/>
    <col min="5397" max="5397" width="9.28515625" style="1" customWidth="1"/>
    <col min="5398" max="5398" width="8.7109375" style="1" customWidth="1"/>
    <col min="5399" max="5399" width="9.28515625" style="1" customWidth="1"/>
    <col min="5400" max="5400" width="8.7109375" style="1" customWidth="1"/>
    <col min="5401" max="5401" width="9.28515625" style="1" customWidth="1"/>
    <col min="5402" max="5402" width="10.5703125" style="1" bestFit="1" customWidth="1"/>
    <col min="5403" max="5403" width="9.28515625" style="1" customWidth="1"/>
    <col min="5404" max="5404" width="8.7109375" style="1" customWidth="1"/>
    <col min="5405" max="5405" width="9.28515625" style="1" customWidth="1"/>
    <col min="5406" max="5406" width="8.7109375" style="1" customWidth="1"/>
    <col min="5407" max="5407" width="9.28515625" style="1" customWidth="1"/>
    <col min="5408" max="5408" width="8.7109375" style="1" customWidth="1"/>
    <col min="5409" max="5409" width="9.5703125" style="1" customWidth="1"/>
    <col min="5410" max="5410" width="10.5703125" style="1" bestFit="1" customWidth="1"/>
    <col min="5411" max="5411" width="9.28515625" style="1" customWidth="1"/>
    <col min="5412" max="5412" width="8.7109375" style="1" customWidth="1"/>
    <col min="5413" max="5413" width="9.28515625" style="1" customWidth="1"/>
    <col min="5414" max="5414" width="8.7109375" style="1" customWidth="1"/>
    <col min="5415" max="5415" width="9.28515625" style="1" customWidth="1"/>
    <col min="5416" max="5416" width="10.5703125" style="1" bestFit="1" customWidth="1"/>
    <col min="5417" max="5417" width="9.28515625" style="1" customWidth="1"/>
    <col min="5418" max="5418" width="10.5703125" style="1" bestFit="1" customWidth="1"/>
    <col min="5419" max="5646" width="9.140625" style="1"/>
    <col min="5647" max="5647" width="1.42578125" style="1" customWidth="1"/>
    <col min="5648" max="5648" width="36.5703125" style="1" bestFit="1" customWidth="1"/>
    <col min="5649" max="5649" width="1.42578125" style="1" customWidth="1"/>
    <col min="5650" max="5650" width="8.7109375" style="1" customWidth="1"/>
    <col min="5651" max="5651" width="9.28515625" style="1" customWidth="1"/>
    <col min="5652" max="5652" width="10.5703125" style="1" bestFit="1" customWidth="1"/>
    <col min="5653" max="5653" width="9.28515625" style="1" customWidth="1"/>
    <col min="5654" max="5654" width="8.7109375" style="1" customWidth="1"/>
    <col min="5655" max="5655" width="9.28515625" style="1" customWidth="1"/>
    <col min="5656" max="5656" width="8.7109375" style="1" customWidth="1"/>
    <col min="5657" max="5657" width="9.28515625" style="1" customWidth="1"/>
    <col min="5658" max="5658" width="10.5703125" style="1" bestFit="1" customWidth="1"/>
    <col min="5659" max="5659" width="9.28515625" style="1" customWidth="1"/>
    <col min="5660" max="5660" width="8.7109375" style="1" customWidth="1"/>
    <col min="5661" max="5661" width="9.28515625" style="1" customWidth="1"/>
    <col min="5662" max="5662" width="8.7109375" style="1" customWidth="1"/>
    <col min="5663" max="5663" width="9.28515625" style="1" customWidth="1"/>
    <col min="5664" max="5664" width="8.7109375" style="1" customWidth="1"/>
    <col min="5665" max="5665" width="9.5703125" style="1" customWidth="1"/>
    <col min="5666" max="5666" width="10.5703125" style="1" bestFit="1" customWidth="1"/>
    <col min="5667" max="5667" width="9.28515625" style="1" customWidth="1"/>
    <col min="5668" max="5668" width="8.7109375" style="1" customWidth="1"/>
    <col min="5669" max="5669" width="9.28515625" style="1" customWidth="1"/>
    <col min="5670" max="5670" width="8.7109375" style="1" customWidth="1"/>
    <col min="5671" max="5671" width="9.28515625" style="1" customWidth="1"/>
    <col min="5672" max="5672" width="10.5703125" style="1" bestFit="1" customWidth="1"/>
    <col min="5673" max="5673" width="9.28515625" style="1" customWidth="1"/>
    <col min="5674" max="5674" width="10.5703125" style="1" bestFit="1" customWidth="1"/>
    <col min="5675" max="5902" width="9.140625" style="1"/>
    <col min="5903" max="5903" width="1.42578125" style="1" customWidth="1"/>
    <col min="5904" max="5904" width="36.5703125" style="1" bestFit="1" customWidth="1"/>
    <col min="5905" max="5905" width="1.42578125" style="1" customWidth="1"/>
    <col min="5906" max="5906" width="8.7109375" style="1" customWidth="1"/>
    <col min="5907" max="5907" width="9.28515625" style="1" customWidth="1"/>
    <col min="5908" max="5908" width="10.5703125" style="1" bestFit="1" customWidth="1"/>
    <col min="5909" max="5909" width="9.28515625" style="1" customWidth="1"/>
    <col min="5910" max="5910" width="8.7109375" style="1" customWidth="1"/>
    <col min="5911" max="5911" width="9.28515625" style="1" customWidth="1"/>
    <col min="5912" max="5912" width="8.7109375" style="1" customWidth="1"/>
    <col min="5913" max="5913" width="9.28515625" style="1" customWidth="1"/>
    <col min="5914" max="5914" width="10.5703125" style="1" bestFit="1" customWidth="1"/>
    <col min="5915" max="5915" width="9.28515625" style="1" customWidth="1"/>
    <col min="5916" max="5916" width="8.7109375" style="1" customWidth="1"/>
    <col min="5917" max="5917" width="9.28515625" style="1" customWidth="1"/>
    <col min="5918" max="5918" width="8.7109375" style="1" customWidth="1"/>
    <col min="5919" max="5919" width="9.28515625" style="1" customWidth="1"/>
    <col min="5920" max="5920" width="8.7109375" style="1" customWidth="1"/>
    <col min="5921" max="5921" width="9.5703125" style="1" customWidth="1"/>
    <col min="5922" max="5922" width="10.5703125" style="1" bestFit="1" customWidth="1"/>
    <col min="5923" max="5923" width="9.28515625" style="1" customWidth="1"/>
    <col min="5924" max="5924" width="8.7109375" style="1" customWidth="1"/>
    <col min="5925" max="5925" width="9.28515625" style="1" customWidth="1"/>
    <col min="5926" max="5926" width="8.7109375" style="1" customWidth="1"/>
    <col min="5927" max="5927" width="9.28515625" style="1" customWidth="1"/>
    <col min="5928" max="5928" width="10.5703125" style="1" bestFit="1" customWidth="1"/>
    <col min="5929" max="5929" width="9.28515625" style="1" customWidth="1"/>
    <col min="5930" max="5930" width="10.5703125" style="1" bestFit="1" customWidth="1"/>
    <col min="5931" max="6158" width="9.140625" style="1"/>
    <col min="6159" max="6159" width="1.42578125" style="1" customWidth="1"/>
    <col min="6160" max="6160" width="36.5703125" style="1" bestFit="1" customWidth="1"/>
    <col min="6161" max="6161" width="1.42578125" style="1" customWidth="1"/>
    <col min="6162" max="6162" width="8.7109375" style="1" customWidth="1"/>
    <col min="6163" max="6163" width="9.28515625" style="1" customWidth="1"/>
    <col min="6164" max="6164" width="10.5703125" style="1" bestFit="1" customWidth="1"/>
    <col min="6165" max="6165" width="9.28515625" style="1" customWidth="1"/>
    <col min="6166" max="6166" width="8.7109375" style="1" customWidth="1"/>
    <col min="6167" max="6167" width="9.28515625" style="1" customWidth="1"/>
    <col min="6168" max="6168" width="8.7109375" style="1" customWidth="1"/>
    <col min="6169" max="6169" width="9.28515625" style="1" customWidth="1"/>
    <col min="6170" max="6170" width="10.5703125" style="1" bestFit="1" customWidth="1"/>
    <col min="6171" max="6171" width="9.28515625" style="1" customWidth="1"/>
    <col min="6172" max="6172" width="8.7109375" style="1" customWidth="1"/>
    <col min="6173" max="6173" width="9.28515625" style="1" customWidth="1"/>
    <col min="6174" max="6174" width="8.7109375" style="1" customWidth="1"/>
    <col min="6175" max="6175" width="9.28515625" style="1" customWidth="1"/>
    <col min="6176" max="6176" width="8.7109375" style="1" customWidth="1"/>
    <col min="6177" max="6177" width="9.5703125" style="1" customWidth="1"/>
    <col min="6178" max="6178" width="10.5703125" style="1" bestFit="1" customWidth="1"/>
    <col min="6179" max="6179" width="9.28515625" style="1" customWidth="1"/>
    <col min="6180" max="6180" width="8.7109375" style="1" customWidth="1"/>
    <col min="6181" max="6181" width="9.28515625" style="1" customWidth="1"/>
    <col min="6182" max="6182" width="8.7109375" style="1" customWidth="1"/>
    <col min="6183" max="6183" width="9.28515625" style="1" customWidth="1"/>
    <col min="6184" max="6184" width="10.5703125" style="1" bestFit="1" customWidth="1"/>
    <col min="6185" max="6185" width="9.28515625" style="1" customWidth="1"/>
    <col min="6186" max="6186" width="10.5703125" style="1" bestFit="1" customWidth="1"/>
    <col min="6187" max="6414" width="9.140625" style="1"/>
    <col min="6415" max="6415" width="1.42578125" style="1" customWidth="1"/>
    <col min="6416" max="6416" width="36.5703125" style="1" bestFit="1" customWidth="1"/>
    <col min="6417" max="6417" width="1.42578125" style="1" customWidth="1"/>
    <col min="6418" max="6418" width="8.7109375" style="1" customWidth="1"/>
    <col min="6419" max="6419" width="9.28515625" style="1" customWidth="1"/>
    <col min="6420" max="6420" width="10.5703125" style="1" bestFit="1" customWidth="1"/>
    <col min="6421" max="6421" width="9.28515625" style="1" customWidth="1"/>
    <col min="6422" max="6422" width="8.7109375" style="1" customWidth="1"/>
    <col min="6423" max="6423" width="9.28515625" style="1" customWidth="1"/>
    <col min="6424" max="6424" width="8.7109375" style="1" customWidth="1"/>
    <col min="6425" max="6425" width="9.28515625" style="1" customWidth="1"/>
    <col min="6426" max="6426" width="10.5703125" style="1" bestFit="1" customWidth="1"/>
    <col min="6427" max="6427" width="9.28515625" style="1" customWidth="1"/>
    <col min="6428" max="6428" width="8.7109375" style="1" customWidth="1"/>
    <col min="6429" max="6429" width="9.28515625" style="1" customWidth="1"/>
    <col min="6430" max="6430" width="8.7109375" style="1" customWidth="1"/>
    <col min="6431" max="6431" width="9.28515625" style="1" customWidth="1"/>
    <col min="6432" max="6432" width="8.7109375" style="1" customWidth="1"/>
    <col min="6433" max="6433" width="9.5703125" style="1" customWidth="1"/>
    <col min="6434" max="6434" width="10.5703125" style="1" bestFit="1" customWidth="1"/>
    <col min="6435" max="6435" width="9.28515625" style="1" customWidth="1"/>
    <col min="6436" max="6436" width="8.7109375" style="1" customWidth="1"/>
    <col min="6437" max="6437" width="9.28515625" style="1" customWidth="1"/>
    <col min="6438" max="6438" width="8.7109375" style="1" customWidth="1"/>
    <col min="6439" max="6439" width="9.28515625" style="1" customWidth="1"/>
    <col min="6440" max="6440" width="10.5703125" style="1" bestFit="1" customWidth="1"/>
    <col min="6441" max="6441" width="9.28515625" style="1" customWidth="1"/>
    <col min="6442" max="6442" width="10.5703125" style="1" bestFit="1" customWidth="1"/>
    <col min="6443" max="6670" width="9.140625" style="1"/>
    <col min="6671" max="6671" width="1.42578125" style="1" customWidth="1"/>
    <col min="6672" max="6672" width="36.5703125" style="1" bestFit="1" customWidth="1"/>
    <col min="6673" max="6673" width="1.42578125" style="1" customWidth="1"/>
    <col min="6674" max="6674" width="8.7109375" style="1" customWidth="1"/>
    <col min="6675" max="6675" width="9.28515625" style="1" customWidth="1"/>
    <col min="6676" max="6676" width="10.5703125" style="1" bestFit="1" customWidth="1"/>
    <col min="6677" max="6677" width="9.28515625" style="1" customWidth="1"/>
    <col min="6678" max="6678" width="8.7109375" style="1" customWidth="1"/>
    <col min="6679" max="6679" width="9.28515625" style="1" customWidth="1"/>
    <col min="6680" max="6680" width="8.7109375" style="1" customWidth="1"/>
    <col min="6681" max="6681" width="9.28515625" style="1" customWidth="1"/>
    <col min="6682" max="6682" width="10.5703125" style="1" bestFit="1" customWidth="1"/>
    <col min="6683" max="6683" width="9.28515625" style="1" customWidth="1"/>
    <col min="6684" max="6684" width="8.7109375" style="1" customWidth="1"/>
    <col min="6685" max="6685" width="9.28515625" style="1" customWidth="1"/>
    <col min="6686" max="6686" width="8.7109375" style="1" customWidth="1"/>
    <col min="6687" max="6687" width="9.28515625" style="1" customWidth="1"/>
    <col min="6688" max="6688" width="8.7109375" style="1" customWidth="1"/>
    <col min="6689" max="6689" width="9.5703125" style="1" customWidth="1"/>
    <col min="6690" max="6690" width="10.5703125" style="1" bestFit="1" customWidth="1"/>
    <col min="6691" max="6691" width="9.28515625" style="1" customWidth="1"/>
    <col min="6692" max="6692" width="8.7109375" style="1" customWidth="1"/>
    <col min="6693" max="6693" width="9.28515625" style="1" customWidth="1"/>
    <col min="6694" max="6694" width="8.7109375" style="1" customWidth="1"/>
    <col min="6695" max="6695" width="9.28515625" style="1" customWidth="1"/>
    <col min="6696" max="6696" width="10.5703125" style="1" bestFit="1" customWidth="1"/>
    <col min="6697" max="6697" width="9.28515625" style="1" customWidth="1"/>
    <col min="6698" max="6698" width="10.5703125" style="1" bestFit="1" customWidth="1"/>
    <col min="6699" max="6926" width="9.140625" style="1"/>
    <col min="6927" max="6927" width="1.42578125" style="1" customWidth="1"/>
    <col min="6928" max="6928" width="36.5703125" style="1" bestFit="1" customWidth="1"/>
    <col min="6929" max="6929" width="1.42578125" style="1" customWidth="1"/>
    <col min="6930" max="6930" width="8.7109375" style="1" customWidth="1"/>
    <col min="6931" max="6931" width="9.28515625" style="1" customWidth="1"/>
    <col min="6932" max="6932" width="10.5703125" style="1" bestFit="1" customWidth="1"/>
    <col min="6933" max="6933" width="9.28515625" style="1" customWidth="1"/>
    <col min="6934" max="6934" width="8.7109375" style="1" customWidth="1"/>
    <col min="6935" max="6935" width="9.28515625" style="1" customWidth="1"/>
    <col min="6936" max="6936" width="8.7109375" style="1" customWidth="1"/>
    <col min="6937" max="6937" width="9.28515625" style="1" customWidth="1"/>
    <col min="6938" max="6938" width="10.5703125" style="1" bestFit="1" customWidth="1"/>
    <col min="6939" max="6939" width="9.28515625" style="1" customWidth="1"/>
    <col min="6940" max="6940" width="8.7109375" style="1" customWidth="1"/>
    <col min="6941" max="6941" width="9.28515625" style="1" customWidth="1"/>
    <col min="6942" max="6942" width="8.7109375" style="1" customWidth="1"/>
    <col min="6943" max="6943" width="9.28515625" style="1" customWidth="1"/>
    <col min="6944" max="6944" width="8.7109375" style="1" customWidth="1"/>
    <col min="6945" max="6945" width="9.5703125" style="1" customWidth="1"/>
    <col min="6946" max="6946" width="10.5703125" style="1" bestFit="1" customWidth="1"/>
    <col min="6947" max="6947" width="9.28515625" style="1" customWidth="1"/>
    <col min="6948" max="6948" width="8.7109375" style="1" customWidth="1"/>
    <col min="6949" max="6949" width="9.28515625" style="1" customWidth="1"/>
    <col min="6950" max="6950" width="8.7109375" style="1" customWidth="1"/>
    <col min="6951" max="6951" width="9.28515625" style="1" customWidth="1"/>
    <col min="6952" max="6952" width="10.5703125" style="1" bestFit="1" customWidth="1"/>
    <col min="6953" max="6953" width="9.28515625" style="1" customWidth="1"/>
    <col min="6954" max="6954" width="10.5703125" style="1" bestFit="1" customWidth="1"/>
    <col min="6955" max="7182" width="9.140625" style="1"/>
    <col min="7183" max="7183" width="1.42578125" style="1" customWidth="1"/>
    <col min="7184" max="7184" width="36.5703125" style="1" bestFit="1" customWidth="1"/>
    <col min="7185" max="7185" width="1.42578125" style="1" customWidth="1"/>
    <col min="7186" max="7186" width="8.7109375" style="1" customWidth="1"/>
    <col min="7187" max="7187" width="9.28515625" style="1" customWidth="1"/>
    <col min="7188" max="7188" width="10.5703125" style="1" bestFit="1" customWidth="1"/>
    <col min="7189" max="7189" width="9.28515625" style="1" customWidth="1"/>
    <col min="7190" max="7190" width="8.7109375" style="1" customWidth="1"/>
    <col min="7191" max="7191" width="9.28515625" style="1" customWidth="1"/>
    <col min="7192" max="7192" width="8.7109375" style="1" customWidth="1"/>
    <col min="7193" max="7193" width="9.28515625" style="1" customWidth="1"/>
    <col min="7194" max="7194" width="10.5703125" style="1" bestFit="1" customWidth="1"/>
    <col min="7195" max="7195" width="9.28515625" style="1" customWidth="1"/>
    <col min="7196" max="7196" width="8.7109375" style="1" customWidth="1"/>
    <col min="7197" max="7197" width="9.28515625" style="1" customWidth="1"/>
    <col min="7198" max="7198" width="8.7109375" style="1" customWidth="1"/>
    <col min="7199" max="7199" width="9.28515625" style="1" customWidth="1"/>
    <col min="7200" max="7200" width="8.7109375" style="1" customWidth="1"/>
    <col min="7201" max="7201" width="9.5703125" style="1" customWidth="1"/>
    <col min="7202" max="7202" width="10.5703125" style="1" bestFit="1" customWidth="1"/>
    <col min="7203" max="7203" width="9.28515625" style="1" customWidth="1"/>
    <col min="7204" max="7204" width="8.7109375" style="1" customWidth="1"/>
    <col min="7205" max="7205" width="9.28515625" style="1" customWidth="1"/>
    <col min="7206" max="7206" width="8.7109375" style="1" customWidth="1"/>
    <col min="7207" max="7207" width="9.28515625" style="1" customWidth="1"/>
    <col min="7208" max="7208" width="10.5703125" style="1" bestFit="1" customWidth="1"/>
    <col min="7209" max="7209" width="9.28515625" style="1" customWidth="1"/>
    <col min="7210" max="7210" width="10.5703125" style="1" bestFit="1" customWidth="1"/>
    <col min="7211" max="7438" width="9.140625" style="1"/>
    <col min="7439" max="7439" width="1.42578125" style="1" customWidth="1"/>
    <col min="7440" max="7440" width="36.5703125" style="1" bestFit="1" customWidth="1"/>
    <col min="7441" max="7441" width="1.42578125" style="1" customWidth="1"/>
    <col min="7442" max="7442" width="8.7109375" style="1" customWidth="1"/>
    <col min="7443" max="7443" width="9.28515625" style="1" customWidth="1"/>
    <col min="7444" max="7444" width="10.5703125" style="1" bestFit="1" customWidth="1"/>
    <col min="7445" max="7445" width="9.28515625" style="1" customWidth="1"/>
    <col min="7446" max="7446" width="8.7109375" style="1" customWidth="1"/>
    <col min="7447" max="7447" width="9.28515625" style="1" customWidth="1"/>
    <col min="7448" max="7448" width="8.7109375" style="1" customWidth="1"/>
    <col min="7449" max="7449" width="9.28515625" style="1" customWidth="1"/>
    <col min="7450" max="7450" width="10.5703125" style="1" bestFit="1" customWidth="1"/>
    <col min="7451" max="7451" width="9.28515625" style="1" customWidth="1"/>
    <col min="7452" max="7452" width="8.7109375" style="1" customWidth="1"/>
    <col min="7453" max="7453" width="9.28515625" style="1" customWidth="1"/>
    <col min="7454" max="7454" width="8.7109375" style="1" customWidth="1"/>
    <col min="7455" max="7455" width="9.28515625" style="1" customWidth="1"/>
    <col min="7456" max="7456" width="8.7109375" style="1" customWidth="1"/>
    <col min="7457" max="7457" width="9.5703125" style="1" customWidth="1"/>
    <col min="7458" max="7458" width="10.5703125" style="1" bestFit="1" customWidth="1"/>
    <col min="7459" max="7459" width="9.28515625" style="1" customWidth="1"/>
    <col min="7460" max="7460" width="8.7109375" style="1" customWidth="1"/>
    <col min="7461" max="7461" width="9.28515625" style="1" customWidth="1"/>
    <col min="7462" max="7462" width="8.7109375" style="1" customWidth="1"/>
    <col min="7463" max="7463" width="9.28515625" style="1" customWidth="1"/>
    <col min="7464" max="7464" width="10.5703125" style="1" bestFit="1" customWidth="1"/>
    <col min="7465" max="7465" width="9.28515625" style="1" customWidth="1"/>
    <col min="7466" max="7466" width="10.5703125" style="1" bestFit="1" customWidth="1"/>
    <col min="7467" max="7694" width="9.140625" style="1"/>
    <col min="7695" max="7695" width="1.42578125" style="1" customWidth="1"/>
    <col min="7696" max="7696" width="36.5703125" style="1" bestFit="1" customWidth="1"/>
    <col min="7697" max="7697" width="1.42578125" style="1" customWidth="1"/>
    <col min="7698" max="7698" width="8.7109375" style="1" customWidth="1"/>
    <col min="7699" max="7699" width="9.28515625" style="1" customWidth="1"/>
    <col min="7700" max="7700" width="10.5703125" style="1" bestFit="1" customWidth="1"/>
    <col min="7701" max="7701" width="9.28515625" style="1" customWidth="1"/>
    <col min="7702" max="7702" width="8.7109375" style="1" customWidth="1"/>
    <col min="7703" max="7703" width="9.28515625" style="1" customWidth="1"/>
    <col min="7704" max="7704" width="8.7109375" style="1" customWidth="1"/>
    <col min="7705" max="7705" width="9.28515625" style="1" customWidth="1"/>
    <col min="7706" max="7706" width="10.5703125" style="1" bestFit="1" customWidth="1"/>
    <col min="7707" max="7707" width="9.28515625" style="1" customWidth="1"/>
    <col min="7708" max="7708" width="8.7109375" style="1" customWidth="1"/>
    <col min="7709" max="7709" width="9.28515625" style="1" customWidth="1"/>
    <col min="7710" max="7710" width="8.7109375" style="1" customWidth="1"/>
    <col min="7711" max="7711" width="9.28515625" style="1" customWidth="1"/>
    <col min="7712" max="7712" width="8.7109375" style="1" customWidth="1"/>
    <col min="7713" max="7713" width="9.5703125" style="1" customWidth="1"/>
    <col min="7714" max="7714" width="10.5703125" style="1" bestFit="1" customWidth="1"/>
    <col min="7715" max="7715" width="9.28515625" style="1" customWidth="1"/>
    <col min="7716" max="7716" width="8.7109375" style="1" customWidth="1"/>
    <col min="7717" max="7717" width="9.28515625" style="1" customWidth="1"/>
    <col min="7718" max="7718" width="8.7109375" style="1" customWidth="1"/>
    <col min="7719" max="7719" width="9.28515625" style="1" customWidth="1"/>
    <col min="7720" max="7720" width="10.5703125" style="1" bestFit="1" customWidth="1"/>
    <col min="7721" max="7721" width="9.28515625" style="1" customWidth="1"/>
    <col min="7722" max="7722" width="10.5703125" style="1" bestFit="1" customWidth="1"/>
    <col min="7723" max="7950" width="9.140625" style="1"/>
    <col min="7951" max="7951" width="1.42578125" style="1" customWidth="1"/>
    <col min="7952" max="7952" width="36.5703125" style="1" bestFit="1" customWidth="1"/>
    <col min="7953" max="7953" width="1.42578125" style="1" customWidth="1"/>
    <col min="7954" max="7954" width="8.7109375" style="1" customWidth="1"/>
    <col min="7955" max="7955" width="9.28515625" style="1" customWidth="1"/>
    <col min="7956" max="7956" width="10.5703125" style="1" bestFit="1" customWidth="1"/>
    <col min="7957" max="7957" width="9.28515625" style="1" customWidth="1"/>
    <col min="7958" max="7958" width="8.7109375" style="1" customWidth="1"/>
    <col min="7959" max="7959" width="9.28515625" style="1" customWidth="1"/>
    <col min="7960" max="7960" width="8.7109375" style="1" customWidth="1"/>
    <col min="7961" max="7961" width="9.28515625" style="1" customWidth="1"/>
    <col min="7962" max="7962" width="10.5703125" style="1" bestFit="1" customWidth="1"/>
    <col min="7963" max="7963" width="9.28515625" style="1" customWidth="1"/>
    <col min="7964" max="7964" width="8.7109375" style="1" customWidth="1"/>
    <col min="7965" max="7965" width="9.28515625" style="1" customWidth="1"/>
    <col min="7966" max="7966" width="8.7109375" style="1" customWidth="1"/>
    <col min="7967" max="7967" width="9.28515625" style="1" customWidth="1"/>
    <col min="7968" max="7968" width="8.7109375" style="1" customWidth="1"/>
    <col min="7969" max="7969" width="9.5703125" style="1" customWidth="1"/>
    <col min="7970" max="7970" width="10.5703125" style="1" bestFit="1" customWidth="1"/>
    <col min="7971" max="7971" width="9.28515625" style="1" customWidth="1"/>
    <col min="7972" max="7972" width="8.7109375" style="1" customWidth="1"/>
    <col min="7973" max="7973" width="9.28515625" style="1" customWidth="1"/>
    <col min="7974" max="7974" width="8.7109375" style="1" customWidth="1"/>
    <col min="7975" max="7975" width="9.28515625" style="1" customWidth="1"/>
    <col min="7976" max="7976" width="10.5703125" style="1" bestFit="1" customWidth="1"/>
    <col min="7977" max="7977" width="9.28515625" style="1" customWidth="1"/>
    <col min="7978" max="7978" width="10.5703125" style="1" bestFit="1" customWidth="1"/>
    <col min="7979" max="8206" width="9.140625" style="1"/>
    <col min="8207" max="8207" width="1.42578125" style="1" customWidth="1"/>
    <col min="8208" max="8208" width="36.5703125" style="1" bestFit="1" customWidth="1"/>
    <col min="8209" max="8209" width="1.42578125" style="1" customWidth="1"/>
    <col min="8210" max="8210" width="8.7109375" style="1" customWidth="1"/>
    <col min="8211" max="8211" width="9.28515625" style="1" customWidth="1"/>
    <col min="8212" max="8212" width="10.5703125" style="1" bestFit="1" customWidth="1"/>
    <col min="8213" max="8213" width="9.28515625" style="1" customWidth="1"/>
    <col min="8214" max="8214" width="8.7109375" style="1" customWidth="1"/>
    <col min="8215" max="8215" width="9.28515625" style="1" customWidth="1"/>
    <col min="8216" max="8216" width="8.7109375" style="1" customWidth="1"/>
    <col min="8217" max="8217" width="9.28515625" style="1" customWidth="1"/>
    <col min="8218" max="8218" width="10.5703125" style="1" bestFit="1" customWidth="1"/>
    <col min="8219" max="8219" width="9.28515625" style="1" customWidth="1"/>
    <col min="8220" max="8220" width="8.7109375" style="1" customWidth="1"/>
    <col min="8221" max="8221" width="9.28515625" style="1" customWidth="1"/>
    <col min="8222" max="8222" width="8.7109375" style="1" customWidth="1"/>
    <col min="8223" max="8223" width="9.28515625" style="1" customWidth="1"/>
    <col min="8224" max="8224" width="8.7109375" style="1" customWidth="1"/>
    <col min="8225" max="8225" width="9.5703125" style="1" customWidth="1"/>
    <col min="8226" max="8226" width="10.5703125" style="1" bestFit="1" customWidth="1"/>
    <col min="8227" max="8227" width="9.28515625" style="1" customWidth="1"/>
    <col min="8228" max="8228" width="8.7109375" style="1" customWidth="1"/>
    <col min="8229" max="8229" width="9.28515625" style="1" customWidth="1"/>
    <col min="8230" max="8230" width="8.7109375" style="1" customWidth="1"/>
    <col min="8231" max="8231" width="9.28515625" style="1" customWidth="1"/>
    <col min="8232" max="8232" width="10.5703125" style="1" bestFit="1" customWidth="1"/>
    <col min="8233" max="8233" width="9.28515625" style="1" customWidth="1"/>
    <col min="8234" max="8234" width="10.5703125" style="1" bestFit="1" customWidth="1"/>
    <col min="8235" max="8462" width="9.140625" style="1"/>
    <col min="8463" max="8463" width="1.42578125" style="1" customWidth="1"/>
    <col min="8464" max="8464" width="36.5703125" style="1" bestFit="1" customWidth="1"/>
    <col min="8465" max="8465" width="1.42578125" style="1" customWidth="1"/>
    <col min="8466" max="8466" width="8.7109375" style="1" customWidth="1"/>
    <col min="8467" max="8467" width="9.28515625" style="1" customWidth="1"/>
    <col min="8468" max="8468" width="10.5703125" style="1" bestFit="1" customWidth="1"/>
    <col min="8469" max="8469" width="9.28515625" style="1" customWidth="1"/>
    <col min="8470" max="8470" width="8.7109375" style="1" customWidth="1"/>
    <col min="8471" max="8471" width="9.28515625" style="1" customWidth="1"/>
    <col min="8472" max="8472" width="8.7109375" style="1" customWidth="1"/>
    <col min="8473" max="8473" width="9.28515625" style="1" customWidth="1"/>
    <col min="8474" max="8474" width="10.5703125" style="1" bestFit="1" customWidth="1"/>
    <col min="8475" max="8475" width="9.28515625" style="1" customWidth="1"/>
    <col min="8476" max="8476" width="8.7109375" style="1" customWidth="1"/>
    <col min="8477" max="8477" width="9.28515625" style="1" customWidth="1"/>
    <col min="8478" max="8478" width="8.7109375" style="1" customWidth="1"/>
    <col min="8479" max="8479" width="9.28515625" style="1" customWidth="1"/>
    <col min="8480" max="8480" width="8.7109375" style="1" customWidth="1"/>
    <col min="8481" max="8481" width="9.5703125" style="1" customWidth="1"/>
    <col min="8482" max="8482" width="10.5703125" style="1" bestFit="1" customWidth="1"/>
    <col min="8483" max="8483" width="9.28515625" style="1" customWidth="1"/>
    <col min="8484" max="8484" width="8.7109375" style="1" customWidth="1"/>
    <col min="8485" max="8485" width="9.28515625" style="1" customWidth="1"/>
    <col min="8486" max="8486" width="8.7109375" style="1" customWidth="1"/>
    <col min="8487" max="8487" width="9.28515625" style="1" customWidth="1"/>
    <col min="8488" max="8488" width="10.5703125" style="1" bestFit="1" customWidth="1"/>
    <col min="8489" max="8489" width="9.28515625" style="1" customWidth="1"/>
    <col min="8490" max="8490" width="10.5703125" style="1" bestFit="1" customWidth="1"/>
    <col min="8491" max="8718" width="9.140625" style="1"/>
    <col min="8719" max="8719" width="1.42578125" style="1" customWidth="1"/>
    <col min="8720" max="8720" width="36.5703125" style="1" bestFit="1" customWidth="1"/>
    <col min="8721" max="8721" width="1.42578125" style="1" customWidth="1"/>
    <col min="8722" max="8722" width="8.7109375" style="1" customWidth="1"/>
    <col min="8723" max="8723" width="9.28515625" style="1" customWidth="1"/>
    <col min="8724" max="8724" width="10.5703125" style="1" bestFit="1" customWidth="1"/>
    <col min="8725" max="8725" width="9.28515625" style="1" customWidth="1"/>
    <col min="8726" max="8726" width="8.7109375" style="1" customWidth="1"/>
    <col min="8727" max="8727" width="9.28515625" style="1" customWidth="1"/>
    <col min="8728" max="8728" width="8.7109375" style="1" customWidth="1"/>
    <col min="8729" max="8729" width="9.28515625" style="1" customWidth="1"/>
    <col min="8730" max="8730" width="10.5703125" style="1" bestFit="1" customWidth="1"/>
    <col min="8731" max="8731" width="9.28515625" style="1" customWidth="1"/>
    <col min="8732" max="8732" width="8.7109375" style="1" customWidth="1"/>
    <col min="8733" max="8733" width="9.28515625" style="1" customWidth="1"/>
    <col min="8734" max="8734" width="8.7109375" style="1" customWidth="1"/>
    <col min="8735" max="8735" width="9.28515625" style="1" customWidth="1"/>
    <col min="8736" max="8736" width="8.7109375" style="1" customWidth="1"/>
    <col min="8737" max="8737" width="9.5703125" style="1" customWidth="1"/>
    <col min="8738" max="8738" width="10.5703125" style="1" bestFit="1" customWidth="1"/>
    <col min="8739" max="8739" width="9.28515625" style="1" customWidth="1"/>
    <col min="8740" max="8740" width="8.7109375" style="1" customWidth="1"/>
    <col min="8741" max="8741" width="9.28515625" style="1" customWidth="1"/>
    <col min="8742" max="8742" width="8.7109375" style="1" customWidth="1"/>
    <col min="8743" max="8743" width="9.28515625" style="1" customWidth="1"/>
    <col min="8744" max="8744" width="10.5703125" style="1" bestFit="1" customWidth="1"/>
    <col min="8745" max="8745" width="9.28515625" style="1" customWidth="1"/>
    <col min="8746" max="8746" width="10.5703125" style="1" bestFit="1" customWidth="1"/>
    <col min="8747" max="8974" width="9.140625" style="1"/>
    <col min="8975" max="8975" width="1.42578125" style="1" customWidth="1"/>
    <col min="8976" max="8976" width="36.5703125" style="1" bestFit="1" customWidth="1"/>
    <col min="8977" max="8977" width="1.42578125" style="1" customWidth="1"/>
    <col min="8978" max="8978" width="8.7109375" style="1" customWidth="1"/>
    <col min="8979" max="8979" width="9.28515625" style="1" customWidth="1"/>
    <col min="8980" max="8980" width="10.5703125" style="1" bestFit="1" customWidth="1"/>
    <col min="8981" max="8981" width="9.28515625" style="1" customWidth="1"/>
    <col min="8982" max="8982" width="8.7109375" style="1" customWidth="1"/>
    <col min="8983" max="8983" width="9.28515625" style="1" customWidth="1"/>
    <col min="8984" max="8984" width="8.7109375" style="1" customWidth="1"/>
    <col min="8985" max="8985" width="9.28515625" style="1" customWidth="1"/>
    <col min="8986" max="8986" width="10.5703125" style="1" bestFit="1" customWidth="1"/>
    <col min="8987" max="8987" width="9.28515625" style="1" customWidth="1"/>
    <col min="8988" max="8988" width="8.7109375" style="1" customWidth="1"/>
    <col min="8989" max="8989" width="9.28515625" style="1" customWidth="1"/>
    <col min="8990" max="8990" width="8.7109375" style="1" customWidth="1"/>
    <col min="8991" max="8991" width="9.28515625" style="1" customWidth="1"/>
    <col min="8992" max="8992" width="8.7109375" style="1" customWidth="1"/>
    <col min="8993" max="8993" width="9.5703125" style="1" customWidth="1"/>
    <col min="8994" max="8994" width="10.5703125" style="1" bestFit="1" customWidth="1"/>
    <col min="8995" max="8995" width="9.28515625" style="1" customWidth="1"/>
    <col min="8996" max="8996" width="8.7109375" style="1" customWidth="1"/>
    <col min="8997" max="8997" width="9.28515625" style="1" customWidth="1"/>
    <col min="8998" max="8998" width="8.7109375" style="1" customWidth="1"/>
    <col min="8999" max="8999" width="9.28515625" style="1" customWidth="1"/>
    <col min="9000" max="9000" width="10.5703125" style="1" bestFit="1" customWidth="1"/>
    <col min="9001" max="9001" width="9.28515625" style="1" customWidth="1"/>
    <col min="9002" max="9002" width="10.5703125" style="1" bestFit="1" customWidth="1"/>
    <col min="9003" max="9230" width="9.140625" style="1"/>
    <col min="9231" max="9231" width="1.42578125" style="1" customWidth="1"/>
    <col min="9232" max="9232" width="36.5703125" style="1" bestFit="1" customWidth="1"/>
    <col min="9233" max="9233" width="1.42578125" style="1" customWidth="1"/>
    <col min="9234" max="9234" width="8.7109375" style="1" customWidth="1"/>
    <col min="9235" max="9235" width="9.28515625" style="1" customWidth="1"/>
    <col min="9236" max="9236" width="10.5703125" style="1" bestFit="1" customWidth="1"/>
    <col min="9237" max="9237" width="9.28515625" style="1" customWidth="1"/>
    <col min="9238" max="9238" width="8.7109375" style="1" customWidth="1"/>
    <col min="9239" max="9239" width="9.28515625" style="1" customWidth="1"/>
    <col min="9240" max="9240" width="8.7109375" style="1" customWidth="1"/>
    <col min="9241" max="9241" width="9.28515625" style="1" customWidth="1"/>
    <col min="9242" max="9242" width="10.5703125" style="1" bestFit="1" customWidth="1"/>
    <col min="9243" max="9243" width="9.28515625" style="1" customWidth="1"/>
    <col min="9244" max="9244" width="8.7109375" style="1" customWidth="1"/>
    <col min="9245" max="9245" width="9.28515625" style="1" customWidth="1"/>
    <col min="9246" max="9246" width="8.7109375" style="1" customWidth="1"/>
    <col min="9247" max="9247" width="9.28515625" style="1" customWidth="1"/>
    <col min="9248" max="9248" width="8.7109375" style="1" customWidth="1"/>
    <col min="9249" max="9249" width="9.5703125" style="1" customWidth="1"/>
    <col min="9250" max="9250" width="10.5703125" style="1" bestFit="1" customWidth="1"/>
    <col min="9251" max="9251" width="9.28515625" style="1" customWidth="1"/>
    <col min="9252" max="9252" width="8.7109375" style="1" customWidth="1"/>
    <col min="9253" max="9253" width="9.28515625" style="1" customWidth="1"/>
    <col min="9254" max="9254" width="8.7109375" style="1" customWidth="1"/>
    <col min="9255" max="9255" width="9.28515625" style="1" customWidth="1"/>
    <col min="9256" max="9256" width="10.5703125" style="1" bestFit="1" customWidth="1"/>
    <col min="9257" max="9257" width="9.28515625" style="1" customWidth="1"/>
    <col min="9258" max="9258" width="10.5703125" style="1" bestFit="1" customWidth="1"/>
    <col min="9259" max="9486" width="9.140625" style="1"/>
    <col min="9487" max="9487" width="1.42578125" style="1" customWidth="1"/>
    <col min="9488" max="9488" width="36.5703125" style="1" bestFit="1" customWidth="1"/>
    <col min="9489" max="9489" width="1.42578125" style="1" customWidth="1"/>
    <col min="9490" max="9490" width="8.7109375" style="1" customWidth="1"/>
    <col min="9491" max="9491" width="9.28515625" style="1" customWidth="1"/>
    <col min="9492" max="9492" width="10.5703125" style="1" bestFit="1" customWidth="1"/>
    <col min="9493" max="9493" width="9.28515625" style="1" customWidth="1"/>
    <col min="9494" max="9494" width="8.7109375" style="1" customWidth="1"/>
    <col min="9495" max="9495" width="9.28515625" style="1" customWidth="1"/>
    <col min="9496" max="9496" width="8.7109375" style="1" customWidth="1"/>
    <col min="9497" max="9497" width="9.28515625" style="1" customWidth="1"/>
    <col min="9498" max="9498" width="10.5703125" style="1" bestFit="1" customWidth="1"/>
    <col min="9499" max="9499" width="9.28515625" style="1" customWidth="1"/>
    <col min="9500" max="9500" width="8.7109375" style="1" customWidth="1"/>
    <col min="9501" max="9501" width="9.28515625" style="1" customWidth="1"/>
    <col min="9502" max="9502" width="8.7109375" style="1" customWidth="1"/>
    <col min="9503" max="9503" width="9.28515625" style="1" customWidth="1"/>
    <col min="9504" max="9504" width="8.7109375" style="1" customWidth="1"/>
    <col min="9505" max="9505" width="9.5703125" style="1" customWidth="1"/>
    <col min="9506" max="9506" width="10.5703125" style="1" bestFit="1" customWidth="1"/>
    <col min="9507" max="9507" width="9.28515625" style="1" customWidth="1"/>
    <col min="9508" max="9508" width="8.7109375" style="1" customWidth="1"/>
    <col min="9509" max="9509" width="9.28515625" style="1" customWidth="1"/>
    <col min="9510" max="9510" width="8.7109375" style="1" customWidth="1"/>
    <col min="9511" max="9511" width="9.28515625" style="1" customWidth="1"/>
    <col min="9512" max="9512" width="10.5703125" style="1" bestFit="1" customWidth="1"/>
    <col min="9513" max="9513" width="9.28515625" style="1" customWidth="1"/>
    <col min="9514" max="9514" width="10.5703125" style="1" bestFit="1" customWidth="1"/>
    <col min="9515" max="9742" width="9.140625" style="1"/>
    <col min="9743" max="9743" width="1.42578125" style="1" customWidth="1"/>
    <col min="9744" max="9744" width="36.5703125" style="1" bestFit="1" customWidth="1"/>
    <col min="9745" max="9745" width="1.42578125" style="1" customWidth="1"/>
    <col min="9746" max="9746" width="8.7109375" style="1" customWidth="1"/>
    <col min="9747" max="9747" width="9.28515625" style="1" customWidth="1"/>
    <col min="9748" max="9748" width="10.5703125" style="1" bestFit="1" customWidth="1"/>
    <col min="9749" max="9749" width="9.28515625" style="1" customWidth="1"/>
    <col min="9750" max="9750" width="8.7109375" style="1" customWidth="1"/>
    <col min="9751" max="9751" width="9.28515625" style="1" customWidth="1"/>
    <col min="9752" max="9752" width="8.7109375" style="1" customWidth="1"/>
    <col min="9753" max="9753" width="9.28515625" style="1" customWidth="1"/>
    <col min="9754" max="9754" width="10.5703125" style="1" bestFit="1" customWidth="1"/>
    <col min="9755" max="9755" width="9.28515625" style="1" customWidth="1"/>
    <col min="9756" max="9756" width="8.7109375" style="1" customWidth="1"/>
    <col min="9757" max="9757" width="9.28515625" style="1" customWidth="1"/>
    <col min="9758" max="9758" width="8.7109375" style="1" customWidth="1"/>
    <col min="9759" max="9759" width="9.28515625" style="1" customWidth="1"/>
    <col min="9760" max="9760" width="8.7109375" style="1" customWidth="1"/>
    <col min="9761" max="9761" width="9.5703125" style="1" customWidth="1"/>
    <col min="9762" max="9762" width="10.5703125" style="1" bestFit="1" customWidth="1"/>
    <col min="9763" max="9763" width="9.28515625" style="1" customWidth="1"/>
    <col min="9764" max="9764" width="8.7109375" style="1" customWidth="1"/>
    <col min="9765" max="9765" width="9.28515625" style="1" customWidth="1"/>
    <col min="9766" max="9766" width="8.7109375" style="1" customWidth="1"/>
    <col min="9767" max="9767" width="9.28515625" style="1" customWidth="1"/>
    <col min="9768" max="9768" width="10.5703125" style="1" bestFit="1" customWidth="1"/>
    <col min="9769" max="9769" width="9.28515625" style="1" customWidth="1"/>
    <col min="9770" max="9770" width="10.5703125" style="1" bestFit="1" customWidth="1"/>
    <col min="9771" max="9998" width="9.140625" style="1"/>
    <col min="9999" max="9999" width="1.42578125" style="1" customWidth="1"/>
    <col min="10000" max="10000" width="36.5703125" style="1" bestFit="1" customWidth="1"/>
    <col min="10001" max="10001" width="1.42578125" style="1" customWidth="1"/>
    <col min="10002" max="10002" width="8.7109375" style="1" customWidth="1"/>
    <col min="10003" max="10003" width="9.28515625" style="1" customWidth="1"/>
    <col min="10004" max="10004" width="10.5703125" style="1" bestFit="1" customWidth="1"/>
    <col min="10005" max="10005" width="9.28515625" style="1" customWidth="1"/>
    <col min="10006" max="10006" width="8.7109375" style="1" customWidth="1"/>
    <col min="10007" max="10007" width="9.28515625" style="1" customWidth="1"/>
    <col min="10008" max="10008" width="8.7109375" style="1" customWidth="1"/>
    <col min="10009" max="10009" width="9.28515625" style="1" customWidth="1"/>
    <col min="10010" max="10010" width="10.5703125" style="1" bestFit="1" customWidth="1"/>
    <col min="10011" max="10011" width="9.28515625" style="1" customWidth="1"/>
    <col min="10012" max="10012" width="8.7109375" style="1" customWidth="1"/>
    <col min="10013" max="10013" width="9.28515625" style="1" customWidth="1"/>
    <col min="10014" max="10014" width="8.7109375" style="1" customWidth="1"/>
    <col min="10015" max="10015" width="9.28515625" style="1" customWidth="1"/>
    <col min="10016" max="10016" width="8.7109375" style="1" customWidth="1"/>
    <col min="10017" max="10017" width="9.5703125" style="1" customWidth="1"/>
    <col min="10018" max="10018" width="10.5703125" style="1" bestFit="1" customWidth="1"/>
    <col min="10019" max="10019" width="9.28515625" style="1" customWidth="1"/>
    <col min="10020" max="10020" width="8.7109375" style="1" customWidth="1"/>
    <col min="10021" max="10021" width="9.28515625" style="1" customWidth="1"/>
    <col min="10022" max="10022" width="8.7109375" style="1" customWidth="1"/>
    <col min="10023" max="10023" width="9.28515625" style="1" customWidth="1"/>
    <col min="10024" max="10024" width="10.5703125" style="1" bestFit="1" customWidth="1"/>
    <col min="10025" max="10025" width="9.28515625" style="1" customWidth="1"/>
    <col min="10026" max="10026" width="10.5703125" style="1" bestFit="1" customWidth="1"/>
    <col min="10027" max="10254" width="9.140625" style="1"/>
    <col min="10255" max="10255" width="1.42578125" style="1" customWidth="1"/>
    <col min="10256" max="10256" width="36.5703125" style="1" bestFit="1" customWidth="1"/>
    <col min="10257" max="10257" width="1.42578125" style="1" customWidth="1"/>
    <col min="10258" max="10258" width="8.7109375" style="1" customWidth="1"/>
    <col min="10259" max="10259" width="9.28515625" style="1" customWidth="1"/>
    <col min="10260" max="10260" width="10.5703125" style="1" bestFit="1" customWidth="1"/>
    <col min="10261" max="10261" width="9.28515625" style="1" customWidth="1"/>
    <col min="10262" max="10262" width="8.7109375" style="1" customWidth="1"/>
    <col min="10263" max="10263" width="9.28515625" style="1" customWidth="1"/>
    <col min="10264" max="10264" width="8.7109375" style="1" customWidth="1"/>
    <col min="10265" max="10265" width="9.28515625" style="1" customWidth="1"/>
    <col min="10266" max="10266" width="10.5703125" style="1" bestFit="1" customWidth="1"/>
    <col min="10267" max="10267" width="9.28515625" style="1" customWidth="1"/>
    <col min="10268" max="10268" width="8.7109375" style="1" customWidth="1"/>
    <col min="10269" max="10269" width="9.28515625" style="1" customWidth="1"/>
    <col min="10270" max="10270" width="8.7109375" style="1" customWidth="1"/>
    <col min="10271" max="10271" width="9.28515625" style="1" customWidth="1"/>
    <col min="10272" max="10272" width="8.7109375" style="1" customWidth="1"/>
    <col min="10273" max="10273" width="9.5703125" style="1" customWidth="1"/>
    <col min="10274" max="10274" width="10.5703125" style="1" bestFit="1" customWidth="1"/>
    <col min="10275" max="10275" width="9.28515625" style="1" customWidth="1"/>
    <col min="10276" max="10276" width="8.7109375" style="1" customWidth="1"/>
    <col min="10277" max="10277" width="9.28515625" style="1" customWidth="1"/>
    <col min="10278" max="10278" width="8.7109375" style="1" customWidth="1"/>
    <col min="10279" max="10279" width="9.28515625" style="1" customWidth="1"/>
    <col min="10280" max="10280" width="10.5703125" style="1" bestFit="1" customWidth="1"/>
    <col min="10281" max="10281" width="9.28515625" style="1" customWidth="1"/>
    <col min="10282" max="10282" width="10.5703125" style="1" bestFit="1" customWidth="1"/>
    <col min="10283" max="10510" width="9.140625" style="1"/>
    <col min="10511" max="10511" width="1.42578125" style="1" customWidth="1"/>
    <col min="10512" max="10512" width="36.5703125" style="1" bestFit="1" customWidth="1"/>
    <col min="10513" max="10513" width="1.42578125" style="1" customWidth="1"/>
    <col min="10514" max="10514" width="8.7109375" style="1" customWidth="1"/>
    <col min="10515" max="10515" width="9.28515625" style="1" customWidth="1"/>
    <col min="10516" max="10516" width="10.5703125" style="1" bestFit="1" customWidth="1"/>
    <col min="10517" max="10517" width="9.28515625" style="1" customWidth="1"/>
    <col min="10518" max="10518" width="8.7109375" style="1" customWidth="1"/>
    <col min="10519" max="10519" width="9.28515625" style="1" customWidth="1"/>
    <col min="10520" max="10520" width="8.7109375" style="1" customWidth="1"/>
    <col min="10521" max="10521" width="9.28515625" style="1" customWidth="1"/>
    <col min="10522" max="10522" width="10.5703125" style="1" bestFit="1" customWidth="1"/>
    <col min="10523" max="10523" width="9.28515625" style="1" customWidth="1"/>
    <col min="10524" max="10524" width="8.7109375" style="1" customWidth="1"/>
    <col min="10525" max="10525" width="9.28515625" style="1" customWidth="1"/>
    <col min="10526" max="10526" width="8.7109375" style="1" customWidth="1"/>
    <col min="10527" max="10527" width="9.28515625" style="1" customWidth="1"/>
    <col min="10528" max="10528" width="8.7109375" style="1" customWidth="1"/>
    <col min="10529" max="10529" width="9.5703125" style="1" customWidth="1"/>
    <col min="10530" max="10530" width="10.5703125" style="1" bestFit="1" customWidth="1"/>
    <col min="10531" max="10531" width="9.28515625" style="1" customWidth="1"/>
    <col min="10532" max="10532" width="8.7109375" style="1" customWidth="1"/>
    <col min="10533" max="10533" width="9.28515625" style="1" customWidth="1"/>
    <col min="10534" max="10534" width="8.7109375" style="1" customWidth="1"/>
    <col min="10535" max="10535" width="9.28515625" style="1" customWidth="1"/>
    <col min="10536" max="10536" width="10.5703125" style="1" bestFit="1" customWidth="1"/>
    <col min="10537" max="10537" width="9.28515625" style="1" customWidth="1"/>
    <col min="10538" max="10538" width="10.5703125" style="1" bestFit="1" customWidth="1"/>
    <col min="10539" max="10766" width="9.140625" style="1"/>
    <col min="10767" max="10767" width="1.42578125" style="1" customWidth="1"/>
    <col min="10768" max="10768" width="36.5703125" style="1" bestFit="1" customWidth="1"/>
    <col min="10769" max="10769" width="1.42578125" style="1" customWidth="1"/>
    <col min="10770" max="10770" width="8.7109375" style="1" customWidth="1"/>
    <col min="10771" max="10771" width="9.28515625" style="1" customWidth="1"/>
    <col min="10772" max="10772" width="10.5703125" style="1" bestFit="1" customWidth="1"/>
    <col min="10773" max="10773" width="9.28515625" style="1" customWidth="1"/>
    <col min="10774" max="10774" width="8.7109375" style="1" customWidth="1"/>
    <col min="10775" max="10775" width="9.28515625" style="1" customWidth="1"/>
    <col min="10776" max="10776" width="8.7109375" style="1" customWidth="1"/>
    <col min="10777" max="10777" width="9.28515625" style="1" customWidth="1"/>
    <col min="10778" max="10778" width="10.5703125" style="1" bestFit="1" customWidth="1"/>
    <col min="10779" max="10779" width="9.28515625" style="1" customWidth="1"/>
    <col min="10780" max="10780" width="8.7109375" style="1" customWidth="1"/>
    <col min="10781" max="10781" width="9.28515625" style="1" customWidth="1"/>
    <col min="10782" max="10782" width="8.7109375" style="1" customWidth="1"/>
    <col min="10783" max="10783" width="9.28515625" style="1" customWidth="1"/>
    <col min="10784" max="10784" width="8.7109375" style="1" customWidth="1"/>
    <col min="10785" max="10785" width="9.5703125" style="1" customWidth="1"/>
    <col min="10786" max="10786" width="10.5703125" style="1" bestFit="1" customWidth="1"/>
    <col min="10787" max="10787" width="9.28515625" style="1" customWidth="1"/>
    <col min="10788" max="10788" width="8.7109375" style="1" customWidth="1"/>
    <col min="10789" max="10789" width="9.28515625" style="1" customWidth="1"/>
    <col min="10790" max="10790" width="8.7109375" style="1" customWidth="1"/>
    <col min="10791" max="10791" width="9.28515625" style="1" customWidth="1"/>
    <col min="10792" max="10792" width="10.5703125" style="1" bestFit="1" customWidth="1"/>
    <col min="10793" max="10793" width="9.28515625" style="1" customWidth="1"/>
    <col min="10794" max="10794" width="10.5703125" style="1" bestFit="1" customWidth="1"/>
    <col min="10795" max="11022" width="9.140625" style="1"/>
    <col min="11023" max="11023" width="1.42578125" style="1" customWidth="1"/>
    <col min="11024" max="11024" width="36.5703125" style="1" bestFit="1" customWidth="1"/>
    <col min="11025" max="11025" width="1.42578125" style="1" customWidth="1"/>
    <col min="11026" max="11026" width="8.7109375" style="1" customWidth="1"/>
    <col min="11027" max="11027" width="9.28515625" style="1" customWidth="1"/>
    <col min="11028" max="11028" width="10.5703125" style="1" bestFit="1" customWidth="1"/>
    <col min="11029" max="11029" width="9.28515625" style="1" customWidth="1"/>
    <col min="11030" max="11030" width="8.7109375" style="1" customWidth="1"/>
    <col min="11031" max="11031" width="9.28515625" style="1" customWidth="1"/>
    <col min="11032" max="11032" width="8.7109375" style="1" customWidth="1"/>
    <col min="11033" max="11033" width="9.28515625" style="1" customWidth="1"/>
    <col min="11034" max="11034" width="10.5703125" style="1" bestFit="1" customWidth="1"/>
    <col min="11035" max="11035" width="9.28515625" style="1" customWidth="1"/>
    <col min="11036" max="11036" width="8.7109375" style="1" customWidth="1"/>
    <col min="11037" max="11037" width="9.28515625" style="1" customWidth="1"/>
    <col min="11038" max="11038" width="8.7109375" style="1" customWidth="1"/>
    <col min="11039" max="11039" width="9.28515625" style="1" customWidth="1"/>
    <col min="11040" max="11040" width="8.7109375" style="1" customWidth="1"/>
    <col min="11041" max="11041" width="9.5703125" style="1" customWidth="1"/>
    <col min="11042" max="11042" width="10.5703125" style="1" bestFit="1" customWidth="1"/>
    <col min="11043" max="11043" width="9.28515625" style="1" customWidth="1"/>
    <col min="11044" max="11044" width="8.7109375" style="1" customWidth="1"/>
    <col min="11045" max="11045" width="9.28515625" style="1" customWidth="1"/>
    <col min="11046" max="11046" width="8.7109375" style="1" customWidth="1"/>
    <col min="11047" max="11047" width="9.28515625" style="1" customWidth="1"/>
    <col min="11048" max="11048" width="10.5703125" style="1" bestFit="1" customWidth="1"/>
    <col min="11049" max="11049" width="9.28515625" style="1" customWidth="1"/>
    <col min="11050" max="11050" width="10.5703125" style="1" bestFit="1" customWidth="1"/>
    <col min="11051" max="11278" width="9.140625" style="1"/>
    <col min="11279" max="11279" width="1.42578125" style="1" customWidth="1"/>
    <col min="11280" max="11280" width="36.5703125" style="1" bestFit="1" customWidth="1"/>
    <col min="11281" max="11281" width="1.42578125" style="1" customWidth="1"/>
    <col min="11282" max="11282" width="8.7109375" style="1" customWidth="1"/>
    <col min="11283" max="11283" width="9.28515625" style="1" customWidth="1"/>
    <col min="11284" max="11284" width="10.5703125" style="1" bestFit="1" customWidth="1"/>
    <col min="11285" max="11285" width="9.28515625" style="1" customWidth="1"/>
    <col min="11286" max="11286" width="8.7109375" style="1" customWidth="1"/>
    <col min="11287" max="11287" width="9.28515625" style="1" customWidth="1"/>
    <col min="11288" max="11288" width="8.7109375" style="1" customWidth="1"/>
    <col min="11289" max="11289" width="9.28515625" style="1" customWidth="1"/>
    <col min="11290" max="11290" width="10.5703125" style="1" bestFit="1" customWidth="1"/>
    <col min="11291" max="11291" width="9.28515625" style="1" customWidth="1"/>
    <col min="11292" max="11292" width="8.7109375" style="1" customWidth="1"/>
    <col min="11293" max="11293" width="9.28515625" style="1" customWidth="1"/>
    <col min="11294" max="11294" width="8.7109375" style="1" customWidth="1"/>
    <col min="11295" max="11295" width="9.28515625" style="1" customWidth="1"/>
    <col min="11296" max="11296" width="8.7109375" style="1" customWidth="1"/>
    <col min="11297" max="11297" width="9.5703125" style="1" customWidth="1"/>
    <col min="11298" max="11298" width="10.5703125" style="1" bestFit="1" customWidth="1"/>
    <col min="11299" max="11299" width="9.28515625" style="1" customWidth="1"/>
    <col min="11300" max="11300" width="8.7109375" style="1" customWidth="1"/>
    <col min="11301" max="11301" width="9.28515625" style="1" customWidth="1"/>
    <col min="11302" max="11302" width="8.7109375" style="1" customWidth="1"/>
    <col min="11303" max="11303" width="9.28515625" style="1" customWidth="1"/>
    <col min="11304" max="11304" width="10.5703125" style="1" bestFit="1" customWidth="1"/>
    <col min="11305" max="11305" width="9.28515625" style="1" customWidth="1"/>
    <col min="11306" max="11306" width="10.5703125" style="1" bestFit="1" customWidth="1"/>
    <col min="11307" max="11534" width="9.140625" style="1"/>
    <col min="11535" max="11535" width="1.42578125" style="1" customWidth="1"/>
    <col min="11536" max="11536" width="36.5703125" style="1" bestFit="1" customWidth="1"/>
    <col min="11537" max="11537" width="1.42578125" style="1" customWidth="1"/>
    <col min="11538" max="11538" width="8.7109375" style="1" customWidth="1"/>
    <col min="11539" max="11539" width="9.28515625" style="1" customWidth="1"/>
    <col min="11540" max="11540" width="10.5703125" style="1" bestFit="1" customWidth="1"/>
    <col min="11541" max="11541" width="9.28515625" style="1" customWidth="1"/>
    <col min="11542" max="11542" width="8.7109375" style="1" customWidth="1"/>
    <col min="11543" max="11543" width="9.28515625" style="1" customWidth="1"/>
    <col min="11544" max="11544" width="8.7109375" style="1" customWidth="1"/>
    <col min="11545" max="11545" width="9.28515625" style="1" customWidth="1"/>
    <col min="11546" max="11546" width="10.5703125" style="1" bestFit="1" customWidth="1"/>
    <col min="11547" max="11547" width="9.28515625" style="1" customWidth="1"/>
    <col min="11548" max="11548" width="8.7109375" style="1" customWidth="1"/>
    <col min="11549" max="11549" width="9.28515625" style="1" customWidth="1"/>
    <col min="11550" max="11550" width="8.7109375" style="1" customWidth="1"/>
    <col min="11551" max="11551" width="9.28515625" style="1" customWidth="1"/>
    <col min="11552" max="11552" width="8.7109375" style="1" customWidth="1"/>
    <col min="11553" max="11553" width="9.5703125" style="1" customWidth="1"/>
    <col min="11554" max="11554" width="10.5703125" style="1" bestFit="1" customWidth="1"/>
    <col min="11555" max="11555" width="9.28515625" style="1" customWidth="1"/>
    <col min="11556" max="11556" width="8.7109375" style="1" customWidth="1"/>
    <col min="11557" max="11557" width="9.28515625" style="1" customWidth="1"/>
    <col min="11558" max="11558" width="8.7109375" style="1" customWidth="1"/>
    <col min="11559" max="11559" width="9.28515625" style="1" customWidth="1"/>
    <col min="11560" max="11560" width="10.5703125" style="1" bestFit="1" customWidth="1"/>
    <col min="11561" max="11561" width="9.28515625" style="1" customWidth="1"/>
    <col min="11562" max="11562" width="10.5703125" style="1" bestFit="1" customWidth="1"/>
    <col min="11563" max="11790" width="9.140625" style="1"/>
    <col min="11791" max="11791" width="1.42578125" style="1" customWidth="1"/>
    <col min="11792" max="11792" width="36.5703125" style="1" bestFit="1" customWidth="1"/>
    <col min="11793" max="11793" width="1.42578125" style="1" customWidth="1"/>
    <col min="11794" max="11794" width="8.7109375" style="1" customWidth="1"/>
    <col min="11795" max="11795" width="9.28515625" style="1" customWidth="1"/>
    <col min="11796" max="11796" width="10.5703125" style="1" bestFit="1" customWidth="1"/>
    <col min="11797" max="11797" width="9.28515625" style="1" customWidth="1"/>
    <col min="11798" max="11798" width="8.7109375" style="1" customWidth="1"/>
    <col min="11799" max="11799" width="9.28515625" style="1" customWidth="1"/>
    <col min="11800" max="11800" width="8.7109375" style="1" customWidth="1"/>
    <col min="11801" max="11801" width="9.28515625" style="1" customWidth="1"/>
    <col min="11802" max="11802" width="10.5703125" style="1" bestFit="1" customWidth="1"/>
    <col min="11803" max="11803" width="9.28515625" style="1" customWidth="1"/>
    <col min="11804" max="11804" width="8.7109375" style="1" customWidth="1"/>
    <col min="11805" max="11805" width="9.28515625" style="1" customWidth="1"/>
    <col min="11806" max="11806" width="8.7109375" style="1" customWidth="1"/>
    <col min="11807" max="11807" width="9.28515625" style="1" customWidth="1"/>
    <col min="11808" max="11808" width="8.7109375" style="1" customWidth="1"/>
    <col min="11809" max="11809" width="9.5703125" style="1" customWidth="1"/>
    <col min="11810" max="11810" width="10.5703125" style="1" bestFit="1" customWidth="1"/>
    <col min="11811" max="11811" width="9.28515625" style="1" customWidth="1"/>
    <col min="11812" max="11812" width="8.7109375" style="1" customWidth="1"/>
    <col min="11813" max="11813" width="9.28515625" style="1" customWidth="1"/>
    <col min="11814" max="11814" width="8.7109375" style="1" customWidth="1"/>
    <col min="11815" max="11815" width="9.28515625" style="1" customWidth="1"/>
    <col min="11816" max="11816" width="10.5703125" style="1" bestFit="1" customWidth="1"/>
    <col min="11817" max="11817" width="9.28515625" style="1" customWidth="1"/>
    <col min="11818" max="11818" width="10.5703125" style="1" bestFit="1" customWidth="1"/>
    <col min="11819" max="12046" width="9.140625" style="1"/>
    <col min="12047" max="12047" width="1.42578125" style="1" customWidth="1"/>
    <col min="12048" max="12048" width="36.5703125" style="1" bestFit="1" customWidth="1"/>
    <col min="12049" max="12049" width="1.42578125" style="1" customWidth="1"/>
    <col min="12050" max="12050" width="8.7109375" style="1" customWidth="1"/>
    <col min="12051" max="12051" width="9.28515625" style="1" customWidth="1"/>
    <col min="12052" max="12052" width="10.5703125" style="1" bestFit="1" customWidth="1"/>
    <col min="12053" max="12053" width="9.28515625" style="1" customWidth="1"/>
    <col min="12054" max="12054" width="8.7109375" style="1" customWidth="1"/>
    <col min="12055" max="12055" width="9.28515625" style="1" customWidth="1"/>
    <col min="12056" max="12056" width="8.7109375" style="1" customWidth="1"/>
    <col min="12057" max="12057" width="9.28515625" style="1" customWidth="1"/>
    <col min="12058" max="12058" width="10.5703125" style="1" bestFit="1" customWidth="1"/>
    <col min="12059" max="12059" width="9.28515625" style="1" customWidth="1"/>
    <col min="12060" max="12060" width="8.7109375" style="1" customWidth="1"/>
    <col min="12061" max="12061" width="9.28515625" style="1" customWidth="1"/>
    <col min="12062" max="12062" width="8.7109375" style="1" customWidth="1"/>
    <col min="12063" max="12063" width="9.28515625" style="1" customWidth="1"/>
    <col min="12064" max="12064" width="8.7109375" style="1" customWidth="1"/>
    <col min="12065" max="12065" width="9.5703125" style="1" customWidth="1"/>
    <col min="12066" max="12066" width="10.5703125" style="1" bestFit="1" customWidth="1"/>
    <col min="12067" max="12067" width="9.28515625" style="1" customWidth="1"/>
    <col min="12068" max="12068" width="8.7109375" style="1" customWidth="1"/>
    <col min="12069" max="12069" width="9.28515625" style="1" customWidth="1"/>
    <col min="12070" max="12070" width="8.7109375" style="1" customWidth="1"/>
    <col min="12071" max="12071" width="9.28515625" style="1" customWidth="1"/>
    <col min="12072" max="12072" width="10.5703125" style="1" bestFit="1" customWidth="1"/>
    <col min="12073" max="12073" width="9.28515625" style="1" customWidth="1"/>
    <col min="12074" max="12074" width="10.5703125" style="1" bestFit="1" customWidth="1"/>
    <col min="12075" max="12302" width="9.140625" style="1"/>
    <col min="12303" max="12303" width="1.42578125" style="1" customWidth="1"/>
    <col min="12304" max="12304" width="36.5703125" style="1" bestFit="1" customWidth="1"/>
    <col min="12305" max="12305" width="1.42578125" style="1" customWidth="1"/>
    <col min="12306" max="12306" width="8.7109375" style="1" customWidth="1"/>
    <col min="12307" max="12307" width="9.28515625" style="1" customWidth="1"/>
    <col min="12308" max="12308" width="10.5703125" style="1" bestFit="1" customWidth="1"/>
    <col min="12309" max="12309" width="9.28515625" style="1" customWidth="1"/>
    <col min="12310" max="12310" width="8.7109375" style="1" customWidth="1"/>
    <col min="12311" max="12311" width="9.28515625" style="1" customWidth="1"/>
    <col min="12312" max="12312" width="8.7109375" style="1" customWidth="1"/>
    <col min="12313" max="12313" width="9.28515625" style="1" customWidth="1"/>
    <col min="12314" max="12314" width="10.5703125" style="1" bestFit="1" customWidth="1"/>
    <col min="12315" max="12315" width="9.28515625" style="1" customWidth="1"/>
    <col min="12316" max="12316" width="8.7109375" style="1" customWidth="1"/>
    <col min="12317" max="12317" width="9.28515625" style="1" customWidth="1"/>
    <col min="12318" max="12318" width="8.7109375" style="1" customWidth="1"/>
    <col min="12319" max="12319" width="9.28515625" style="1" customWidth="1"/>
    <col min="12320" max="12320" width="8.7109375" style="1" customWidth="1"/>
    <col min="12321" max="12321" width="9.5703125" style="1" customWidth="1"/>
    <col min="12322" max="12322" width="10.5703125" style="1" bestFit="1" customWidth="1"/>
    <col min="12323" max="12323" width="9.28515625" style="1" customWidth="1"/>
    <col min="12324" max="12324" width="8.7109375" style="1" customWidth="1"/>
    <col min="12325" max="12325" width="9.28515625" style="1" customWidth="1"/>
    <col min="12326" max="12326" width="8.7109375" style="1" customWidth="1"/>
    <col min="12327" max="12327" width="9.28515625" style="1" customWidth="1"/>
    <col min="12328" max="12328" width="10.5703125" style="1" bestFit="1" customWidth="1"/>
    <col min="12329" max="12329" width="9.28515625" style="1" customWidth="1"/>
    <col min="12330" max="12330" width="10.5703125" style="1" bestFit="1" customWidth="1"/>
    <col min="12331" max="12558" width="9.140625" style="1"/>
    <col min="12559" max="12559" width="1.42578125" style="1" customWidth="1"/>
    <col min="12560" max="12560" width="36.5703125" style="1" bestFit="1" customWidth="1"/>
    <col min="12561" max="12561" width="1.42578125" style="1" customWidth="1"/>
    <col min="12562" max="12562" width="8.7109375" style="1" customWidth="1"/>
    <col min="12563" max="12563" width="9.28515625" style="1" customWidth="1"/>
    <col min="12564" max="12564" width="10.5703125" style="1" bestFit="1" customWidth="1"/>
    <col min="12565" max="12565" width="9.28515625" style="1" customWidth="1"/>
    <col min="12566" max="12566" width="8.7109375" style="1" customWidth="1"/>
    <col min="12567" max="12567" width="9.28515625" style="1" customWidth="1"/>
    <col min="12568" max="12568" width="8.7109375" style="1" customWidth="1"/>
    <col min="12569" max="12569" width="9.28515625" style="1" customWidth="1"/>
    <col min="12570" max="12570" width="10.5703125" style="1" bestFit="1" customWidth="1"/>
    <col min="12571" max="12571" width="9.28515625" style="1" customWidth="1"/>
    <col min="12572" max="12572" width="8.7109375" style="1" customWidth="1"/>
    <col min="12573" max="12573" width="9.28515625" style="1" customWidth="1"/>
    <col min="12574" max="12574" width="8.7109375" style="1" customWidth="1"/>
    <col min="12575" max="12575" width="9.28515625" style="1" customWidth="1"/>
    <col min="12576" max="12576" width="8.7109375" style="1" customWidth="1"/>
    <col min="12577" max="12577" width="9.5703125" style="1" customWidth="1"/>
    <col min="12578" max="12578" width="10.5703125" style="1" bestFit="1" customWidth="1"/>
    <col min="12579" max="12579" width="9.28515625" style="1" customWidth="1"/>
    <col min="12580" max="12580" width="8.7109375" style="1" customWidth="1"/>
    <col min="12581" max="12581" width="9.28515625" style="1" customWidth="1"/>
    <col min="12582" max="12582" width="8.7109375" style="1" customWidth="1"/>
    <col min="12583" max="12583" width="9.28515625" style="1" customWidth="1"/>
    <col min="12584" max="12584" width="10.5703125" style="1" bestFit="1" customWidth="1"/>
    <col min="12585" max="12585" width="9.28515625" style="1" customWidth="1"/>
    <col min="12586" max="12586" width="10.5703125" style="1" bestFit="1" customWidth="1"/>
    <col min="12587" max="12814" width="9.140625" style="1"/>
    <col min="12815" max="12815" width="1.42578125" style="1" customWidth="1"/>
    <col min="12816" max="12816" width="36.5703125" style="1" bestFit="1" customWidth="1"/>
    <col min="12817" max="12817" width="1.42578125" style="1" customWidth="1"/>
    <col min="12818" max="12818" width="8.7109375" style="1" customWidth="1"/>
    <col min="12819" max="12819" width="9.28515625" style="1" customWidth="1"/>
    <col min="12820" max="12820" width="10.5703125" style="1" bestFit="1" customWidth="1"/>
    <col min="12821" max="12821" width="9.28515625" style="1" customWidth="1"/>
    <col min="12822" max="12822" width="8.7109375" style="1" customWidth="1"/>
    <col min="12823" max="12823" width="9.28515625" style="1" customWidth="1"/>
    <col min="12824" max="12824" width="8.7109375" style="1" customWidth="1"/>
    <col min="12825" max="12825" width="9.28515625" style="1" customWidth="1"/>
    <col min="12826" max="12826" width="10.5703125" style="1" bestFit="1" customWidth="1"/>
    <col min="12827" max="12827" width="9.28515625" style="1" customWidth="1"/>
    <col min="12828" max="12828" width="8.7109375" style="1" customWidth="1"/>
    <col min="12829" max="12829" width="9.28515625" style="1" customWidth="1"/>
    <col min="12830" max="12830" width="8.7109375" style="1" customWidth="1"/>
    <col min="12831" max="12831" width="9.28515625" style="1" customWidth="1"/>
    <col min="12832" max="12832" width="8.7109375" style="1" customWidth="1"/>
    <col min="12833" max="12833" width="9.5703125" style="1" customWidth="1"/>
    <col min="12834" max="12834" width="10.5703125" style="1" bestFit="1" customWidth="1"/>
    <col min="12835" max="12835" width="9.28515625" style="1" customWidth="1"/>
    <col min="12836" max="12836" width="8.7109375" style="1" customWidth="1"/>
    <col min="12837" max="12837" width="9.28515625" style="1" customWidth="1"/>
    <col min="12838" max="12838" width="8.7109375" style="1" customWidth="1"/>
    <col min="12839" max="12839" width="9.28515625" style="1" customWidth="1"/>
    <col min="12840" max="12840" width="10.5703125" style="1" bestFit="1" customWidth="1"/>
    <col min="12841" max="12841" width="9.28515625" style="1" customWidth="1"/>
    <col min="12842" max="12842" width="10.5703125" style="1" bestFit="1" customWidth="1"/>
    <col min="12843" max="13070" width="9.140625" style="1"/>
    <col min="13071" max="13071" width="1.42578125" style="1" customWidth="1"/>
    <col min="13072" max="13072" width="36.5703125" style="1" bestFit="1" customWidth="1"/>
    <col min="13073" max="13073" width="1.42578125" style="1" customWidth="1"/>
    <col min="13074" max="13074" width="8.7109375" style="1" customWidth="1"/>
    <col min="13075" max="13075" width="9.28515625" style="1" customWidth="1"/>
    <col min="13076" max="13076" width="10.5703125" style="1" bestFit="1" customWidth="1"/>
    <col min="13077" max="13077" width="9.28515625" style="1" customWidth="1"/>
    <col min="13078" max="13078" width="8.7109375" style="1" customWidth="1"/>
    <col min="13079" max="13079" width="9.28515625" style="1" customWidth="1"/>
    <col min="13080" max="13080" width="8.7109375" style="1" customWidth="1"/>
    <col min="13081" max="13081" width="9.28515625" style="1" customWidth="1"/>
    <col min="13082" max="13082" width="10.5703125" style="1" bestFit="1" customWidth="1"/>
    <col min="13083" max="13083" width="9.28515625" style="1" customWidth="1"/>
    <col min="13084" max="13084" width="8.7109375" style="1" customWidth="1"/>
    <col min="13085" max="13085" width="9.28515625" style="1" customWidth="1"/>
    <col min="13086" max="13086" width="8.7109375" style="1" customWidth="1"/>
    <col min="13087" max="13087" width="9.28515625" style="1" customWidth="1"/>
    <col min="13088" max="13088" width="8.7109375" style="1" customWidth="1"/>
    <col min="13089" max="13089" width="9.5703125" style="1" customWidth="1"/>
    <col min="13090" max="13090" width="10.5703125" style="1" bestFit="1" customWidth="1"/>
    <col min="13091" max="13091" width="9.28515625" style="1" customWidth="1"/>
    <col min="13092" max="13092" width="8.7109375" style="1" customWidth="1"/>
    <col min="13093" max="13093" width="9.28515625" style="1" customWidth="1"/>
    <col min="13094" max="13094" width="8.7109375" style="1" customWidth="1"/>
    <col min="13095" max="13095" width="9.28515625" style="1" customWidth="1"/>
    <col min="13096" max="13096" width="10.5703125" style="1" bestFit="1" customWidth="1"/>
    <col min="13097" max="13097" width="9.28515625" style="1" customWidth="1"/>
    <col min="13098" max="13098" width="10.5703125" style="1" bestFit="1" customWidth="1"/>
    <col min="13099" max="13326" width="9.140625" style="1"/>
    <col min="13327" max="13327" width="1.42578125" style="1" customWidth="1"/>
    <col min="13328" max="13328" width="36.5703125" style="1" bestFit="1" customWidth="1"/>
    <col min="13329" max="13329" width="1.42578125" style="1" customWidth="1"/>
    <col min="13330" max="13330" width="8.7109375" style="1" customWidth="1"/>
    <col min="13331" max="13331" width="9.28515625" style="1" customWidth="1"/>
    <col min="13332" max="13332" width="10.5703125" style="1" bestFit="1" customWidth="1"/>
    <col min="13333" max="13333" width="9.28515625" style="1" customWidth="1"/>
    <col min="13334" max="13334" width="8.7109375" style="1" customWidth="1"/>
    <col min="13335" max="13335" width="9.28515625" style="1" customWidth="1"/>
    <col min="13336" max="13336" width="8.7109375" style="1" customWidth="1"/>
    <col min="13337" max="13337" width="9.28515625" style="1" customWidth="1"/>
    <col min="13338" max="13338" width="10.5703125" style="1" bestFit="1" customWidth="1"/>
    <col min="13339" max="13339" width="9.28515625" style="1" customWidth="1"/>
    <col min="13340" max="13340" width="8.7109375" style="1" customWidth="1"/>
    <col min="13341" max="13341" width="9.28515625" style="1" customWidth="1"/>
    <col min="13342" max="13342" width="8.7109375" style="1" customWidth="1"/>
    <col min="13343" max="13343" width="9.28515625" style="1" customWidth="1"/>
    <col min="13344" max="13344" width="8.7109375" style="1" customWidth="1"/>
    <col min="13345" max="13345" width="9.5703125" style="1" customWidth="1"/>
    <col min="13346" max="13346" width="10.5703125" style="1" bestFit="1" customWidth="1"/>
    <col min="13347" max="13347" width="9.28515625" style="1" customWidth="1"/>
    <col min="13348" max="13348" width="8.7109375" style="1" customWidth="1"/>
    <col min="13349" max="13349" width="9.28515625" style="1" customWidth="1"/>
    <col min="13350" max="13350" width="8.7109375" style="1" customWidth="1"/>
    <col min="13351" max="13351" width="9.28515625" style="1" customWidth="1"/>
    <col min="13352" max="13352" width="10.5703125" style="1" bestFit="1" customWidth="1"/>
    <col min="13353" max="13353" width="9.28515625" style="1" customWidth="1"/>
    <col min="13354" max="13354" width="10.5703125" style="1" bestFit="1" customWidth="1"/>
    <col min="13355" max="13582" width="9.140625" style="1"/>
    <col min="13583" max="13583" width="1.42578125" style="1" customWidth="1"/>
    <col min="13584" max="13584" width="36.5703125" style="1" bestFit="1" customWidth="1"/>
    <col min="13585" max="13585" width="1.42578125" style="1" customWidth="1"/>
    <col min="13586" max="13586" width="8.7109375" style="1" customWidth="1"/>
    <col min="13587" max="13587" width="9.28515625" style="1" customWidth="1"/>
    <col min="13588" max="13588" width="10.5703125" style="1" bestFit="1" customWidth="1"/>
    <col min="13589" max="13589" width="9.28515625" style="1" customWidth="1"/>
    <col min="13590" max="13590" width="8.7109375" style="1" customWidth="1"/>
    <col min="13591" max="13591" width="9.28515625" style="1" customWidth="1"/>
    <col min="13592" max="13592" width="8.7109375" style="1" customWidth="1"/>
    <col min="13593" max="13593" width="9.28515625" style="1" customWidth="1"/>
    <col min="13594" max="13594" width="10.5703125" style="1" bestFit="1" customWidth="1"/>
    <col min="13595" max="13595" width="9.28515625" style="1" customWidth="1"/>
    <col min="13596" max="13596" width="8.7109375" style="1" customWidth="1"/>
    <col min="13597" max="13597" width="9.28515625" style="1" customWidth="1"/>
    <col min="13598" max="13598" width="8.7109375" style="1" customWidth="1"/>
    <col min="13599" max="13599" width="9.28515625" style="1" customWidth="1"/>
    <col min="13600" max="13600" width="8.7109375" style="1" customWidth="1"/>
    <col min="13601" max="13601" width="9.5703125" style="1" customWidth="1"/>
    <col min="13602" max="13602" width="10.5703125" style="1" bestFit="1" customWidth="1"/>
    <col min="13603" max="13603" width="9.28515625" style="1" customWidth="1"/>
    <col min="13604" max="13604" width="8.7109375" style="1" customWidth="1"/>
    <col min="13605" max="13605" width="9.28515625" style="1" customWidth="1"/>
    <col min="13606" max="13606" width="8.7109375" style="1" customWidth="1"/>
    <col min="13607" max="13607" width="9.28515625" style="1" customWidth="1"/>
    <col min="13608" max="13608" width="10.5703125" style="1" bestFit="1" customWidth="1"/>
    <col min="13609" max="13609" width="9.28515625" style="1" customWidth="1"/>
    <col min="13610" max="13610" width="10.5703125" style="1" bestFit="1" customWidth="1"/>
    <col min="13611" max="13838" width="9.140625" style="1"/>
    <col min="13839" max="13839" width="1.42578125" style="1" customWidth="1"/>
    <col min="13840" max="13840" width="36.5703125" style="1" bestFit="1" customWidth="1"/>
    <col min="13841" max="13841" width="1.42578125" style="1" customWidth="1"/>
    <col min="13842" max="13842" width="8.7109375" style="1" customWidth="1"/>
    <col min="13843" max="13843" width="9.28515625" style="1" customWidth="1"/>
    <col min="13844" max="13844" width="10.5703125" style="1" bestFit="1" customWidth="1"/>
    <col min="13845" max="13845" width="9.28515625" style="1" customWidth="1"/>
    <col min="13846" max="13846" width="8.7109375" style="1" customWidth="1"/>
    <col min="13847" max="13847" width="9.28515625" style="1" customWidth="1"/>
    <col min="13848" max="13848" width="8.7109375" style="1" customWidth="1"/>
    <col min="13849" max="13849" width="9.28515625" style="1" customWidth="1"/>
    <col min="13850" max="13850" width="10.5703125" style="1" bestFit="1" customWidth="1"/>
    <col min="13851" max="13851" width="9.28515625" style="1" customWidth="1"/>
    <col min="13852" max="13852" width="8.7109375" style="1" customWidth="1"/>
    <col min="13853" max="13853" width="9.28515625" style="1" customWidth="1"/>
    <col min="13854" max="13854" width="8.7109375" style="1" customWidth="1"/>
    <col min="13855" max="13855" width="9.28515625" style="1" customWidth="1"/>
    <col min="13856" max="13856" width="8.7109375" style="1" customWidth="1"/>
    <col min="13857" max="13857" width="9.5703125" style="1" customWidth="1"/>
    <col min="13858" max="13858" width="10.5703125" style="1" bestFit="1" customWidth="1"/>
    <col min="13859" max="13859" width="9.28515625" style="1" customWidth="1"/>
    <col min="13860" max="13860" width="8.7109375" style="1" customWidth="1"/>
    <col min="13861" max="13861" width="9.28515625" style="1" customWidth="1"/>
    <col min="13862" max="13862" width="8.7109375" style="1" customWidth="1"/>
    <col min="13863" max="13863" width="9.28515625" style="1" customWidth="1"/>
    <col min="13864" max="13864" width="10.5703125" style="1" bestFit="1" customWidth="1"/>
    <col min="13865" max="13865" width="9.28515625" style="1" customWidth="1"/>
    <col min="13866" max="13866" width="10.5703125" style="1" bestFit="1" customWidth="1"/>
    <col min="13867" max="14094" width="9.140625" style="1"/>
    <col min="14095" max="14095" width="1.42578125" style="1" customWidth="1"/>
    <col min="14096" max="14096" width="36.5703125" style="1" bestFit="1" customWidth="1"/>
    <col min="14097" max="14097" width="1.42578125" style="1" customWidth="1"/>
    <col min="14098" max="14098" width="8.7109375" style="1" customWidth="1"/>
    <col min="14099" max="14099" width="9.28515625" style="1" customWidth="1"/>
    <col min="14100" max="14100" width="10.5703125" style="1" bestFit="1" customWidth="1"/>
    <col min="14101" max="14101" width="9.28515625" style="1" customWidth="1"/>
    <col min="14102" max="14102" width="8.7109375" style="1" customWidth="1"/>
    <col min="14103" max="14103" width="9.28515625" style="1" customWidth="1"/>
    <col min="14104" max="14104" width="8.7109375" style="1" customWidth="1"/>
    <col min="14105" max="14105" width="9.28515625" style="1" customWidth="1"/>
    <col min="14106" max="14106" width="10.5703125" style="1" bestFit="1" customWidth="1"/>
    <col min="14107" max="14107" width="9.28515625" style="1" customWidth="1"/>
    <col min="14108" max="14108" width="8.7109375" style="1" customWidth="1"/>
    <col min="14109" max="14109" width="9.28515625" style="1" customWidth="1"/>
    <col min="14110" max="14110" width="8.7109375" style="1" customWidth="1"/>
    <col min="14111" max="14111" width="9.28515625" style="1" customWidth="1"/>
    <col min="14112" max="14112" width="8.7109375" style="1" customWidth="1"/>
    <col min="14113" max="14113" width="9.5703125" style="1" customWidth="1"/>
    <col min="14114" max="14114" width="10.5703125" style="1" bestFit="1" customWidth="1"/>
    <col min="14115" max="14115" width="9.28515625" style="1" customWidth="1"/>
    <col min="14116" max="14116" width="8.7109375" style="1" customWidth="1"/>
    <col min="14117" max="14117" width="9.28515625" style="1" customWidth="1"/>
    <col min="14118" max="14118" width="8.7109375" style="1" customWidth="1"/>
    <col min="14119" max="14119" width="9.28515625" style="1" customWidth="1"/>
    <col min="14120" max="14120" width="10.5703125" style="1" bestFit="1" customWidth="1"/>
    <col min="14121" max="14121" width="9.28515625" style="1" customWidth="1"/>
    <col min="14122" max="14122" width="10.5703125" style="1" bestFit="1" customWidth="1"/>
    <col min="14123" max="14350" width="9.140625" style="1"/>
    <col min="14351" max="14351" width="1.42578125" style="1" customWidth="1"/>
    <col min="14352" max="14352" width="36.5703125" style="1" bestFit="1" customWidth="1"/>
    <col min="14353" max="14353" width="1.42578125" style="1" customWidth="1"/>
    <col min="14354" max="14354" width="8.7109375" style="1" customWidth="1"/>
    <col min="14355" max="14355" width="9.28515625" style="1" customWidth="1"/>
    <col min="14356" max="14356" width="10.5703125" style="1" bestFit="1" customWidth="1"/>
    <col min="14357" max="14357" width="9.28515625" style="1" customWidth="1"/>
    <col min="14358" max="14358" width="8.7109375" style="1" customWidth="1"/>
    <col min="14359" max="14359" width="9.28515625" style="1" customWidth="1"/>
    <col min="14360" max="14360" width="8.7109375" style="1" customWidth="1"/>
    <col min="14361" max="14361" width="9.28515625" style="1" customWidth="1"/>
    <col min="14362" max="14362" width="10.5703125" style="1" bestFit="1" customWidth="1"/>
    <col min="14363" max="14363" width="9.28515625" style="1" customWidth="1"/>
    <col min="14364" max="14364" width="8.7109375" style="1" customWidth="1"/>
    <col min="14365" max="14365" width="9.28515625" style="1" customWidth="1"/>
    <col min="14366" max="14366" width="8.7109375" style="1" customWidth="1"/>
    <col min="14367" max="14367" width="9.28515625" style="1" customWidth="1"/>
    <col min="14368" max="14368" width="8.7109375" style="1" customWidth="1"/>
    <col min="14369" max="14369" width="9.5703125" style="1" customWidth="1"/>
    <col min="14370" max="14370" width="10.5703125" style="1" bestFit="1" customWidth="1"/>
    <col min="14371" max="14371" width="9.28515625" style="1" customWidth="1"/>
    <col min="14372" max="14372" width="8.7109375" style="1" customWidth="1"/>
    <col min="14373" max="14373" width="9.28515625" style="1" customWidth="1"/>
    <col min="14374" max="14374" width="8.7109375" style="1" customWidth="1"/>
    <col min="14375" max="14375" width="9.28515625" style="1" customWidth="1"/>
    <col min="14376" max="14376" width="10.5703125" style="1" bestFit="1" customWidth="1"/>
    <col min="14377" max="14377" width="9.28515625" style="1" customWidth="1"/>
    <col min="14378" max="14378" width="10.5703125" style="1" bestFit="1" customWidth="1"/>
    <col min="14379" max="14606" width="9.140625" style="1"/>
    <col min="14607" max="14607" width="1.42578125" style="1" customWidth="1"/>
    <col min="14608" max="14608" width="36.5703125" style="1" bestFit="1" customWidth="1"/>
    <col min="14609" max="14609" width="1.42578125" style="1" customWidth="1"/>
    <col min="14610" max="14610" width="8.7109375" style="1" customWidth="1"/>
    <col min="14611" max="14611" width="9.28515625" style="1" customWidth="1"/>
    <col min="14612" max="14612" width="10.5703125" style="1" bestFit="1" customWidth="1"/>
    <col min="14613" max="14613" width="9.28515625" style="1" customWidth="1"/>
    <col min="14614" max="14614" width="8.7109375" style="1" customWidth="1"/>
    <col min="14615" max="14615" width="9.28515625" style="1" customWidth="1"/>
    <col min="14616" max="14616" width="8.7109375" style="1" customWidth="1"/>
    <col min="14617" max="14617" width="9.28515625" style="1" customWidth="1"/>
    <col min="14618" max="14618" width="10.5703125" style="1" bestFit="1" customWidth="1"/>
    <col min="14619" max="14619" width="9.28515625" style="1" customWidth="1"/>
    <col min="14620" max="14620" width="8.7109375" style="1" customWidth="1"/>
    <col min="14621" max="14621" width="9.28515625" style="1" customWidth="1"/>
    <col min="14622" max="14622" width="8.7109375" style="1" customWidth="1"/>
    <col min="14623" max="14623" width="9.28515625" style="1" customWidth="1"/>
    <col min="14624" max="14624" width="8.7109375" style="1" customWidth="1"/>
    <col min="14625" max="14625" width="9.5703125" style="1" customWidth="1"/>
    <col min="14626" max="14626" width="10.5703125" style="1" bestFit="1" customWidth="1"/>
    <col min="14627" max="14627" width="9.28515625" style="1" customWidth="1"/>
    <col min="14628" max="14628" width="8.7109375" style="1" customWidth="1"/>
    <col min="14629" max="14629" width="9.28515625" style="1" customWidth="1"/>
    <col min="14630" max="14630" width="8.7109375" style="1" customWidth="1"/>
    <col min="14631" max="14631" width="9.28515625" style="1" customWidth="1"/>
    <col min="14632" max="14632" width="10.5703125" style="1" bestFit="1" customWidth="1"/>
    <col min="14633" max="14633" width="9.28515625" style="1" customWidth="1"/>
    <col min="14634" max="14634" width="10.5703125" style="1" bestFit="1" customWidth="1"/>
    <col min="14635" max="14862" width="9.140625" style="1"/>
    <col min="14863" max="14863" width="1.42578125" style="1" customWidth="1"/>
    <col min="14864" max="14864" width="36.5703125" style="1" bestFit="1" customWidth="1"/>
    <col min="14865" max="14865" width="1.42578125" style="1" customWidth="1"/>
    <col min="14866" max="14866" width="8.7109375" style="1" customWidth="1"/>
    <col min="14867" max="14867" width="9.28515625" style="1" customWidth="1"/>
    <col min="14868" max="14868" width="10.5703125" style="1" bestFit="1" customWidth="1"/>
    <col min="14869" max="14869" width="9.28515625" style="1" customWidth="1"/>
    <col min="14870" max="14870" width="8.7109375" style="1" customWidth="1"/>
    <col min="14871" max="14871" width="9.28515625" style="1" customWidth="1"/>
    <col min="14872" max="14872" width="8.7109375" style="1" customWidth="1"/>
    <col min="14873" max="14873" width="9.28515625" style="1" customWidth="1"/>
    <col min="14874" max="14874" width="10.5703125" style="1" bestFit="1" customWidth="1"/>
    <col min="14875" max="14875" width="9.28515625" style="1" customWidth="1"/>
    <col min="14876" max="14876" width="8.7109375" style="1" customWidth="1"/>
    <col min="14877" max="14877" width="9.28515625" style="1" customWidth="1"/>
    <col min="14878" max="14878" width="8.7109375" style="1" customWidth="1"/>
    <col min="14879" max="14879" width="9.28515625" style="1" customWidth="1"/>
    <col min="14880" max="14880" width="8.7109375" style="1" customWidth="1"/>
    <col min="14881" max="14881" width="9.5703125" style="1" customWidth="1"/>
    <col min="14882" max="14882" width="10.5703125" style="1" bestFit="1" customWidth="1"/>
    <col min="14883" max="14883" width="9.28515625" style="1" customWidth="1"/>
    <col min="14884" max="14884" width="8.7109375" style="1" customWidth="1"/>
    <col min="14885" max="14885" width="9.28515625" style="1" customWidth="1"/>
    <col min="14886" max="14886" width="8.7109375" style="1" customWidth="1"/>
    <col min="14887" max="14887" width="9.28515625" style="1" customWidth="1"/>
    <col min="14888" max="14888" width="10.5703125" style="1" bestFit="1" customWidth="1"/>
    <col min="14889" max="14889" width="9.28515625" style="1" customWidth="1"/>
    <col min="14890" max="14890" width="10.5703125" style="1" bestFit="1" customWidth="1"/>
    <col min="14891" max="15118" width="9.140625" style="1"/>
    <col min="15119" max="15119" width="1.42578125" style="1" customWidth="1"/>
    <col min="15120" max="15120" width="36.5703125" style="1" bestFit="1" customWidth="1"/>
    <col min="15121" max="15121" width="1.42578125" style="1" customWidth="1"/>
    <col min="15122" max="15122" width="8.7109375" style="1" customWidth="1"/>
    <col min="15123" max="15123" width="9.28515625" style="1" customWidth="1"/>
    <col min="15124" max="15124" width="10.5703125" style="1" bestFit="1" customWidth="1"/>
    <col min="15125" max="15125" width="9.28515625" style="1" customWidth="1"/>
    <col min="15126" max="15126" width="8.7109375" style="1" customWidth="1"/>
    <col min="15127" max="15127" width="9.28515625" style="1" customWidth="1"/>
    <col min="15128" max="15128" width="8.7109375" style="1" customWidth="1"/>
    <col min="15129" max="15129" width="9.28515625" style="1" customWidth="1"/>
    <col min="15130" max="15130" width="10.5703125" style="1" bestFit="1" customWidth="1"/>
    <col min="15131" max="15131" width="9.28515625" style="1" customWidth="1"/>
    <col min="15132" max="15132" width="8.7109375" style="1" customWidth="1"/>
    <col min="15133" max="15133" width="9.28515625" style="1" customWidth="1"/>
    <col min="15134" max="15134" width="8.7109375" style="1" customWidth="1"/>
    <col min="15135" max="15135" width="9.28515625" style="1" customWidth="1"/>
    <col min="15136" max="15136" width="8.7109375" style="1" customWidth="1"/>
    <col min="15137" max="15137" width="9.5703125" style="1" customWidth="1"/>
    <col min="15138" max="15138" width="10.5703125" style="1" bestFit="1" customWidth="1"/>
    <col min="15139" max="15139" width="9.28515625" style="1" customWidth="1"/>
    <col min="15140" max="15140" width="8.7109375" style="1" customWidth="1"/>
    <col min="15141" max="15141" width="9.28515625" style="1" customWidth="1"/>
    <col min="15142" max="15142" width="8.7109375" style="1" customWidth="1"/>
    <col min="15143" max="15143" width="9.28515625" style="1" customWidth="1"/>
    <col min="15144" max="15144" width="10.5703125" style="1" bestFit="1" customWidth="1"/>
    <col min="15145" max="15145" width="9.28515625" style="1" customWidth="1"/>
    <col min="15146" max="15146" width="10.5703125" style="1" bestFit="1" customWidth="1"/>
    <col min="15147" max="15374" width="9.140625" style="1"/>
    <col min="15375" max="15375" width="1.42578125" style="1" customWidth="1"/>
    <col min="15376" max="15376" width="36.5703125" style="1" bestFit="1" customWidth="1"/>
    <col min="15377" max="15377" width="1.42578125" style="1" customWidth="1"/>
    <col min="15378" max="15378" width="8.7109375" style="1" customWidth="1"/>
    <col min="15379" max="15379" width="9.28515625" style="1" customWidth="1"/>
    <col min="15380" max="15380" width="10.5703125" style="1" bestFit="1" customWidth="1"/>
    <col min="15381" max="15381" width="9.28515625" style="1" customWidth="1"/>
    <col min="15382" max="15382" width="8.7109375" style="1" customWidth="1"/>
    <col min="15383" max="15383" width="9.28515625" style="1" customWidth="1"/>
    <col min="15384" max="15384" width="8.7109375" style="1" customWidth="1"/>
    <col min="15385" max="15385" width="9.28515625" style="1" customWidth="1"/>
    <col min="15386" max="15386" width="10.5703125" style="1" bestFit="1" customWidth="1"/>
    <col min="15387" max="15387" width="9.28515625" style="1" customWidth="1"/>
    <col min="15388" max="15388" width="8.7109375" style="1" customWidth="1"/>
    <col min="15389" max="15389" width="9.28515625" style="1" customWidth="1"/>
    <col min="15390" max="15390" width="8.7109375" style="1" customWidth="1"/>
    <col min="15391" max="15391" width="9.28515625" style="1" customWidth="1"/>
    <col min="15392" max="15392" width="8.7109375" style="1" customWidth="1"/>
    <col min="15393" max="15393" width="9.5703125" style="1" customWidth="1"/>
    <col min="15394" max="15394" width="10.5703125" style="1" bestFit="1" customWidth="1"/>
    <col min="15395" max="15395" width="9.28515625" style="1" customWidth="1"/>
    <col min="15396" max="15396" width="8.7109375" style="1" customWidth="1"/>
    <col min="15397" max="15397" width="9.28515625" style="1" customWidth="1"/>
    <col min="15398" max="15398" width="8.7109375" style="1" customWidth="1"/>
    <col min="15399" max="15399" width="9.28515625" style="1" customWidth="1"/>
    <col min="15400" max="15400" width="10.5703125" style="1" bestFit="1" customWidth="1"/>
    <col min="15401" max="15401" width="9.28515625" style="1" customWidth="1"/>
    <col min="15402" max="15402" width="10.5703125" style="1" bestFit="1" customWidth="1"/>
    <col min="15403" max="15630" width="9.140625" style="1"/>
    <col min="15631" max="15631" width="1.42578125" style="1" customWidth="1"/>
    <col min="15632" max="15632" width="36.5703125" style="1" bestFit="1" customWidth="1"/>
    <col min="15633" max="15633" width="1.42578125" style="1" customWidth="1"/>
    <col min="15634" max="15634" width="8.7109375" style="1" customWidth="1"/>
    <col min="15635" max="15635" width="9.28515625" style="1" customWidth="1"/>
    <col min="15636" max="15636" width="10.5703125" style="1" bestFit="1" customWidth="1"/>
    <col min="15637" max="15637" width="9.28515625" style="1" customWidth="1"/>
    <col min="15638" max="15638" width="8.7109375" style="1" customWidth="1"/>
    <col min="15639" max="15639" width="9.28515625" style="1" customWidth="1"/>
    <col min="15640" max="15640" width="8.7109375" style="1" customWidth="1"/>
    <col min="15641" max="15641" width="9.28515625" style="1" customWidth="1"/>
    <col min="15642" max="15642" width="10.5703125" style="1" bestFit="1" customWidth="1"/>
    <col min="15643" max="15643" width="9.28515625" style="1" customWidth="1"/>
    <col min="15644" max="15644" width="8.7109375" style="1" customWidth="1"/>
    <col min="15645" max="15645" width="9.28515625" style="1" customWidth="1"/>
    <col min="15646" max="15646" width="8.7109375" style="1" customWidth="1"/>
    <col min="15647" max="15647" width="9.28515625" style="1" customWidth="1"/>
    <col min="15648" max="15648" width="8.7109375" style="1" customWidth="1"/>
    <col min="15649" max="15649" width="9.5703125" style="1" customWidth="1"/>
    <col min="15650" max="15650" width="10.5703125" style="1" bestFit="1" customWidth="1"/>
    <col min="15651" max="15651" width="9.28515625" style="1" customWidth="1"/>
    <col min="15652" max="15652" width="8.7109375" style="1" customWidth="1"/>
    <col min="15653" max="15653" width="9.28515625" style="1" customWidth="1"/>
    <col min="15654" max="15654" width="8.7109375" style="1" customWidth="1"/>
    <col min="15655" max="15655" width="9.28515625" style="1" customWidth="1"/>
    <col min="15656" max="15656" width="10.5703125" style="1" bestFit="1" customWidth="1"/>
    <col min="15657" max="15657" width="9.28515625" style="1" customWidth="1"/>
    <col min="15658" max="15658" width="10.5703125" style="1" bestFit="1" customWidth="1"/>
    <col min="15659" max="15886" width="9.140625" style="1"/>
    <col min="15887" max="15887" width="1.42578125" style="1" customWidth="1"/>
    <col min="15888" max="15888" width="36.5703125" style="1" bestFit="1" customWidth="1"/>
    <col min="15889" max="15889" width="1.42578125" style="1" customWidth="1"/>
    <col min="15890" max="15890" width="8.7109375" style="1" customWidth="1"/>
    <col min="15891" max="15891" width="9.28515625" style="1" customWidth="1"/>
    <col min="15892" max="15892" width="10.5703125" style="1" bestFit="1" customWidth="1"/>
    <col min="15893" max="15893" width="9.28515625" style="1" customWidth="1"/>
    <col min="15894" max="15894" width="8.7109375" style="1" customWidth="1"/>
    <col min="15895" max="15895" width="9.28515625" style="1" customWidth="1"/>
    <col min="15896" max="15896" width="8.7109375" style="1" customWidth="1"/>
    <col min="15897" max="15897" width="9.28515625" style="1" customWidth="1"/>
    <col min="15898" max="15898" width="10.5703125" style="1" bestFit="1" customWidth="1"/>
    <col min="15899" max="15899" width="9.28515625" style="1" customWidth="1"/>
    <col min="15900" max="15900" width="8.7109375" style="1" customWidth="1"/>
    <col min="15901" max="15901" width="9.28515625" style="1" customWidth="1"/>
    <col min="15902" max="15902" width="8.7109375" style="1" customWidth="1"/>
    <col min="15903" max="15903" width="9.28515625" style="1" customWidth="1"/>
    <col min="15904" max="15904" width="8.7109375" style="1" customWidth="1"/>
    <col min="15905" max="15905" width="9.5703125" style="1" customWidth="1"/>
    <col min="15906" max="15906" width="10.5703125" style="1" bestFit="1" customWidth="1"/>
    <col min="15907" max="15907" width="9.28515625" style="1" customWidth="1"/>
    <col min="15908" max="15908" width="8.7109375" style="1" customWidth="1"/>
    <col min="15909" max="15909" width="9.28515625" style="1" customWidth="1"/>
    <col min="15910" max="15910" width="8.7109375" style="1" customWidth="1"/>
    <col min="15911" max="15911" width="9.28515625" style="1" customWidth="1"/>
    <col min="15912" max="15912" width="10.5703125" style="1" bestFit="1" customWidth="1"/>
    <col min="15913" max="15913" width="9.28515625" style="1" customWidth="1"/>
    <col min="15914" max="15914" width="10.5703125" style="1" bestFit="1" customWidth="1"/>
    <col min="15915" max="16142" width="9.140625" style="1"/>
    <col min="16143" max="16143" width="1.42578125" style="1" customWidth="1"/>
    <col min="16144" max="16144" width="36.5703125" style="1" bestFit="1" customWidth="1"/>
    <col min="16145" max="16145" width="1.42578125" style="1" customWidth="1"/>
    <col min="16146" max="16146" width="8.7109375" style="1" customWidth="1"/>
    <col min="16147" max="16147" width="9.28515625" style="1" customWidth="1"/>
    <col min="16148" max="16148" width="10.5703125" style="1" bestFit="1" customWidth="1"/>
    <col min="16149" max="16149" width="9.28515625" style="1" customWidth="1"/>
    <col min="16150" max="16150" width="8.7109375" style="1" customWidth="1"/>
    <col min="16151" max="16151" width="9.28515625" style="1" customWidth="1"/>
    <col min="16152" max="16152" width="8.7109375" style="1" customWidth="1"/>
    <col min="16153" max="16153" width="9.28515625" style="1" customWidth="1"/>
    <col min="16154" max="16154" width="10.5703125" style="1" bestFit="1" customWidth="1"/>
    <col min="16155" max="16155" width="9.28515625" style="1" customWidth="1"/>
    <col min="16156" max="16156" width="8.7109375" style="1" customWidth="1"/>
    <col min="16157" max="16157" width="9.28515625" style="1" customWidth="1"/>
    <col min="16158" max="16158" width="8.7109375" style="1" customWidth="1"/>
    <col min="16159" max="16159" width="9.28515625" style="1" customWidth="1"/>
    <col min="16160" max="16160" width="8.7109375" style="1" customWidth="1"/>
    <col min="16161" max="16161" width="9.5703125" style="1" customWidth="1"/>
    <col min="16162" max="16162" width="10.5703125" style="1" bestFit="1" customWidth="1"/>
    <col min="16163" max="16163" width="9.28515625" style="1" customWidth="1"/>
    <col min="16164" max="16164" width="8.7109375" style="1" customWidth="1"/>
    <col min="16165" max="16165" width="9.28515625" style="1" customWidth="1"/>
    <col min="16166" max="16166" width="8.7109375" style="1" customWidth="1"/>
    <col min="16167" max="16167" width="9.28515625" style="1" customWidth="1"/>
    <col min="16168" max="16168" width="10.5703125" style="1" bestFit="1" customWidth="1"/>
    <col min="16169" max="16169" width="9.28515625" style="1" customWidth="1"/>
    <col min="16170" max="16170" width="10.5703125" style="1" bestFit="1" customWidth="1"/>
    <col min="16171" max="16384" width="9.140625" style="1"/>
  </cols>
  <sheetData>
    <row r="2" spans="2:51" ht="72.75" customHeight="1" x14ac:dyDescent="0.25"/>
    <row r="3" spans="2:51" ht="16.5" thickBot="1" x14ac:dyDescent="0.3"/>
    <row r="4" spans="2:51" ht="60.75" customHeight="1" x14ac:dyDescent="0.25">
      <c r="D4" s="84" t="s">
        <v>98</v>
      </c>
      <c r="E4" s="85"/>
      <c r="F4" s="84" t="s">
        <v>98</v>
      </c>
      <c r="G4" s="85"/>
      <c r="H4" s="84" t="s">
        <v>98</v>
      </c>
      <c r="I4" s="85"/>
      <c r="J4" s="84" t="s">
        <v>0</v>
      </c>
      <c r="K4" s="85"/>
      <c r="L4" s="84" t="s">
        <v>31</v>
      </c>
      <c r="M4" s="85"/>
      <c r="N4" s="84" t="s">
        <v>1</v>
      </c>
      <c r="O4" s="85"/>
      <c r="P4" s="84" t="s">
        <v>30</v>
      </c>
      <c r="Q4" s="85"/>
      <c r="R4" s="84" t="s">
        <v>2</v>
      </c>
      <c r="S4" s="85"/>
      <c r="T4" s="84" t="s">
        <v>32</v>
      </c>
      <c r="U4" s="85"/>
      <c r="V4" s="84" t="s">
        <v>61</v>
      </c>
      <c r="W4" s="85"/>
      <c r="X4" s="84" t="s">
        <v>62</v>
      </c>
      <c r="Y4" s="85"/>
      <c r="Z4" s="84" t="s">
        <v>3</v>
      </c>
      <c r="AA4" s="85"/>
      <c r="AB4" s="84" t="s">
        <v>4</v>
      </c>
      <c r="AC4" s="85"/>
      <c r="AD4" s="84" t="s">
        <v>5</v>
      </c>
      <c r="AE4" s="85"/>
      <c r="AF4" s="84" t="s">
        <v>102</v>
      </c>
      <c r="AG4" s="85"/>
      <c r="AH4" s="84" t="s">
        <v>103</v>
      </c>
      <c r="AI4" s="85"/>
      <c r="AJ4" s="84" t="s">
        <v>6</v>
      </c>
      <c r="AK4" s="85"/>
      <c r="AL4" s="84" t="s">
        <v>7</v>
      </c>
      <c r="AM4" s="85"/>
      <c r="AN4" s="84" t="s">
        <v>8</v>
      </c>
      <c r="AO4" s="85"/>
      <c r="AP4" s="84" t="s">
        <v>9</v>
      </c>
      <c r="AQ4" s="85"/>
    </row>
    <row r="5" spans="2:51" ht="63.75" thickBot="1" x14ac:dyDescent="0.3">
      <c r="B5" s="2" t="s">
        <v>10</v>
      </c>
      <c r="D5" s="3" t="s">
        <v>11</v>
      </c>
      <c r="E5" s="4" t="s">
        <v>12</v>
      </c>
      <c r="F5" s="3" t="s">
        <v>11</v>
      </c>
      <c r="G5" s="4" t="s">
        <v>12</v>
      </c>
      <c r="H5" s="3" t="s">
        <v>11</v>
      </c>
      <c r="I5" s="4" t="s">
        <v>12</v>
      </c>
      <c r="J5" s="3" t="s">
        <v>11</v>
      </c>
      <c r="K5" s="4" t="s">
        <v>12</v>
      </c>
      <c r="L5" s="3" t="s">
        <v>11</v>
      </c>
      <c r="M5" s="4" t="s">
        <v>12</v>
      </c>
      <c r="N5" s="3" t="s">
        <v>11</v>
      </c>
      <c r="O5" s="4" t="s">
        <v>12</v>
      </c>
      <c r="P5" s="3" t="s">
        <v>11</v>
      </c>
      <c r="Q5" s="4" t="s">
        <v>12</v>
      </c>
      <c r="R5" s="3" t="s">
        <v>11</v>
      </c>
      <c r="S5" s="4" t="s">
        <v>12</v>
      </c>
      <c r="T5" s="3" t="s">
        <v>11</v>
      </c>
      <c r="U5" s="4" t="s">
        <v>12</v>
      </c>
      <c r="V5" s="3" t="s">
        <v>11</v>
      </c>
      <c r="W5" s="4" t="s">
        <v>12</v>
      </c>
      <c r="X5" s="3" t="s">
        <v>11</v>
      </c>
      <c r="Y5" s="4" t="s">
        <v>12</v>
      </c>
      <c r="Z5" s="3" t="s">
        <v>11</v>
      </c>
      <c r="AA5" s="4" t="s">
        <v>12</v>
      </c>
      <c r="AB5" s="3" t="s">
        <v>11</v>
      </c>
      <c r="AC5" s="4" t="s">
        <v>12</v>
      </c>
      <c r="AD5" s="3" t="s">
        <v>11</v>
      </c>
      <c r="AE5" s="4" t="s">
        <v>12</v>
      </c>
      <c r="AF5" s="3" t="s">
        <v>11</v>
      </c>
      <c r="AG5" s="4" t="s">
        <v>12</v>
      </c>
      <c r="AH5" s="3" t="s">
        <v>11</v>
      </c>
      <c r="AI5" s="4" t="s">
        <v>12</v>
      </c>
      <c r="AJ5" s="3" t="s">
        <v>11</v>
      </c>
      <c r="AK5" s="4" t="s">
        <v>12</v>
      </c>
      <c r="AL5" s="3" t="s">
        <v>11</v>
      </c>
      <c r="AM5" s="4" t="s">
        <v>12</v>
      </c>
      <c r="AN5" s="3" t="s">
        <v>11</v>
      </c>
      <c r="AO5" s="4" t="s">
        <v>12</v>
      </c>
      <c r="AP5" s="3" t="s">
        <v>11</v>
      </c>
      <c r="AQ5" s="4" t="s">
        <v>12</v>
      </c>
    </row>
    <row r="6" spans="2:51" ht="5.25" customHeight="1" thickBot="1" x14ac:dyDescent="0.3"/>
    <row r="7" spans="2:51" x14ac:dyDescent="0.25">
      <c r="B7" s="5" t="s">
        <v>13</v>
      </c>
      <c r="D7" s="6"/>
      <c r="E7" s="7"/>
      <c r="F7" s="6"/>
      <c r="G7" s="7"/>
      <c r="H7" s="6"/>
      <c r="I7" s="7"/>
      <c r="J7" s="6">
        <v>0</v>
      </c>
      <c r="K7" s="7">
        <v>0</v>
      </c>
      <c r="L7" s="6">
        <v>0</v>
      </c>
      <c r="M7" s="7">
        <v>0</v>
      </c>
      <c r="N7" s="6">
        <v>1.4960432543698055E-4</v>
      </c>
      <c r="O7" s="7">
        <v>4.8153252575802632E-4</v>
      </c>
      <c r="P7" s="6">
        <v>9.6010202729956973E-4</v>
      </c>
      <c r="Q7" s="7">
        <v>3.0902873485794038E-3</v>
      </c>
      <c r="R7" s="6">
        <v>9.6010202729956973E-4</v>
      </c>
      <c r="S7" s="7">
        <v>3.0902873485794038E-3</v>
      </c>
      <c r="T7" s="6">
        <v>1.2707857660596567E-3</v>
      </c>
      <c r="U7" s="7">
        <v>4.0902873485797308E-3</v>
      </c>
      <c r="V7" s="6">
        <v>5.5923072976811206E-3</v>
      </c>
      <c r="W7" s="7">
        <v>1.8000000000000255E-2</v>
      </c>
      <c r="X7" s="6">
        <v>-2.6700100992684828E-2</v>
      </c>
      <c r="Y7" s="7">
        <v>-8.5939808434279813E-2</v>
      </c>
      <c r="Z7" s="6">
        <v>-2.6700100992684828E-2</v>
      </c>
      <c r="AA7" s="7">
        <v>-8.5939808434279813E-2</v>
      </c>
      <c r="AB7" s="6">
        <v>-2.7265366848166273E-2</v>
      </c>
      <c r="AC7" s="7">
        <v>-8.7759233737121203E-2</v>
      </c>
      <c r="AD7" s="6">
        <v>-2.7265366848166273E-2</v>
      </c>
      <c r="AE7" s="7">
        <v>-8.7759233737121203E-2</v>
      </c>
      <c r="AF7" s="6">
        <v>-2.7576050586926359E-2</v>
      </c>
      <c r="AG7" s="7">
        <v>-8.8759233737121121E-2</v>
      </c>
      <c r="AH7" s="6">
        <v>-2.7576050586926359E-2</v>
      </c>
      <c r="AI7" s="7">
        <v>-8.8759233737121121E-2</v>
      </c>
      <c r="AJ7" s="6">
        <v>-2.7576050586926359E-2</v>
      </c>
      <c r="AK7" s="7">
        <v>-8.8759233737121121E-2</v>
      </c>
      <c r="AL7" s="6">
        <v>-2.7576050586926359E-2</v>
      </c>
      <c r="AM7" s="7">
        <v>-8.8759233737121121E-2</v>
      </c>
      <c r="AN7" s="6">
        <v>-2.4147475567271925E-2</v>
      </c>
      <c r="AO7" s="7">
        <v>-7.7888452212711984E-2</v>
      </c>
      <c r="AP7" s="6">
        <v>4.34382771870514E-2</v>
      </c>
      <c r="AQ7" s="7">
        <v>0.14011154778728807</v>
      </c>
      <c r="AX7" s="83"/>
      <c r="AY7" s="83"/>
    </row>
    <row r="8" spans="2:51" x14ac:dyDescent="0.25">
      <c r="B8" s="5" t="s">
        <v>14</v>
      </c>
      <c r="D8" s="8"/>
      <c r="E8" s="9"/>
      <c r="F8" s="8"/>
      <c r="G8" s="9"/>
      <c r="H8" s="8"/>
      <c r="I8" s="9"/>
      <c r="J8" s="8">
        <v>0</v>
      </c>
      <c r="K8" s="9">
        <v>0</v>
      </c>
      <c r="L8" s="8">
        <v>0</v>
      </c>
      <c r="M8" s="9">
        <v>0</v>
      </c>
      <c r="N8" s="8">
        <v>-6.9749561547161054E-4</v>
      </c>
      <c r="O8" s="9">
        <v>-1.3761904877605939E-3</v>
      </c>
      <c r="P8" s="8">
        <v>8.6627256474125502E-5</v>
      </c>
      <c r="Q8" s="9">
        <v>1.7091950643981642E-4</v>
      </c>
      <c r="R8" s="8">
        <v>8.6627256474125502E-5</v>
      </c>
      <c r="S8" s="9">
        <v>1.7091950643981642E-4</v>
      </c>
      <c r="T8" s="8">
        <v>8.6627256474125502E-5</v>
      </c>
      <c r="U8" s="9">
        <v>1.7091950643981642E-4</v>
      </c>
      <c r="V8" s="8">
        <v>4.5640170514449352E-4</v>
      </c>
      <c r="W8" s="9">
        <v>9.0050126665355086E-4</v>
      </c>
      <c r="X8" s="8">
        <v>-4.6231813227118668E-2</v>
      </c>
      <c r="Y8" s="9">
        <v>-9.121746457440548E-2</v>
      </c>
      <c r="Z8" s="8">
        <v>-4.6231813227118668E-2</v>
      </c>
      <c r="AA8" s="9">
        <v>-9.121746457440548E-2</v>
      </c>
      <c r="AB8" s="8">
        <v>-4.6591874227968844E-2</v>
      </c>
      <c r="AC8" s="9">
        <v>-9.192788126146724E-2</v>
      </c>
      <c r="AD8" s="8">
        <v>-4.6591874227968844E-2</v>
      </c>
      <c r="AE8" s="9">
        <v>-9.192788126146724E-2</v>
      </c>
      <c r="AF8" s="8">
        <v>-4.2285083396498835E-2</v>
      </c>
      <c r="AG8" s="9">
        <v>-8.3430387594735006E-2</v>
      </c>
      <c r="AH8" s="8">
        <v>-4.2285083396498835E-2</v>
      </c>
      <c r="AI8" s="9">
        <v>-8.3430387594735006E-2</v>
      </c>
      <c r="AJ8" s="8">
        <v>-4.5583293935177349E-2</v>
      </c>
      <c r="AK8" s="9">
        <v>-8.9937906594538403E-2</v>
      </c>
      <c r="AL8" s="8">
        <v>-4.5583293935177349E-2</v>
      </c>
      <c r="AM8" s="9">
        <v>-8.9937906594538403E-2</v>
      </c>
      <c r="AN8" s="8">
        <v>-3.2322769498970505E-2</v>
      </c>
      <c r="AO8" s="9">
        <v>-6.3117765067300588E-2</v>
      </c>
      <c r="AP8" s="8">
        <v>3.6433603883625931E-2</v>
      </c>
      <c r="AQ8" s="9">
        <v>7.1145130387265845E-2</v>
      </c>
      <c r="AX8" s="83"/>
      <c r="AY8" s="83"/>
    </row>
    <row r="9" spans="2:51" x14ac:dyDescent="0.25">
      <c r="B9" s="5" t="s">
        <v>15</v>
      </c>
      <c r="D9" s="8"/>
      <c r="E9" s="9"/>
      <c r="F9" s="8"/>
      <c r="G9" s="9"/>
      <c r="H9" s="8"/>
      <c r="I9" s="9"/>
      <c r="J9" s="8">
        <v>0</v>
      </c>
      <c r="K9" s="9">
        <v>0</v>
      </c>
      <c r="L9" s="8">
        <v>0</v>
      </c>
      <c r="M9" s="9">
        <v>0</v>
      </c>
      <c r="N9" s="8">
        <v>1.6447368421052655E-2</v>
      </c>
      <c r="O9" s="9">
        <v>4.9999999999999784E-3</v>
      </c>
      <c r="P9" s="8">
        <v>1.3157894736842257E-2</v>
      </c>
      <c r="Q9" s="9">
        <v>4.0000000000000131E-3</v>
      </c>
      <c r="R9" s="8">
        <v>1.3157894736842257E-2</v>
      </c>
      <c r="S9" s="9">
        <v>4.0000000000000131E-3</v>
      </c>
      <c r="T9" s="8">
        <v>1.3157894736842257E-2</v>
      </c>
      <c r="U9" s="9">
        <v>4.0000000000000131E-3</v>
      </c>
      <c r="V9" s="8">
        <v>3.618421052631593E-2</v>
      </c>
      <c r="W9" s="9">
        <v>1.1000000000000024E-2</v>
      </c>
      <c r="X9" s="8">
        <v>2.302631578947345E-2</v>
      </c>
      <c r="Y9" s="9">
        <v>6.9999999999999602E-3</v>
      </c>
      <c r="Z9" s="8">
        <v>2.302631578947345E-2</v>
      </c>
      <c r="AA9" s="9">
        <v>6.9999999999999602E-3</v>
      </c>
      <c r="AB9" s="8">
        <v>2.302631578947345E-2</v>
      </c>
      <c r="AC9" s="9">
        <v>6.9999999999999602E-3</v>
      </c>
      <c r="AD9" s="8">
        <v>2.302631578947345E-2</v>
      </c>
      <c r="AE9" s="9">
        <v>6.9999999999999602E-3</v>
      </c>
      <c r="AF9" s="8">
        <v>5.9210526315789602E-2</v>
      </c>
      <c r="AG9" s="9">
        <v>1.8000000000000033E-2</v>
      </c>
      <c r="AH9" s="8">
        <v>5.9210526315789602E-2</v>
      </c>
      <c r="AI9" s="9">
        <v>1.8000000000000033E-2</v>
      </c>
      <c r="AJ9" s="8">
        <v>2.302631578947345E-2</v>
      </c>
      <c r="AK9" s="9">
        <v>6.9999999999999602E-3</v>
      </c>
      <c r="AL9" s="8">
        <v>2.302631578947345E-2</v>
      </c>
      <c r="AM9" s="9">
        <v>6.9999999999999602E-3</v>
      </c>
      <c r="AN9" s="8">
        <v>2.631578947368407E-2</v>
      </c>
      <c r="AO9" s="9">
        <v>7.9999999999999672E-3</v>
      </c>
      <c r="AP9" s="8">
        <v>9.2105263157894912E-2</v>
      </c>
      <c r="AQ9" s="9">
        <v>2.8000000000000032E-2</v>
      </c>
      <c r="AX9" s="83"/>
      <c r="AY9" s="83"/>
    </row>
    <row r="10" spans="2:51" x14ac:dyDescent="0.25">
      <c r="B10" s="5" t="s">
        <v>16</v>
      </c>
      <c r="D10" s="8"/>
      <c r="E10" s="9"/>
      <c r="F10" s="8"/>
      <c r="G10" s="9"/>
      <c r="H10" s="8"/>
      <c r="I10" s="9"/>
      <c r="J10" s="8">
        <v>0</v>
      </c>
      <c r="K10" s="9">
        <v>0</v>
      </c>
      <c r="L10" s="8">
        <v>0</v>
      </c>
      <c r="M10" s="9">
        <v>0</v>
      </c>
      <c r="N10" s="8">
        <v>3.635191700946061E-3</v>
      </c>
      <c r="O10" s="9">
        <v>9.0732032202012394E-3</v>
      </c>
      <c r="P10" s="8">
        <v>1.7082676926591933E-3</v>
      </c>
      <c r="Q10" s="9">
        <v>4.2637256037877051E-3</v>
      </c>
      <c r="R10" s="8">
        <v>1.7082676926591933E-3</v>
      </c>
      <c r="S10" s="9">
        <v>4.2637256037877051E-3</v>
      </c>
      <c r="T10" s="8">
        <v>1.7082676926591933E-3</v>
      </c>
      <c r="U10" s="9">
        <v>4.2637256037877051E-3</v>
      </c>
      <c r="V10" s="8">
        <v>-1.0416936767619567E-2</v>
      </c>
      <c r="W10" s="9">
        <v>-2.5999999999999919E-2</v>
      </c>
      <c r="X10" s="8">
        <v>2.0637213949881161E-2</v>
      </c>
      <c r="Y10" s="9">
        <v>5.1509150402524864E-2</v>
      </c>
      <c r="Z10" s="8">
        <v>2.0637213949881161E-2</v>
      </c>
      <c r="AA10" s="9">
        <v>5.1509150402524864E-2</v>
      </c>
      <c r="AB10" s="8">
        <v>2.124918943622478E-2</v>
      </c>
      <c r="AC10" s="9">
        <v>5.3036601610100209E-2</v>
      </c>
      <c r="AD10" s="8">
        <v>2.124918943622478E-2</v>
      </c>
      <c r="AE10" s="9">
        <v>5.3036601610100209E-2</v>
      </c>
      <c r="AF10" s="8">
        <v>2.124918943622478E-2</v>
      </c>
      <c r="AG10" s="9">
        <v>5.3036601610100209E-2</v>
      </c>
      <c r="AH10" s="8">
        <v>2.124918943622478E-2</v>
      </c>
      <c r="AI10" s="9">
        <v>5.3036601610100209E-2</v>
      </c>
      <c r="AJ10" s="8">
        <v>2.124918943622478E-2</v>
      </c>
      <c r="AK10" s="9">
        <v>5.3036601610100209E-2</v>
      </c>
      <c r="AL10" s="8">
        <v>2.124918943622478E-2</v>
      </c>
      <c r="AM10" s="9">
        <v>5.3036601610100209E-2</v>
      </c>
      <c r="AN10" s="8">
        <v>2.572919328372536E-2</v>
      </c>
      <c r="AO10" s="9">
        <v>6.4254811386387112E-2</v>
      </c>
      <c r="AP10" s="8">
        <v>0.10261067505742849</v>
      </c>
      <c r="AQ10" s="9">
        <v>0.25625481138638662</v>
      </c>
      <c r="AX10" s="83"/>
      <c r="AY10" s="83"/>
    </row>
    <row r="11" spans="2:51" x14ac:dyDescent="0.25">
      <c r="B11" s="5" t="s">
        <v>17</v>
      </c>
      <c r="D11" s="8"/>
      <c r="E11" s="9"/>
      <c r="F11" s="8"/>
      <c r="G11" s="9"/>
      <c r="H11" s="8"/>
      <c r="I11" s="9"/>
      <c r="J11" s="8">
        <v>0</v>
      </c>
      <c r="K11" s="9">
        <v>0</v>
      </c>
      <c r="L11" s="8">
        <v>0</v>
      </c>
      <c r="M11" s="9">
        <v>0</v>
      </c>
      <c r="N11" s="8">
        <v>4.9521011968107764E-3</v>
      </c>
      <c r="O11" s="9">
        <v>9.684740628687136E-3</v>
      </c>
      <c r="P11" s="8">
        <v>2.7921087377980047E-3</v>
      </c>
      <c r="Q11" s="9">
        <v>5.4604798767197227E-3</v>
      </c>
      <c r="R11" s="8">
        <v>2.7921087377980047E-3</v>
      </c>
      <c r="S11" s="9">
        <v>5.4604798767197227E-3</v>
      </c>
      <c r="T11" s="8">
        <v>2.7921087377980047E-3</v>
      </c>
      <c r="U11" s="9">
        <v>5.4604798767197227E-3</v>
      </c>
      <c r="V11" s="8">
        <v>2.2717905148125217E-2</v>
      </c>
      <c r="W11" s="9">
        <v>4.4429023205018764E-2</v>
      </c>
      <c r="X11" s="8">
        <v>1.0879077336526821E-2</v>
      </c>
      <c r="Y11" s="9">
        <v>2.1276027709519446E-2</v>
      </c>
      <c r="Z11" s="8">
        <v>1.0879077336526821E-2</v>
      </c>
      <c r="AA11" s="9">
        <v>2.1276027709519446E-2</v>
      </c>
      <c r="AB11" s="8">
        <v>1.1555063754429717E-2</v>
      </c>
      <c r="AC11" s="9">
        <v>2.2598042924014617E-2</v>
      </c>
      <c r="AD11" s="8">
        <v>1.1555063754429717E-2</v>
      </c>
      <c r="AE11" s="9">
        <v>2.2598042924014617E-2</v>
      </c>
      <c r="AF11" s="8">
        <v>1.3906643381447203E-2</v>
      </c>
      <c r="AG11" s="9">
        <v>2.7196987462958466E-2</v>
      </c>
      <c r="AH11" s="8">
        <v>1.3906643381447203E-2</v>
      </c>
      <c r="AI11" s="9">
        <v>2.7196987462958466E-2</v>
      </c>
      <c r="AJ11" s="8">
        <v>1.5089583572217791E-2</v>
      </c>
      <c r="AK11" s="9">
        <v>2.9510443604411886E-2</v>
      </c>
      <c r="AL11" s="8">
        <v>1.5089583572217791E-2</v>
      </c>
      <c r="AM11" s="9">
        <v>2.9510443604411886E-2</v>
      </c>
      <c r="AN11" s="8">
        <v>1.2563185528956522E-2</v>
      </c>
      <c r="AO11" s="9">
        <v>2.4733991292343833E-2</v>
      </c>
      <c r="AP11" s="8">
        <v>8.7836773691923886E-2</v>
      </c>
      <c r="AQ11" s="9">
        <v>0.1729301848353812</v>
      </c>
      <c r="AX11" s="83"/>
      <c r="AY11" s="83"/>
    </row>
    <row r="12" spans="2:51" x14ac:dyDescent="0.25">
      <c r="B12" s="5" t="s">
        <v>18</v>
      </c>
      <c r="D12" s="8"/>
      <c r="E12" s="9"/>
      <c r="F12" s="8"/>
      <c r="G12" s="9"/>
      <c r="H12" s="8"/>
      <c r="I12" s="9"/>
      <c r="J12" s="8">
        <v>0</v>
      </c>
      <c r="K12" s="9">
        <v>0</v>
      </c>
      <c r="L12" s="8">
        <v>0</v>
      </c>
      <c r="M12" s="9">
        <v>0</v>
      </c>
      <c r="N12" s="8">
        <v>1.5873015873015817E-2</v>
      </c>
      <c r="O12" s="9">
        <v>3.9999999999999888E-3</v>
      </c>
      <c r="P12" s="8">
        <v>1.1904761904761862E-2</v>
      </c>
      <c r="Q12" s="9">
        <v>3.0000000000000165E-3</v>
      </c>
      <c r="R12" s="8">
        <v>1.1904761904761862E-2</v>
      </c>
      <c r="S12" s="9">
        <v>3.0000000000000165E-3</v>
      </c>
      <c r="T12" s="8">
        <v>1.1904761904761862E-2</v>
      </c>
      <c r="U12" s="9">
        <v>3.0000000000000165E-3</v>
      </c>
      <c r="V12" s="8">
        <v>3.5714285714285809E-2</v>
      </c>
      <c r="W12" s="9">
        <v>8.9999999999999993E-3</v>
      </c>
      <c r="X12" s="8">
        <v>2.3809523809523947E-2</v>
      </c>
      <c r="Y12" s="9">
        <v>6.0000000000000331E-3</v>
      </c>
      <c r="Z12" s="8">
        <v>2.3809523809523947E-2</v>
      </c>
      <c r="AA12" s="9">
        <v>6.0000000000000331E-3</v>
      </c>
      <c r="AB12" s="8">
        <v>2.3809523809523947E-2</v>
      </c>
      <c r="AC12" s="9">
        <v>6.0000000000000331E-3</v>
      </c>
      <c r="AD12" s="8">
        <v>2.3809523809523947E-2</v>
      </c>
      <c r="AE12" s="9">
        <v>6.0000000000000331E-3</v>
      </c>
      <c r="AF12" s="8">
        <v>-3.1746031746031633E-2</v>
      </c>
      <c r="AG12" s="9">
        <v>-7.9999999999999776E-3</v>
      </c>
      <c r="AH12" s="8">
        <v>-3.1746031746031633E-2</v>
      </c>
      <c r="AI12" s="9">
        <v>-7.9999999999999776E-3</v>
      </c>
      <c r="AJ12" s="8">
        <v>-8.333333333333337E-2</v>
      </c>
      <c r="AK12" s="9">
        <v>-2.1000000000000015E-2</v>
      </c>
      <c r="AL12" s="8">
        <v>-8.333333333333337E-2</v>
      </c>
      <c r="AM12" s="9">
        <v>-2.1000000000000015E-2</v>
      </c>
      <c r="AN12" s="8">
        <v>-7.9365079365079416E-2</v>
      </c>
      <c r="AO12" s="9">
        <v>-2.0000000000000004E-2</v>
      </c>
      <c r="AP12" s="8">
        <v>-1.9841269841269993E-2</v>
      </c>
      <c r="AQ12" s="9">
        <v>-5.000000000000027E-3</v>
      </c>
      <c r="AX12" s="83"/>
      <c r="AY12" s="83"/>
    </row>
    <row r="13" spans="2:51" x14ac:dyDescent="0.25">
      <c r="B13" s="5" t="s">
        <v>19</v>
      </c>
      <c r="D13" s="8"/>
      <c r="E13" s="9"/>
      <c r="F13" s="8"/>
      <c r="G13" s="9"/>
      <c r="H13" s="8"/>
      <c r="I13" s="9"/>
      <c r="J13" s="8">
        <v>0</v>
      </c>
      <c r="K13" s="9">
        <v>0</v>
      </c>
      <c r="L13" s="8">
        <v>0</v>
      </c>
      <c r="M13" s="9">
        <v>0</v>
      </c>
      <c r="N13" s="8">
        <v>5.0706307489147839E-3</v>
      </c>
      <c r="O13" s="9">
        <v>1.0574521839657406E-2</v>
      </c>
      <c r="P13" s="8">
        <v>2.8068040001172356E-3</v>
      </c>
      <c r="Q13" s="9">
        <v>5.8534355326958073E-3</v>
      </c>
      <c r="R13" s="8">
        <v>2.8068040001172356E-3</v>
      </c>
      <c r="S13" s="9">
        <v>5.8534355326958073E-3</v>
      </c>
      <c r="T13" s="8">
        <v>2.8068040001172356E-3</v>
      </c>
      <c r="U13" s="9">
        <v>5.8534355326958073E-3</v>
      </c>
      <c r="V13" s="8">
        <v>3.1222025979738E-4</v>
      </c>
      <c r="W13" s="9">
        <v>6.5111819801077174E-4</v>
      </c>
      <c r="X13" s="8">
        <v>2.2158145737974477E-2</v>
      </c>
      <c r="Y13" s="9">
        <v>4.6209595538518063E-2</v>
      </c>
      <c r="Z13" s="8">
        <v>2.2158145737974477E-2</v>
      </c>
      <c r="AA13" s="9">
        <v>4.6209595538518063E-2</v>
      </c>
      <c r="AB13" s="8">
        <v>2.2714996877215343E-2</v>
      </c>
      <c r="AC13" s="9">
        <v>4.7370877995262087E-2</v>
      </c>
      <c r="AD13" s="8">
        <v>2.2714996877215343E-2</v>
      </c>
      <c r="AE13" s="9">
        <v>4.7370877995262087E-2</v>
      </c>
      <c r="AF13" s="8">
        <v>2.0122527860187533E-2</v>
      </c>
      <c r="AG13" s="9">
        <v>4.1964426293950037E-2</v>
      </c>
      <c r="AH13" s="8">
        <v>2.0217399423489324E-2</v>
      </c>
      <c r="AI13" s="9">
        <v>4.2162275726845937E-2</v>
      </c>
      <c r="AJ13" s="8">
        <v>2.3045858016649268E-2</v>
      </c>
      <c r="AK13" s="9">
        <v>4.8060870723600019E-2</v>
      </c>
      <c r="AL13" s="8">
        <v>2.3045858016649268E-2</v>
      </c>
      <c r="AM13" s="9">
        <v>4.8060870723600019E-2</v>
      </c>
      <c r="AN13" s="8">
        <v>2.3273343100134847E-2</v>
      </c>
      <c r="AO13" s="9">
        <v>4.8743896327286582E-2</v>
      </c>
      <c r="AP13" s="8">
        <v>9.8449327494805283E-2</v>
      </c>
      <c r="AQ13" s="9">
        <v>0.20619314518978862</v>
      </c>
      <c r="AX13" s="83"/>
      <c r="AY13" s="83"/>
    </row>
    <row r="14" spans="2:51" x14ac:dyDescent="0.25">
      <c r="B14" s="5" t="s">
        <v>20</v>
      </c>
      <c r="D14" s="8"/>
      <c r="E14" s="9"/>
      <c r="F14" s="8"/>
      <c r="G14" s="9"/>
      <c r="H14" s="8"/>
      <c r="I14" s="9"/>
      <c r="J14" s="8">
        <v>0</v>
      </c>
      <c r="K14" s="9">
        <v>0</v>
      </c>
      <c r="L14" s="8">
        <v>0</v>
      </c>
      <c r="M14" s="9">
        <v>0</v>
      </c>
      <c r="N14" s="8">
        <v>2.9209533454488401E-4</v>
      </c>
      <c r="O14" s="9">
        <v>5.3504958111711038E-4</v>
      </c>
      <c r="P14" s="8">
        <v>2.1910448599708365E-2</v>
      </c>
      <c r="Q14" s="9">
        <v>4.0134760671995326E-2</v>
      </c>
      <c r="R14" s="8">
        <v>2.1910448599708365E-2</v>
      </c>
      <c r="S14" s="9">
        <v>4.0134760671995326E-2</v>
      </c>
      <c r="T14" s="8">
        <v>2.192628098165339E-2</v>
      </c>
      <c r="U14" s="9">
        <v>4.0163761851835865E-2</v>
      </c>
      <c r="V14" s="8">
        <v>9.245947423838663E-3</v>
      </c>
      <c r="W14" s="9">
        <v>1.6936389291753347E-2</v>
      </c>
      <c r="X14" s="8">
        <v>2.9907799141318359E-2</v>
      </c>
      <c r="Y14" s="9">
        <v>5.4784015731147162E-2</v>
      </c>
      <c r="Z14" s="8">
        <v>2.9907799141318359E-2</v>
      </c>
      <c r="AA14" s="9">
        <v>5.4784015731147162E-2</v>
      </c>
      <c r="AB14" s="8">
        <v>3.0412010971175407E-2</v>
      </c>
      <c r="AC14" s="9">
        <v>5.5707612572499364E-2</v>
      </c>
      <c r="AD14" s="8">
        <v>3.0412010971175407E-2</v>
      </c>
      <c r="AE14" s="9">
        <v>5.5707612572499364E-2</v>
      </c>
      <c r="AF14" s="8">
        <v>2.8680494358107822E-2</v>
      </c>
      <c r="AG14" s="9">
        <v>5.253588358900553E-2</v>
      </c>
      <c r="AH14" s="8">
        <v>2.8680494358107822E-2</v>
      </c>
      <c r="AI14" s="9">
        <v>5.253588358900553E-2</v>
      </c>
      <c r="AJ14" s="8">
        <v>3.0902770762363696E-2</v>
      </c>
      <c r="AK14" s="9">
        <v>5.6606568460013329E-2</v>
      </c>
      <c r="AL14" s="8">
        <v>3.0902770762363696E-2</v>
      </c>
      <c r="AM14" s="9">
        <v>5.6606568460013329E-2</v>
      </c>
      <c r="AN14" s="8">
        <v>3.5411707128241154E-2</v>
      </c>
      <c r="AO14" s="9">
        <v>6.4893323209310155E-2</v>
      </c>
      <c r="AP14" s="8">
        <v>0.11600701911444355</v>
      </c>
      <c r="AQ14" s="9">
        <v>0.21258735024210412</v>
      </c>
      <c r="AX14" s="83"/>
      <c r="AY14" s="83"/>
    </row>
    <row r="15" spans="2:51" x14ac:dyDescent="0.25">
      <c r="B15" s="5" t="s">
        <v>21</v>
      </c>
      <c r="D15" s="8"/>
      <c r="E15" s="9"/>
      <c r="F15" s="8"/>
      <c r="G15" s="9"/>
      <c r="H15" s="8"/>
      <c r="I15" s="9"/>
      <c r="J15" s="8">
        <v>0</v>
      </c>
      <c r="K15" s="9">
        <v>0</v>
      </c>
      <c r="L15" s="8">
        <v>0</v>
      </c>
      <c r="M15" s="9">
        <v>0</v>
      </c>
      <c r="N15" s="8">
        <v>-5.1321849888085191E-3</v>
      </c>
      <c r="O15" s="9">
        <v>-8.7614037469869628E-3</v>
      </c>
      <c r="P15" s="8">
        <v>-5.104204260410472E-3</v>
      </c>
      <c r="Q15" s="9">
        <v>-8.713636478432641E-3</v>
      </c>
      <c r="R15" s="8">
        <v>-5.104204260410472E-3</v>
      </c>
      <c r="S15" s="9">
        <v>-8.713636478432641E-3</v>
      </c>
      <c r="T15" s="8">
        <v>-4.5053535476050621E-3</v>
      </c>
      <c r="U15" s="9">
        <v>-7.6913091674530327E-3</v>
      </c>
      <c r="V15" s="8">
        <v>-7.0662153978957587E-2</v>
      </c>
      <c r="W15" s="9">
        <v>-0.12063081552817019</v>
      </c>
      <c r="X15" s="8">
        <v>-1.0652593377432962E-2</v>
      </c>
      <c r="Y15" s="9">
        <v>-1.818556262794345E-2</v>
      </c>
      <c r="Z15" s="8">
        <v>-1.0652593377432962E-2</v>
      </c>
      <c r="AA15" s="9">
        <v>-1.818556262794345E-2</v>
      </c>
      <c r="AB15" s="8">
        <v>-1.0622648705885807E-2</v>
      </c>
      <c r="AC15" s="9">
        <v>-1.8134442616083525E-2</v>
      </c>
      <c r="AD15" s="8">
        <v>-1.0622648705885807E-2</v>
      </c>
      <c r="AE15" s="9">
        <v>-1.8134442616083525E-2</v>
      </c>
      <c r="AF15" s="8">
        <v>-1.0380640183400014E-2</v>
      </c>
      <c r="AG15" s="9">
        <v>-1.7721298043093085E-2</v>
      </c>
      <c r="AH15" s="8">
        <v>-1.0380640183400014E-2</v>
      </c>
      <c r="AI15" s="9">
        <v>-1.7721298043093085E-2</v>
      </c>
      <c r="AJ15" s="8">
        <v>-1.009823690890832E-2</v>
      </c>
      <c r="AK15" s="9">
        <v>-1.7239193615312533E-2</v>
      </c>
      <c r="AL15" s="8">
        <v>-1.009823690890832E-2</v>
      </c>
      <c r="AM15" s="9">
        <v>-1.7239193615312533E-2</v>
      </c>
      <c r="AN15" s="8">
        <v>1.5856583483885522E-2</v>
      </c>
      <c r="AO15" s="9">
        <v>2.6272275068957518E-2</v>
      </c>
      <c r="AP15" s="8">
        <v>0.10839590284662082</v>
      </c>
      <c r="AQ15" s="9">
        <v>0.17959776636805411</v>
      </c>
      <c r="AX15" s="83"/>
      <c r="AY15" s="83"/>
    </row>
    <row r="16" spans="2:51" x14ac:dyDescent="0.25">
      <c r="B16" s="5" t="s">
        <v>22</v>
      </c>
      <c r="D16" s="8"/>
      <c r="E16" s="9"/>
      <c r="F16" s="8"/>
      <c r="G16" s="9"/>
      <c r="H16" s="8"/>
      <c r="I16" s="9"/>
      <c r="J16" s="8">
        <v>0</v>
      </c>
      <c r="K16" s="9">
        <v>0</v>
      </c>
      <c r="L16" s="8">
        <v>0</v>
      </c>
      <c r="M16" s="9">
        <v>0</v>
      </c>
      <c r="N16" s="8">
        <v>6.6636767854431067E-3</v>
      </c>
      <c r="O16" s="9">
        <v>1.2824051696304151E-2</v>
      </c>
      <c r="P16" s="8">
        <v>3.4061736112385166E-3</v>
      </c>
      <c r="Q16" s="9">
        <v>6.5550818089692084E-3</v>
      </c>
      <c r="R16" s="8">
        <v>3.4061736112385166E-3</v>
      </c>
      <c r="S16" s="9">
        <v>6.5550818089692084E-3</v>
      </c>
      <c r="T16" s="8">
        <v>3.4441139775895913E-3</v>
      </c>
      <c r="U16" s="9">
        <v>6.6280969378732209E-3</v>
      </c>
      <c r="V16" s="8">
        <v>-2.3938175773142945E-2</v>
      </c>
      <c r="W16" s="9">
        <v>-4.6068321365857659E-2</v>
      </c>
      <c r="X16" s="8">
        <v>7.0446378275125676E-2</v>
      </c>
      <c r="Y16" s="9">
        <v>0.13557200114974238</v>
      </c>
      <c r="Z16" s="8">
        <v>7.0446378275125676E-2</v>
      </c>
      <c r="AA16" s="9">
        <v>0.13557200114974238</v>
      </c>
      <c r="AB16" s="8">
        <v>7.0457631947244526E-2</v>
      </c>
      <c r="AC16" s="9">
        <v>0.13559365851363786</v>
      </c>
      <c r="AD16" s="8">
        <v>7.0457631947244526E-2</v>
      </c>
      <c r="AE16" s="9">
        <v>0.13559365851363786</v>
      </c>
      <c r="AF16" s="8">
        <v>7.0299734078515863E-2</v>
      </c>
      <c r="AG16" s="9">
        <v>0.13528978866872962</v>
      </c>
      <c r="AH16" s="8">
        <v>7.0337888565718432E-2</v>
      </c>
      <c r="AI16" s="9">
        <v>0.13536321586696934</v>
      </c>
      <c r="AJ16" s="8">
        <v>7.2371526185238233E-2</v>
      </c>
      <c r="AK16" s="9">
        <v>0.1392768921757066</v>
      </c>
      <c r="AL16" s="8">
        <v>7.2371526185238233E-2</v>
      </c>
      <c r="AM16" s="9">
        <v>0.1392768921757066</v>
      </c>
      <c r="AN16" s="8">
        <v>7.5457817841332764E-2</v>
      </c>
      <c r="AO16" s="9">
        <v>0.15206460313966114</v>
      </c>
      <c r="AP16" s="8">
        <v>0.14170368744758743</v>
      </c>
      <c r="AQ16" s="9">
        <v>0.28556504298141461</v>
      </c>
      <c r="AX16" s="83"/>
      <c r="AY16" s="83"/>
    </row>
    <row r="17" spans="2:51" x14ac:dyDescent="0.25">
      <c r="B17" s="5" t="s">
        <v>23</v>
      </c>
      <c r="D17" s="8"/>
      <c r="E17" s="9"/>
      <c r="F17" s="8"/>
      <c r="G17" s="9"/>
      <c r="H17" s="8"/>
      <c r="I17" s="9"/>
      <c r="J17" s="8">
        <v>0</v>
      </c>
      <c r="K17" s="9">
        <v>0</v>
      </c>
      <c r="L17" s="8">
        <v>0</v>
      </c>
      <c r="M17" s="9">
        <v>0</v>
      </c>
      <c r="N17" s="8">
        <v>9.3239696334530553E-3</v>
      </c>
      <c r="O17" s="9">
        <v>1.732306120040954E-2</v>
      </c>
      <c r="P17" s="8">
        <v>8.8223468548116468E-3</v>
      </c>
      <c r="Q17" s="9">
        <v>1.639109311862311E-2</v>
      </c>
      <c r="R17" s="8">
        <v>8.8223468548116468E-3</v>
      </c>
      <c r="S17" s="9">
        <v>1.639109311862311E-2</v>
      </c>
      <c r="T17" s="8">
        <v>8.8600972970866998E-3</v>
      </c>
      <c r="U17" s="9">
        <v>1.6461229900228372E-2</v>
      </c>
      <c r="V17" s="8">
        <v>-1.862611787074675E-2</v>
      </c>
      <c r="W17" s="9">
        <v>-3.4605580293111213E-2</v>
      </c>
      <c r="X17" s="8">
        <v>5.7716382144282763E-2</v>
      </c>
      <c r="Y17" s="9">
        <v>0.10723162552615109</v>
      </c>
      <c r="Z17" s="8">
        <v>5.7716382144282763E-2</v>
      </c>
      <c r="AA17" s="9">
        <v>0.10723162552615109</v>
      </c>
      <c r="AB17" s="8">
        <v>5.740614717966519E-2</v>
      </c>
      <c r="AC17" s="9">
        <v>0.10665523805495028</v>
      </c>
      <c r="AD17" s="8">
        <v>5.740614717966519E-2</v>
      </c>
      <c r="AE17" s="9">
        <v>0.10665523805495028</v>
      </c>
      <c r="AF17" s="8">
        <v>5.7071630025225861E-2</v>
      </c>
      <c r="AG17" s="9">
        <v>0.10603373655218384</v>
      </c>
      <c r="AH17" s="8">
        <v>5.7071630025225861E-2</v>
      </c>
      <c r="AI17" s="9">
        <v>0.10603373655218384</v>
      </c>
      <c r="AJ17" s="8">
        <v>5.8539952889013813E-2</v>
      </c>
      <c r="AK17" s="9">
        <v>0.10876174273745713</v>
      </c>
      <c r="AL17" s="8">
        <v>5.8539952889013813E-2</v>
      </c>
      <c r="AM17" s="9">
        <v>0.10876174273745713</v>
      </c>
      <c r="AN17" s="8">
        <v>6.7122708705507961E-2</v>
      </c>
      <c r="AO17" s="9">
        <v>0.12527792859766201</v>
      </c>
      <c r="AP17" s="8">
        <v>0.14353555688883057</v>
      </c>
      <c r="AQ17" s="9">
        <v>0.26789498805892231</v>
      </c>
      <c r="AX17" s="83"/>
      <c r="AY17" s="83"/>
    </row>
    <row r="18" spans="2:51" x14ac:dyDescent="0.25">
      <c r="B18" s="5" t="s">
        <v>24</v>
      </c>
      <c r="D18" s="8"/>
      <c r="E18" s="9"/>
      <c r="F18" s="8"/>
      <c r="G18" s="9"/>
      <c r="H18" s="8"/>
      <c r="I18" s="9"/>
      <c r="J18" s="8">
        <v>0</v>
      </c>
      <c r="K18" s="9">
        <v>0</v>
      </c>
      <c r="L18" s="8">
        <v>0</v>
      </c>
      <c r="M18" s="9">
        <v>0</v>
      </c>
      <c r="N18" s="8">
        <v>6.5158539794563097E-4</v>
      </c>
      <c r="O18" s="9">
        <v>8.4579303441654281E-4</v>
      </c>
      <c r="P18" s="8">
        <v>-3.428702856605903E-3</v>
      </c>
      <c r="Q18" s="9">
        <v>-4.4506414697825869E-3</v>
      </c>
      <c r="R18" s="8">
        <v>-3.428702856605903E-3</v>
      </c>
      <c r="S18" s="9">
        <v>-4.4506414697825869E-3</v>
      </c>
      <c r="T18" s="8">
        <v>-3.0962979043817063E-3</v>
      </c>
      <c r="U18" s="9">
        <v>-4.0191618907691913E-3</v>
      </c>
      <c r="V18" s="8">
        <v>2.015972261573129E-3</v>
      </c>
      <c r="W18" s="9">
        <v>2.6168408650525518E-3</v>
      </c>
      <c r="X18" s="8">
        <v>2.684260747823175E-2</v>
      </c>
      <c r="Y18" s="9">
        <v>3.4843154101132465E-2</v>
      </c>
      <c r="Z18" s="8">
        <v>2.684260747823175E-2</v>
      </c>
      <c r="AA18" s="9">
        <v>3.4843154101132465E-2</v>
      </c>
      <c r="AB18" s="8">
        <v>2.7668719224859917E-2</v>
      </c>
      <c r="AC18" s="9">
        <v>3.5915491761170482E-2</v>
      </c>
      <c r="AD18" s="8">
        <v>2.7668719224859917E-2</v>
      </c>
      <c r="AE18" s="9">
        <v>3.5915491761170482E-2</v>
      </c>
      <c r="AF18" s="8">
        <v>2.7232873075680342E-2</v>
      </c>
      <c r="AG18" s="9">
        <v>3.5349739922323625E-2</v>
      </c>
      <c r="AH18" s="8">
        <v>2.7284066387087025E-2</v>
      </c>
      <c r="AI18" s="9">
        <v>3.5416191605146877E-2</v>
      </c>
      <c r="AJ18" s="8">
        <v>2.8012518308598189E-2</v>
      </c>
      <c r="AK18" s="9">
        <v>3.6361761538211752E-2</v>
      </c>
      <c r="AL18" s="8">
        <v>2.8012518308598189E-2</v>
      </c>
      <c r="AM18" s="9">
        <v>3.6361761538211752E-2</v>
      </c>
      <c r="AN18" s="8">
        <v>3.3976039262918922E-2</v>
      </c>
      <c r="AO18" s="9">
        <v>4.4676497702293524E-2</v>
      </c>
      <c r="AP18" s="8">
        <v>0.12640160331056038</v>
      </c>
      <c r="AQ18" s="9">
        <v>0.16621069030944255</v>
      </c>
      <c r="AX18" s="83"/>
      <c r="AY18" s="83"/>
    </row>
    <row r="19" spans="2:51" x14ac:dyDescent="0.25">
      <c r="B19" s="5" t="s">
        <v>25</v>
      </c>
      <c r="D19" s="8"/>
      <c r="E19" s="9"/>
      <c r="F19" s="8"/>
      <c r="G19" s="9"/>
      <c r="H19" s="8"/>
      <c r="I19" s="9"/>
      <c r="J19" s="8" t="s">
        <v>83</v>
      </c>
      <c r="K19" s="9">
        <v>0</v>
      </c>
      <c r="L19" s="8" t="s">
        <v>83</v>
      </c>
      <c r="M19" s="9">
        <v>0</v>
      </c>
      <c r="N19" s="8" t="s">
        <v>83</v>
      </c>
      <c r="O19" s="9">
        <v>0</v>
      </c>
      <c r="P19" s="8" t="s">
        <v>83</v>
      </c>
      <c r="Q19" s="9">
        <v>0</v>
      </c>
      <c r="R19" s="8" t="s">
        <v>83</v>
      </c>
      <c r="S19" s="9">
        <v>0</v>
      </c>
      <c r="T19" s="8" t="s">
        <v>83</v>
      </c>
      <c r="U19" s="9">
        <v>0</v>
      </c>
      <c r="V19" s="8" t="s">
        <v>83</v>
      </c>
      <c r="W19" s="9">
        <v>0</v>
      </c>
      <c r="X19" s="8" t="s">
        <v>83</v>
      </c>
      <c r="Y19" s="9">
        <v>0</v>
      </c>
      <c r="Z19" s="8" t="s">
        <v>83</v>
      </c>
      <c r="AA19" s="9">
        <v>0</v>
      </c>
      <c r="AB19" s="8" t="s">
        <v>83</v>
      </c>
      <c r="AC19" s="9">
        <v>0</v>
      </c>
      <c r="AD19" s="8" t="s">
        <v>83</v>
      </c>
      <c r="AE19" s="9">
        <v>0</v>
      </c>
      <c r="AF19" s="8" t="s">
        <v>83</v>
      </c>
      <c r="AG19" s="9">
        <v>0</v>
      </c>
      <c r="AH19" s="8" t="s">
        <v>83</v>
      </c>
      <c r="AI19" s="9">
        <v>0</v>
      </c>
      <c r="AJ19" s="8" t="s">
        <v>83</v>
      </c>
      <c r="AK19" s="9">
        <v>0</v>
      </c>
      <c r="AL19" s="8" t="s">
        <v>83</v>
      </c>
      <c r="AM19" s="9">
        <v>0</v>
      </c>
      <c r="AN19" s="8" t="s">
        <v>83</v>
      </c>
      <c r="AO19" s="9">
        <v>0</v>
      </c>
      <c r="AP19" s="8" t="s">
        <v>83</v>
      </c>
      <c r="AQ19" s="9">
        <v>0</v>
      </c>
      <c r="AX19" s="83"/>
      <c r="AY19" s="83"/>
    </row>
    <row r="20" spans="2:51" x14ac:dyDescent="0.25">
      <c r="B20" s="5" t="s">
        <v>79</v>
      </c>
      <c r="D20" s="8"/>
      <c r="E20" s="9"/>
      <c r="F20" s="8"/>
      <c r="G20" s="9"/>
      <c r="H20" s="8"/>
      <c r="I20" s="9"/>
      <c r="J20" s="8">
        <v>0</v>
      </c>
      <c r="K20" s="9">
        <v>0</v>
      </c>
      <c r="L20" s="8">
        <v>0</v>
      </c>
      <c r="M20" s="9">
        <v>0</v>
      </c>
      <c r="N20" s="8">
        <v>-3.788157410812798E-2</v>
      </c>
      <c r="O20" s="9">
        <v>-0.10299999999999994</v>
      </c>
      <c r="P20" s="8">
        <v>-8.0912100036777401E-3</v>
      </c>
      <c r="Q20" s="9">
        <v>-2.19999999999997E-2</v>
      </c>
      <c r="R20" s="8">
        <v>-8.0912100036777401E-3</v>
      </c>
      <c r="S20" s="9">
        <v>-2.19999999999997E-2</v>
      </c>
      <c r="T20" s="8">
        <v>-8.0912100036777401E-3</v>
      </c>
      <c r="U20" s="9">
        <v>-2.19999999999997E-2</v>
      </c>
      <c r="V20" s="8">
        <v>2.8687017285766947E-2</v>
      </c>
      <c r="W20" s="9">
        <v>7.8000000000000555E-2</v>
      </c>
      <c r="X20" s="8">
        <v>8.3118793674144875E-2</v>
      </c>
      <c r="Y20" s="9">
        <v>0.22600000000000015</v>
      </c>
      <c r="Z20" s="8">
        <v>8.3118793674144875E-2</v>
      </c>
      <c r="AA20" s="9">
        <v>0.22600000000000015</v>
      </c>
      <c r="AB20" s="8">
        <v>7.5027583670467246E-2</v>
      </c>
      <c r="AC20" s="9">
        <v>0.20400000000000046</v>
      </c>
      <c r="AD20" s="8">
        <v>7.5027583670467246E-2</v>
      </c>
      <c r="AE20" s="9">
        <v>0.20400000000000046</v>
      </c>
      <c r="AF20" s="8">
        <v>7.5027583670467246E-2</v>
      </c>
      <c r="AG20" s="9">
        <v>0.20400000000000046</v>
      </c>
      <c r="AH20" s="8">
        <v>7.245310776020597E-2</v>
      </c>
      <c r="AI20" s="9">
        <v>0.19700000000000029</v>
      </c>
      <c r="AJ20" s="8">
        <v>7.2085325487311502E-2</v>
      </c>
      <c r="AK20" s="9">
        <v>0.19600000000000001</v>
      </c>
      <c r="AL20" s="8">
        <v>7.2085325487311502E-2</v>
      </c>
      <c r="AM20" s="9">
        <v>0.19600000000000001</v>
      </c>
      <c r="AN20" s="8">
        <v>5.8109599117322386E-2</v>
      </c>
      <c r="AO20" s="9">
        <v>0.15799999999999978</v>
      </c>
      <c r="AP20" s="8">
        <v>9.8565649135711642E-2</v>
      </c>
      <c r="AQ20" s="9">
        <v>0.26800000000000007</v>
      </c>
      <c r="AX20" s="83"/>
      <c r="AY20" s="83"/>
    </row>
    <row r="21" spans="2:51" x14ac:dyDescent="0.25">
      <c r="B21" s="5" t="s">
        <v>80</v>
      </c>
      <c r="D21" s="8"/>
      <c r="E21" s="9"/>
      <c r="F21" s="8"/>
      <c r="G21" s="9"/>
      <c r="H21" s="8"/>
      <c r="I21" s="9"/>
      <c r="J21" s="8">
        <v>0</v>
      </c>
      <c r="K21" s="9">
        <v>0</v>
      </c>
      <c r="L21" s="8">
        <v>0</v>
      </c>
      <c r="M21" s="9">
        <v>0</v>
      </c>
      <c r="N21" s="8">
        <v>-3.5186930568645747E-2</v>
      </c>
      <c r="O21" s="9">
        <v>-0.11199999999999954</v>
      </c>
      <c r="P21" s="8">
        <v>-1.0367577756833057E-2</v>
      </c>
      <c r="Q21" s="9">
        <v>-3.2999999999999668E-2</v>
      </c>
      <c r="R21" s="8">
        <v>-1.0367577756833057E-2</v>
      </c>
      <c r="S21" s="9">
        <v>-3.2999999999999668E-2</v>
      </c>
      <c r="T21" s="8">
        <v>-1.0053408733898817E-2</v>
      </c>
      <c r="U21" s="9">
        <v>-3.1999999999999931E-2</v>
      </c>
      <c r="V21" s="8">
        <v>3.0788564247565375E-2</v>
      </c>
      <c r="W21" s="9">
        <v>9.8000000000000573E-2</v>
      </c>
      <c r="X21" s="8">
        <v>9.4564875903236034E-2</v>
      </c>
      <c r="Y21" s="9">
        <v>0.30100000000000032</v>
      </c>
      <c r="Z21" s="8">
        <v>9.4564875903236034E-2</v>
      </c>
      <c r="AA21" s="9">
        <v>0.30100000000000032</v>
      </c>
      <c r="AB21" s="8">
        <v>8.7967326421614978E-2</v>
      </c>
      <c r="AC21" s="9">
        <v>0.28000000000000058</v>
      </c>
      <c r="AD21" s="8">
        <v>8.7967326421614978E-2</v>
      </c>
      <c r="AE21" s="9">
        <v>0.28000000000000058</v>
      </c>
      <c r="AF21" s="8">
        <v>7.7913917687716161E-2</v>
      </c>
      <c r="AG21" s="9">
        <v>0.24800000000000066</v>
      </c>
      <c r="AH21" s="8">
        <v>7.6657241595978753E-2</v>
      </c>
      <c r="AI21" s="9">
        <v>0.24400000000000038</v>
      </c>
      <c r="AJ21" s="8">
        <v>6.1262959472196066E-2</v>
      </c>
      <c r="AK21" s="9">
        <v>0.19500000000000012</v>
      </c>
      <c r="AL21" s="8">
        <v>6.1262959472196066E-2</v>
      </c>
      <c r="AM21" s="9">
        <v>0.19500000000000012</v>
      </c>
      <c r="AN21" s="8">
        <v>4.5554508325479137E-2</v>
      </c>
      <c r="AO21" s="9">
        <v>0.14500000000000002</v>
      </c>
      <c r="AP21" s="8">
        <v>9.7078228086710627E-2</v>
      </c>
      <c r="AQ21" s="9">
        <v>0.30900000000000005</v>
      </c>
      <c r="AX21" s="83"/>
      <c r="AY21" s="83"/>
    </row>
    <row r="22" spans="2:51" x14ac:dyDescent="0.25">
      <c r="B22" s="5" t="s">
        <v>81</v>
      </c>
      <c r="D22" s="8"/>
      <c r="E22" s="9"/>
      <c r="F22" s="8"/>
      <c r="G22" s="9"/>
      <c r="H22" s="8"/>
      <c r="I22" s="9"/>
      <c r="J22" s="8">
        <v>0</v>
      </c>
      <c r="K22" s="9">
        <v>0</v>
      </c>
      <c r="L22" s="8">
        <v>0</v>
      </c>
      <c r="M22" s="9">
        <v>0</v>
      </c>
      <c r="N22" s="8">
        <v>-2.5070852408981659E-2</v>
      </c>
      <c r="O22" s="9">
        <v>-0.11499999999999896</v>
      </c>
      <c r="P22" s="8">
        <v>-8.720296490080659E-3</v>
      </c>
      <c r="Q22" s="9">
        <v>-3.9999999999999904E-2</v>
      </c>
      <c r="R22" s="8">
        <v>-8.720296490080659E-3</v>
      </c>
      <c r="S22" s="9">
        <v>-3.9999999999999904E-2</v>
      </c>
      <c r="T22" s="8">
        <v>-8.720296490080659E-3</v>
      </c>
      <c r="U22" s="9">
        <v>-3.9999999999999904E-2</v>
      </c>
      <c r="V22" s="8">
        <v>3.8151297144102703E-2</v>
      </c>
      <c r="W22" s="9">
        <v>0.17499999999999932</v>
      </c>
      <c r="X22" s="8">
        <v>0.12012208415086123</v>
      </c>
      <c r="Y22" s="9">
        <v>0.55100000000000027</v>
      </c>
      <c r="Z22" s="8">
        <v>0.12012208415086123</v>
      </c>
      <c r="AA22" s="9">
        <v>0.55100000000000027</v>
      </c>
      <c r="AB22" s="8">
        <v>0.11619795073032502</v>
      </c>
      <c r="AC22" s="9">
        <v>0.53300000000000047</v>
      </c>
      <c r="AD22" s="8">
        <v>0.11619795073032502</v>
      </c>
      <c r="AE22" s="9">
        <v>0.53300000000000047</v>
      </c>
      <c r="AF22" s="8">
        <v>0.10246348375844794</v>
      </c>
      <c r="AG22" s="9">
        <v>0.47000000000000036</v>
      </c>
      <c r="AH22" s="8">
        <v>0.10159145410943982</v>
      </c>
      <c r="AI22" s="9">
        <v>0.46600000000000019</v>
      </c>
      <c r="AJ22" s="8">
        <v>8.4368868541530473E-2</v>
      </c>
      <c r="AK22" s="9">
        <v>0.38700000000000045</v>
      </c>
      <c r="AL22" s="8">
        <v>8.4368868541530473E-2</v>
      </c>
      <c r="AM22" s="9">
        <v>0.38700000000000045</v>
      </c>
      <c r="AN22" s="8">
        <v>6.4530194026596988E-2</v>
      </c>
      <c r="AO22" s="9">
        <v>0.29600000000000065</v>
      </c>
      <c r="AP22" s="8">
        <v>0.12993241770220187</v>
      </c>
      <c r="AQ22" s="9">
        <v>0.59599999999999975</v>
      </c>
      <c r="AX22" s="83"/>
      <c r="AY22" s="83"/>
    </row>
    <row r="23" spans="2:51" x14ac:dyDescent="0.25">
      <c r="B23" s="5" t="s">
        <v>82</v>
      </c>
      <c r="D23" s="8"/>
      <c r="E23" s="9"/>
      <c r="F23" s="8"/>
      <c r="G23" s="9"/>
      <c r="H23" s="8"/>
      <c r="I23" s="9"/>
      <c r="J23" s="8" t="s">
        <v>83</v>
      </c>
      <c r="K23" s="9">
        <v>0</v>
      </c>
      <c r="L23" s="8" t="s">
        <v>83</v>
      </c>
      <c r="M23" s="9">
        <v>0</v>
      </c>
      <c r="N23" s="8" t="s">
        <v>83</v>
      </c>
      <c r="O23" s="9">
        <v>0</v>
      </c>
      <c r="P23" s="8" t="s">
        <v>83</v>
      </c>
      <c r="Q23" s="9">
        <v>0</v>
      </c>
      <c r="R23" s="8" t="s">
        <v>83</v>
      </c>
      <c r="S23" s="9">
        <v>0</v>
      </c>
      <c r="T23" s="8" t="s">
        <v>83</v>
      </c>
      <c r="U23" s="9">
        <v>0</v>
      </c>
      <c r="V23" s="8" t="s">
        <v>83</v>
      </c>
      <c r="W23" s="9">
        <v>0</v>
      </c>
      <c r="X23" s="8" t="s">
        <v>83</v>
      </c>
      <c r="Y23" s="9">
        <v>0</v>
      </c>
      <c r="Z23" s="8" t="s">
        <v>83</v>
      </c>
      <c r="AA23" s="9">
        <v>0</v>
      </c>
      <c r="AB23" s="8" t="s">
        <v>83</v>
      </c>
      <c r="AC23" s="9">
        <v>0</v>
      </c>
      <c r="AD23" s="8" t="s">
        <v>83</v>
      </c>
      <c r="AE23" s="9">
        <v>0</v>
      </c>
      <c r="AF23" s="8" t="s">
        <v>83</v>
      </c>
      <c r="AG23" s="9">
        <v>0</v>
      </c>
      <c r="AH23" s="8" t="s">
        <v>83</v>
      </c>
      <c r="AI23" s="9">
        <v>0</v>
      </c>
      <c r="AJ23" s="8" t="s">
        <v>83</v>
      </c>
      <c r="AK23" s="9">
        <v>0</v>
      </c>
      <c r="AL23" s="8" t="s">
        <v>83</v>
      </c>
      <c r="AM23" s="9">
        <v>0</v>
      </c>
      <c r="AN23" s="8" t="s">
        <v>83</v>
      </c>
      <c r="AO23" s="9">
        <v>0</v>
      </c>
      <c r="AP23" s="8" t="s">
        <v>83</v>
      </c>
      <c r="AQ23" s="9">
        <v>0</v>
      </c>
      <c r="AX23" s="83"/>
      <c r="AY23" s="83"/>
    </row>
    <row r="24" spans="2:51" ht="16.5" thickBot="1" x14ac:dyDescent="0.3">
      <c r="B24" s="5" t="s">
        <v>26</v>
      </c>
      <c r="D24" s="10"/>
      <c r="E24" s="11"/>
      <c r="F24" s="10"/>
      <c r="G24" s="11"/>
      <c r="H24" s="10"/>
      <c r="I24" s="11"/>
      <c r="J24" s="10">
        <v>0</v>
      </c>
      <c r="K24" s="11">
        <v>0</v>
      </c>
      <c r="L24" s="10">
        <v>0</v>
      </c>
      <c r="M24" s="11">
        <v>0</v>
      </c>
      <c r="N24" s="10">
        <v>-3.5828635025235922E-2</v>
      </c>
      <c r="O24" s="11">
        <v>-0.11122677315694444</v>
      </c>
      <c r="P24" s="10">
        <v>-1.0049531202006468E-2</v>
      </c>
      <c r="Q24" s="11">
        <v>-3.1197865242477058E-2</v>
      </c>
      <c r="R24" s="10">
        <v>-1.0049531202006468E-2</v>
      </c>
      <c r="S24" s="11">
        <v>-3.1197865242477058E-2</v>
      </c>
      <c r="T24" s="10">
        <v>-1.0016906352744881E-2</v>
      </c>
      <c r="U24" s="11">
        <v>-3.1096584333909483E-2</v>
      </c>
      <c r="V24" s="10">
        <v>3.0292358068217284E-2</v>
      </c>
      <c r="W24" s="11">
        <v>9.4039899562720075E-2</v>
      </c>
      <c r="X24" s="10">
        <v>9.2722542600837121E-2</v>
      </c>
      <c r="Y24" s="11">
        <v>0.28784878924732399</v>
      </c>
      <c r="Z24" s="10">
        <v>9.2711667651083296E-2</v>
      </c>
      <c r="AA24" s="11">
        <v>0.28781502894446814</v>
      </c>
      <c r="AB24" s="10">
        <v>8.5931617549739991E-2</v>
      </c>
      <c r="AC24" s="11">
        <v>0.26676697355291751</v>
      </c>
      <c r="AD24" s="10">
        <v>8.5931617549739991E-2</v>
      </c>
      <c r="AE24" s="11">
        <v>0.26676697355291751</v>
      </c>
      <c r="AF24" s="10">
        <v>8.6340098789371655E-2</v>
      </c>
      <c r="AG24" s="11">
        <v>0.26803506680144268</v>
      </c>
      <c r="AH24" s="10">
        <v>8.4952436014750221E-2</v>
      </c>
      <c r="AI24" s="11">
        <v>0.2637271925957288</v>
      </c>
      <c r="AJ24" s="10">
        <v>7.089832834994847E-2</v>
      </c>
      <c r="AK24" s="11">
        <v>0.22009748010304983</v>
      </c>
      <c r="AL24" s="10">
        <v>7.089832834994847E-2</v>
      </c>
      <c r="AM24" s="11">
        <v>0.22009748010304983</v>
      </c>
      <c r="AN24" s="10">
        <v>5.6442880732531897E-2</v>
      </c>
      <c r="AO24" s="11">
        <v>0.17811899999999953</v>
      </c>
      <c r="AP24" s="10">
        <v>0.10823138415439293</v>
      </c>
      <c r="AQ24" s="11">
        <v>0.34154999999999991</v>
      </c>
      <c r="AX24" s="83"/>
      <c r="AY24" s="83"/>
    </row>
    <row r="25" spans="2:51" ht="7.5" customHeight="1" x14ac:dyDescent="0.25"/>
    <row r="26" spans="2:51" ht="3" customHeight="1" thickBot="1" x14ac:dyDescent="0.3"/>
    <row r="27" spans="2:51" ht="72.75" customHeight="1" x14ac:dyDescent="0.25">
      <c r="D27" s="84"/>
      <c r="E27" s="85"/>
      <c r="F27" s="84"/>
      <c r="G27" s="85"/>
      <c r="H27" s="84"/>
      <c r="I27" s="85"/>
      <c r="J27" s="84" t="s">
        <v>0</v>
      </c>
      <c r="K27" s="85"/>
      <c r="L27" s="84" t="s">
        <v>31</v>
      </c>
      <c r="M27" s="85"/>
      <c r="N27" s="84" t="str">
        <f>N4</f>
        <v>Table 1020: Change In 500MW Model</v>
      </c>
      <c r="O27" s="85"/>
      <c r="P27" s="84" t="str">
        <f>P4</f>
        <v>Table 1022 - 1028: service model inputs</v>
      </c>
      <c r="Q27" s="85"/>
      <c r="R27" s="84" t="str">
        <f>R4</f>
        <v>Table 1032: LAF values</v>
      </c>
      <c r="S27" s="85"/>
      <c r="T27" s="84" t="s">
        <v>32</v>
      </c>
      <c r="U27" s="85"/>
      <c r="V27" s="84" t="str">
        <f>V4</f>
        <v>Table 1041: load characteristics (Load Factor)</v>
      </c>
      <c r="W27" s="85"/>
      <c r="X27" s="84" t="str">
        <f>X4</f>
        <v>Table 1041: load characteristics (Coincidence Factor)</v>
      </c>
      <c r="Y27" s="85"/>
      <c r="Z27" s="84" t="str">
        <f>Z4</f>
        <v>Table 1055: NGC exit</v>
      </c>
      <c r="AA27" s="85"/>
      <c r="AB27" s="84" t="str">
        <f>AB4</f>
        <v>Table 1059: Otex</v>
      </c>
      <c r="AC27" s="85"/>
      <c r="AD27" s="84" t="str">
        <f>AD4</f>
        <v>Table 1060: Customer Contribs</v>
      </c>
      <c r="AE27" s="85"/>
      <c r="AF27" s="84" t="str">
        <f>AF4</f>
        <v>Table 1061/1062/1064: TPR data</v>
      </c>
      <c r="AG27" s="85"/>
      <c r="AH27" s="84" t="str">
        <f>AH4</f>
        <v>Table 1066/1068 - annual hours in time bands</v>
      </c>
      <c r="AI27" s="85"/>
      <c r="AJ27" s="84" t="str">
        <f>AJ4</f>
        <v>Table 1069: Peaking probabailities</v>
      </c>
      <c r="AK27" s="85"/>
      <c r="AL27" s="84" t="str">
        <f>AL4</f>
        <v>Table 1092: power factor</v>
      </c>
      <c r="AM27" s="85"/>
      <c r="AN27" s="84" t="str">
        <f>AN4</f>
        <v>Table 1053: volumes and mpans etc forecast</v>
      </c>
      <c r="AO27" s="85"/>
      <c r="AP27" s="84" t="str">
        <f>AP4</f>
        <v>Table 1076: allowed revenue</v>
      </c>
      <c r="AQ27" s="85"/>
    </row>
    <row r="28" spans="2:51" ht="63.75" thickBot="1" x14ac:dyDescent="0.3">
      <c r="B28" s="12" t="s">
        <v>27</v>
      </c>
      <c r="D28" s="3" t="s">
        <v>11</v>
      </c>
      <c r="E28" s="4" t="s">
        <v>12</v>
      </c>
      <c r="F28" s="3" t="s">
        <v>11</v>
      </c>
      <c r="G28" s="4" t="s">
        <v>12</v>
      </c>
      <c r="H28" s="3" t="s">
        <v>11</v>
      </c>
      <c r="I28" s="4" t="s">
        <v>12</v>
      </c>
      <c r="J28" s="3" t="s">
        <v>11</v>
      </c>
      <c r="K28" s="4" t="s">
        <v>12</v>
      </c>
      <c r="L28" s="3" t="s">
        <v>11</v>
      </c>
      <c r="M28" s="4" t="s">
        <v>12</v>
      </c>
      <c r="N28" s="3" t="s">
        <v>11</v>
      </c>
      <c r="O28" s="4" t="s">
        <v>12</v>
      </c>
      <c r="P28" s="3" t="s">
        <v>11</v>
      </c>
      <c r="Q28" s="4" t="s">
        <v>12</v>
      </c>
      <c r="R28" s="3" t="s">
        <v>11</v>
      </c>
      <c r="S28" s="4" t="s">
        <v>12</v>
      </c>
      <c r="T28" s="3" t="s">
        <v>11</v>
      </c>
      <c r="U28" s="4" t="s">
        <v>12</v>
      </c>
      <c r="V28" s="3" t="s">
        <v>11</v>
      </c>
      <c r="W28" s="4" t="s">
        <v>12</v>
      </c>
      <c r="X28" s="3" t="s">
        <v>11</v>
      </c>
      <c r="Y28" s="4" t="s">
        <v>12</v>
      </c>
      <c r="Z28" s="3" t="s">
        <v>11</v>
      </c>
      <c r="AA28" s="4" t="s">
        <v>12</v>
      </c>
      <c r="AB28" s="3" t="s">
        <v>11</v>
      </c>
      <c r="AC28" s="4" t="s">
        <v>12</v>
      </c>
      <c r="AD28" s="3" t="s">
        <v>11</v>
      </c>
      <c r="AE28" s="4" t="s">
        <v>12</v>
      </c>
      <c r="AF28" s="3" t="s">
        <v>11</v>
      </c>
      <c r="AG28" s="4" t="s">
        <v>12</v>
      </c>
      <c r="AH28" s="3" t="s">
        <v>11</v>
      </c>
      <c r="AI28" s="4" t="s">
        <v>12</v>
      </c>
      <c r="AJ28" s="3" t="s">
        <v>11</v>
      </c>
      <c r="AK28" s="4" t="s">
        <v>12</v>
      </c>
      <c r="AL28" s="3" t="s">
        <v>11</v>
      </c>
      <c r="AM28" s="4" t="s">
        <v>12</v>
      </c>
      <c r="AN28" s="3" t="s">
        <v>11</v>
      </c>
      <c r="AO28" s="4" t="s">
        <v>12</v>
      </c>
      <c r="AP28" s="3" t="s">
        <v>11</v>
      </c>
      <c r="AQ28" s="4" t="s">
        <v>12</v>
      </c>
    </row>
    <row r="29" spans="2:51" ht="5.25" customHeight="1" thickBot="1" x14ac:dyDescent="0.3"/>
    <row r="30" spans="2:51" ht="12" customHeight="1" x14ac:dyDescent="0.25">
      <c r="B30" s="5" t="s">
        <v>13</v>
      </c>
      <c r="D30" s="25"/>
      <c r="E30" s="26"/>
      <c r="F30" s="25"/>
      <c r="G30" s="26"/>
      <c r="H30" s="22">
        <f>+H7</f>
        <v>0</v>
      </c>
      <c r="I30" s="13" t="str">
        <f t="shared" ref="I30:I41" si="0">IF(I7-G7=0,"-",I7-G7)</f>
        <v>-</v>
      </c>
      <c r="J30" s="22" t="str">
        <f t="shared" ref="J30:J47" si="1">IF(H7 = "","-",J7-H7)</f>
        <v>-</v>
      </c>
      <c r="K30" s="13" t="str">
        <f t="shared" ref="K30:K41" si="2">IF(K7-I7=0,"-",K7-I7)</f>
        <v>-</v>
      </c>
      <c r="L30" s="22">
        <f t="shared" ref="L30:L47" si="3">IF(J7 = "","-",L7-J7)</f>
        <v>0</v>
      </c>
      <c r="M30" s="13" t="str">
        <f t="shared" ref="M30:M41" si="4">IF(M7-K7=0,"-",M7-K7)</f>
        <v>-</v>
      </c>
      <c r="N30" s="22">
        <f t="shared" ref="N30:N47" si="5">IF(L7 = "","-",N7-L7)</f>
        <v>1.4960432543698055E-4</v>
      </c>
      <c r="O30" s="13">
        <f t="shared" ref="O30:O41" si="6">IF(O7-M7=0,"-",O7-M7)</f>
        <v>4.8153252575802632E-4</v>
      </c>
      <c r="P30" s="14">
        <f t="shared" ref="P30:P47" si="7">IF(N7 = "","-",P7-N7)</f>
        <v>8.1049770186258918E-4</v>
      </c>
      <c r="Q30" s="13">
        <f t="shared" ref="Q30:Q41" si="8">IF(Q7-O7=0,"-",Q7-O7)</f>
        <v>2.6087548228213775E-3</v>
      </c>
      <c r="R30" s="14">
        <f t="shared" ref="R30:R47" si="9">IF(P7 = "","-",R7-P7)</f>
        <v>0</v>
      </c>
      <c r="S30" s="13" t="str">
        <f t="shared" ref="S30:S41" si="10">IF(S7-Q7=0,"-",S7-Q7)</f>
        <v>-</v>
      </c>
      <c r="T30" s="22">
        <f t="shared" ref="T30:T47" si="11">IF(R7 = "","-",T7-R7)</f>
        <v>3.1068373876008692E-4</v>
      </c>
      <c r="U30" s="13">
        <f t="shared" ref="U30:U41" si="12">IF(U7-S7=0,"-",U7-S7)</f>
        <v>1.000000000000327E-3</v>
      </c>
      <c r="V30" s="22">
        <f t="shared" ref="V30:V47" si="13">IF(T7 = "","-",V7-T7)</f>
        <v>4.3215215316214639E-3</v>
      </c>
      <c r="W30" s="13">
        <f>IF(W7-S7=0,"-",W7-S7)</f>
        <v>1.4909712651420852E-2</v>
      </c>
      <c r="X30" s="22">
        <f t="shared" ref="X30:X47" si="14">IF(V7 = "","-",X7-V7)</f>
        <v>-3.2292408290365948E-2</v>
      </c>
      <c r="Y30" s="13">
        <f t="shared" ref="Y30:Y41" si="15">IF(Y7-U7=0,"-",Y7-U7)</f>
        <v>-9.0030095782859546E-2</v>
      </c>
      <c r="Z30" s="22">
        <f t="shared" ref="Z30:Z47" si="16">IF(X7 = "","-",Z7-X7)</f>
        <v>0</v>
      </c>
      <c r="AA30" s="13" t="str">
        <f t="shared" ref="AA30:AA41" si="17">IF(AA7-Y7=0,"-",AA7-Y7)</f>
        <v>-</v>
      </c>
      <c r="AB30" s="14">
        <f t="shared" ref="AB30:AB47" si="18">IF(Z7 = "","-",AB7-Z7)</f>
        <v>-5.6526585548144492E-4</v>
      </c>
      <c r="AC30" s="13">
        <f t="shared" ref="AC30:AC41" si="19">IF(AC7-AA7=0,"-",AC7-AA7)</f>
        <v>-1.8194253028413904E-3</v>
      </c>
      <c r="AD30" s="14">
        <f t="shared" ref="AD30:AD47" si="20">IF(AB7 = "","-",AD7-AB7)</f>
        <v>0</v>
      </c>
      <c r="AE30" s="13" t="str">
        <f t="shared" ref="AE30:AE41" si="21">IF(AE7-AC7=0,"-",AE7-AC7)</f>
        <v>-</v>
      </c>
      <c r="AF30" s="22">
        <f t="shared" ref="AF30:AF47" si="22">IF(AD7 = "","-",AF7-AD7)</f>
        <v>-3.1068373876008692E-4</v>
      </c>
      <c r="AG30" s="13">
        <f t="shared" ref="AG30:AG41" si="23">IF(AG7-AE7=0,"-",AG7-AE7)</f>
        <v>-9.9999999999991762E-4</v>
      </c>
      <c r="AH30" s="14">
        <f t="shared" ref="AH30:AH47" si="24">IF(AF7 = "","-",AH7-AF7)</f>
        <v>0</v>
      </c>
      <c r="AI30" s="13" t="str">
        <f t="shared" ref="AI30:AI41" si="25">IF(AI7-AG7=0,"-",AI7-AG7)</f>
        <v>-</v>
      </c>
      <c r="AJ30" s="14">
        <f t="shared" ref="AJ30:AJ47" si="26">IF(AH7 = "","-",AJ7-AH7)</f>
        <v>0</v>
      </c>
      <c r="AK30" s="13" t="str">
        <f t="shared" ref="AK30:AK41" si="27">IF(AK7-AI7=0,"-",AK7-AI7)</f>
        <v>-</v>
      </c>
      <c r="AL30" s="14">
        <f t="shared" ref="AL30:AL47" si="28">IF(AJ7 = "","-",AL7-AJ7)</f>
        <v>0</v>
      </c>
      <c r="AM30" s="13" t="str">
        <f t="shared" ref="AM30:AM41" si="29">IF(AM7-AK7=0,"-",AM7-AK7)</f>
        <v>-</v>
      </c>
      <c r="AN30" s="22">
        <f t="shared" ref="AN30:AN47" si="30">IF(AL7 = "","-",AN7-AL7)</f>
        <v>3.428575019654434E-3</v>
      </c>
      <c r="AO30" s="13">
        <f t="shared" ref="AO30:AO41" si="31">IF(AO7-AM7=0,"-",AO7-AM7)</f>
        <v>1.0870781524409137E-2</v>
      </c>
      <c r="AP30" s="22">
        <f t="shared" ref="AP30:AP41" si="32">IF(AN7 = "","-",AP7-AN7)</f>
        <v>6.7585752754323325E-2</v>
      </c>
      <c r="AQ30" s="13">
        <f t="shared" ref="AQ30:AQ41" si="33">IF(AQ7-AO7=0,"-",AQ7-AO7)</f>
        <v>0.21800000000000005</v>
      </c>
      <c r="AS30" s="19"/>
      <c r="AT30" s="66"/>
    </row>
    <row r="31" spans="2:51" x14ac:dyDescent="0.25">
      <c r="B31" s="5" t="s">
        <v>14</v>
      </c>
      <c r="D31" s="27"/>
      <c r="E31" s="28"/>
      <c r="F31" s="27"/>
      <c r="G31" s="28"/>
      <c r="H31" s="23">
        <f t="shared" ref="H31:H47" si="34">+H8</f>
        <v>0</v>
      </c>
      <c r="I31" s="15" t="str">
        <f t="shared" si="0"/>
        <v>-</v>
      </c>
      <c r="J31" s="23" t="str">
        <f t="shared" si="1"/>
        <v>-</v>
      </c>
      <c r="K31" s="15" t="str">
        <f t="shared" si="2"/>
        <v>-</v>
      </c>
      <c r="L31" s="23">
        <f t="shared" si="3"/>
        <v>0</v>
      </c>
      <c r="M31" s="15" t="str">
        <f t="shared" si="4"/>
        <v>-</v>
      </c>
      <c r="N31" s="23">
        <f t="shared" si="5"/>
        <v>-6.9749561547161054E-4</v>
      </c>
      <c r="O31" s="15">
        <f t="shared" si="6"/>
        <v>-1.3761904877605939E-3</v>
      </c>
      <c r="P31" s="16">
        <f t="shared" si="7"/>
        <v>7.8412287194573604E-4</v>
      </c>
      <c r="Q31" s="15">
        <f t="shared" si="8"/>
        <v>1.5471099942004102E-3</v>
      </c>
      <c r="R31" s="16">
        <f t="shared" si="9"/>
        <v>0</v>
      </c>
      <c r="S31" s="15" t="str">
        <f t="shared" si="10"/>
        <v>-</v>
      </c>
      <c r="T31" s="23">
        <f t="shared" si="11"/>
        <v>0</v>
      </c>
      <c r="U31" s="15" t="str">
        <f t="shared" si="12"/>
        <v>-</v>
      </c>
      <c r="V31" s="23">
        <f t="shared" si="13"/>
        <v>3.6977444867036802E-4</v>
      </c>
      <c r="W31" s="15">
        <f t="shared" ref="W31:W41" si="35">IF(W8-S8=0,"-",W8-S8)</f>
        <v>7.2958176021373439E-4</v>
      </c>
      <c r="X31" s="23">
        <f t="shared" si="14"/>
        <v>-4.6688214932263161E-2</v>
      </c>
      <c r="Y31" s="15">
        <f t="shared" si="15"/>
        <v>-9.1388384080845292E-2</v>
      </c>
      <c r="Z31" s="16">
        <f t="shared" si="16"/>
        <v>0</v>
      </c>
      <c r="AA31" s="15" t="str">
        <f t="shared" si="17"/>
        <v>-</v>
      </c>
      <c r="AB31" s="16">
        <f t="shared" si="18"/>
        <v>-3.6006100085017589E-4</v>
      </c>
      <c r="AC31" s="15">
        <f t="shared" si="19"/>
        <v>-7.1041668706176009E-4</v>
      </c>
      <c r="AD31" s="16">
        <f t="shared" si="20"/>
        <v>0</v>
      </c>
      <c r="AE31" s="15" t="str">
        <f t="shared" si="21"/>
        <v>-</v>
      </c>
      <c r="AF31" s="23">
        <f t="shared" si="22"/>
        <v>4.3067908314700087E-3</v>
      </c>
      <c r="AG31" s="15">
        <f t="shared" si="23"/>
        <v>8.4974936667322337E-3</v>
      </c>
      <c r="AH31" s="16">
        <f t="shared" si="24"/>
        <v>0</v>
      </c>
      <c r="AI31" s="15" t="str">
        <f t="shared" si="25"/>
        <v>-</v>
      </c>
      <c r="AJ31" s="16">
        <f t="shared" si="26"/>
        <v>-3.2982105386785143E-3</v>
      </c>
      <c r="AK31" s="15">
        <f t="shared" si="27"/>
        <v>-6.5075189998033967E-3</v>
      </c>
      <c r="AL31" s="16">
        <f t="shared" si="28"/>
        <v>0</v>
      </c>
      <c r="AM31" s="15" t="str">
        <f t="shared" si="29"/>
        <v>-</v>
      </c>
      <c r="AN31" s="23">
        <f t="shared" si="30"/>
        <v>1.3260524436206844E-2</v>
      </c>
      <c r="AO31" s="15">
        <f t="shared" si="31"/>
        <v>2.6820141527237815E-2</v>
      </c>
      <c r="AP31" s="23">
        <f t="shared" si="32"/>
        <v>6.8756373382596436E-2</v>
      </c>
      <c r="AQ31" s="15">
        <f t="shared" si="33"/>
        <v>0.13426289545456643</v>
      </c>
      <c r="AS31" s="19"/>
      <c r="AT31" s="66"/>
    </row>
    <row r="32" spans="2:51" x14ac:dyDescent="0.25">
      <c r="B32" s="5" t="s">
        <v>15</v>
      </c>
      <c r="D32" s="27"/>
      <c r="E32" s="28"/>
      <c r="F32" s="27"/>
      <c r="G32" s="28"/>
      <c r="H32" s="23">
        <f t="shared" si="34"/>
        <v>0</v>
      </c>
      <c r="I32" s="15" t="str">
        <f t="shared" si="0"/>
        <v>-</v>
      </c>
      <c r="J32" s="23" t="str">
        <f t="shared" si="1"/>
        <v>-</v>
      </c>
      <c r="K32" s="15" t="str">
        <f t="shared" si="2"/>
        <v>-</v>
      </c>
      <c r="L32" s="23">
        <f t="shared" si="3"/>
        <v>0</v>
      </c>
      <c r="M32" s="15" t="str">
        <f t="shared" si="4"/>
        <v>-</v>
      </c>
      <c r="N32" s="23">
        <f t="shared" si="5"/>
        <v>1.6447368421052655E-2</v>
      </c>
      <c r="O32" s="15">
        <f t="shared" si="6"/>
        <v>4.9999999999999784E-3</v>
      </c>
      <c r="P32" s="16">
        <f t="shared" si="7"/>
        <v>-3.2894736842103978E-3</v>
      </c>
      <c r="Q32" s="15">
        <f t="shared" si="8"/>
        <v>-9.9999999999996533E-4</v>
      </c>
      <c r="R32" s="16">
        <f t="shared" si="9"/>
        <v>0</v>
      </c>
      <c r="S32" s="15" t="str">
        <f t="shared" si="10"/>
        <v>-</v>
      </c>
      <c r="T32" s="23">
        <f t="shared" si="11"/>
        <v>0</v>
      </c>
      <c r="U32" s="15" t="str">
        <f t="shared" si="12"/>
        <v>-</v>
      </c>
      <c r="V32" s="23">
        <f t="shared" si="13"/>
        <v>2.3026315789473673E-2</v>
      </c>
      <c r="W32" s="15">
        <f t="shared" si="35"/>
        <v>7.0000000000000106E-3</v>
      </c>
      <c r="X32" s="23">
        <f t="shared" si="14"/>
        <v>-1.3157894736842479E-2</v>
      </c>
      <c r="Y32" s="15">
        <f t="shared" si="15"/>
        <v>2.9999999999999472E-3</v>
      </c>
      <c r="Z32" s="16">
        <f t="shared" si="16"/>
        <v>0</v>
      </c>
      <c r="AA32" s="15" t="str">
        <f t="shared" si="17"/>
        <v>-</v>
      </c>
      <c r="AB32" s="16">
        <f t="shared" si="18"/>
        <v>0</v>
      </c>
      <c r="AC32" s="15" t="str">
        <f t="shared" si="19"/>
        <v>-</v>
      </c>
      <c r="AD32" s="16">
        <f t="shared" si="20"/>
        <v>0</v>
      </c>
      <c r="AE32" s="15" t="str">
        <f t="shared" si="21"/>
        <v>-</v>
      </c>
      <c r="AF32" s="23">
        <f t="shared" si="22"/>
        <v>3.6184210526316152E-2</v>
      </c>
      <c r="AG32" s="15">
        <f t="shared" si="23"/>
        <v>1.1000000000000072E-2</v>
      </c>
      <c r="AH32" s="16">
        <f t="shared" si="24"/>
        <v>0</v>
      </c>
      <c r="AI32" s="15" t="str">
        <f t="shared" si="25"/>
        <v>-</v>
      </c>
      <c r="AJ32" s="16">
        <f t="shared" si="26"/>
        <v>-3.6184210526316152E-2</v>
      </c>
      <c r="AK32" s="15">
        <f t="shared" si="27"/>
        <v>-1.1000000000000072E-2</v>
      </c>
      <c r="AL32" s="16">
        <f t="shared" si="28"/>
        <v>0</v>
      </c>
      <c r="AM32" s="15" t="str">
        <f t="shared" si="29"/>
        <v>-</v>
      </c>
      <c r="AN32" s="23">
        <f t="shared" si="30"/>
        <v>3.2894736842106198E-3</v>
      </c>
      <c r="AO32" s="15">
        <f t="shared" si="31"/>
        <v>1.000000000000007E-3</v>
      </c>
      <c r="AP32" s="23">
        <f t="shared" si="32"/>
        <v>6.5789473684210842E-2</v>
      </c>
      <c r="AQ32" s="15">
        <f t="shared" si="33"/>
        <v>2.0000000000000066E-2</v>
      </c>
      <c r="AS32" s="19"/>
      <c r="AT32" s="66"/>
    </row>
    <row r="33" spans="2:46" x14ac:dyDescent="0.25">
      <c r="B33" s="5" t="s">
        <v>16</v>
      </c>
      <c r="D33" s="27"/>
      <c r="E33" s="28"/>
      <c r="F33" s="27"/>
      <c r="G33" s="28"/>
      <c r="H33" s="23">
        <f t="shared" si="34"/>
        <v>0</v>
      </c>
      <c r="I33" s="15" t="str">
        <f t="shared" si="0"/>
        <v>-</v>
      </c>
      <c r="J33" s="23" t="str">
        <f t="shared" si="1"/>
        <v>-</v>
      </c>
      <c r="K33" s="15" t="str">
        <f t="shared" si="2"/>
        <v>-</v>
      </c>
      <c r="L33" s="23">
        <f t="shared" si="3"/>
        <v>0</v>
      </c>
      <c r="M33" s="15" t="str">
        <f t="shared" si="4"/>
        <v>-</v>
      </c>
      <c r="N33" s="23">
        <f t="shared" si="5"/>
        <v>3.635191700946061E-3</v>
      </c>
      <c r="O33" s="15">
        <f t="shared" si="6"/>
        <v>9.0732032202012394E-3</v>
      </c>
      <c r="P33" s="16">
        <f t="shared" si="7"/>
        <v>-1.9269240082868677E-3</v>
      </c>
      <c r="Q33" s="15">
        <f t="shared" si="8"/>
        <v>-4.8094776164135343E-3</v>
      </c>
      <c r="R33" s="16">
        <f t="shared" si="9"/>
        <v>0</v>
      </c>
      <c r="S33" s="15" t="str">
        <f t="shared" si="10"/>
        <v>-</v>
      </c>
      <c r="T33" s="23">
        <f t="shared" si="11"/>
        <v>0</v>
      </c>
      <c r="U33" s="15" t="str">
        <f t="shared" si="12"/>
        <v>-</v>
      </c>
      <c r="V33" s="23">
        <f t="shared" si="13"/>
        <v>-1.212520446027876E-2</v>
      </c>
      <c r="W33" s="15">
        <f t="shared" si="35"/>
        <v>-3.0263725603787622E-2</v>
      </c>
      <c r="X33" s="23">
        <f t="shared" si="14"/>
        <v>3.1054150717500728E-2</v>
      </c>
      <c r="Y33" s="15">
        <f t="shared" si="15"/>
        <v>4.7245424798737161E-2</v>
      </c>
      <c r="Z33" s="16">
        <f t="shared" si="16"/>
        <v>0</v>
      </c>
      <c r="AA33" s="15" t="str">
        <f t="shared" si="17"/>
        <v>-</v>
      </c>
      <c r="AB33" s="16">
        <f t="shared" si="18"/>
        <v>6.1197548634361887E-4</v>
      </c>
      <c r="AC33" s="15">
        <f t="shared" si="19"/>
        <v>1.5274512075753449E-3</v>
      </c>
      <c r="AD33" s="16">
        <f t="shared" si="20"/>
        <v>0</v>
      </c>
      <c r="AE33" s="15" t="str">
        <f t="shared" si="21"/>
        <v>-</v>
      </c>
      <c r="AF33" s="23">
        <f t="shared" si="22"/>
        <v>0</v>
      </c>
      <c r="AG33" s="15" t="str">
        <f t="shared" si="23"/>
        <v>-</v>
      </c>
      <c r="AH33" s="16">
        <f t="shared" si="24"/>
        <v>0</v>
      </c>
      <c r="AI33" s="15" t="str">
        <f t="shared" si="25"/>
        <v>-</v>
      </c>
      <c r="AJ33" s="16">
        <f t="shared" si="26"/>
        <v>0</v>
      </c>
      <c r="AK33" s="15" t="str">
        <f t="shared" si="27"/>
        <v>-</v>
      </c>
      <c r="AL33" s="16">
        <f t="shared" si="28"/>
        <v>0</v>
      </c>
      <c r="AM33" s="15" t="str">
        <f t="shared" si="29"/>
        <v>-</v>
      </c>
      <c r="AN33" s="23">
        <f t="shared" si="30"/>
        <v>4.4800038475005799E-3</v>
      </c>
      <c r="AO33" s="15">
        <f t="shared" si="31"/>
        <v>1.1218209776286903E-2</v>
      </c>
      <c r="AP33" s="23">
        <f t="shared" si="32"/>
        <v>7.6881481773703131E-2</v>
      </c>
      <c r="AQ33" s="15">
        <f t="shared" si="33"/>
        <v>0.1919999999999995</v>
      </c>
      <c r="AS33" s="19"/>
      <c r="AT33" s="66"/>
    </row>
    <row r="34" spans="2:46" x14ac:dyDescent="0.25">
      <c r="B34" s="5" t="s">
        <v>17</v>
      </c>
      <c r="D34" s="27"/>
      <c r="E34" s="28"/>
      <c r="F34" s="27"/>
      <c r="G34" s="28"/>
      <c r="H34" s="23">
        <f t="shared" si="34"/>
        <v>0</v>
      </c>
      <c r="I34" s="15" t="str">
        <f t="shared" si="0"/>
        <v>-</v>
      </c>
      <c r="J34" s="23" t="str">
        <f t="shared" si="1"/>
        <v>-</v>
      </c>
      <c r="K34" s="15" t="str">
        <f t="shared" si="2"/>
        <v>-</v>
      </c>
      <c r="L34" s="23">
        <f t="shared" si="3"/>
        <v>0</v>
      </c>
      <c r="M34" s="15" t="str">
        <f t="shared" si="4"/>
        <v>-</v>
      </c>
      <c r="N34" s="23">
        <f t="shared" si="5"/>
        <v>4.9521011968107764E-3</v>
      </c>
      <c r="O34" s="15">
        <f t="shared" si="6"/>
        <v>9.684740628687136E-3</v>
      </c>
      <c r="P34" s="16">
        <f t="shared" si="7"/>
        <v>-2.1599924590127717E-3</v>
      </c>
      <c r="Q34" s="15">
        <f t="shared" si="8"/>
        <v>-4.2242607519674133E-3</v>
      </c>
      <c r="R34" s="16">
        <f t="shared" si="9"/>
        <v>0</v>
      </c>
      <c r="S34" s="15" t="str">
        <f t="shared" si="10"/>
        <v>-</v>
      </c>
      <c r="T34" s="23">
        <f t="shared" si="11"/>
        <v>0</v>
      </c>
      <c r="U34" s="15" t="str">
        <f t="shared" si="12"/>
        <v>-</v>
      </c>
      <c r="V34" s="23">
        <f t="shared" si="13"/>
        <v>1.9925796410327212E-2</v>
      </c>
      <c r="W34" s="15">
        <f t="shared" si="35"/>
        <v>3.8968543328299042E-2</v>
      </c>
      <c r="X34" s="23">
        <f t="shared" si="14"/>
        <v>-1.1838827811598396E-2</v>
      </c>
      <c r="Y34" s="15">
        <f t="shared" si="15"/>
        <v>1.5815547832799724E-2</v>
      </c>
      <c r="Z34" s="16">
        <f t="shared" si="16"/>
        <v>0</v>
      </c>
      <c r="AA34" s="15" t="str">
        <f t="shared" si="17"/>
        <v>-</v>
      </c>
      <c r="AB34" s="16">
        <f t="shared" si="18"/>
        <v>6.7598641790289626E-4</v>
      </c>
      <c r="AC34" s="15">
        <f t="shared" si="19"/>
        <v>1.3220152144951709E-3</v>
      </c>
      <c r="AD34" s="16">
        <f t="shared" si="20"/>
        <v>0</v>
      </c>
      <c r="AE34" s="15" t="str">
        <f t="shared" si="21"/>
        <v>-</v>
      </c>
      <c r="AF34" s="23">
        <f t="shared" si="22"/>
        <v>2.351579627017486E-3</v>
      </c>
      <c r="AG34" s="15">
        <f t="shared" si="23"/>
        <v>4.5989445389438485E-3</v>
      </c>
      <c r="AH34" s="16">
        <f t="shared" si="24"/>
        <v>0</v>
      </c>
      <c r="AI34" s="15" t="str">
        <f t="shared" si="25"/>
        <v>-</v>
      </c>
      <c r="AJ34" s="16">
        <f t="shared" si="26"/>
        <v>1.1829401907705872E-3</v>
      </c>
      <c r="AK34" s="15">
        <f t="shared" si="27"/>
        <v>2.3134561414534204E-3</v>
      </c>
      <c r="AL34" s="16">
        <f t="shared" si="28"/>
        <v>0</v>
      </c>
      <c r="AM34" s="15" t="str">
        <f t="shared" si="29"/>
        <v>-</v>
      </c>
      <c r="AN34" s="23">
        <f t="shared" si="30"/>
        <v>-2.5263980432612687E-3</v>
      </c>
      <c r="AO34" s="15">
        <f t="shared" si="31"/>
        <v>-4.7764523120680524E-3</v>
      </c>
      <c r="AP34" s="23">
        <f t="shared" si="32"/>
        <v>7.5273588162967364E-2</v>
      </c>
      <c r="AQ34" s="15">
        <f t="shared" si="33"/>
        <v>0.14819619354303737</v>
      </c>
      <c r="AS34" s="19"/>
      <c r="AT34" s="66"/>
    </row>
    <row r="35" spans="2:46" x14ac:dyDescent="0.25">
      <c r="B35" s="5" t="s">
        <v>18</v>
      </c>
      <c r="D35" s="27"/>
      <c r="E35" s="28"/>
      <c r="F35" s="27"/>
      <c r="G35" s="28"/>
      <c r="H35" s="23">
        <f t="shared" si="34"/>
        <v>0</v>
      </c>
      <c r="I35" s="15" t="str">
        <f t="shared" si="0"/>
        <v>-</v>
      </c>
      <c r="J35" s="23" t="str">
        <f t="shared" si="1"/>
        <v>-</v>
      </c>
      <c r="K35" s="15" t="str">
        <f t="shared" si="2"/>
        <v>-</v>
      </c>
      <c r="L35" s="23">
        <f t="shared" si="3"/>
        <v>0</v>
      </c>
      <c r="M35" s="15" t="str">
        <f t="shared" si="4"/>
        <v>-</v>
      </c>
      <c r="N35" s="23">
        <f t="shared" si="5"/>
        <v>1.5873015873015817E-2</v>
      </c>
      <c r="O35" s="15">
        <f t="shared" si="6"/>
        <v>3.9999999999999888E-3</v>
      </c>
      <c r="P35" s="16">
        <f t="shared" si="7"/>
        <v>-3.9682539682539542E-3</v>
      </c>
      <c r="Q35" s="15">
        <f t="shared" si="8"/>
        <v>-9.9999999999997227E-4</v>
      </c>
      <c r="R35" s="16">
        <f t="shared" si="9"/>
        <v>0</v>
      </c>
      <c r="S35" s="15" t="str">
        <f t="shared" si="10"/>
        <v>-</v>
      </c>
      <c r="T35" s="23">
        <f t="shared" si="11"/>
        <v>0</v>
      </c>
      <c r="U35" s="15" t="str">
        <f t="shared" si="12"/>
        <v>-</v>
      </c>
      <c r="V35" s="23">
        <f t="shared" si="13"/>
        <v>2.3809523809523947E-2</v>
      </c>
      <c r="W35" s="15">
        <f t="shared" si="35"/>
        <v>5.9999999999999828E-3</v>
      </c>
      <c r="X35" s="23">
        <f t="shared" si="14"/>
        <v>-1.1904761904761862E-2</v>
      </c>
      <c r="Y35" s="15">
        <f t="shared" si="15"/>
        <v>3.0000000000000165E-3</v>
      </c>
      <c r="Z35" s="16">
        <f t="shared" si="16"/>
        <v>0</v>
      </c>
      <c r="AA35" s="15" t="str">
        <f t="shared" si="17"/>
        <v>-</v>
      </c>
      <c r="AB35" s="16">
        <f t="shared" si="18"/>
        <v>0</v>
      </c>
      <c r="AC35" s="15" t="str">
        <f t="shared" si="19"/>
        <v>-</v>
      </c>
      <c r="AD35" s="16">
        <f t="shared" si="20"/>
        <v>0</v>
      </c>
      <c r="AE35" s="15" t="str">
        <f t="shared" si="21"/>
        <v>-</v>
      </c>
      <c r="AF35" s="23">
        <f t="shared" si="22"/>
        <v>-5.555555555555558E-2</v>
      </c>
      <c r="AG35" s="15">
        <f t="shared" si="23"/>
        <v>-1.4000000000000011E-2</v>
      </c>
      <c r="AH35" s="16">
        <f t="shared" si="24"/>
        <v>0</v>
      </c>
      <c r="AI35" s="15" t="str">
        <f t="shared" si="25"/>
        <v>-</v>
      </c>
      <c r="AJ35" s="16">
        <f t="shared" si="26"/>
        <v>-5.1587301587301737E-2</v>
      </c>
      <c r="AK35" s="15">
        <f t="shared" si="27"/>
        <v>-1.3000000000000038E-2</v>
      </c>
      <c r="AL35" s="16">
        <f t="shared" si="28"/>
        <v>0</v>
      </c>
      <c r="AM35" s="15" t="str">
        <f t="shared" si="29"/>
        <v>-</v>
      </c>
      <c r="AN35" s="23">
        <f t="shared" si="30"/>
        <v>3.9682539682539542E-3</v>
      </c>
      <c r="AO35" s="15">
        <f t="shared" si="31"/>
        <v>1.0000000000000113E-3</v>
      </c>
      <c r="AP35" s="23">
        <f t="shared" si="32"/>
        <v>5.9523809523809423E-2</v>
      </c>
      <c r="AQ35" s="15">
        <f t="shared" si="33"/>
        <v>1.4999999999999977E-2</v>
      </c>
      <c r="AS35" s="19"/>
      <c r="AT35" s="66"/>
    </row>
    <row r="36" spans="2:46" x14ac:dyDescent="0.25">
      <c r="B36" s="5" t="s">
        <v>19</v>
      </c>
      <c r="D36" s="27"/>
      <c r="E36" s="28"/>
      <c r="F36" s="27"/>
      <c r="G36" s="28"/>
      <c r="H36" s="23">
        <f t="shared" si="34"/>
        <v>0</v>
      </c>
      <c r="I36" s="15" t="str">
        <f t="shared" si="0"/>
        <v>-</v>
      </c>
      <c r="J36" s="23" t="str">
        <f t="shared" si="1"/>
        <v>-</v>
      </c>
      <c r="K36" s="15" t="str">
        <f t="shared" si="2"/>
        <v>-</v>
      </c>
      <c r="L36" s="23">
        <f t="shared" si="3"/>
        <v>0</v>
      </c>
      <c r="M36" s="15" t="str">
        <f t="shared" si="4"/>
        <v>-</v>
      </c>
      <c r="N36" s="23">
        <f t="shared" si="5"/>
        <v>5.0706307489147839E-3</v>
      </c>
      <c r="O36" s="15">
        <f t="shared" si="6"/>
        <v>1.0574521839657406E-2</v>
      </c>
      <c r="P36" s="16">
        <f t="shared" si="7"/>
        <v>-2.2638267487975483E-3</v>
      </c>
      <c r="Q36" s="15">
        <f t="shared" si="8"/>
        <v>-4.7210863069615987E-3</v>
      </c>
      <c r="R36" s="16">
        <f t="shared" si="9"/>
        <v>0</v>
      </c>
      <c r="S36" s="15" t="str">
        <f t="shared" si="10"/>
        <v>-</v>
      </c>
      <c r="T36" s="23">
        <f t="shared" si="11"/>
        <v>0</v>
      </c>
      <c r="U36" s="15" t="str">
        <f t="shared" si="12"/>
        <v>-</v>
      </c>
      <c r="V36" s="23">
        <f t="shared" si="13"/>
        <v>-2.4945837403198556E-3</v>
      </c>
      <c r="W36" s="15">
        <f t="shared" si="35"/>
        <v>-5.2023173346850355E-3</v>
      </c>
      <c r="X36" s="23">
        <f t="shared" si="14"/>
        <v>2.1845925478177097E-2</v>
      </c>
      <c r="Y36" s="15">
        <f t="shared" si="15"/>
        <v>4.0356160005822254E-2</v>
      </c>
      <c r="Z36" s="16">
        <f t="shared" si="16"/>
        <v>0</v>
      </c>
      <c r="AA36" s="15" t="str">
        <f t="shared" si="17"/>
        <v>-</v>
      </c>
      <c r="AB36" s="16">
        <f t="shared" si="18"/>
        <v>5.5685113924086593E-4</v>
      </c>
      <c r="AC36" s="15">
        <f t="shared" si="19"/>
        <v>1.1612824567440241E-3</v>
      </c>
      <c r="AD36" s="16">
        <f t="shared" si="20"/>
        <v>0</v>
      </c>
      <c r="AE36" s="15" t="str">
        <f t="shared" si="21"/>
        <v>-</v>
      </c>
      <c r="AF36" s="23">
        <f t="shared" si="22"/>
        <v>-2.5924690170278097E-3</v>
      </c>
      <c r="AG36" s="15">
        <f t="shared" si="23"/>
        <v>-5.4064517013120497E-3</v>
      </c>
      <c r="AH36" s="16">
        <f t="shared" si="24"/>
        <v>9.4871563301790474E-5</v>
      </c>
      <c r="AI36" s="15">
        <f t="shared" si="25"/>
        <v>1.9784943289589962E-4</v>
      </c>
      <c r="AJ36" s="16">
        <f t="shared" si="26"/>
        <v>2.8284585931599437E-3</v>
      </c>
      <c r="AK36" s="15">
        <f t="shared" si="27"/>
        <v>5.8985949967540821E-3</v>
      </c>
      <c r="AL36" s="16">
        <f t="shared" si="28"/>
        <v>0</v>
      </c>
      <c r="AM36" s="15" t="str">
        <f t="shared" si="29"/>
        <v>-</v>
      </c>
      <c r="AN36" s="23">
        <f t="shared" si="30"/>
        <v>2.2748508348557905E-4</v>
      </c>
      <c r="AO36" s="15">
        <f t="shared" si="31"/>
        <v>6.8302560368656284E-4</v>
      </c>
      <c r="AP36" s="23">
        <f t="shared" si="32"/>
        <v>7.5175984394670436E-2</v>
      </c>
      <c r="AQ36" s="15">
        <f t="shared" si="33"/>
        <v>0.15744924886250206</v>
      </c>
      <c r="AS36" s="19"/>
      <c r="AT36" s="66"/>
    </row>
    <row r="37" spans="2:46" x14ac:dyDescent="0.25">
      <c r="B37" s="5" t="s">
        <v>20</v>
      </c>
      <c r="D37" s="27"/>
      <c r="E37" s="28"/>
      <c r="F37" s="27"/>
      <c r="G37" s="28"/>
      <c r="H37" s="23">
        <f t="shared" si="34"/>
        <v>0</v>
      </c>
      <c r="I37" s="15" t="str">
        <f t="shared" si="0"/>
        <v>-</v>
      </c>
      <c r="J37" s="23" t="str">
        <f t="shared" si="1"/>
        <v>-</v>
      </c>
      <c r="K37" s="15" t="str">
        <f t="shared" si="2"/>
        <v>-</v>
      </c>
      <c r="L37" s="23">
        <f t="shared" si="3"/>
        <v>0</v>
      </c>
      <c r="M37" s="15" t="str">
        <f t="shared" si="4"/>
        <v>-</v>
      </c>
      <c r="N37" s="23">
        <f t="shared" si="5"/>
        <v>2.9209533454488401E-4</v>
      </c>
      <c r="O37" s="15">
        <f t="shared" si="6"/>
        <v>5.3504958111711038E-4</v>
      </c>
      <c r="P37" s="16">
        <f t="shared" si="7"/>
        <v>2.1618353265163481E-2</v>
      </c>
      <c r="Q37" s="15">
        <f t="shared" si="8"/>
        <v>3.9599711090878217E-2</v>
      </c>
      <c r="R37" s="16">
        <f t="shared" si="9"/>
        <v>0</v>
      </c>
      <c r="S37" s="15" t="str">
        <f t="shared" si="10"/>
        <v>-</v>
      </c>
      <c r="T37" s="23">
        <f t="shared" si="11"/>
        <v>1.5832381945024565E-5</v>
      </c>
      <c r="U37" s="15">
        <f t="shared" si="12"/>
        <v>2.9001179840539015E-5</v>
      </c>
      <c r="V37" s="23">
        <f t="shared" si="13"/>
        <v>-1.2680333557814727E-2</v>
      </c>
      <c r="W37" s="15">
        <f t="shared" si="35"/>
        <v>-2.3198371380241979E-2</v>
      </c>
      <c r="X37" s="23">
        <f t="shared" si="14"/>
        <v>2.0661851717479696E-2</v>
      </c>
      <c r="Y37" s="15">
        <f t="shared" si="15"/>
        <v>1.4620253879311297E-2</v>
      </c>
      <c r="Z37" s="16">
        <f t="shared" si="16"/>
        <v>0</v>
      </c>
      <c r="AA37" s="15" t="str">
        <f t="shared" si="17"/>
        <v>-</v>
      </c>
      <c r="AB37" s="16">
        <f t="shared" si="18"/>
        <v>5.042118298570486E-4</v>
      </c>
      <c r="AC37" s="15">
        <f t="shared" si="19"/>
        <v>9.2359684135220194E-4</v>
      </c>
      <c r="AD37" s="16">
        <f t="shared" si="20"/>
        <v>0</v>
      </c>
      <c r="AE37" s="15" t="str">
        <f t="shared" si="21"/>
        <v>-</v>
      </c>
      <c r="AF37" s="23">
        <f t="shared" si="22"/>
        <v>-1.7315166130675852E-3</v>
      </c>
      <c r="AG37" s="15">
        <f t="shared" si="23"/>
        <v>-3.1717289834938336E-3</v>
      </c>
      <c r="AH37" s="16">
        <f t="shared" si="24"/>
        <v>0</v>
      </c>
      <c r="AI37" s="15" t="str">
        <f t="shared" si="25"/>
        <v>-</v>
      </c>
      <c r="AJ37" s="16">
        <f t="shared" si="26"/>
        <v>2.222276404255874E-3</v>
      </c>
      <c r="AK37" s="15">
        <f t="shared" si="27"/>
        <v>4.0706848710077986E-3</v>
      </c>
      <c r="AL37" s="16">
        <f t="shared" si="28"/>
        <v>0</v>
      </c>
      <c r="AM37" s="15" t="str">
        <f t="shared" si="29"/>
        <v>-</v>
      </c>
      <c r="AN37" s="23">
        <f t="shared" si="30"/>
        <v>4.5089363658774584E-3</v>
      </c>
      <c r="AO37" s="15">
        <f t="shared" si="31"/>
        <v>8.2867547492968263E-3</v>
      </c>
      <c r="AP37" s="23">
        <f t="shared" si="32"/>
        <v>8.05953119862024E-2</v>
      </c>
      <c r="AQ37" s="15">
        <f t="shared" si="33"/>
        <v>0.14769402703279397</v>
      </c>
      <c r="AS37" s="19"/>
      <c r="AT37" s="66"/>
    </row>
    <row r="38" spans="2:46" x14ac:dyDescent="0.25">
      <c r="B38" s="5" t="s">
        <v>21</v>
      </c>
      <c r="D38" s="27"/>
      <c r="E38" s="28"/>
      <c r="F38" s="27"/>
      <c r="G38" s="28"/>
      <c r="H38" s="23">
        <f t="shared" si="34"/>
        <v>0</v>
      </c>
      <c r="I38" s="15" t="str">
        <f t="shared" si="0"/>
        <v>-</v>
      </c>
      <c r="J38" s="23" t="str">
        <f t="shared" si="1"/>
        <v>-</v>
      </c>
      <c r="K38" s="15" t="str">
        <f t="shared" si="2"/>
        <v>-</v>
      </c>
      <c r="L38" s="23">
        <f t="shared" si="3"/>
        <v>0</v>
      </c>
      <c r="M38" s="15" t="str">
        <f t="shared" si="4"/>
        <v>-</v>
      </c>
      <c r="N38" s="23">
        <f t="shared" si="5"/>
        <v>-5.1321849888085191E-3</v>
      </c>
      <c r="O38" s="15">
        <f t="shared" si="6"/>
        <v>-8.7614037469869628E-3</v>
      </c>
      <c r="P38" s="16">
        <f t="shared" si="7"/>
        <v>2.7980728398047106E-5</v>
      </c>
      <c r="Q38" s="15">
        <f t="shared" si="8"/>
        <v>4.7767268554321785E-5</v>
      </c>
      <c r="R38" s="16">
        <f t="shared" si="9"/>
        <v>0</v>
      </c>
      <c r="S38" s="15" t="str">
        <f t="shared" si="10"/>
        <v>-</v>
      </c>
      <c r="T38" s="23">
        <f t="shared" si="11"/>
        <v>5.9885071280540991E-4</v>
      </c>
      <c r="U38" s="15">
        <f t="shared" si="12"/>
        <v>1.0223273109796083E-3</v>
      </c>
      <c r="V38" s="23">
        <f t="shared" si="13"/>
        <v>-6.6156800431352525E-2</v>
      </c>
      <c r="W38" s="15">
        <f t="shared" si="35"/>
        <v>-0.11191717904973755</v>
      </c>
      <c r="X38" s="23">
        <f t="shared" si="14"/>
        <v>6.0009560601524625E-2</v>
      </c>
      <c r="Y38" s="15">
        <f t="shared" si="15"/>
        <v>-1.0494253460490417E-2</v>
      </c>
      <c r="Z38" s="16">
        <f t="shared" si="16"/>
        <v>0</v>
      </c>
      <c r="AA38" s="15" t="str">
        <f t="shared" si="17"/>
        <v>-</v>
      </c>
      <c r="AB38" s="16">
        <f t="shared" si="18"/>
        <v>2.9944671547155188E-5</v>
      </c>
      <c r="AC38" s="15">
        <f t="shared" si="19"/>
        <v>5.1120011859924486E-5</v>
      </c>
      <c r="AD38" s="16">
        <f t="shared" si="20"/>
        <v>0</v>
      </c>
      <c r="AE38" s="15" t="str">
        <f t="shared" si="21"/>
        <v>-</v>
      </c>
      <c r="AF38" s="23">
        <f t="shared" si="22"/>
        <v>2.4200852248579263E-4</v>
      </c>
      <c r="AG38" s="15">
        <f t="shared" si="23"/>
        <v>4.1314457299044052E-4</v>
      </c>
      <c r="AH38" s="16">
        <f t="shared" si="24"/>
        <v>0</v>
      </c>
      <c r="AI38" s="15" t="str">
        <f t="shared" si="25"/>
        <v>-</v>
      </c>
      <c r="AJ38" s="16">
        <f t="shared" si="26"/>
        <v>2.8240327449169378E-4</v>
      </c>
      <c r="AK38" s="15">
        <f t="shared" si="27"/>
        <v>4.8210442778055113E-4</v>
      </c>
      <c r="AL38" s="16">
        <f t="shared" si="28"/>
        <v>0</v>
      </c>
      <c r="AM38" s="15" t="str">
        <f t="shared" si="29"/>
        <v>-</v>
      </c>
      <c r="AN38" s="23">
        <f t="shared" si="30"/>
        <v>2.5954820392793843E-2</v>
      </c>
      <c r="AO38" s="15">
        <f t="shared" si="31"/>
        <v>4.3511468684270055E-2</v>
      </c>
      <c r="AP38" s="23">
        <f t="shared" si="32"/>
        <v>9.2539319362735295E-2</v>
      </c>
      <c r="AQ38" s="15">
        <f t="shared" si="33"/>
        <v>0.15332549129909659</v>
      </c>
      <c r="AS38" s="19"/>
      <c r="AT38" s="66"/>
    </row>
    <row r="39" spans="2:46" x14ac:dyDescent="0.25">
      <c r="B39" s="5" t="s">
        <v>22</v>
      </c>
      <c r="D39" s="27"/>
      <c r="E39" s="28"/>
      <c r="F39" s="27"/>
      <c r="G39" s="28"/>
      <c r="H39" s="23">
        <f t="shared" si="34"/>
        <v>0</v>
      </c>
      <c r="I39" s="15" t="str">
        <f t="shared" si="0"/>
        <v>-</v>
      </c>
      <c r="J39" s="23" t="str">
        <f t="shared" si="1"/>
        <v>-</v>
      </c>
      <c r="K39" s="15" t="str">
        <f t="shared" si="2"/>
        <v>-</v>
      </c>
      <c r="L39" s="23">
        <f t="shared" si="3"/>
        <v>0</v>
      </c>
      <c r="M39" s="15" t="str">
        <f t="shared" si="4"/>
        <v>-</v>
      </c>
      <c r="N39" s="23">
        <f t="shared" si="5"/>
        <v>6.6636767854431067E-3</v>
      </c>
      <c r="O39" s="15">
        <f t="shared" si="6"/>
        <v>1.2824051696304151E-2</v>
      </c>
      <c r="P39" s="16">
        <f t="shared" si="7"/>
        <v>-3.2575031742045901E-3</v>
      </c>
      <c r="Q39" s="15">
        <f t="shared" si="8"/>
        <v>-6.2689698873349426E-3</v>
      </c>
      <c r="R39" s="16">
        <f t="shared" si="9"/>
        <v>0</v>
      </c>
      <c r="S39" s="15" t="str">
        <f t="shared" si="10"/>
        <v>-</v>
      </c>
      <c r="T39" s="23">
        <f t="shared" si="11"/>
        <v>3.7940366351074672E-5</v>
      </c>
      <c r="U39" s="15">
        <f t="shared" si="12"/>
        <v>7.3015128904012523E-5</v>
      </c>
      <c r="V39" s="23">
        <f t="shared" si="13"/>
        <v>-2.7382289750732536E-2</v>
      </c>
      <c r="W39" s="15">
        <f t="shared" si="35"/>
        <v>-5.2623403174826867E-2</v>
      </c>
      <c r="X39" s="23">
        <f t="shared" si="14"/>
        <v>9.4384554048268621E-2</v>
      </c>
      <c r="Y39" s="15">
        <f t="shared" si="15"/>
        <v>0.12894390421186916</v>
      </c>
      <c r="Z39" s="16">
        <f t="shared" si="16"/>
        <v>0</v>
      </c>
      <c r="AA39" s="15" t="str">
        <f t="shared" si="17"/>
        <v>-</v>
      </c>
      <c r="AB39" s="16">
        <f t="shared" si="18"/>
        <v>1.1253672118849423E-5</v>
      </c>
      <c r="AC39" s="15">
        <f t="shared" si="19"/>
        <v>2.1657363895477566E-5</v>
      </c>
      <c r="AD39" s="16">
        <f t="shared" si="20"/>
        <v>0</v>
      </c>
      <c r="AE39" s="15" t="str">
        <f t="shared" si="21"/>
        <v>-</v>
      </c>
      <c r="AF39" s="23">
        <f t="shared" si="22"/>
        <v>-1.5789786872866252E-4</v>
      </c>
      <c r="AG39" s="15">
        <f t="shared" si="23"/>
        <v>-3.0386984490823887E-4</v>
      </c>
      <c r="AH39" s="16">
        <f t="shared" si="24"/>
        <v>3.8154487202568532E-5</v>
      </c>
      <c r="AI39" s="15">
        <f t="shared" si="25"/>
        <v>7.3427198239717217E-5</v>
      </c>
      <c r="AJ39" s="16">
        <f t="shared" si="26"/>
        <v>2.0336376195198014E-3</v>
      </c>
      <c r="AK39" s="15">
        <f t="shared" si="27"/>
        <v>3.9136763087372628E-3</v>
      </c>
      <c r="AL39" s="16">
        <f t="shared" si="28"/>
        <v>0</v>
      </c>
      <c r="AM39" s="15" t="str">
        <f t="shared" si="29"/>
        <v>-</v>
      </c>
      <c r="AN39" s="23">
        <f t="shared" si="30"/>
        <v>3.0862916560945308E-3</v>
      </c>
      <c r="AO39" s="15">
        <f t="shared" si="31"/>
        <v>1.2787710963954535E-2</v>
      </c>
      <c r="AP39" s="23">
        <f t="shared" si="32"/>
        <v>6.624586960625467E-2</v>
      </c>
      <c r="AQ39" s="15">
        <f t="shared" si="33"/>
        <v>0.13350043984175347</v>
      </c>
      <c r="AS39" s="19"/>
      <c r="AT39" s="66"/>
    </row>
    <row r="40" spans="2:46" x14ac:dyDescent="0.25">
      <c r="B40" s="5" t="s">
        <v>23</v>
      </c>
      <c r="D40" s="27"/>
      <c r="E40" s="28"/>
      <c r="F40" s="27"/>
      <c r="G40" s="28"/>
      <c r="H40" s="23">
        <f t="shared" si="34"/>
        <v>0</v>
      </c>
      <c r="I40" s="15" t="str">
        <f t="shared" si="0"/>
        <v>-</v>
      </c>
      <c r="J40" s="23" t="str">
        <f t="shared" si="1"/>
        <v>-</v>
      </c>
      <c r="K40" s="15" t="str">
        <f t="shared" si="2"/>
        <v>-</v>
      </c>
      <c r="L40" s="23">
        <f t="shared" si="3"/>
        <v>0</v>
      </c>
      <c r="M40" s="15" t="str">
        <f t="shared" si="4"/>
        <v>-</v>
      </c>
      <c r="N40" s="23">
        <f t="shared" si="5"/>
        <v>9.3239696334530553E-3</v>
      </c>
      <c r="O40" s="15">
        <f t="shared" si="6"/>
        <v>1.732306120040954E-2</v>
      </c>
      <c r="P40" s="16">
        <f t="shared" si="7"/>
        <v>-5.0162277864140847E-4</v>
      </c>
      <c r="Q40" s="15">
        <f t="shared" si="8"/>
        <v>-9.3196808178643009E-4</v>
      </c>
      <c r="R40" s="16">
        <f t="shared" si="9"/>
        <v>0</v>
      </c>
      <c r="S40" s="15" t="str">
        <f t="shared" si="10"/>
        <v>-</v>
      </c>
      <c r="T40" s="23">
        <f t="shared" si="11"/>
        <v>3.7750442275052976E-5</v>
      </c>
      <c r="U40" s="15">
        <f t="shared" si="12"/>
        <v>7.0136781605261572E-5</v>
      </c>
      <c r="V40" s="23">
        <f t="shared" si="13"/>
        <v>-2.748621516783345E-2</v>
      </c>
      <c r="W40" s="15">
        <f t="shared" si="35"/>
        <v>-5.099667341173432E-2</v>
      </c>
      <c r="X40" s="23">
        <f t="shared" si="14"/>
        <v>7.6342500015029513E-2</v>
      </c>
      <c r="Y40" s="15">
        <f t="shared" si="15"/>
        <v>9.077039562592272E-2</v>
      </c>
      <c r="Z40" s="16">
        <f t="shared" si="16"/>
        <v>0</v>
      </c>
      <c r="AA40" s="15" t="str">
        <f t="shared" si="17"/>
        <v>-</v>
      </c>
      <c r="AB40" s="16">
        <f t="shared" si="18"/>
        <v>-3.1023496461757283E-4</v>
      </c>
      <c r="AC40" s="15">
        <f t="shared" si="19"/>
        <v>-5.7638747120081213E-4</v>
      </c>
      <c r="AD40" s="16">
        <f t="shared" si="20"/>
        <v>0</v>
      </c>
      <c r="AE40" s="15" t="str">
        <f t="shared" si="21"/>
        <v>-</v>
      </c>
      <c r="AF40" s="23">
        <f t="shared" si="22"/>
        <v>-3.3451715443932883E-4</v>
      </c>
      <c r="AG40" s="15">
        <f t="shared" si="23"/>
        <v>-6.2150150276643612E-4</v>
      </c>
      <c r="AH40" s="16">
        <f t="shared" si="24"/>
        <v>0</v>
      </c>
      <c r="AI40" s="15" t="str">
        <f t="shared" si="25"/>
        <v>-</v>
      </c>
      <c r="AJ40" s="16">
        <f t="shared" si="26"/>
        <v>1.468322863787952E-3</v>
      </c>
      <c r="AK40" s="15">
        <f t="shared" si="27"/>
        <v>2.7280061852732879E-3</v>
      </c>
      <c r="AL40" s="16">
        <f t="shared" si="28"/>
        <v>0</v>
      </c>
      <c r="AM40" s="15" t="str">
        <f t="shared" si="29"/>
        <v>-</v>
      </c>
      <c r="AN40" s="23">
        <f t="shared" si="30"/>
        <v>8.5827558164941475E-3</v>
      </c>
      <c r="AO40" s="15">
        <f t="shared" si="31"/>
        <v>1.6516185860204882E-2</v>
      </c>
      <c r="AP40" s="23">
        <f t="shared" si="32"/>
        <v>7.6412848183322613E-2</v>
      </c>
      <c r="AQ40" s="15">
        <f t="shared" si="33"/>
        <v>0.1426170594612603</v>
      </c>
      <c r="AS40" s="19"/>
      <c r="AT40" s="66"/>
    </row>
    <row r="41" spans="2:46" x14ac:dyDescent="0.25">
      <c r="B41" s="5" t="s">
        <v>24</v>
      </c>
      <c r="D41" s="27"/>
      <c r="E41" s="28"/>
      <c r="F41" s="27"/>
      <c r="G41" s="28"/>
      <c r="H41" s="23">
        <f t="shared" si="34"/>
        <v>0</v>
      </c>
      <c r="I41" s="15" t="str">
        <f t="shared" si="0"/>
        <v>-</v>
      </c>
      <c r="J41" s="23" t="str">
        <f t="shared" si="1"/>
        <v>-</v>
      </c>
      <c r="K41" s="15" t="str">
        <f t="shared" si="2"/>
        <v>-</v>
      </c>
      <c r="L41" s="23">
        <f t="shared" si="3"/>
        <v>0</v>
      </c>
      <c r="M41" s="15" t="str">
        <f t="shared" si="4"/>
        <v>-</v>
      </c>
      <c r="N41" s="23">
        <f t="shared" si="5"/>
        <v>6.5158539794563097E-4</v>
      </c>
      <c r="O41" s="15">
        <f t="shared" si="6"/>
        <v>8.4579303441654281E-4</v>
      </c>
      <c r="P41" s="16">
        <f t="shared" si="7"/>
        <v>-4.080288254551534E-3</v>
      </c>
      <c r="Q41" s="15">
        <f t="shared" si="8"/>
        <v>-5.2964345041991295E-3</v>
      </c>
      <c r="R41" s="16">
        <f t="shared" si="9"/>
        <v>0</v>
      </c>
      <c r="S41" s="15" t="str">
        <f t="shared" si="10"/>
        <v>-</v>
      </c>
      <c r="T41" s="23">
        <f t="shared" si="11"/>
        <v>3.3240495222419675E-4</v>
      </c>
      <c r="U41" s="15">
        <f t="shared" si="12"/>
        <v>4.3147957901339563E-4</v>
      </c>
      <c r="V41" s="23">
        <f t="shared" si="13"/>
        <v>5.1122701659548353E-3</v>
      </c>
      <c r="W41" s="15">
        <f t="shared" si="35"/>
        <v>7.0674823348351387E-3</v>
      </c>
      <c r="X41" s="23">
        <f t="shared" si="14"/>
        <v>2.4826635216658621E-2</v>
      </c>
      <c r="Y41" s="15">
        <f t="shared" si="15"/>
        <v>3.8862315991901653E-2</v>
      </c>
      <c r="Z41" s="16">
        <f t="shared" si="16"/>
        <v>0</v>
      </c>
      <c r="AA41" s="15" t="str">
        <f t="shared" si="17"/>
        <v>-</v>
      </c>
      <c r="AB41" s="16">
        <f t="shared" si="18"/>
        <v>8.2611174662816644E-4</v>
      </c>
      <c r="AC41" s="15">
        <f t="shared" si="19"/>
        <v>1.0723376600380169E-3</v>
      </c>
      <c r="AD41" s="16">
        <f t="shared" si="20"/>
        <v>0</v>
      </c>
      <c r="AE41" s="15" t="str">
        <f t="shared" si="21"/>
        <v>-</v>
      </c>
      <c r="AF41" s="23">
        <f t="shared" si="22"/>
        <v>-4.3584614917957509E-4</v>
      </c>
      <c r="AG41" s="15">
        <f t="shared" si="23"/>
        <v>-5.6575183884685631E-4</v>
      </c>
      <c r="AH41" s="16">
        <f t="shared" si="24"/>
        <v>5.1193311406683151E-5</v>
      </c>
      <c r="AI41" s="15">
        <f t="shared" si="25"/>
        <v>6.6451682823251423E-5</v>
      </c>
      <c r="AJ41" s="16">
        <f t="shared" si="26"/>
        <v>7.28451921511164E-4</v>
      </c>
      <c r="AK41" s="15">
        <f t="shared" si="27"/>
        <v>9.4556993306487563E-4</v>
      </c>
      <c r="AL41" s="16">
        <f t="shared" si="28"/>
        <v>0</v>
      </c>
      <c r="AM41" s="15" t="str">
        <f t="shared" si="29"/>
        <v>-</v>
      </c>
      <c r="AN41" s="23">
        <f t="shared" si="30"/>
        <v>5.9635209543207335E-3</v>
      </c>
      <c r="AO41" s="15">
        <f t="shared" si="31"/>
        <v>8.3147361640817721E-3</v>
      </c>
      <c r="AP41" s="23">
        <f t="shared" si="32"/>
        <v>9.2425564047641462E-2</v>
      </c>
      <c r="AQ41" s="15">
        <f t="shared" si="33"/>
        <v>0.12153419260714902</v>
      </c>
      <c r="AS41" s="19"/>
      <c r="AT41" s="66"/>
    </row>
    <row r="42" spans="2:46" x14ac:dyDescent="0.25">
      <c r="B42" s="5" t="s">
        <v>25</v>
      </c>
      <c r="D42" s="27"/>
      <c r="E42" s="28"/>
      <c r="F42" s="27"/>
      <c r="G42" s="28"/>
      <c r="H42" s="23">
        <f t="shared" si="34"/>
        <v>0</v>
      </c>
      <c r="I42" s="15" t="str">
        <f t="shared" ref="I42:I45" si="36">IF(I19-G19=0,"-",I19-G19)</f>
        <v>-</v>
      </c>
      <c r="J42" s="23" t="str">
        <f t="shared" si="1"/>
        <v>-</v>
      </c>
      <c r="K42" s="15" t="str">
        <f t="shared" ref="K42:K45" si="37">IF(K19-I19=0,"-",K19-I19)</f>
        <v>-</v>
      </c>
      <c r="L42" s="23" t="str">
        <f t="shared" si="3"/>
        <v>-</v>
      </c>
      <c r="M42" s="15" t="str">
        <f t="shared" ref="M42:M45" si="38">IF(M19-K19=0,"-",M19-K19)</f>
        <v>-</v>
      </c>
      <c r="N42" s="23" t="str">
        <f t="shared" si="5"/>
        <v>-</v>
      </c>
      <c r="O42" s="15" t="str">
        <f t="shared" ref="O42:O45" si="39">IF(O19-M19=0,"-",O19-M19)</f>
        <v>-</v>
      </c>
      <c r="P42" s="16" t="str">
        <f t="shared" si="7"/>
        <v>-</v>
      </c>
      <c r="Q42" s="15" t="str">
        <f t="shared" ref="Q42:Q45" si="40">IF(Q19-O19=0,"-",Q19-O19)</f>
        <v>-</v>
      </c>
      <c r="R42" s="16" t="str">
        <f t="shared" si="9"/>
        <v>-</v>
      </c>
      <c r="S42" s="15" t="str">
        <f t="shared" ref="S42:S45" si="41">IF(S19-Q19=0,"-",S19-Q19)</f>
        <v>-</v>
      </c>
      <c r="T42" s="23" t="str">
        <f t="shared" si="11"/>
        <v>-</v>
      </c>
      <c r="U42" s="15" t="str">
        <f t="shared" ref="U42:U45" si="42">IF(U19-S19=0,"-",U19-S19)</f>
        <v>-</v>
      </c>
      <c r="V42" s="23" t="str">
        <f t="shared" si="13"/>
        <v>-</v>
      </c>
      <c r="W42" s="15" t="str">
        <f t="shared" ref="W42:W45" si="43">IF(W19-S19=0,"-",W19-S19)</f>
        <v>-</v>
      </c>
      <c r="X42" s="23" t="str">
        <f t="shared" si="14"/>
        <v>-</v>
      </c>
      <c r="Y42" s="15" t="str">
        <f t="shared" ref="Y42:Y45" si="44">IF(Y19-U19=0,"-",Y19-U19)</f>
        <v>-</v>
      </c>
      <c r="Z42" s="16" t="str">
        <f t="shared" si="16"/>
        <v>-</v>
      </c>
      <c r="AA42" s="15" t="str">
        <f t="shared" ref="AA42:AA45" si="45">IF(AA19-Y19=0,"-",AA19-Y19)</f>
        <v>-</v>
      </c>
      <c r="AB42" s="16" t="str">
        <f t="shared" si="18"/>
        <v>-</v>
      </c>
      <c r="AC42" s="15" t="str">
        <f t="shared" ref="AC42:AC45" si="46">IF(AC19-AA19=0,"-",AC19-AA19)</f>
        <v>-</v>
      </c>
      <c r="AD42" s="16" t="str">
        <f t="shared" si="20"/>
        <v>-</v>
      </c>
      <c r="AE42" s="15" t="str">
        <f t="shared" ref="AE42:AE45" si="47">IF(AE19-AC19=0,"-",AE19-AC19)</f>
        <v>-</v>
      </c>
      <c r="AF42" s="23" t="str">
        <f t="shared" si="22"/>
        <v>-</v>
      </c>
      <c r="AG42" s="15" t="str">
        <f t="shared" ref="AG42:AG45" si="48">IF(AG19-AE19=0,"-",AG19-AE19)</f>
        <v>-</v>
      </c>
      <c r="AH42" s="16" t="str">
        <f t="shared" si="24"/>
        <v>-</v>
      </c>
      <c r="AI42" s="15" t="str">
        <f t="shared" ref="AI42:AI45" si="49">IF(AI19-AG19=0,"-",AI19-AG19)</f>
        <v>-</v>
      </c>
      <c r="AJ42" s="16" t="str">
        <f t="shared" si="26"/>
        <v>-</v>
      </c>
      <c r="AK42" s="15" t="str">
        <f t="shared" ref="AK42:AK45" si="50">IF(AK19-AI19=0,"-",AK19-AI19)</f>
        <v>-</v>
      </c>
      <c r="AL42" s="16" t="str">
        <f t="shared" si="28"/>
        <v>-</v>
      </c>
      <c r="AM42" s="15" t="str">
        <f t="shared" ref="AM42:AM45" si="51">IF(AM19-AK19=0,"-",AM19-AK19)</f>
        <v>-</v>
      </c>
      <c r="AN42" s="23" t="str">
        <f t="shared" si="30"/>
        <v>-</v>
      </c>
      <c r="AO42" s="15" t="str">
        <f t="shared" ref="AO42:AO45" si="52">IF(AO19-AM19=0,"-",AO19-AM19)</f>
        <v>-</v>
      </c>
      <c r="AP42" s="23" t="str">
        <f>IF(AN19 = "","-",AP19-AN19)</f>
        <v>-</v>
      </c>
      <c r="AQ42" s="15" t="str">
        <f t="shared" ref="AQ42:AQ45" si="53">IF(AQ19-AO19=0,"-",AQ19-AO19)</f>
        <v>-</v>
      </c>
      <c r="AS42" s="19"/>
      <c r="AT42" s="66"/>
    </row>
    <row r="43" spans="2:46" x14ac:dyDescent="0.25">
      <c r="B43" s="5" t="s">
        <v>79</v>
      </c>
      <c r="D43" s="27"/>
      <c r="E43" s="28"/>
      <c r="F43" s="27"/>
      <c r="G43" s="28"/>
      <c r="H43" s="23">
        <f t="shared" si="34"/>
        <v>0</v>
      </c>
      <c r="I43" s="15" t="str">
        <f t="shared" si="36"/>
        <v>-</v>
      </c>
      <c r="J43" s="23" t="str">
        <f t="shared" si="1"/>
        <v>-</v>
      </c>
      <c r="K43" s="15" t="str">
        <f t="shared" si="37"/>
        <v>-</v>
      </c>
      <c r="L43" s="23">
        <f t="shared" si="3"/>
        <v>0</v>
      </c>
      <c r="M43" s="15" t="str">
        <f t="shared" si="38"/>
        <v>-</v>
      </c>
      <c r="N43" s="23">
        <f t="shared" si="5"/>
        <v>-3.788157410812798E-2</v>
      </c>
      <c r="O43" s="15">
        <f t="shared" si="39"/>
        <v>-0.10299999999999994</v>
      </c>
      <c r="P43" s="16">
        <f t="shared" si="7"/>
        <v>2.979036410445024E-2</v>
      </c>
      <c r="Q43" s="15">
        <f t="shared" si="40"/>
        <v>8.1000000000000238E-2</v>
      </c>
      <c r="R43" s="16">
        <f t="shared" si="9"/>
        <v>0</v>
      </c>
      <c r="S43" s="15" t="str">
        <f t="shared" si="41"/>
        <v>-</v>
      </c>
      <c r="T43" s="23">
        <f t="shared" si="11"/>
        <v>0</v>
      </c>
      <c r="U43" s="15" t="str">
        <f t="shared" si="42"/>
        <v>-</v>
      </c>
      <c r="V43" s="23">
        <f t="shared" si="13"/>
        <v>3.6778227289444687E-2</v>
      </c>
      <c r="W43" s="15">
        <f t="shared" si="43"/>
        <v>0.10000000000000026</v>
      </c>
      <c r="X43" s="23">
        <f t="shared" si="14"/>
        <v>5.4431776388377928E-2</v>
      </c>
      <c r="Y43" s="15">
        <f t="shared" si="44"/>
        <v>0.24799999999999983</v>
      </c>
      <c r="Z43" s="16">
        <f t="shared" si="16"/>
        <v>0</v>
      </c>
      <c r="AA43" s="15" t="str">
        <f t="shared" si="45"/>
        <v>-</v>
      </c>
      <c r="AB43" s="16">
        <f t="shared" si="18"/>
        <v>-8.0912100036776291E-3</v>
      </c>
      <c r="AC43" s="15">
        <f t="shared" si="46"/>
        <v>-2.1999999999999686E-2</v>
      </c>
      <c r="AD43" s="16">
        <f t="shared" si="20"/>
        <v>0</v>
      </c>
      <c r="AE43" s="15" t="str">
        <f t="shared" si="47"/>
        <v>-</v>
      </c>
      <c r="AF43" s="23">
        <f t="shared" si="22"/>
        <v>0</v>
      </c>
      <c r="AG43" s="15" t="str">
        <f t="shared" si="48"/>
        <v>-</v>
      </c>
      <c r="AH43" s="16">
        <f t="shared" si="24"/>
        <v>-2.5744759102612758E-3</v>
      </c>
      <c r="AI43" s="15">
        <f t="shared" si="49"/>
        <v>-7.0000000000001728E-3</v>
      </c>
      <c r="AJ43" s="16">
        <f t="shared" si="26"/>
        <v>-3.6778227289446797E-4</v>
      </c>
      <c r="AK43" s="15">
        <f t="shared" si="50"/>
        <v>-1.0000000000002784E-3</v>
      </c>
      <c r="AL43" s="16">
        <f t="shared" si="28"/>
        <v>0</v>
      </c>
      <c r="AM43" s="15" t="str">
        <f t="shared" si="51"/>
        <v>-</v>
      </c>
      <c r="AN43" s="23">
        <f t="shared" si="30"/>
        <v>-1.3975726369989117E-2</v>
      </c>
      <c r="AO43" s="15">
        <f t="shared" si="52"/>
        <v>-3.8000000000000228E-2</v>
      </c>
      <c r="AP43" s="23">
        <f t="shared" ref="AP43:AP47" si="54">IF(AN20 = "","-",AP20-AN20)</f>
        <v>4.0456050018389256E-2</v>
      </c>
      <c r="AQ43" s="15">
        <f t="shared" si="53"/>
        <v>0.11000000000000029</v>
      </c>
      <c r="AS43" s="19"/>
      <c r="AT43" s="66"/>
    </row>
    <row r="44" spans="2:46" x14ac:dyDescent="0.25">
      <c r="B44" s="5" t="s">
        <v>80</v>
      </c>
      <c r="D44" s="27"/>
      <c r="E44" s="28"/>
      <c r="F44" s="27"/>
      <c r="G44" s="28"/>
      <c r="H44" s="23">
        <f t="shared" si="34"/>
        <v>0</v>
      </c>
      <c r="I44" s="15" t="str">
        <f t="shared" si="36"/>
        <v>-</v>
      </c>
      <c r="J44" s="23" t="str">
        <f t="shared" si="1"/>
        <v>-</v>
      </c>
      <c r="K44" s="15" t="str">
        <f t="shared" si="37"/>
        <v>-</v>
      </c>
      <c r="L44" s="23">
        <f t="shared" si="3"/>
        <v>0</v>
      </c>
      <c r="M44" s="15" t="str">
        <f t="shared" si="38"/>
        <v>-</v>
      </c>
      <c r="N44" s="23">
        <f t="shared" si="5"/>
        <v>-3.5186930568645747E-2</v>
      </c>
      <c r="O44" s="15">
        <f t="shared" si="39"/>
        <v>-0.11199999999999954</v>
      </c>
      <c r="P44" s="16">
        <f t="shared" si="7"/>
        <v>2.4819352811812689E-2</v>
      </c>
      <c r="Q44" s="15">
        <f t="shared" si="40"/>
        <v>7.8999999999999876E-2</v>
      </c>
      <c r="R44" s="16">
        <f t="shared" si="9"/>
        <v>0</v>
      </c>
      <c r="S44" s="15" t="str">
        <f t="shared" si="41"/>
        <v>-</v>
      </c>
      <c r="T44" s="23">
        <f t="shared" si="11"/>
        <v>3.1416902293424087E-4</v>
      </c>
      <c r="U44" s="15">
        <f t="shared" si="42"/>
        <v>9.9999999999973721E-4</v>
      </c>
      <c r="V44" s="23">
        <f t="shared" si="13"/>
        <v>4.0841972981464192E-2</v>
      </c>
      <c r="W44" s="15">
        <f t="shared" si="43"/>
        <v>0.13100000000000023</v>
      </c>
      <c r="X44" s="23">
        <f t="shared" si="14"/>
        <v>6.3776311655670659E-2</v>
      </c>
      <c r="Y44" s="15">
        <f t="shared" si="44"/>
        <v>0.33300000000000024</v>
      </c>
      <c r="Z44" s="16">
        <f t="shared" si="16"/>
        <v>0</v>
      </c>
      <c r="AA44" s="15" t="str">
        <f t="shared" si="45"/>
        <v>-</v>
      </c>
      <c r="AB44" s="16">
        <f t="shared" si="18"/>
        <v>-6.5975494816210567E-3</v>
      </c>
      <c r="AC44" s="15">
        <f t="shared" si="46"/>
        <v>-2.0999999999999741E-2</v>
      </c>
      <c r="AD44" s="16">
        <f t="shared" si="20"/>
        <v>0</v>
      </c>
      <c r="AE44" s="15" t="str">
        <f t="shared" si="47"/>
        <v>-</v>
      </c>
      <c r="AF44" s="23">
        <f t="shared" si="22"/>
        <v>-1.0053408733898817E-2</v>
      </c>
      <c r="AG44" s="15">
        <f t="shared" si="48"/>
        <v>-3.1999999999999917E-2</v>
      </c>
      <c r="AH44" s="16">
        <f t="shared" si="24"/>
        <v>-1.2566760917374076E-3</v>
      </c>
      <c r="AI44" s="15">
        <f t="shared" si="49"/>
        <v>-4.0000000000002811E-3</v>
      </c>
      <c r="AJ44" s="16">
        <f t="shared" si="26"/>
        <v>-1.5394282123782688E-2</v>
      </c>
      <c r="AK44" s="15">
        <f t="shared" si="50"/>
        <v>-4.9000000000000266E-2</v>
      </c>
      <c r="AL44" s="16">
        <f t="shared" si="28"/>
        <v>0</v>
      </c>
      <c r="AM44" s="15" t="str">
        <f t="shared" si="51"/>
        <v>-</v>
      </c>
      <c r="AN44" s="23">
        <f t="shared" si="30"/>
        <v>-1.5708451146716929E-2</v>
      </c>
      <c r="AO44" s="15">
        <f t="shared" si="52"/>
        <v>-5.00000000000001E-2</v>
      </c>
      <c r="AP44" s="23">
        <f t="shared" si="54"/>
        <v>5.152371976123149E-2</v>
      </c>
      <c r="AQ44" s="15">
        <f t="shared" si="53"/>
        <v>0.16400000000000003</v>
      </c>
      <c r="AS44" s="19"/>
      <c r="AT44" s="66"/>
    </row>
    <row r="45" spans="2:46" x14ac:dyDescent="0.25">
      <c r="B45" s="5" t="s">
        <v>81</v>
      </c>
      <c r="D45" s="27"/>
      <c r="E45" s="28"/>
      <c r="F45" s="27"/>
      <c r="G45" s="28"/>
      <c r="H45" s="23">
        <f t="shared" si="34"/>
        <v>0</v>
      </c>
      <c r="I45" s="15" t="str">
        <f t="shared" si="36"/>
        <v>-</v>
      </c>
      <c r="J45" s="23" t="str">
        <f t="shared" si="1"/>
        <v>-</v>
      </c>
      <c r="K45" s="15" t="str">
        <f t="shared" si="37"/>
        <v>-</v>
      </c>
      <c r="L45" s="23">
        <f t="shared" si="3"/>
        <v>0</v>
      </c>
      <c r="M45" s="15" t="str">
        <f t="shared" si="38"/>
        <v>-</v>
      </c>
      <c r="N45" s="23">
        <f t="shared" si="5"/>
        <v>-2.5070852408981659E-2</v>
      </c>
      <c r="O45" s="15">
        <f t="shared" si="39"/>
        <v>-0.11499999999999896</v>
      </c>
      <c r="P45" s="16">
        <f t="shared" si="7"/>
        <v>1.6350555918901E-2</v>
      </c>
      <c r="Q45" s="15">
        <f t="shared" si="40"/>
        <v>7.4999999999999067E-2</v>
      </c>
      <c r="R45" s="16">
        <f t="shared" si="9"/>
        <v>0</v>
      </c>
      <c r="S45" s="15" t="str">
        <f t="shared" si="41"/>
        <v>-</v>
      </c>
      <c r="T45" s="23">
        <f t="shared" si="11"/>
        <v>0</v>
      </c>
      <c r="U45" s="15" t="str">
        <f t="shared" si="42"/>
        <v>-</v>
      </c>
      <c r="V45" s="23">
        <f t="shared" si="13"/>
        <v>4.6871593634183362E-2</v>
      </c>
      <c r="W45" s="15">
        <f t="shared" si="43"/>
        <v>0.21499999999999922</v>
      </c>
      <c r="X45" s="23">
        <f t="shared" si="14"/>
        <v>8.1970787006758528E-2</v>
      </c>
      <c r="Y45" s="15">
        <f t="shared" si="44"/>
        <v>0.59100000000000019</v>
      </c>
      <c r="Z45" s="16">
        <f t="shared" si="16"/>
        <v>0</v>
      </c>
      <c r="AA45" s="15" t="str">
        <f t="shared" si="45"/>
        <v>-</v>
      </c>
      <c r="AB45" s="16">
        <f t="shared" si="18"/>
        <v>-3.9241334205362133E-3</v>
      </c>
      <c r="AC45" s="15">
        <f t="shared" si="46"/>
        <v>-1.7999999999999794E-2</v>
      </c>
      <c r="AD45" s="16">
        <f t="shared" si="20"/>
        <v>0</v>
      </c>
      <c r="AE45" s="15" t="str">
        <f t="shared" si="47"/>
        <v>-</v>
      </c>
      <c r="AF45" s="23">
        <f t="shared" si="22"/>
        <v>-1.373446697187708E-2</v>
      </c>
      <c r="AG45" s="15">
        <f t="shared" si="48"/>
        <v>-6.3000000000000111E-2</v>
      </c>
      <c r="AH45" s="16">
        <f t="shared" si="24"/>
        <v>-8.7202964900812141E-4</v>
      </c>
      <c r="AI45" s="15">
        <f t="shared" si="49"/>
        <v>-4.0000000000001701E-3</v>
      </c>
      <c r="AJ45" s="16">
        <f t="shared" si="26"/>
        <v>-1.7222585567909343E-2</v>
      </c>
      <c r="AK45" s="15">
        <f t="shared" si="50"/>
        <v>-7.8999999999999737E-2</v>
      </c>
      <c r="AL45" s="16">
        <f t="shared" si="28"/>
        <v>0</v>
      </c>
      <c r="AM45" s="15" t="str">
        <f t="shared" si="51"/>
        <v>-</v>
      </c>
      <c r="AN45" s="23">
        <f t="shared" si="30"/>
        <v>-1.9838674514933485E-2</v>
      </c>
      <c r="AO45" s="15">
        <f t="shared" si="52"/>
        <v>-9.0999999999999803E-2</v>
      </c>
      <c r="AP45" s="23">
        <f t="shared" si="54"/>
        <v>6.5402223675604887E-2</v>
      </c>
      <c r="AQ45" s="15">
        <f t="shared" si="53"/>
        <v>0.2999999999999991</v>
      </c>
      <c r="AS45" s="19"/>
      <c r="AT45" s="66"/>
    </row>
    <row r="46" spans="2:46" x14ac:dyDescent="0.25">
      <c r="B46" s="5" t="s">
        <v>82</v>
      </c>
      <c r="D46" s="27"/>
      <c r="E46" s="28"/>
      <c r="F46" s="27"/>
      <c r="G46" s="28"/>
      <c r="H46" s="23">
        <f t="shared" si="34"/>
        <v>0</v>
      </c>
      <c r="I46" s="15" t="str">
        <f>IF(I23-G23=0,"-",I23-G23)</f>
        <v>-</v>
      </c>
      <c r="J46" s="23" t="str">
        <f t="shared" si="1"/>
        <v>-</v>
      </c>
      <c r="K46" s="15" t="str">
        <f>IF(K23-I23=0,"-",K23-I23)</f>
        <v>-</v>
      </c>
      <c r="L46" s="23" t="str">
        <f t="shared" si="3"/>
        <v>-</v>
      </c>
      <c r="M46" s="15" t="str">
        <f>IF(M23-K23=0,"-",M23-K23)</f>
        <v>-</v>
      </c>
      <c r="N46" s="23" t="str">
        <f t="shared" si="5"/>
        <v>-</v>
      </c>
      <c r="O46" s="15" t="str">
        <f t="shared" ref="O46:O47" si="55">IF(O23-M23=0,"-",O23-M23)</f>
        <v>-</v>
      </c>
      <c r="P46" s="16" t="str">
        <f t="shared" si="7"/>
        <v>-</v>
      </c>
      <c r="Q46" s="15" t="str">
        <f t="shared" ref="Q46:Q47" si="56">IF(Q23-O23=0,"-",Q23-O23)</f>
        <v>-</v>
      </c>
      <c r="R46" s="16" t="str">
        <f t="shared" si="9"/>
        <v>-</v>
      </c>
      <c r="S46" s="15" t="str">
        <f t="shared" ref="S46:S47" si="57">IF(S23-Q23=0,"-",S23-Q23)</f>
        <v>-</v>
      </c>
      <c r="T46" s="23" t="str">
        <f t="shared" si="11"/>
        <v>-</v>
      </c>
      <c r="U46" s="15" t="str">
        <f t="shared" ref="U46:U47" si="58">IF(U23-S23=0,"-",U23-S23)</f>
        <v>-</v>
      </c>
      <c r="V46" s="23" t="str">
        <f t="shared" si="13"/>
        <v>-</v>
      </c>
      <c r="W46" s="15" t="str">
        <f t="shared" ref="W46:W47" si="59">IF(W23-S23=0,"-",W23-S23)</f>
        <v>-</v>
      </c>
      <c r="X46" s="23" t="str">
        <f t="shared" si="14"/>
        <v>-</v>
      </c>
      <c r="Y46" s="15" t="str">
        <f t="shared" ref="Y46:Y47" si="60">IF(Y23-U23=0,"-",Y23-U23)</f>
        <v>-</v>
      </c>
      <c r="Z46" s="16" t="str">
        <f t="shared" si="16"/>
        <v>-</v>
      </c>
      <c r="AA46" s="15" t="str">
        <f t="shared" ref="AA46:AA47" si="61">IF(AA23-Y23=0,"-",AA23-Y23)</f>
        <v>-</v>
      </c>
      <c r="AB46" s="16" t="str">
        <f t="shared" si="18"/>
        <v>-</v>
      </c>
      <c r="AC46" s="15" t="str">
        <f t="shared" ref="AC46:AC47" si="62">IF(AC23-AA23=0,"-",AC23-AA23)</f>
        <v>-</v>
      </c>
      <c r="AD46" s="16" t="str">
        <f t="shared" si="20"/>
        <v>-</v>
      </c>
      <c r="AE46" s="15" t="str">
        <f t="shared" ref="AE46:AE47" si="63">IF(AE23-AC23=0,"-",AE23-AC23)</f>
        <v>-</v>
      </c>
      <c r="AF46" s="23" t="str">
        <f t="shared" si="22"/>
        <v>-</v>
      </c>
      <c r="AG46" s="15" t="str">
        <f t="shared" ref="AG46:AG47" si="64">IF(AG23-AE23=0,"-",AG23-AE23)</f>
        <v>-</v>
      </c>
      <c r="AH46" s="16" t="str">
        <f t="shared" si="24"/>
        <v>-</v>
      </c>
      <c r="AI46" s="15" t="str">
        <f t="shared" ref="AI46:AI47" si="65">IF(AI23-AG23=0,"-",AI23-AG23)</f>
        <v>-</v>
      </c>
      <c r="AJ46" s="16" t="str">
        <f t="shared" si="26"/>
        <v>-</v>
      </c>
      <c r="AK46" s="15" t="str">
        <f t="shared" ref="AK46:AK47" si="66">IF(AK23-AI23=0,"-",AK23-AI23)</f>
        <v>-</v>
      </c>
      <c r="AL46" s="16" t="str">
        <f t="shared" si="28"/>
        <v>-</v>
      </c>
      <c r="AM46" s="15" t="str">
        <f t="shared" ref="AM46:AM47" si="67">IF(AM23-AK23=0,"-",AM23-AK23)</f>
        <v>-</v>
      </c>
      <c r="AN46" s="23" t="str">
        <f t="shared" si="30"/>
        <v>-</v>
      </c>
      <c r="AO46" s="15" t="str">
        <f t="shared" ref="AO46:AO47" si="68">IF(AO23-AM23=0,"-",AO23-AM23)</f>
        <v>-</v>
      </c>
      <c r="AP46" s="23" t="str">
        <f t="shared" si="54"/>
        <v>-</v>
      </c>
      <c r="AQ46" s="15" t="str">
        <f t="shared" ref="AQ46:AQ47" si="69">IF(AQ23-AO23=0,"-",AQ23-AO23)</f>
        <v>-</v>
      </c>
      <c r="AS46" s="19"/>
      <c r="AT46" s="66"/>
    </row>
    <row r="47" spans="2:46" ht="16.5" thickBot="1" x14ac:dyDescent="0.3">
      <c r="B47" s="5" t="s">
        <v>26</v>
      </c>
      <c r="D47" s="29"/>
      <c r="E47" s="30"/>
      <c r="F47" s="29"/>
      <c r="G47" s="30"/>
      <c r="H47" s="24">
        <f t="shared" si="34"/>
        <v>0</v>
      </c>
      <c r="I47" s="17" t="str">
        <f>IF(I24-G24=0,"-",I24-G24)</f>
        <v>-</v>
      </c>
      <c r="J47" s="24" t="str">
        <f t="shared" si="1"/>
        <v>-</v>
      </c>
      <c r="K47" s="17" t="str">
        <f>IF(K24-I24=0,"-",K24-I24)</f>
        <v>-</v>
      </c>
      <c r="L47" s="24">
        <f t="shared" si="3"/>
        <v>0</v>
      </c>
      <c r="M47" s="17" t="str">
        <f>IF(M24-K24=0,"-",M24-K24)</f>
        <v>-</v>
      </c>
      <c r="N47" s="24">
        <f t="shared" si="5"/>
        <v>-3.5828635025235922E-2</v>
      </c>
      <c r="O47" s="17">
        <f t="shared" si="55"/>
        <v>-0.11122677315694444</v>
      </c>
      <c r="P47" s="18">
        <f t="shared" si="7"/>
        <v>2.5779103823229454E-2</v>
      </c>
      <c r="Q47" s="17">
        <f t="shared" si="56"/>
        <v>8.0028907914467387E-2</v>
      </c>
      <c r="R47" s="18">
        <f t="shared" si="9"/>
        <v>0</v>
      </c>
      <c r="S47" s="17" t="str">
        <f t="shared" si="57"/>
        <v>-</v>
      </c>
      <c r="T47" s="24">
        <f t="shared" si="11"/>
        <v>3.2624849261586597E-5</v>
      </c>
      <c r="U47" s="17">
        <f t="shared" si="58"/>
        <v>1.0128090856757407E-4</v>
      </c>
      <c r="V47" s="24">
        <f t="shared" si="13"/>
        <v>4.0309264420962165E-2</v>
      </c>
      <c r="W47" s="17">
        <f t="shared" si="59"/>
        <v>0.12523776480519713</v>
      </c>
      <c r="X47" s="24">
        <f t="shared" si="14"/>
        <v>6.2430184532619837E-2</v>
      </c>
      <c r="Y47" s="17">
        <f t="shared" si="60"/>
        <v>0.31894537358123348</v>
      </c>
      <c r="Z47" s="18">
        <f t="shared" si="16"/>
        <v>-1.0874949753825192E-5</v>
      </c>
      <c r="AA47" s="17">
        <f t="shared" si="61"/>
        <v>-3.3760302855845303E-5</v>
      </c>
      <c r="AB47" s="18">
        <f t="shared" si="18"/>
        <v>-6.7800501013433045E-3</v>
      </c>
      <c r="AC47" s="17">
        <f t="shared" si="62"/>
        <v>-2.1048055391550635E-2</v>
      </c>
      <c r="AD47" s="18">
        <f t="shared" si="20"/>
        <v>0</v>
      </c>
      <c r="AE47" s="17" t="str">
        <f t="shared" si="63"/>
        <v>-</v>
      </c>
      <c r="AF47" s="24">
        <f t="shared" si="22"/>
        <v>4.0848123963166394E-4</v>
      </c>
      <c r="AG47" s="17">
        <f t="shared" si="64"/>
        <v>1.2680932485251706E-3</v>
      </c>
      <c r="AH47" s="18">
        <f t="shared" si="24"/>
        <v>-1.3876627746214343E-3</v>
      </c>
      <c r="AI47" s="17">
        <f t="shared" si="65"/>
        <v>-4.3078742057138797E-3</v>
      </c>
      <c r="AJ47" s="18">
        <f t="shared" si="26"/>
        <v>-1.4054107664801752E-2</v>
      </c>
      <c r="AK47" s="17">
        <f t="shared" si="66"/>
        <v>-4.3629712492678968E-2</v>
      </c>
      <c r="AL47" s="18">
        <f t="shared" si="28"/>
        <v>0</v>
      </c>
      <c r="AM47" s="17" t="str">
        <f t="shared" si="67"/>
        <v>-</v>
      </c>
      <c r="AN47" s="24">
        <f t="shared" si="30"/>
        <v>-1.4455447617416572E-2</v>
      </c>
      <c r="AO47" s="17">
        <f t="shared" si="68"/>
        <v>-4.1978480103050303E-2</v>
      </c>
      <c r="AP47" s="24">
        <f t="shared" si="54"/>
        <v>5.1788503421861032E-2</v>
      </c>
      <c r="AQ47" s="17">
        <f t="shared" si="69"/>
        <v>0.16343100000000038</v>
      </c>
      <c r="AS47" s="19"/>
      <c r="AT47" s="66"/>
    </row>
    <row r="49" spans="2:45" x14ac:dyDescent="0.25">
      <c r="D49" s="19">
        <f>MAX(D30:D47)</f>
        <v>0</v>
      </c>
      <c r="F49" s="19">
        <f>MAX(F30:F47)</f>
        <v>0</v>
      </c>
      <c r="H49" s="19">
        <f>MAX(H30:H47)</f>
        <v>0</v>
      </c>
      <c r="J49" s="19">
        <f>MAX(J30:J47)</f>
        <v>0</v>
      </c>
      <c r="L49" s="19">
        <f>MAX(L30:L47)</f>
        <v>0</v>
      </c>
      <c r="N49" s="19">
        <f>MAX(N30:N47)</f>
        <v>1.6447368421052655E-2</v>
      </c>
      <c r="P49" s="19">
        <f>MAX(P30:P47)</f>
        <v>2.979036410445024E-2</v>
      </c>
      <c r="R49" s="19">
        <f>MAX(R30:R47)</f>
        <v>0</v>
      </c>
      <c r="T49" s="19">
        <f>MAX(T30:T47)</f>
        <v>5.9885071280540991E-4</v>
      </c>
      <c r="V49" s="19">
        <f>MAX(V30:V47)</f>
        <v>4.6871593634183362E-2</v>
      </c>
      <c r="X49" s="19">
        <f>MAX(X30:X47)</f>
        <v>9.4384554048268621E-2</v>
      </c>
      <c r="Z49" s="19">
        <f>MAX(Z30:Z47)</f>
        <v>0</v>
      </c>
      <c r="AB49" s="19">
        <f>MAX(AB30:AB47)</f>
        <v>8.2611174662816644E-4</v>
      </c>
      <c r="AD49" s="19">
        <f>MAX(AD30:AD47)</f>
        <v>0</v>
      </c>
      <c r="AF49" s="19">
        <f>MAX(AF30:AF47)</f>
        <v>3.6184210526316152E-2</v>
      </c>
      <c r="AH49" s="19">
        <f>MAX(AH30:AH47)</f>
        <v>9.4871563301790474E-5</v>
      </c>
      <c r="AJ49" s="19">
        <f>MAX(AJ30:AJ47)</f>
        <v>2.8284585931599437E-3</v>
      </c>
      <c r="AL49" s="19">
        <f>MAX(AL30:AL47)</f>
        <v>0</v>
      </c>
      <c r="AN49" s="19">
        <f>MAX(AN30:AN47)</f>
        <v>2.5954820392793843E-2</v>
      </c>
      <c r="AP49" s="19">
        <f>MAX(AP30:AP47)</f>
        <v>9.2539319362735295E-2</v>
      </c>
    </row>
    <row r="50" spans="2:45" ht="179.25" customHeight="1" x14ac:dyDescent="0.25">
      <c r="B50" s="20" t="s">
        <v>28</v>
      </c>
      <c r="C50" s="21"/>
      <c r="D50" s="88"/>
      <c r="E50" s="89"/>
      <c r="F50" s="86"/>
      <c r="G50" s="87"/>
      <c r="H50" s="86"/>
      <c r="I50" s="87"/>
      <c r="J50" s="86" t="s">
        <v>33</v>
      </c>
      <c r="K50" s="87"/>
      <c r="L50" s="86" t="s">
        <v>110</v>
      </c>
      <c r="M50" s="87"/>
      <c r="N50" s="86" t="s">
        <v>110</v>
      </c>
      <c r="O50" s="87"/>
      <c r="P50" s="86" t="s">
        <v>110</v>
      </c>
      <c r="Q50" s="87"/>
      <c r="R50" s="86" t="s">
        <v>33</v>
      </c>
      <c r="S50" s="87"/>
      <c r="T50" s="86" t="s">
        <v>33</v>
      </c>
      <c r="U50" s="87"/>
      <c r="V50" s="86" t="s">
        <v>34</v>
      </c>
      <c r="W50" s="87"/>
      <c r="X50" s="86" t="s">
        <v>34</v>
      </c>
      <c r="Y50" s="87"/>
      <c r="Z50" s="86" t="s">
        <v>33</v>
      </c>
      <c r="AA50" s="87"/>
      <c r="AB50" s="86" t="s">
        <v>33</v>
      </c>
      <c r="AC50" s="87"/>
      <c r="AD50" s="86" t="s">
        <v>29</v>
      </c>
      <c r="AE50" s="87"/>
      <c r="AF50" s="86" t="s">
        <v>34</v>
      </c>
      <c r="AG50" s="87"/>
      <c r="AH50" s="86" t="s">
        <v>33</v>
      </c>
      <c r="AI50" s="87"/>
      <c r="AJ50" s="86" t="s">
        <v>34</v>
      </c>
      <c r="AK50" s="87"/>
      <c r="AL50" s="86" t="s">
        <v>110</v>
      </c>
      <c r="AM50" s="87"/>
      <c r="AN50" s="86" t="s">
        <v>99</v>
      </c>
      <c r="AO50" s="87"/>
      <c r="AP50" s="90" t="s">
        <v>100</v>
      </c>
      <c r="AQ50" s="91"/>
      <c r="AR50" s="92"/>
      <c r="AS50" s="93"/>
    </row>
  </sheetData>
  <mergeCells count="61">
    <mergeCell ref="AN50:AO50"/>
    <mergeCell ref="AP50:AQ50"/>
    <mergeCell ref="AR50:AS50"/>
    <mergeCell ref="T4:U4"/>
    <mergeCell ref="AL4:AM4"/>
    <mergeCell ref="AN4:AO4"/>
    <mergeCell ref="AP4:AQ4"/>
    <mergeCell ref="AL27:AM27"/>
    <mergeCell ref="AN27:AO27"/>
    <mergeCell ref="AP27:AQ27"/>
    <mergeCell ref="AJ4:AK4"/>
    <mergeCell ref="X27:Y27"/>
    <mergeCell ref="Z27:AA27"/>
    <mergeCell ref="AB27:AC27"/>
    <mergeCell ref="AD27:AE27"/>
    <mergeCell ref="X4:Y4"/>
    <mergeCell ref="Z4:AA4"/>
    <mergeCell ref="AB4:AC4"/>
    <mergeCell ref="AD4:AE4"/>
    <mergeCell ref="AF4:AG4"/>
    <mergeCell ref="AH4:AI4"/>
    <mergeCell ref="AF27:AG27"/>
    <mergeCell ref="AH27:AI27"/>
    <mergeCell ref="AJ27:AK27"/>
    <mergeCell ref="L50:M50"/>
    <mergeCell ref="N50:O50"/>
    <mergeCell ref="P50:Q50"/>
    <mergeCell ref="R50:S50"/>
    <mergeCell ref="T50:U50"/>
    <mergeCell ref="X50:Y50"/>
    <mergeCell ref="L27:M27"/>
    <mergeCell ref="N27:O27"/>
    <mergeCell ref="P27:Q27"/>
    <mergeCell ref="R27:S27"/>
    <mergeCell ref="T27:U27"/>
    <mergeCell ref="AL50:AM50"/>
    <mergeCell ref="Z50:AA50"/>
    <mergeCell ref="AB50:AC50"/>
    <mergeCell ref="AD50:AE50"/>
    <mergeCell ref="AF50:AG50"/>
    <mergeCell ref="AH50:AI50"/>
    <mergeCell ref="AJ50:AK50"/>
    <mergeCell ref="D4:E4"/>
    <mergeCell ref="D50:E50"/>
    <mergeCell ref="F4:G4"/>
    <mergeCell ref="F50:G50"/>
    <mergeCell ref="D27:E27"/>
    <mergeCell ref="F27:G27"/>
    <mergeCell ref="V4:W4"/>
    <mergeCell ref="V27:W27"/>
    <mergeCell ref="V50:W50"/>
    <mergeCell ref="J50:K50"/>
    <mergeCell ref="H4:I4"/>
    <mergeCell ref="H50:I50"/>
    <mergeCell ref="H27:I27"/>
    <mergeCell ref="J27:K27"/>
    <mergeCell ref="J4:K4"/>
    <mergeCell ref="L4:M4"/>
    <mergeCell ref="N4:O4"/>
    <mergeCell ref="P4:Q4"/>
    <mergeCell ref="R4:S4"/>
  </mergeCells>
  <conditionalFormatting sqref="J30:J47 L30:L47 P30:P47 R30:R48 T30:T47 AB30:AB47 AD30:AD47 AF30:AF47 AH30:AH47 AJ30:AJ47 AL30:AL47 AN30:AN47 AP30:AP47 V30:V47 X30:X47 Z30:Z47">
    <cfRule type="cellIs" dxfId="3" priority="2" operator="between">
      <formula>0.03</formula>
      <formula>99.9</formula>
    </cfRule>
    <cfRule type="cellIs" dxfId="2" priority="1" operator="between">
      <formula>-0.03</formula>
      <formula>-9999.9</formula>
    </cfRule>
  </conditionalFormatting>
  <pageMargins left="0.70866141732283472" right="0.70866141732283472" top="0.74803149606299213" bottom="0.74803149606299213" header="0.31496062992125984" footer="0.31496062992125984"/>
  <pageSetup paperSize="8" scale="4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3"/>
  <sheetViews>
    <sheetView tabSelected="1" zoomScale="80" zoomScaleNormal="80" workbookViewId="0">
      <pane xSplit="2" ySplit="5" topLeftCell="C6" activePane="bottomRight" state="frozen"/>
      <selection pane="topRight" activeCell="C1" sqref="C1"/>
      <selection pane="bottomLeft" activeCell="A6" sqref="A6"/>
      <selection pane="bottomRight"/>
    </sheetView>
  </sheetViews>
  <sheetFormatPr defaultColWidth="40.85546875" defaultRowHeight="15" customHeight="1" x14ac:dyDescent="0.2"/>
  <cols>
    <col min="1" max="1" width="2" style="40" customWidth="1"/>
    <col min="2" max="2" width="47" style="42" customWidth="1"/>
    <col min="3" max="3" width="22" style="42" bestFit="1" customWidth="1"/>
    <col min="4" max="4" width="5.85546875" style="42" customWidth="1"/>
    <col min="5" max="7" width="10.28515625" style="42" bestFit="1" customWidth="1"/>
    <col min="8" max="8" width="13.140625" style="42" customWidth="1"/>
    <col min="9" max="9" width="15.85546875" style="42" bestFit="1" customWidth="1"/>
    <col min="10" max="10" width="14.85546875" style="42" bestFit="1" customWidth="1"/>
    <col min="11" max="11" width="25.85546875" style="42" bestFit="1" customWidth="1"/>
    <col min="12" max="12" width="35.5703125" style="42" customWidth="1"/>
    <col min="13" max="13" width="12.7109375" style="42" bestFit="1" customWidth="1"/>
    <col min="14" max="14" width="14" style="42" bestFit="1" customWidth="1"/>
    <col min="15" max="16" width="13.42578125" style="42" customWidth="1"/>
    <col min="17" max="17" width="83" style="42" customWidth="1"/>
    <col min="18" max="18" width="11" style="42" customWidth="1"/>
    <col min="19" max="256" width="40.85546875" style="42"/>
    <col min="257" max="257" width="4.85546875" style="42" customWidth="1"/>
    <col min="258" max="258" width="6.42578125" style="42" customWidth="1"/>
    <col min="259" max="259" width="47.42578125" style="42" customWidth="1"/>
    <col min="260" max="260" width="9" style="42" customWidth="1"/>
    <col min="261" max="261" width="5.85546875" style="42" customWidth="1"/>
    <col min="262" max="262" width="17.140625" style="42" customWidth="1"/>
    <col min="263" max="263" width="11.140625" style="42" customWidth="1"/>
    <col min="264" max="264" width="11.7109375" style="42" customWidth="1"/>
    <col min="265" max="265" width="13.42578125" style="42" customWidth="1"/>
    <col min="266" max="266" width="16.28515625" style="42" customWidth="1"/>
    <col min="267" max="267" width="15.85546875" style="42" customWidth="1"/>
    <col min="268" max="268" width="22.7109375" style="42" customWidth="1"/>
    <col min="269" max="269" width="9.42578125" style="42" customWidth="1"/>
    <col min="270" max="270" width="11.28515625" style="42" customWidth="1"/>
    <col min="271" max="271" width="17.42578125" style="42" customWidth="1"/>
    <col min="272" max="272" width="53" style="42" customWidth="1"/>
    <col min="273" max="512" width="40.85546875" style="42"/>
    <col min="513" max="513" width="4.85546875" style="42" customWidth="1"/>
    <col min="514" max="514" width="6.42578125" style="42" customWidth="1"/>
    <col min="515" max="515" width="47.42578125" style="42" customWidth="1"/>
    <col min="516" max="516" width="9" style="42" customWidth="1"/>
    <col min="517" max="517" width="5.85546875" style="42" customWidth="1"/>
    <col min="518" max="518" width="17.140625" style="42" customWidth="1"/>
    <col min="519" max="519" width="11.140625" style="42" customWidth="1"/>
    <col min="520" max="520" width="11.7109375" style="42" customWidth="1"/>
    <col min="521" max="521" width="13.42578125" style="42" customWidth="1"/>
    <col min="522" max="522" width="16.28515625" style="42" customWidth="1"/>
    <col min="523" max="523" width="15.85546875" style="42" customWidth="1"/>
    <col min="524" max="524" width="22.7109375" style="42" customWidth="1"/>
    <col min="525" max="525" width="9.42578125" style="42" customWidth="1"/>
    <col min="526" max="526" width="11.28515625" style="42" customWidth="1"/>
    <col min="527" max="527" width="17.42578125" style="42" customWidth="1"/>
    <col min="528" max="528" width="53" style="42" customWidth="1"/>
    <col min="529" max="768" width="40.85546875" style="42"/>
    <col min="769" max="769" width="4.85546875" style="42" customWidth="1"/>
    <col min="770" max="770" width="6.42578125" style="42" customWidth="1"/>
    <col min="771" max="771" width="47.42578125" style="42" customWidth="1"/>
    <col min="772" max="772" width="9" style="42" customWidth="1"/>
    <col min="773" max="773" width="5.85546875" style="42" customWidth="1"/>
    <col min="774" max="774" width="17.140625" style="42" customWidth="1"/>
    <col min="775" max="775" width="11.140625" style="42" customWidth="1"/>
    <col min="776" max="776" width="11.7109375" style="42" customWidth="1"/>
    <col min="777" max="777" width="13.42578125" style="42" customWidth="1"/>
    <col min="778" max="778" width="16.28515625" style="42" customWidth="1"/>
    <col min="779" max="779" width="15.85546875" style="42" customWidth="1"/>
    <col min="780" max="780" width="22.7109375" style="42" customWidth="1"/>
    <col min="781" max="781" width="9.42578125" style="42" customWidth="1"/>
    <col min="782" max="782" width="11.28515625" style="42" customWidth="1"/>
    <col min="783" max="783" width="17.42578125" style="42" customWidth="1"/>
    <col min="784" max="784" width="53" style="42" customWidth="1"/>
    <col min="785" max="1024" width="40.85546875" style="42"/>
    <col min="1025" max="1025" width="4.85546875" style="42" customWidth="1"/>
    <col min="1026" max="1026" width="6.42578125" style="42" customWidth="1"/>
    <col min="1027" max="1027" width="47.42578125" style="42" customWidth="1"/>
    <col min="1028" max="1028" width="9" style="42" customWidth="1"/>
    <col min="1029" max="1029" width="5.85546875" style="42" customWidth="1"/>
    <col min="1030" max="1030" width="17.140625" style="42" customWidth="1"/>
    <col min="1031" max="1031" width="11.140625" style="42" customWidth="1"/>
    <col min="1032" max="1032" width="11.7109375" style="42" customWidth="1"/>
    <col min="1033" max="1033" width="13.42578125" style="42" customWidth="1"/>
    <col min="1034" max="1034" width="16.28515625" style="42" customWidth="1"/>
    <col min="1035" max="1035" width="15.85546875" style="42" customWidth="1"/>
    <col min="1036" max="1036" width="22.7109375" style="42" customWidth="1"/>
    <col min="1037" max="1037" width="9.42578125" style="42" customWidth="1"/>
    <col min="1038" max="1038" width="11.28515625" style="42" customWidth="1"/>
    <col min="1039" max="1039" width="17.42578125" style="42" customWidth="1"/>
    <col min="1040" max="1040" width="53" style="42" customWidth="1"/>
    <col min="1041" max="1280" width="40.85546875" style="42"/>
    <col min="1281" max="1281" width="4.85546875" style="42" customWidth="1"/>
    <col min="1282" max="1282" width="6.42578125" style="42" customWidth="1"/>
    <col min="1283" max="1283" width="47.42578125" style="42" customWidth="1"/>
    <col min="1284" max="1284" width="9" style="42" customWidth="1"/>
    <col min="1285" max="1285" width="5.85546875" style="42" customWidth="1"/>
    <col min="1286" max="1286" width="17.140625" style="42" customWidth="1"/>
    <col min="1287" max="1287" width="11.140625" style="42" customWidth="1"/>
    <col min="1288" max="1288" width="11.7109375" style="42" customWidth="1"/>
    <col min="1289" max="1289" width="13.42578125" style="42" customWidth="1"/>
    <col min="1290" max="1290" width="16.28515625" style="42" customWidth="1"/>
    <col min="1291" max="1291" width="15.85546875" style="42" customWidth="1"/>
    <col min="1292" max="1292" width="22.7109375" style="42" customWidth="1"/>
    <col min="1293" max="1293" width="9.42578125" style="42" customWidth="1"/>
    <col min="1294" max="1294" width="11.28515625" style="42" customWidth="1"/>
    <col min="1295" max="1295" width="17.42578125" style="42" customWidth="1"/>
    <col min="1296" max="1296" width="53" style="42" customWidth="1"/>
    <col min="1297" max="1536" width="40.85546875" style="42"/>
    <col min="1537" max="1537" width="4.85546875" style="42" customWidth="1"/>
    <col min="1538" max="1538" width="6.42578125" style="42" customWidth="1"/>
    <col min="1539" max="1539" width="47.42578125" style="42" customWidth="1"/>
    <col min="1540" max="1540" width="9" style="42" customWidth="1"/>
    <col min="1541" max="1541" width="5.85546875" style="42" customWidth="1"/>
    <col min="1542" max="1542" width="17.140625" style="42" customWidth="1"/>
    <col min="1543" max="1543" width="11.140625" style="42" customWidth="1"/>
    <col min="1544" max="1544" width="11.7109375" style="42" customWidth="1"/>
    <col min="1545" max="1545" width="13.42578125" style="42" customWidth="1"/>
    <col min="1546" max="1546" width="16.28515625" style="42" customWidth="1"/>
    <col min="1547" max="1547" width="15.85546875" style="42" customWidth="1"/>
    <col min="1548" max="1548" width="22.7109375" style="42" customWidth="1"/>
    <col min="1549" max="1549" width="9.42578125" style="42" customWidth="1"/>
    <col min="1550" max="1550" width="11.28515625" style="42" customWidth="1"/>
    <col min="1551" max="1551" width="17.42578125" style="42" customWidth="1"/>
    <col min="1552" max="1552" width="53" style="42" customWidth="1"/>
    <col min="1553" max="1792" width="40.85546875" style="42"/>
    <col min="1793" max="1793" width="4.85546875" style="42" customWidth="1"/>
    <col min="1794" max="1794" width="6.42578125" style="42" customWidth="1"/>
    <col min="1795" max="1795" width="47.42578125" style="42" customWidth="1"/>
    <col min="1796" max="1796" width="9" style="42" customWidth="1"/>
    <col min="1797" max="1797" width="5.85546875" style="42" customWidth="1"/>
    <col min="1798" max="1798" width="17.140625" style="42" customWidth="1"/>
    <col min="1799" max="1799" width="11.140625" style="42" customWidth="1"/>
    <col min="1800" max="1800" width="11.7109375" style="42" customWidth="1"/>
    <col min="1801" max="1801" width="13.42578125" style="42" customWidth="1"/>
    <col min="1802" max="1802" width="16.28515625" style="42" customWidth="1"/>
    <col min="1803" max="1803" width="15.85546875" style="42" customWidth="1"/>
    <col min="1804" max="1804" width="22.7109375" style="42" customWidth="1"/>
    <col min="1805" max="1805" width="9.42578125" style="42" customWidth="1"/>
    <col min="1806" max="1806" width="11.28515625" style="42" customWidth="1"/>
    <col min="1807" max="1807" width="17.42578125" style="42" customWidth="1"/>
    <col min="1808" max="1808" width="53" style="42" customWidth="1"/>
    <col min="1809" max="2048" width="40.85546875" style="42"/>
    <col min="2049" max="2049" width="4.85546875" style="42" customWidth="1"/>
    <col min="2050" max="2050" width="6.42578125" style="42" customWidth="1"/>
    <col min="2051" max="2051" width="47.42578125" style="42" customWidth="1"/>
    <col min="2052" max="2052" width="9" style="42" customWidth="1"/>
    <col min="2053" max="2053" width="5.85546875" style="42" customWidth="1"/>
    <col min="2054" max="2054" width="17.140625" style="42" customWidth="1"/>
    <col min="2055" max="2055" width="11.140625" style="42" customWidth="1"/>
    <col min="2056" max="2056" width="11.7109375" style="42" customWidth="1"/>
    <col min="2057" max="2057" width="13.42578125" style="42" customWidth="1"/>
    <col min="2058" max="2058" width="16.28515625" style="42" customWidth="1"/>
    <col min="2059" max="2059" width="15.85546875" style="42" customWidth="1"/>
    <col min="2060" max="2060" width="22.7109375" style="42" customWidth="1"/>
    <col min="2061" max="2061" width="9.42578125" style="42" customWidth="1"/>
    <col min="2062" max="2062" width="11.28515625" style="42" customWidth="1"/>
    <col min="2063" max="2063" width="17.42578125" style="42" customWidth="1"/>
    <col min="2064" max="2064" width="53" style="42" customWidth="1"/>
    <col min="2065" max="2304" width="40.85546875" style="42"/>
    <col min="2305" max="2305" width="4.85546875" style="42" customWidth="1"/>
    <col min="2306" max="2306" width="6.42578125" style="42" customWidth="1"/>
    <col min="2307" max="2307" width="47.42578125" style="42" customWidth="1"/>
    <col min="2308" max="2308" width="9" style="42" customWidth="1"/>
    <col min="2309" max="2309" width="5.85546875" style="42" customWidth="1"/>
    <col min="2310" max="2310" width="17.140625" style="42" customWidth="1"/>
    <col min="2311" max="2311" width="11.140625" style="42" customWidth="1"/>
    <col min="2312" max="2312" width="11.7109375" style="42" customWidth="1"/>
    <col min="2313" max="2313" width="13.42578125" style="42" customWidth="1"/>
    <col min="2314" max="2314" width="16.28515625" style="42" customWidth="1"/>
    <col min="2315" max="2315" width="15.85546875" style="42" customWidth="1"/>
    <col min="2316" max="2316" width="22.7109375" style="42" customWidth="1"/>
    <col min="2317" max="2317" width="9.42578125" style="42" customWidth="1"/>
    <col min="2318" max="2318" width="11.28515625" style="42" customWidth="1"/>
    <col min="2319" max="2319" width="17.42578125" style="42" customWidth="1"/>
    <col min="2320" max="2320" width="53" style="42" customWidth="1"/>
    <col min="2321" max="2560" width="40.85546875" style="42"/>
    <col min="2561" max="2561" width="4.85546875" style="42" customWidth="1"/>
    <col min="2562" max="2562" width="6.42578125" style="42" customWidth="1"/>
    <col min="2563" max="2563" width="47.42578125" style="42" customWidth="1"/>
    <col min="2564" max="2564" width="9" style="42" customWidth="1"/>
    <col min="2565" max="2565" width="5.85546875" style="42" customWidth="1"/>
    <col min="2566" max="2566" width="17.140625" style="42" customWidth="1"/>
    <col min="2567" max="2567" width="11.140625" style="42" customWidth="1"/>
    <col min="2568" max="2568" width="11.7109375" style="42" customWidth="1"/>
    <col min="2569" max="2569" width="13.42578125" style="42" customWidth="1"/>
    <col min="2570" max="2570" width="16.28515625" style="42" customWidth="1"/>
    <col min="2571" max="2571" width="15.85546875" style="42" customWidth="1"/>
    <col min="2572" max="2572" width="22.7109375" style="42" customWidth="1"/>
    <col min="2573" max="2573" width="9.42578125" style="42" customWidth="1"/>
    <col min="2574" max="2574" width="11.28515625" style="42" customWidth="1"/>
    <col min="2575" max="2575" width="17.42578125" style="42" customWidth="1"/>
    <col min="2576" max="2576" width="53" style="42" customWidth="1"/>
    <col min="2577" max="2816" width="40.85546875" style="42"/>
    <col min="2817" max="2817" width="4.85546875" style="42" customWidth="1"/>
    <col min="2818" max="2818" width="6.42578125" style="42" customWidth="1"/>
    <col min="2819" max="2819" width="47.42578125" style="42" customWidth="1"/>
    <col min="2820" max="2820" width="9" style="42" customWidth="1"/>
    <col min="2821" max="2821" width="5.85546875" style="42" customWidth="1"/>
    <col min="2822" max="2822" width="17.140625" style="42" customWidth="1"/>
    <col min="2823" max="2823" width="11.140625" style="42" customWidth="1"/>
    <col min="2824" max="2824" width="11.7109375" style="42" customWidth="1"/>
    <col min="2825" max="2825" width="13.42578125" style="42" customWidth="1"/>
    <col min="2826" max="2826" width="16.28515625" style="42" customWidth="1"/>
    <col min="2827" max="2827" width="15.85546875" style="42" customWidth="1"/>
    <col min="2828" max="2828" width="22.7109375" style="42" customWidth="1"/>
    <col min="2829" max="2829" width="9.42578125" style="42" customWidth="1"/>
    <col min="2830" max="2830" width="11.28515625" style="42" customWidth="1"/>
    <col min="2831" max="2831" width="17.42578125" style="42" customWidth="1"/>
    <col min="2832" max="2832" width="53" style="42" customWidth="1"/>
    <col min="2833" max="3072" width="40.85546875" style="42"/>
    <col min="3073" max="3073" width="4.85546875" style="42" customWidth="1"/>
    <col min="3074" max="3074" width="6.42578125" style="42" customWidth="1"/>
    <col min="3075" max="3075" width="47.42578125" style="42" customWidth="1"/>
    <col min="3076" max="3076" width="9" style="42" customWidth="1"/>
    <col min="3077" max="3077" width="5.85546875" style="42" customWidth="1"/>
    <col min="3078" max="3078" width="17.140625" style="42" customWidth="1"/>
    <col min="3079" max="3079" width="11.140625" style="42" customWidth="1"/>
    <col min="3080" max="3080" width="11.7109375" style="42" customWidth="1"/>
    <col min="3081" max="3081" width="13.42578125" style="42" customWidth="1"/>
    <col min="3082" max="3082" width="16.28515625" style="42" customWidth="1"/>
    <col min="3083" max="3083" width="15.85546875" style="42" customWidth="1"/>
    <col min="3084" max="3084" width="22.7109375" style="42" customWidth="1"/>
    <col min="3085" max="3085" width="9.42578125" style="42" customWidth="1"/>
    <col min="3086" max="3086" width="11.28515625" style="42" customWidth="1"/>
    <col min="3087" max="3087" width="17.42578125" style="42" customWidth="1"/>
    <col min="3088" max="3088" width="53" style="42" customWidth="1"/>
    <col min="3089" max="3328" width="40.85546875" style="42"/>
    <col min="3329" max="3329" width="4.85546875" style="42" customWidth="1"/>
    <col min="3330" max="3330" width="6.42578125" style="42" customWidth="1"/>
    <col min="3331" max="3331" width="47.42578125" style="42" customWidth="1"/>
    <col min="3332" max="3332" width="9" style="42" customWidth="1"/>
    <col min="3333" max="3333" width="5.85546875" style="42" customWidth="1"/>
    <col min="3334" max="3334" width="17.140625" style="42" customWidth="1"/>
    <col min="3335" max="3335" width="11.140625" style="42" customWidth="1"/>
    <col min="3336" max="3336" width="11.7109375" style="42" customWidth="1"/>
    <col min="3337" max="3337" width="13.42578125" style="42" customWidth="1"/>
    <col min="3338" max="3338" width="16.28515625" style="42" customWidth="1"/>
    <col min="3339" max="3339" width="15.85546875" style="42" customWidth="1"/>
    <col min="3340" max="3340" width="22.7109375" style="42" customWidth="1"/>
    <col min="3341" max="3341" width="9.42578125" style="42" customWidth="1"/>
    <col min="3342" max="3342" width="11.28515625" style="42" customWidth="1"/>
    <col min="3343" max="3343" width="17.42578125" style="42" customWidth="1"/>
    <col min="3344" max="3344" width="53" style="42" customWidth="1"/>
    <col min="3345" max="3584" width="40.85546875" style="42"/>
    <col min="3585" max="3585" width="4.85546875" style="42" customWidth="1"/>
    <col min="3586" max="3586" width="6.42578125" style="42" customWidth="1"/>
    <col min="3587" max="3587" width="47.42578125" style="42" customWidth="1"/>
    <col min="3588" max="3588" width="9" style="42" customWidth="1"/>
    <col min="3589" max="3589" width="5.85546875" style="42" customWidth="1"/>
    <col min="3590" max="3590" width="17.140625" style="42" customWidth="1"/>
    <col min="3591" max="3591" width="11.140625" style="42" customWidth="1"/>
    <col min="3592" max="3592" width="11.7109375" style="42" customWidth="1"/>
    <col min="3593" max="3593" width="13.42578125" style="42" customWidth="1"/>
    <col min="3594" max="3594" width="16.28515625" style="42" customWidth="1"/>
    <col min="3595" max="3595" width="15.85546875" style="42" customWidth="1"/>
    <col min="3596" max="3596" width="22.7109375" style="42" customWidth="1"/>
    <col min="3597" max="3597" width="9.42578125" style="42" customWidth="1"/>
    <col min="3598" max="3598" width="11.28515625" style="42" customWidth="1"/>
    <col min="3599" max="3599" width="17.42578125" style="42" customWidth="1"/>
    <col min="3600" max="3600" width="53" style="42" customWidth="1"/>
    <col min="3601" max="3840" width="40.85546875" style="42"/>
    <col min="3841" max="3841" width="4.85546875" style="42" customWidth="1"/>
    <col min="3842" max="3842" width="6.42578125" style="42" customWidth="1"/>
    <col min="3843" max="3843" width="47.42578125" style="42" customWidth="1"/>
    <col min="3844" max="3844" width="9" style="42" customWidth="1"/>
    <col min="3845" max="3845" width="5.85546875" style="42" customWidth="1"/>
    <col min="3846" max="3846" width="17.140625" style="42" customWidth="1"/>
    <col min="3847" max="3847" width="11.140625" style="42" customWidth="1"/>
    <col min="3848" max="3848" width="11.7109375" style="42" customWidth="1"/>
    <col min="3849" max="3849" width="13.42578125" style="42" customWidth="1"/>
    <col min="3850" max="3850" width="16.28515625" style="42" customWidth="1"/>
    <col min="3851" max="3851" width="15.85546875" style="42" customWidth="1"/>
    <col min="3852" max="3852" width="22.7109375" style="42" customWidth="1"/>
    <col min="3853" max="3853" width="9.42578125" style="42" customWidth="1"/>
    <col min="3854" max="3854" width="11.28515625" style="42" customWidth="1"/>
    <col min="3855" max="3855" width="17.42578125" style="42" customWidth="1"/>
    <col min="3856" max="3856" width="53" style="42" customWidth="1"/>
    <col min="3857" max="4096" width="40.85546875" style="42"/>
    <col min="4097" max="4097" width="4.85546875" style="42" customWidth="1"/>
    <col min="4098" max="4098" width="6.42578125" style="42" customWidth="1"/>
    <col min="4099" max="4099" width="47.42578125" style="42" customWidth="1"/>
    <col min="4100" max="4100" width="9" style="42" customWidth="1"/>
    <col min="4101" max="4101" width="5.85546875" style="42" customWidth="1"/>
    <col min="4102" max="4102" width="17.140625" style="42" customWidth="1"/>
    <col min="4103" max="4103" width="11.140625" style="42" customWidth="1"/>
    <col min="4104" max="4104" width="11.7109375" style="42" customWidth="1"/>
    <col min="4105" max="4105" width="13.42578125" style="42" customWidth="1"/>
    <col min="4106" max="4106" width="16.28515625" style="42" customWidth="1"/>
    <col min="4107" max="4107" width="15.85546875" style="42" customWidth="1"/>
    <col min="4108" max="4108" width="22.7109375" style="42" customWidth="1"/>
    <col min="4109" max="4109" width="9.42578125" style="42" customWidth="1"/>
    <col min="4110" max="4110" width="11.28515625" style="42" customWidth="1"/>
    <col min="4111" max="4111" width="17.42578125" style="42" customWidth="1"/>
    <col min="4112" max="4112" width="53" style="42" customWidth="1"/>
    <col min="4113" max="4352" width="40.85546875" style="42"/>
    <col min="4353" max="4353" width="4.85546875" style="42" customWidth="1"/>
    <col min="4354" max="4354" width="6.42578125" style="42" customWidth="1"/>
    <col min="4355" max="4355" width="47.42578125" style="42" customWidth="1"/>
    <col min="4356" max="4356" width="9" style="42" customWidth="1"/>
    <col min="4357" max="4357" width="5.85546875" style="42" customWidth="1"/>
    <col min="4358" max="4358" width="17.140625" style="42" customWidth="1"/>
    <col min="4359" max="4359" width="11.140625" style="42" customWidth="1"/>
    <col min="4360" max="4360" width="11.7109375" style="42" customWidth="1"/>
    <col min="4361" max="4361" width="13.42578125" style="42" customWidth="1"/>
    <col min="4362" max="4362" width="16.28515625" style="42" customWidth="1"/>
    <col min="4363" max="4363" width="15.85546875" style="42" customWidth="1"/>
    <col min="4364" max="4364" width="22.7109375" style="42" customWidth="1"/>
    <col min="4365" max="4365" width="9.42578125" style="42" customWidth="1"/>
    <col min="4366" max="4366" width="11.28515625" style="42" customWidth="1"/>
    <col min="4367" max="4367" width="17.42578125" style="42" customWidth="1"/>
    <col min="4368" max="4368" width="53" style="42" customWidth="1"/>
    <col min="4369" max="4608" width="40.85546875" style="42"/>
    <col min="4609" max="4609" width="4.85546875" style="42" customWidth="1"/>
    <col min="4610" max="4610" width="6.42578125" style="42" customWidth="1"/>
    <col min="4611" max="4611" width="47.42578125" style="42" customWidth="1"/>
    <col min="4612" max="4612" width="9" style="42" customWidth="1"/>
    <col min="4613" max="4613" width="5.85546875" style="42" customWidth="1"/>
    <col min="4614" max="4614" width="17.140625" style="42" customWidth="1"/>
    <col min="4615" max="4615" width="11.140625" style="42" customWidth="1"/>
    <col min="4616" max="4616" width="11.7109375" style="42" customWidth="1"/>
    <col min="4617" max="4617" width="13.42578125" style="42" customWidth="1"/>
    <col min="4618" max="4618" width="16.28515625" style="42" customWidth="1"/>
    <col min="4619" max="4619" width="15.85546875" style="42" customWidth="1"/>
    <col min="4620" max="4620" width="22.7109375" style="42" customWidth="1"/>
    <col min="4621" max="4621" width="9.42578125" style="42" customWidth="1"/>
    <col min="4622" max="4622" width="11.28515625" style="42" customWidth="1"/>
    <col min="4623" max="4623" width="17.42578125" style="42" customWidth="1"/>
    <col min="4624" max="4624" width="53" style="42" customWidth="1"/>
    <col min="4625" max="4864" width="40.85546875" style="42"/>
    <col min="4865" max="4865" width="4.85546875" style="42" customWidth="1"/>
    <col min="4866" max="4866" width="6.42578125" style="42" customWidth="1"/>
    <col min="4867" max="4867" width="47.42578125" style="42" customWidth="1"/>
    <col min="4868" max="4868" width="9" style="42" customWidth="1"/>
    <col min="4869" max="4869" width="5.85546875" style="42" customWidth="1"/>
    <col min="4870" max="4870" width="17.140625" style="42" customWidth="1"/>
    <col min="4871" max="4871" width="11.140625" style="42" customWidth="1"/>
    <col min="4872" max="4872" width="11.7109375" style="42" customWidth="1"/>
    <col min="4873" max="4873" width="13.42578125" style="42" customWidth="1"/>
    <col min="4874" max="4874" width="16.28515625" style="42" customWidth="1"/>
    <col min="4875" max="4875" width="15.85546875" style="42" customWidth="1"/>
    <col min="4876" max="4876" width="22.7109375" style="42" customWidth="1"/>
    <col min="4877" max="4877" width="9.42578125" style="42" customWidth="1"/>
    <col min="4878" max="4878" width="11.28515625" style="42" customWidth="1"/>
    <col min="4879" max="4879" width="17.42578125" style="42" customWidth="1"/>
    <col min="4880" max="4880" width="53" style="42" customWidth="1"/>
    <col min="4881" max="5120" width="40.85546875" style="42"/>
    <col min="5121" max="5121" width="4.85546875" style="42" customWidth="1"/>
    <col min="5122" max="5122" width="6.42578125" style="42" customWidth="1"/>
    <col min="5123" max="5123" width="47.42578125" style="42" customWidth="1"/>
    <col min="5124" max="5124" width="9" style="42" customWidth="1"/>
    <col min="5125" max="5125" width="5.85546875" style="42" customWidth="1"/>
    <col min="5126" max="5126" width="17.140625" style="42" customWidth="1"/>
    <col min="5127" max="5127" width="11.140625" style="42" customWidth="1"/>
    <col min="5128" max="5128" width="11.7109375" style="42" customWidth="1"/>
    <col min="5129" max="5129" width="13.42578125" style="42" customWidth="1"/>
    <col min="5130" max="5130" width="16.28515625" style="42" customWidth="1"/>
    <col min="5131" max="5131" width="15.85546875" style="42" customWidth="1"/>
    <col min="5132" max="5132" width="22.7109375" style="42" customWidth="1"/>
    <col min="5133" max="5133" width="9.42578125" style="42" customWidth="1"/>
    <col min="5134" max="5134" width="11.28515625" style="42" customWidth="1"/>
    <col min="5135" max="5135" width="17.42578125" style="42" customWidth="1"/>
    <col min="5136" max="5136" width="53" style="42" customWidth="1"/>
    <col min="5137" max="5376" width="40.85546875" style="42"/>
    <col min="5377" max="5377" width="4.85546875" style="42" customWidth="1"/>
    <col min="5378" max="5378" width="6.42578125" style="42" customWidth="1"/>
    <col min="5379" max="5379" width="47.42578125" style="42" customWidth="1"/>
    <col min="5380" max="5380" width="9" style="42" customWidth="1"/>
    <col min="5381" max="5381" width="5.85546875" style="42" customWidth="1"/>
    <col min="5382" max="5382" width="17.140625" style="42" customWidth="1"/>
    <col min="5383" max="5383" width="11.140625" style="42" customWidth="1"/>
    <col min="5384" max="5384" width="11.7109375" style="42" customWidth="1"/>
    <col min="5385" max="5385" width="13.42578125" style="42" customWidth="1"/>
    <col min="5386" max="5386" width="16.28515625" style="42" customWidth="1"/>
    <col min="5387" max="5387" width="15.85546875" style="42" customWidth="1"/>
    <col min="5388" max="5388" width="22.7109375" style="42" customWidth="1"/>
    <col min="5389" max="5389" width="9.42578125" style="42" customWidth="1"/>
    <col min="5390" max="5390" width="11.28515625" style="42" customWidth="1"/>
    <col min="5391" max="5391" width="17.42578125" style="42" customWidth="1"/>
    <col min="5392" max="5392" width="53" style="42" customWidth="1"/>
    <col min="5393" max="5632" width="40.85546875" style="42"/>
    <col min="5633" max="5633" width="4.85546875" style="42" customWidth="1"/>
    <col min="5634" max="5634" width="6.42578125" style="42" customWidth="1"/>
    <col min="5635" max="5635" width="47.42578125" style="42" customWidth="1"/>
    <col min="5636" max="5636" width="9" style="42" customWidth="1"/>
    <col min="5637" max="5637" width="5.85546875" style="42" customWidth="1"/>
    <col min="5638" max="5638" width="17.140625" style="42" customWidth="1"/>
    <col min="5639" max="5639" width="11.140625" style="42" customWidth="1"/>
    <col min="5640" max="5640" width="11.7109375" style="42" customWidth="1"/>
    <col min="5641" max="5641" width="13.42578125" style="42" customWidth="1"/>
    <col min="5642" max="5642" width="16.28515625" style="42" customWidth="1"/>
    <col min="5643" max="5643" width="15.85546875" style="42" customWidth="1"/>
    <col min="5644" max="5644" width="22.7109375" style="42" customWidth="1"/>
    <col min="5645" max="5645" width="9.42578125" style="42" customWidth="1"/>
    <col min="5646" max="5646" width="11.28515625" style="42" customWidth="1"/>
    <col min="5647" max="5647" width="17.42578125" style="42" customWidth="1"/>
    <col min="5648" max="5648" width="53" style="42" customWidth="1"/>
    <col min="5649" max="5888" width="40.85546875" style="42"/>
    <col min="5889" max="5889" width="4.85546875" style="42" customWidth="1"/>
    <col min="5890" max="5890" width="6.42578125" style="42" customWidth="1"/>
    <col min="5891" max="5891" width="47.42578125" style="42" customWidth="1"/>
    <col min="5892" max="5892" width="9" style="42" customWidth="1"/>
    <col min="5893" max="5893" width="5.85546875" style="42" customWidth="1"/>
    <col min="5894" max="5894" width="17.140625" style="42" customWidth="1"/>
    <col min="5895" max="5895" width="11.140625" style="42" customWidth="1"/>
    <col min="5896" max="5896" width="11.7109375" style="42" customWidth="1"/>
    <col min="5897" max="5897" width="13.42578125" style="42" customWidth="1"/>
    <col min="5898" max="5898" width="16.28515625" style="42" customWidth="1"/>
    <col min="5899" max="5899" width="15.85546875" style="42" customWidth="1"/>
    <col min="5900" max="5900" width="22.7109375" style="42" customWidth="1"/>
    <col min="5901" max="5901" width="9.42578125" style="42" customWidth="1"/>
    <col min="5902" max="5902" width="11.28515625" style="42" customWidth="1"/>
    <col min="5903" max="5903" width="17.42578125" style="42" customWidth="1"/>
    <col min="5904" max="5904" width="53" style="42" customWidth="1"/>
    <col min="5905" max="6144" width="40.85546875" style="42"/>
    <col min="6145" max="6145" width="4.85546875" style="42" customWidth="1"/>
    <col min="6146" max="6146" width="6.42578125" style="42" customWidth="1"/>
    <col min="6147" max="6147" width="47.42578125" style="42" customWidth="1"/>
    <col min="6148" max="6148" width="9" style="42" customWidth="1"/>
    <col min="6149" max="6149" width="5.85546875" style="42" customWidth="1"/>
    <col min="6150" max="6150" width="17.140625" style="42" customWidth="1"/>
    <col min="6151" max="6151" width="11.140625" style="42" customWidth="1"/>
    <col min="6152" max="6152" width="11.7109375" style="42" customWidth="1"/>
    <col min="6153" max="6153" width="13.42578125" style="42" customWidth="1"/>
    <col min="6154" max="6154" width="16.28515625" style="42" customWidth="1"/>
    <col min="6155" max="6155" width="15.85546875" style="42" customWidth="1"/>
    <col min="6156" max="6156" width="22.7109375" style="42" customWidth="1"/>
    <col min="6157" max="6157" width="9.42578125" style="42" customWidth="1"/>
    <col min="6158" max="6158" width="11.28515625" style="42" customWidth="1"/>
    <col min="6159" max="6159" width="17.42578125" style="42" customWidth="1"/>
    <col min="6160" max="6160" width="53" style="42" customWidth="1"/>
    <col min="6161" max="6400" width="40.85546875" style="42"/>
    <col min="6401" max="6401" width="4.85546875" style="42" customWidth="1"/>
    <col min="6402" max="6402" width="6.42578125" style="42" customWidth="1"/>
    <col min="6403" max="6403" width="47.42578125" style="42" customWidth="1"/>
    <col min="6404" max="6404" width="9" style="42" customWidth="1"/>
    <col min="6405" max="6405" width="5.85546875" style="42" customWidth="1"/>
    <col min="6406" max="6406" width="17.140625" style="42" customWidth="1"/>
    <col min="6407" max="6407" width="11.140625" style="42" customWidth="1"/>
    <col min="6408" max="6408" width="11.7109375" style="42" customWidth="1"/>
    <col min="6409" max="6409" width="13.42578125" style="42" customWidth="1"/>
    <col min="6410" max="6410" width="16.28515625" style="42" customWidth="1"/>
    <col min="6411" max="6411" width="15.85546875" style="42" customWidth="1"/>
    <col min="6412" max="6412" width="22.7109375" style="42" customWidth="1"/>
    <col min="6413" max="6413" width="9.42578125" style="42" customWidth="1"/>
    <col min="6414" max="6414" width="11.28515625" style="42" customWidth="1"/>
    <col min="6415" max="6415" width="17.42578125" style="42" customWidth="1"/>
    <col min="6416" max="6416" width="53" style="42" customWidth="1"/>
    <col min="6417" max="6656" width="40.85546875" style="42"/>
    <col min="6657" max="6657" width="4.85546875" style="42" customWidth="1"/>
    <col min="6658" max="6658" width="6.42578125" style="42" customWidth="1"/>
    <col min="6659" max="6659" width="47.42578125" style="42" customWidth="1"/>
    <col min="6660" max="6660" width="9" style="42" customWidth="1"/>
    <col min="6661" max="6661" width="5.85546875" style="42" customWidth="1"/>
    <col min="6662" max="6662" width="17.140625" style="42" customWidth="1"/>
    <col min="6663" max="6663" width="11.140625" style="42" customWidth="1"/>
    <col min="6664" max="6664" width="11.7109375" style="42" customWidth="1"/>
    <col min="6665" max="6665" width="13.42578125" style="42" customWidth="1"/>
    <col min="6666" max="6666" width="16.28515625" style="42" customWidth="1"/>
    <col min="6667" max="6667" width="15.85546875" style="42" customWidth="1"/>
    <col min="6668" max="6668" width="22.7109375" style="42" customWidth="1"/>
    <col min="6669" max="6669" width="9.42578125" style="42" customWidth="1"/>
    <col min="6670" max="6670" width="11.28515625" style="42" customWidth="1"/>
    <col min="6671" max="6671" width="17.42578125" style="42" customWidth="1"/>
    <col min="6672" max="6672" width="53" style="42" customWidth="1"/>
    <col min="6673" max="6912" width="40.85546875" style="42"/>
    <col min="6913" max="6913" width="4.85546875" style="42" customWidth="1"/>
    <col min="6914" max="6914" width="6.42578125" style="42" customWidth="1"/>
    <col min="6915" max="6915" width="47.42578125" style="42" customWidth="1"/>
    <col min="6916" max="6916" width="9" style="42" customWidth="1"/>
    <col min="6917" max="6917" width="5.85546875" style="42" customWidth="1"/>
    <col min="6918" max="6918" width="17.140625" style="42" customWidth="1"/>
    <col min="6919" max="6919" width="11.140625" style="42" customWidth="1"/>
    <col min="6920" max="6920" width="11.7109375" style="42" customWidth="1"/>
    <col min="6921" max="6921" width="13.42578125" style="42" customWidth="1"/>
    <col min="6922" max="6922" width="16.28515625" style="42" customWidth="1"/>
    <col min="6923" max="6923" width="15.85546875" style="42" customWidth="1"/>
    <col min="6924" max="6924" width="22.7109375" style="42" customWidth="1"/>
    <col min="6925" max="6925" width="9.42578125" style="42" customWidth="1"/>
    <col min="6926" max="6926" width="11.28515625" style="42" customWidth="1"/>
    <col min="6927" max="6927" width="17.42578125" style="42" customWidth="1"/>
    <col min="6928" max="6928" width="53" style="42" customWidth="1"/>
    <col min="6929" max="7168" width="40.85546875" style="42"/>
    <col min="7169" max="7169" width="4.85546875" style="42" customWidth="1"/>
    <col min="7170" max="7170" width="6.42578125" style="42" customWidth="1"/>
    <col min="7171" max="7171" width="47.42578125" style="42" customWidth="1"/>
    <col min="7172" max="7172" width="9" style="42" customWidth="1"/>
    <col min="7173" max="7173" width="5.85546875" style="42" customWidth="1"/>
    <col min="7174" max="7174" width="17.140625" style="42" customWidth="1"/>
    <col min="7175" max="7175" width="11.140625" style="42" customWidth="1"/>
    <col min="7176" max="7176" width="11.7109375" style="42" customWidth="1"/>
    <col min="7177" max="7177" width="13.42578125" style="42" customWidth="1"/>
    <col min="7178" max="7178" width="16.28515625" style="42" customWidth="1"/>
    <col min="7179" max="7179" width="15.85546875" style="42" customWidth="1"/>
    <col min="7180" max="7180" width="22.7109375" style="42" customWidth="1"/>
    <col min="7181" max="7181" width="9.42578125" style="42" customWidth="1"/>
    <col min="7182" max="7182" width="11.28515625" style="42" customWidth="1"/>
    <col min="7183" max="7183" width="17.42578125" style="42" customWidth="1"/>
    <col min="7184" max="7184" width="53" style="42" customWidth="1"/>
    <col min="7185" max="7424" width="40.85546875" style="42"/>
    <col min="7425" max="7425" width="4.85546875" style="42" customWidth="1"/>
    <col min="7426" max="7426" width="6.42578125" style="42" customWidth="1"/>
    <col min="7427" max="7427" width="47.42578125" style="42" customWidth="1"/>
    <col min="7428" max="7428" width="9" style="42" customWidth="1"/>
    <col min="7429" max="7429" width="5.85546875" style="42" customWidth="1"/>
    <col min="7430" max="7430" width="17.140625" style="42" customWidth="1"/>
    <col min="7431" max="7431" width="11.140625" style="42" customWidth="1"/>
    <col min="7432" max="7432" width="11.7109375" style="42" customWidth="1"/>
    <col min="7433" max="7433" width="13.42578125" style="42" customWidth="1"/>
    <col min="7434" max="7434" width="16.28515625" style="42" customWidth="1"/>
    <col min="7435" max="7435" width="15.85546875" style="42" customWidth="1"/>
    <col min="7436" max="7436" width="22.7109375" style="42" customWidth="1"/>
    <col min="7437" max="7437" width="9.42578125" style="42" customWidth="1"/>
    <col min="7438" max="7438" width="11.28515625" style="42" customWidth="1"/>
    <col min="7439" max="7439" width="17.42578125" style="42" customWidth="1"/>
    <col min="7440" max="7440" width="53" style="42" customWidth="1"/>
    <col min="7441" max="7680" width="40.85546875" style="42"/>
    <col min="7681" max="7681" width="4.85546875" style="42" customWidth="1"/>
    <col min="7682" max="7682" width="6.42578125" style="42" customWidth="1"/>
    <col min="7683" max="7683" width="47.42578125" style="42" customWidth="1"/>
    <col min="7684" max="7684" width="9" style="42" customWidth="1"/>
    <col min="7685" max="7685" width="5.85546875" style="42" customWidth="1"/>
    <col min="7686" max="7686" width="17.140625" style="42" customWidth="1"/>
    <col min="7687" max="7687" width="11.140625" style="42" customWidth="1"/>
    <col min="7688" max="7688" width="11.7109375" style="42" customWidth="1"/>
    <col min="7689" max="7689" width="13.42578125" style="42" customWidth="1"/>
    <col min="7690" max="7690" width="16.28515625" style="42" customWidth="1"/>
    <col min="7691" max="7691" width="15.85546875" style="42" customWidth="1"/>
    <col min="7692" max="7692" width="22.7109375" style="42" customWidth="1"/>
    <col min="7693" max="7693" width="9.42578125" style="42" customWidth="1"/>
    <col min="7694" max="7694" width="11.28515625" style="42" customWidth="1"/>
    <col min="7695" max="7695" width="17.42578125" style="42" customWidth="1"/>
    <col min="7696" max="7696" width="53" style="42" customWidth="1"/>
    <col min="7697" max="7936" width="40.85546875" style="42"/>
    <col min="7937" max="7937" width="4.85546875" style="42" customWidth="1"/>
    <col min="7938" max="7938" width="6.42578125" style="42" customWidth="1"/>
    <col min="7939" max="7939" width="47.42578125" style="42" customWidth="1"/>
    <col min="7940" max="7940" width="9" style="42" customWidth="1"/>
    <col min="7941" max="7941" width="5.85546875" style="42" customWidth="1"/>
    <col min="7942" max="7942" width="17.140625" style="42" customWidth="1"/>
    <col min="7943" max="7943" width="11.140625" style="42" customWidth="1"/>
    <col min="7944" max="7944" width="11.7109375" style="42" customWidth="1"/>
    <col min="7945" max="7945" width="13.42578125" style="42" customWidth="1"/>
    <col min="7946" max="7946" width="16.28515625" style="42" customWidth="1"/>
    <col min="7947" max="7947" width="15.85546875" style="42" customWidth="1"/>
    <col min="7948" max="7948" width="22.7109375" style="42" customWidth="1"/>
    <col min="7949" max="7949" width="9.42578125" style="42" customWidth="1"/>
    <col min="7950" max="7950" width="11.28515625" style="42" customWidth="1"/>
    <col min="7951" max="7951" width="17.42578125" style="42" customWidth="1"/>
    <col min="7952" max="7952" width="53" style="42" customWidth="1"/>
    <col min="7953" max="8192" width="40.85546875" style="42"/>
    <col min="8193" max="8193" width="4.85546875" style="42" customWidth="1"/>
    <col min="8194" max="8194" width="6.42578125" style="42" customWidth="1"/>
    <col min="8195" max="8195" width="47.42578125" style="42" customWidth="1"/>
    <col min="8196" max="8196" width="9" style="42" customWidth="1"/>
    <col min="8197" max="8197" width="5.85546875" style="42" customWidth="1"/>
    <col min="8198" max="8198" width="17.140625" style="42" customWidth="1"/>
    <col min="8199" max="8199" width="11.140625" style="42" customWidth="1"/>
    <col min="8200" max="8200" width="11.7109375" style="42" customWidth="1"/>
    <col min="8201" max="8201" width="13.42578125" style="42" customWidth="1"/>
    <col min="8202" max="8202" width="16.28515625" style="42" customWidth="1"/>
    <col min="8203" max="8203" width="15.85546875" style="42" customWidth="1"/>
    <col min="8204" max="8204" width="22.7109375" style="42" customWidth="1"/>
    <col min="8205" max="8205" width="9.42578125" style="42" customWidth="1"/>
    <col min="8206" max="8206" width="11.28515625" style="42" customWidth="1"/>
    <col min="8207" max="8207" width="17.42578125" style="42" customWidth="1"/>
    <col min="8208" max="8208" width="53" style="42" customWidth="1"/>
    <col min="8209" max="8448" width="40.85546875" style="42"/>
    <col min="8449" max="8449" width="4.85546875" style="42" customWidth="1"/>
    <col min="8450" max="8450" width="6.42578125" style="42" customWidth="1"/>
    <col min="8451" max="8451" width="47.42578125" style="42" customWidth="1"/>
    <col min="8452" max="8452" width="9" style="42" customWidth="1"/>
    <col min="8453" max="8453" width="5.85546875" style="42" customWidth="1"/>
    <col min="8454" max="8454" width="17.140625" style="42" customWidth="1"/>
    <col min="8455" max="8455" width="11.140625" style="42" customWidth="1"/>
    <col min="8456" max="8456" width="11.7109375" style="42" customWidth="1"/>
    <col min="8457" max="8457" width="13.42578125" style="42" customWidth="1"/>
    <col min="8458" max="8458" width="16.28515625" style="42" customWidth="1"/>
    <col min="8459" max="8459" width="15.85546875" style="42" customWidth="1"/>
    <col min="8460" max="8460" width="22.7109375" style="42" customWidth="1"/>
    <col min="8461" max="8461" width="9.42578125" style="42" customWidth="1"/>
    <col min="8462" max="8462" width="11.28515625" style="42" customWidth="1"/>
    <col min="8463" max="8463" width="17.42578125" style="42" customWidth="1"/>
    <col min="8464" max="8464" width="53" style="42" customWidth="1"/>
    <col min="8465" max="8704" width="40.85546875" style="42"/>
    <col min="8705" max="8705" width="4.85546875" style="42" customWidth="1"/>
    <col min="8706" max="8706" width="6.42578125" style="42" customWidth="1"/>
    <col min="8707" max="8707" width="47.42578125" style="42" customWidth="1"/>
    <col min="8708" max="8708" width="9" style="42" customWidth="1"/>
    <col min="8709" max="8709" width="5.85546875" style="42" customWidth="1"/>
    <col min="8710" max="8710" width="17.140625" style="42" customWidth="1"/>
    <col min="8711" max="8711" width="11.140625" style="42" customWidth="1"/>
    <col min="8712" max="8712" width="11.7109375" style="42" customWidth="1"/>
    <col min="8713" max="8713" width="13.42578125" style="42" customWidth="1"/>
    <col min="8714" max="8714" width="16.28515625" style="42" customWidth="1"/>
    <col min="8715" max="8715" width="15.85546875" style="42" customWidth="1"/>
    <col min="8716" max="8716" width="22.7109375" style="42" customWidth="1"/>
    <col min="8717" max="8717" width="9.42578125" style="42" customWidth="1"/>
    <col min="8718" max="8718" width="11.28515625" style="42" customWidth="1"/>
    <col min="8719" max="8719" width="17.42578125" style="42" customWidth="1"/>
    <col min="8720" max="8720" width="53" style="42" customWidth="1"/>
    <col min="8721" max="8960" width="40.85546875" style="42"/>
    <col min="8961" max="8961" width="4.85546875" style="42" customWidth="1"/>
    <col min="8962" max="8962" width="6.42578125" style="42" customWidth="1"/>
    <col min="8963" max="8963" width="47.42578125" style="42" customWidth="1"/>
    <col min="8964" max="8964" width="9" style="42" customWidth="1"/>
    <col min="8965" max="8965" width="5.85546875" style="42" customWidth="1"/>
    <col min="8966" max="8966" width="17.140625" style="42" customWidth="1"/>
    <col min="8967" max="8967" width="11.140625" style="42" customWidth="1"/>
    <col min="8968" max="8968" width="11.7109375" style="42" customWidth="1"/>
    <col min="8969" max="8969" width="13.42578125" style="42" customWidth="1"/>
    <col min="8970" max="8970" width="16.28515625" style="42" customWidth="1"/>
    <col min="8971" max="8971" width="15.85546875" style="42" customWidth="1"/>
    <col min="8972" max="8972" width="22.7109375" style="42" customWidth="1"/>
    <col min="8973" max="8973" width="9.42578125" style="42" customWidth="1"/>
    <col min="8974" max="8974" width="11.28515625" style="42" customWidth="1"/>
    <col min="8975" max="8975" width="17.42578125" style="42" customWidth="1"/>
    <col min="8976" max="8976" width="53" style="42" customWidth="1"/>
    <col min="8977" max="9216" width="40.85546875" style="42"/>
    <col min="9217" max="9217" width="4.85546875" style="42" customWidth="1"/>
    <col min="9218" max="9218" width="6.42578125" style="42" customWidth="1"/>
    <col min="9219" max="9219" width="47.42578125" style="42" customWidth="1"/>
    <col min="9220" max="9220" width="9" style="42" customWidth="1"/>
    <col min="9221" max="9221" width="5.85546875" style="42" customWidth="1"/>
    <col min="9222" max="9222" width="17.140625" style="42" customWidth="1"/>
    <col min="9223" max="9223" width="11.140625" style="42" customWidth="1"/>
    <col min="9224" max="9224" width="11.7109375" style="42" customWidth="1"/>
    <col min="9225" max="9225" width="13.42578125" style="42" customWidth="1"/>
    <col min="9226" max="9226" width="16.28515625" style="42" customWidth="1"/>
    <col min="9227" max="9227" width="15.85546875" style="42" customWidth="1"/>
    <col min="9228" max="9228" width="22.7109375" style="42" customWidth="1"/>
    <col min="9229" max="9229" width="9.42578125" style="42" customWidth="1"/>
    <col min="9230" max="9230" width="11.28515625" style="42" customWidth="1"/>
    <col min="9231" max="9231" width="17.42578125" style="42" customWidth="1"/>
    <col min="9232" max="9232" width="53" style="42" customWidth="1"/>
    <col min="9233" max="9472" width="40.85546875" style="42"/>
    <col min="9473" max="9473" width="4.85546875" style="42" customWidth="1"/>
    <col min="9474" max="9474" width="6.42578125" style="42" customWidth="1"/>
    <col min="9475" max="9475" width="47.42578125" style="42" customWidth="1"/>
    <col min="9476" max="9476" width="9" style="42" customWidth="1"/>
    <col min="9477" max="9477" width="5.85546875" style="42" customWidth="1"/>
    <col min="9478" max="9478" width="17.140625" style="42" customWidth="1"/>
    <col min="9479" max="9479" width="11.140625" style="42" customWidth="1"/>
    <col min="9480" max="9480" width="11.7109375" style="42" customWidth="1"/>
    <col min="9481" max="9481" width="13.42578125" style="42" customWidth="1"/>
    <col min="9482" max="9482" width="16.28515625" style="42" customWidth="1"/>
    <col min="9483" max="9483" width="15.85546875" style="42" customWidth="1"/>
    <col min="9484" max="9484" width="22.7109375" style="42" customWidth="1"/>
    <col min="9485" max="9485" width="9.42578125" style="42" customWidth="1"/>
    <col min="9486" max="9486" width="11.28515625" style="42" customWidth="1"/>
    <col min="9487" max="9487" width="17.42578125" style="42" customWidth="1"/>
    <col min="9488" max="9488" width="53" style="42" customWidth="1"/>
    <col min="9489" max="9728" width="40.85546875" style="42"/>
    <col min="9729" max="9729" width="4.85546875" style="42" customWidth="1"/>
    <col min="9730" max="9730" width="6.42578125" style="42" customWidth="1"/>
    <col min="9731" max="9731" width="47.42578125" style="42" customWidth="1"/>
    <col min="9732" max="9732" width="9" style="42" customWidth="1"/>
    <col min="9733" max="9733" width="5.85546875" style="42" customWidth="1"/>
    <col min="9734" max="9734" width="17.140625" style="42" customWidth="1"/>
    <col min="9735" max="9735" width="11.140625" style="42" customWidth="1"/>
    <col min="9736" max="9736" width="11.7109375" style="42" customWidth="1"/>
    <col min="9737" max="9737" width="13.42578125" style="42" customWidth="1"/>
    <col min="9738" max="9738" width="16.28515625" style="42" customWidth="1"/>
    <col min="9739" max="9739" width="15.85546875" style="42" customWidth="1"/>
    <col min="9740" max="9740" width="22.7109375" style="42" customWidth="1"/>
    <col min="9741" max="9741" width="9.42578125" style="42" customWidth="1"/>
    <col min="9742" max="9742" width="11.28515625" style="42" customWidth="1"/>
    <col min="9743" max="9743" width="17.42578125" style="42" customWidth="1"/>
    <col min="9744" max="9744" width="53" style="42" customWidth="1"/>
    <col min="9745" max="9984" width="40.85546875" style="42"/>
    <col min="9985" max="9985" width="4.85546875" style="42" customWidth="1"/>
    <col min="9986" max="9986" width="6.42578125" style="42" customWidth="1"/>
    <col min="9987" max="9987" width="47.42578125" style="42" customWidth="1"/>
    <col min="9988" max="9988" width="9" style="42" customWidth="1"/>
    <col min="9989" max="9989" width="5.85546875" style="42" customWidth="1"/>
    <col min="9990" max="9990" width="17.140625" style="42" customWidth="1"/>
    <col min="9991" max="9991" width="11.140625" style="42" customWidth="1"/>
    <col min="9992" max="9992" width="11.7109375" style="42" customWidth="1"/>
    <col min="9993" max="9993" width="13.42578125" style="42" customWidth="1"/>
    <col min="9994" max="9994" width="16.28515625" style="42" customWidth="1"/>
    <col min="9995" max="9995" width="15.85546875" style="42" customWidth="1"/>
    <col min="9996" max="9996" width="22.7109375" style="42" customWidth="1"/>
    <col min="9997" max="9997" width="9.42578125" style="42" customWidth="1"/>
    <col min="9998" max="9998" width="11.28515625" style="42" customWidth="1"/>
    <col min="9999" max="9999" width="17.42578125" style="42" customWidth="1"/>
    <col min="10000" max="10000" width="53" style="42" customWidth="1"/>
    <col min="10001" max="10240" width="40.85546875" style="42"/>
    <col min="10241" max="10241" width="4.85546875" style="42" customWidth="1"/>
    <col min="10242" max="10242" width="6.42578125" style="42" customWidth="1"/>
    <col min="10243" max="10243" width="47.42578125" style="42" customWidth="1"/>
    <col min="10244" max="10244" width="9" style="42" customWidth="1"/>
    <col min="10245" max="10245" width="5.85546875" style="42" customWidth="1"/>
    <col min="10246" max="10246" width="17.140625" style="42" customWidth="1"/>
    <col min="10247" max="10247" width="11.140625" style="42" customWidth="1"/>
    <col min="10248" max="10248" width="11.7109375" style="42" customWidth="1"/>
    <col min="10249" max="10249" width="13.42578125" style="42" customWidth="1"/>
    <col min="10250" max="10250" width="16.28515625" style="42" customWidth="1"/>
    <col min="10251" max="10251" width="15.85546875" style="42" customWidth="1"/>
    <col min="10252" max="10252" width="22.7109375" style="42" customWidth="1"/>
    <col min="10253" max="10253" width="9.42578125" style="42" customWidth="1"/>
    <col min="10254" max="10254" width="11.28515625" style="42" customWidth="1"/>
    <col min="10255" max="10255" width="17.42578125" style="42" customWidth="1"/>
    <col min="10256" max="10256" width="53" style="42" customWidth="1"/>
    <col min="10257" max="10496" width="40.85546875" style="42"/>
    <col min="10497" max="10497" width="4.85546875" style="42" customWidth="1"/>
    <col min="10498" max="10498" width="6.42578125" style="42" customWidth="1"/>
    <col min="10499" max="10499" width="47.42578125" style="42" customWidth="1"/>
    <col min="10500" max="10500" width="9" style="42" customWidth="1"/>
    <col min="10501" max="10501" width="5.85546875" style="42" customWidth="1"/>
    <col min="10502" max="10502" width="17.140625" style="42" customWidth="1"/>
    <col min="10503" max="10503" width="11.140625" style="42" customWidth="1"/>
    <col min="10504" max="10504" width="11.7109375" style="42" customWidth="1"/>
    <col min="10505" max="10505" width="13.42578125" style="42" customWidth="1"/>
    <col min="10506" max="10506" width="16.28515625" style="42" customWidth="1"/>
    <col min="10507" max="10507" width="15.85546875" style="42" customWidth="1"/>
    <col min="10508" max="10508" width="22.7109375" style="42" customWidth="1"/>
    <col min="10509" max="10509" width="9.42578125" style="42" customWidth="1"/>
    <col min="10510" max="10510" width="11.28515625" style="42" customWidth="1"/>
    <col min="10511" max="10511" width="17.42578125" style="42" customWidth="1"/>
    <col min="10512" max="10512" width="53" style="42" customWidth="1"/>
    <col min="10513" max="10752" width="40.85546875" style="42"/>
    <col min="10753" max="10753" width="4.85546875" style="42" customWidth="1"/>
    <col min="10754" max="10754" width="6.42578125" style="42" customWidth="1"/>
    <col min="10755" max="10755" width="47.42578125" style="42" customWidth="1"/>
    <col min="10756" max="10756" width="9" style="42" customWidth="1"/>
    <col min="10757" max="10757" width="5.85546875" style="42" customWidth="1"/>
    <col min="10758" max="10758" width="17.140625" style="42" customWidth="1"/>
    <col min="10759" max="10759" width="11.140625" style="42" customWidth="1"/>
    <col min="10760" max="10760" width="11.7109375" style="42" customWidth="1"/>
    <col min="10761" max="10761" width="13.42578125" style="42" customWidth="1"/>
    <col min="10762" max="10762" width="16.28515625" style="42" customWidth="1"/>
    <col min="10763" max="10763" width="15.85546875" style="42" customWidth="1"/>
    <col min="10764" max="10764" width="22.7109375" style="42" customWidth="1"/>
    <col min="10765" max="10765" width="9.42578125" style="42" customWidth="1"/>
    <col min="10766" max="10766" width="11.28515625" style="42" customWidth="1"/>
    <col min="10767" max="10767" width="17.42578125" style="42" customWidth="1"/>
    <col min="10768" max="10768" width="53" style="42" customWidth="1"/>
    <col min="10769" max="11008" width="40.85546875" style="42"/>
    <col min="11009" max="11009" width="4.85546875" style="42" customWidth="1"/>
    <col min="11010" max="11010" width="6.42578125" style="42" customWidth="1"/>
    <col min="11011" max="11011" width="47.42578125" style="42" customWidth="1"/>
    <col min="11012" max="11012" width="9" style="42" customWidth="1"/>
    <col min="11013" max="11013" width="5.85546875" style="42" customWidth="1"/>
    <col min="11014" max="11014" width="17.140625" style="42" customWidth="1"/>
    <col min="11015" max="11015" width="11.140625" style="42" customWidth="1"/>
    <col min="11016" max="11016" width="11.7109375" style="42" customWidth="1"/>
    <col min="11017" max="11017" width="13.42578125" style="42" customWidth="1"/>
    <col min="11018" max="11018" width="16.28515625" style="42" customWidth="1"/>
    <col min="11019" max="11019" width="15.85546875" style="42" customWidth="1"/>
    <col min="11020" max="11020" width="22.7109375" style="42" customWidth="1"/>
    <col min="11021" max="11021" width="9.42578125" style="42" customWidth="1"/>
    <col min="11022" max="11022" width="11.28515625" style="42" customWidth="1"/>
    <col min="11023" max="11023" width="17.42578125" style="42" customWidth="1"/>
    <col min="11024" max="11024" width="53" style="42" customWidth="1"/>
    <col min="11025" max="11264" width="40.85546875" style="42"/>
    <col min="11265" max="11265" width="4.85546875" style="42" customWidth="1"/>
    <col min="11266" max="11266" width="6.42578125" style="42" customWidth="1"/>
    <col min="11267" max="11267" width="47.42578125" style="42" customWidth="1"/>
    <col min="11268" max="11268" width="9" style="42" customWidth="1"/>
    <col min="11269" max="11269" width="5.85546875" style="42" customWidth="1"/>
    <col min="11270" max="11270" width="17.140625" style="42" customWidth="1"/>
    <col min="11271" max="11271" width="11.140625" style="42" customWidth="1"/>
    <col min="11272" max="11272" width="11.7109375" style="42" customWidth="1"/>
    <col min="11273" max="11273" width="13.42578125" style="42" customWidth="1"/>
    <col min="11274" max="11274" width="16.28515625" style="42" customWidth="1"/>
    <col min="11275" max="11275" width="15.85546875" style="42" customWidth="1"/>
    <col min="11276" max="11276" width="22.7109375" style="42" customWidth="1"/>
    <col min="11277" max="11277" width="9.42578125" style="42" customWidth="1"/>
    <col min="11278" max="11278" width="11.28515625" style="42" customWidth="1"/>
    <col min="11279" max="11279" width="17.42578125" style="42" customWidth="1"/>
    <col min="11280" max="11280" width="53" style="42" customWidth="1"/>
    <col min="11281" max="11520" width="40.85546875" style="42"/>
    <col min="11521" max="11521" width="4.85546875" style="42" customWidth="1"/>
    <col min="11522" max="11522" width="6.42578125" style="42" customWidth="1"/>
    <col min="11523" max="11523" width="47.42578125" style="42" customWidth="1"/>
    <col min="11524" max="11524" width="9" style="42" customWidth="1"/>
    <col min="11525" max="11525" width="5.85546875" style="42" customWidth="1"/>
    <col min="11526" max="11526" width="17.140625" style="42" customWidth="1"/>
    <col min="11527" max="11527" width="11.140625" style="42" customWidth="1"/>
    <col min="11528" max="11528" width="11.7109375" style="42" customWidth="1"/>
    <col min="11529" max="11529" width="13.42578125" style="42" customWidth="1"/>
    <col min="11530" max="11530" width="16.28515625" style="42" customWidth="1"/>
    <col min="11531" max="11531" width="15.85546875" style="42" customWidth="1"/>
    <col min="11532" max="11532" width="22.7109375" style="42" customWidth="1"/>
    <col min="11533" max="11533" width="9.42578125" style="42" customWidth="1"/>
    <col min="11534" max="11534" width="11.28515625" style="42" customWidth="1"/>
    <col min="11535" max="11535" width="17.42578125" style="42" customWidth="1"/>
    <col min="11536" max="11536" width="53" style="42" customWidth="1"/>
    <col min="11537" max="11776" width="40.85546875" style="42"/>
    <col min="11777" max="11777" width="4.85546875" style="42" customWidth="1"/>
    <col min="11778" max="11778" width="6.42578125" style="42" customWidth="1"/>
    <col min="11779" max="11779" width="47.42578125" style="42" customWidth="1"/>
    <col min="11780" max="11780" width="9" style="42" customWidth="1"/>
    <col min="11781" max="11781" width="5.85546875" style="42" customWidth="1"/>
    <col min="11782" max="11782" width="17.140625" style="42" customWidth="1"/>
    <col min="11783" max="11783" width="11.140625" style="42" customWidth="1"/>
    <col min="11784" max="11784" width="11.7109375" style="42" customWidth="1"/>
    <col min="11785" max="11785" width="13.42578125" style="42" customWidth="1"/>
    <col min="11786" max="11786" width="16.28515625" style="42" customWidth="1"/>
    <col min="11787" max="11787" width="15.85546875" style="42" customWidth="1"/>
    <col min="11788" max="11788" width="22.7109375" style="42" customWidth="1"/>
    <col min="11789" max="11789" width="9.42578125" style="42" customWidth="1"/>
    <col min="11790" max="11790" width="11.28515625" style="42" customWidth="1"/>
    <col min="11791" max="11791" width="17.42578125" style="42" customWidth="1"/>
    <col min="11792" max="11792" width="53" style="42" customWidth="1"/>
    <col min="11793" max="12032" width="40.85546875" style="42"/>
    <col min="12033" max="12033" width="4.85546875" style="42" customWidth="1"/>
    <col min="12034" max="12034" width="6.42578125" style="42" customWidth="1"/>
    <col min="12035" max="12035" width="47.42578125" style="42" customWidth="1"/>
    <col min="12036" max="12036" width="9" style="42" customWidth="1"/>
    <col min="12037" max="12037" width="5.85546875" style="42" customWidth="1"/>
    <col min="12038" max="12038" width="17.140625" style="42" customWidth="1"/>
    <col min="12039" max="12039" width="11.140625" style="42" customWidth="1"/>
    <col min="12040" max="12040" width="11.7109375" style="42" customWidth="1"/>
    <col min="12041" max="12041" width="13.42578125" style="42" customWidth="1"/>
    <col min="12042" max="12042" width="16.28515625" style="42" customWidth="1"/>
    <col min="12043" max="12043" width="15.85546875" style="42" customWidth="1"/>
    <col min="12044" max="12044" width="22.7109375" style="42" customWidth="1"/>
    <col min="12045" max="12045" width="9.42578125" style="42" customWidth="1"/>
    <col min="12046" max="12046" width="11.28515625" style="42" customWidth="1"/>
    <col min="12047" max="12047" width="17.42578125" style="42" customWidth="1"/>
    <col min="12048" max="12048" width="53" style="42" customWidth="1"/>
    <col min="12049" max="12288" width="40.85546875" style="42"/>
    <col min="12289" max="12289" width="4.85546875" style="42" customWidth="1"/>
    <col min="12290" max="12290" width="6.42578125" style="42" customWidth="1"/>
    <col min="12291" max="12291" width="47.42578125" style="42" customWidth="1"/>
    <col min="12292" max="12292" width="9" style="42" customWidth="1"/>
    <col min="12293" max="12293" width="5.85546875" style="42" customWidth="1"/>
    <col min="12294" max="12294" width="17.140625" style="42" customWidth="1"/>
    <col min="12295" max="12295" width="11.140625" style="42" customWidth="1"/>
    <col min="12296" max="12296" width="11.7109375" style="42" customWidth="1"/>
    <col min="12297" max="12297" width="13.42578125" style="42" customWidth="1"/>
    <col min="12298" max="12298" width="16.28515625" style="42" customWidth="1"/>
    <col min="12299" max="12299" width="15.85546875" style="42" customWidth="1"/>
    <col min="12300" max="12300" width="22.7109375" style="42" customWidth="1"/>
    <col min="12301" max="12301" width="9.42578125" style="42" customWidth="1"/>
    <col min="12302" max="12302" width="11.28515625" style="42" customWidth="1"/>
    <col min="12303" max="12303" width="17.42578125" style="42" customWidth="1"/>
    <col min="12304" max="12304" width="53" style="42" customWidth="1"/>
    <col min="12305" max="12544" width="40.85546875" style="42"/>
    <col min="12545" max="12545" width="4.85546875" style="42" customWidth="1"/>
    <col min="12546" max="12546" width="6.42578125" style="42" customWidth="1"/>
    <col min="12547" max="12547" width="47.42578125" style="42" customWidth="1"/>
    <col min="12548" max="12548" width="9" style="42" customWidth="1"/>
    <col min="12549" max="12549" width="5.85546875" style="42" customWidth="1"/>
    <col min="12550" max="12550" width="17.140625" style="42" customWidth="1"/>
    <col min="12551" max="12551" width="11.140625" style="42" customWidth="1"/>
    <col min="12552" max="12552" width="11.7109375" style="42" customWidth="1"/>
    <col min="12553" max="12553" width="13.42578125" style="42" customWidth="1"/>
    <col min="12554" max="12554" width="16.28515625" style="42" customWidth="1"/>
    <col min="12555" max="12555" width="15.85546875" style="42" customWidth="1"/>
    <col min="12556" max="12556" width="22.7109375" style="42" customWidth="1"/>
    <col min="12557" max="12557" width="9.42578125" style="42" customWidth="1"/>
    <col min="12558" max="12558" width="11.28515625" style="42" customWidth="1"/>
    <col min="12559" max="12559" width="17.42578125" style="42" customWidth="1"/>
    <col min="12560" max="12560" width="53" style="42" customWidth="1"/>
    <col min="12561" max="12800" width="40.85546875" style="42"/>
    <col min="12801" max="12801" width="4.85546875" style="42" customWidth="1"/>
    <col min="12802" max="12802" width="6.42578125" style="42" customWidth="1"/>
    <col min="12803" max="12803" width="47.42578125" style="42" customWidth="1"/>
    <col min="12804" max="12804" width="9" style="42" customWidth="1"/>
    <col min="12805" max="12805" width="5.85546875" style="42" customWidth="1"/>
    <col min="12806" max="12806" width="17.140625" style="42" customWidth="1"/>
    <col min="12807" max="12807" width="11.140625" style="42" customWidth="1"/>
    <col min="12808" max="12808" width="11.7109375" style="42" customWidth="1"/>
    <col min="12809" max="12809" width="13.42578125" style="42" customWidth="1"/>
    <col min="12810" max="12810" width="16.28515625" style="42" customWidth="1"/>
    <col min="12811" max="12811" width="15.85546875" style="42" customWidth="1"/>
    <col min="12812" max="12812" width="22.7109375" style="42" customWidth="1"/>
    <col min="12813" max="12813" width="9.42578125" style="42" customWidth="1"/>
    <col min="12814" max="12814" width="11.28515625" style="42" customWidth="1"/>
    <col min="12815" max="12815" width="17.42578125" style="42" customWidth="1"/>
    <col min="12816" max="12816" width="53" style="42" customWidth="1"/>
    <col min="12817" max="13056" width="40.85546875" style="42"/>
    <col min="13057" max="13057" width="4.85546875" style="42" customWidth="1"/>
    <col min="13058" max="13058" width="6.42578125" style="42" customWidth="1"/>
    <col min="13059" max="13059" width="47.42578125" style="42" customWidth="1"/>
    <col min="13060" max="13060" width="9" style="42" customWidth="1"/>
    <col min="13061" max="13061" width="5.85546875" style="42" customWidth="1"/>
    <col min="13062" max="13062" width="17.140625" style="42" customWidth="1"/>
    <col min="13063" max="13063" width="11.140625" style="42" customWidth="1"/>
    <col min="13064" max="13064" width="11.7109375" style="42" customWidth="1"/>
    <col min="13065" max="13065" width="13.42578125" style="42" customWidth="1"/>
    <col min="13066" max="13066" width="16.28515625" style="42" customWidth="1"/>
    <col min="13067" max="13067" width="15.85546875" style="42" customWidth="1"/>
    <col min="13068" max="13068" width="22.7109375" style="42" customWidth="1"/>
    <col min="13069" max="13069" width="9.42578125" style="42" customWidth="1"/>
    <col min="13070" max="13070" width="11.28515625" style="42" customWidth="1"/>
    <col min="13071" max="13071" width="17.42578125" style="42" customWidth="1"/>
    <col min="13072" max="13072" width="53" style="42" customWidth="1"/>
    <col min="13073" max="13312" width="40.85546875" style="42"/>
    <col min="13313" max="13313" width="4.85546875" style="42" customWidth="1"/>
    <col min="13314" max="13314" width="6.42578125" style="42" customWidth="1"/>
    <col min="13315" max="13315" width="47.42578125" style="42" customWidth="1"/>
    <col min="13316" max="13316" width="9" style="42" customWidth="1"/>
    <col min="13317" max="13317" width="5.85546875" style="42" customWidth="1"/>
    <col min="13318" max="13318" width="17.140625" style="42" customWidth="1"/>
    <col min="13319" max="13319" width="11.140625" style="42" customWidth="1"/>
    <col min="13320" max="13320" width="11.7109375" style="42" customWidth="1"/>
    <col min="13321" max="13321" width="13.42578125" style="42" customWidth="1"/>
    <col min="13322" max="13322" width="16.28515625" style="42" customWidth="1"/>
    <col min="13323" max="13323" width="15.85546875" style="42" customWidth="1"/>
    <col min="13324" max="13324" width="22.7109375" style="42" customWidth="1"/>
    <col min="13325" max="13325" width="9.42578125" style="42" customWidth="1"/>
    <col min="13326" max="13326" width="11.28515625" style="42" customWidth="1"/>
    <col min="13327" max="13327" width="17.42578125" style="42" customWidth="1"/>
    <col min="13328" max="13328" width="53" style="42" customWidth="1"/>
    <col min="13329" max="13568" width="40.85546875" style="42"/>
    <col min="13569" max="13569" width="4.85546875" style="42" customWidth="1"/>
    <col min="13570" max="13570" width="6.42578125" style="42" customWidth="1"/>
    <col min="13571" max="13571" width="47.42578125" style="42" customWidth="1"/>
    <col min="13572" max="13572" width="9" style="42" customWidth="1"/>
    <col min="13573" max="13573" width="5.85546875" style="42" customWidth="1"/>
    <col min="13574" max="13574" width="17.140625" style="42" customWidth="1"/>
    <col min="13575" max="13575" width="11.140625" style="42" customWidth="1"/>
    <col min="13576" max="13576" width="11.7109375" style="42" customWidth="1"/>
    <col min="13577" max="13577" width="13.42578125" style="42" customWidth="1"/>
    <col min="13578" max="13578" width="16.28515625" style="42" customWidth="1"/>
    <col min="13579" max="13579" width="15.85546875" style="42" customWidth="1"/>
    <col min="13580" max="13580" width="22.7109375" style="42" customWidth="1"/>
    <col min="13581" max="13581" width="9.42578125" style="42" customWidth="1"/>
    <col min="13582" max="13582" width="11.28515625" style="42" customWidth="1"/>
    <col min="13583" max="13583" width="17.42578125" style="42" customWidth="1"/>
    <col min="13584" max="13584" width="53" style="42" customWidth="1"/>
    <col min="13585" max="13824" width="40.85546875" style="42"/>
    <col min="13825" max="13825" width="4.85546875" style="42" customWidth="1"/>
    <col min="13826" max="13826" width="6.42578125" style="42" customWidth="1"/>
    <col min="13827" max="13827" width="47.42578125" style="42" customWidth="1"/>
    <col min="13828" max="13828" width="9" style="42" customWidth="1"/>
    <col min="13829" max="13829" width="5.85546875" style="42" customWidth="1"/>
    <col min="13830" max="13830" width="17.140625" style="42" customWidth="1"/>
    <col min="13831" max="13831" width="11.140625" style="42" customWidth="1"/>
    <col min="13832" max="13832" width="11.7109375" style="42" customWidth="1"/>
    <col min="13833" max="13833" width="13.42578125" style="42" customWidth="1"/>
    <col min="13834" max="13834" width="16.28515625" style="42" customWidth="1"/>
    <col min="13835" max="13835" width="15.85546875" style="42" customWidth="1"/>
    <col min="13836" max="13836" width="22.7109375" style="42" customWidth="1"/>
    <col min="13837" max="13837" width="9.42578125" style="42" customWidth="1"/>
    <col min="13838" max="13838" width="11.28515625" style="42" customWidth="1"/>
    <col min="13839" max="13839" width="17.42578125" style="42" customWidth="1"/>
    <col min="13840" max="13840" width="53" style="42" customWidth="1"/>
    <col min="13841" max="14080" width="40.85546875" style="42"/>
    <col min="14081" max="14081" width="4.85546875" style="42" customWidth="1"/>
    <col min="14082" max="14082" width="6.42578125" style="42" customWidth="1"/>
    <col min="14083" max="14083" width="47.42578125" style="42" customWidth="1"/>
    <col min="14084" max="14084" width="9" style="42" customWidth="1"/>
    <col min="14085" max="14085" width="5.85546875" style="42" customWidth="1"/>
    <col min="14086" max="14086" width="17.140625" style="42" customWidth="1"/>
    <col min="14087" max="14087" width="11.140625" style="42" customWidth="1"/>
    <col min="14088" max="14088" width="11.7109375" style="42" customWidth="1"/>
    <col min="14089" max="14089" width="13.42578125" style="42" customWidth="1"/>
    <col min="14090" max="14090" width="16.28515625" style="42" customWidth="1"/>
    <col min="14091" max="14091" width="15.85546875" style="42" customWidth="1"/>
    <col min="14092" max="14092" width="22.7109375" style="42" customWidth="1"/>
    <col min="14093" max="14093" width="9.42578125" style="42" customWidth="1"/>
    <col min="14094" max="14094" width="11.28515625" style="42" customWidth="1"/>
    <col min="14095" max="14095" width="17.42578125" style="42" customWidth="1"/>
    <col min="14096" max="14096" width="53" style="42" customWidth="1"/>
    <col min="14097" max="14336" width="40.85546875" style="42"/>
    <col min="14337" max="14337" width="4.85546875" style="42" customWidth="1"/>
    <col min="14338" max="14338" width="6.42578125" style="42" customWidth="1"/>
    <col min="14339" max="14339" width="47.42578125" style="42" customWidth="1"/>
    <col min="14340" max="14340" width="9" style="42" customWidth="1"/>
    <col min="14341" max="14341" width="5.85546875" style="42" customWidth="1"/>
    <col min="14342" max="14342" width="17.140625" style="42" customWidth="1"/>
    <col min="14343" max="14343" width="11.140625" style="42" customWidth="1"/>
    <col min="14344" max="14344" width="11.7109375" style="42" customWidth="1"/>
    <col min="14345" max="14345" width="13.42578125" style="42" customWidth="1"/>
    <col min="14346" max="14346" width="16.28515625" style="42" customWidth="1"/>
    <col min="14347" max="14347" width="15.85546875" style="42" customWidth="1"/>
    <col min="14348" max="14348" width="22.7109375" style="42" customWidth="1"/>
    <col min="14349" max="14349" width="9.42578125" style="42" customWidth="1"/>
    <col min="14350" max="14350" width="11.28515625" style="42" customWidth="1"/>
    <col min="14351" max="14351" width="17.42578125" style="42" customWidth="1"/>
    <col min="14352" max="14352" width="53" style="42" customWidth="1"/>
    <col min="14353" max="14592" width="40.85546875" style="42"/>
    <col min="14593" max="14593" width="4.85546875" style="42" customWidth="1"/>
    <col min="14594" max="14594" width="6.42578125" style="42" customWidth="1"/>
    <col min="14595" max="14595" width="47.42578125" style="42" customWidth="1"/>
    <col min="14596" max="14596" width="9" style="42" customWidth="1"/>
    <col min="14597" max="14597" width="5.85546875" style="42" customWidth="1"/>
    <col min="14598" max="14598" width="17.140625" style="42" customWidth="1"/>
    <col min="14599" max="14599" width="11.140625" style="42" customWidth="1"/>
    <col min="14600" max="14600" width="11.7109375" style="42" customWidth="1"/>
    <col min="14601" max="14601" width="13.42578125" style="42" customWidth="1"/>
    <col min="14602" max="14602" width="16.28515625" style="42" customWidth="1"/>
    <col min="14603" max="14603" width="15.85546875" style="42" customWidth="1"/>
    <col min="14604" max="14604" width="22.7109375" style="42" customWidth="1"/>
    <col min="14605" max="14605" width="9.42578125" style="42" customWidth="1"/>
    <col min="14606" max="14606" width="11.28515625" style="42" customWidth="1"/>
    <col min="14607" max="14607" width="17.42578125" style="42" customWidth="1"/>
    <col min="14608" max="14608" width="53" style="42" customWidth="1"/>
    <col min="14609" max="14848" width="40.85546875" style="42"/>
    <col min="14849" max="14849" width="4.85546875" style="42" customWidth="1"/>
    <col min="14850" max="14850" width="6.42578125" style="42" customWidth="1"/>
    <col min="14851" max="14851" width="47.42578125" style="42" customWidth="1"/>
    <col min="14852" max="14852" width="9" style="42" customWidth="1"/>
    <col min="14853" max="14853" width="5.85546875" style="42" customWidth="1"/>
    <col min="14854" max="14854" width="17.140625" style="42" customWidth="1"/>
    <col min="14855" max="14855" width="11.140625" style="42" customWidth="1"/>
    <col min="14856" max="14856" width="11.7109375" style="42" customWidth="1"/>
    <col min="14857" max="14857" width="13.42578125" style="42" customWidth="1"/>
    <col min="14858" max="14858" width="16.28515625" style="42" customWidth="1"/>
    <col min="14859" max="14859" width="15.85546875" style="42" customWidth="1"/>
    <col min="14860" max="14860" width="22.7109375" style="42" customWidth="1"/>
    <col min="14861" max="14861" width="9.42578125" style="42" customWidth="1"/>
    <col min="14862" max="14862" width="11.28515625" style="42" customWidth="1"/>
    <col min="14863" max="14863" width="17.42578125" style="42" customWidth="1"/>
    <col min="14864" max="14864" width="53" style="42" customWidth="1"/>
    <col min="14865" max="15104" width="40.85546875" style="42"/>
    <col min="15105" max="15105" width="4.85546875" style="42" customWidth="1"/>
    <col min="15106" max="15106" width="6.42578125" style="42" customWidth="1"/>
    <col min="15107" max="15107" width="47.42578125" style="42" customWidth="1"/>
    <col min="15108" max="15108" width="9" style="42" customWidth="1"/>
    <col min="15109" max="15109" width="5.85546875" style="42" customWidth="1"/>
    <col min="15110" max="15110" width="17.140625" style="42" customWidth="1"/>
    <col min="15111" max="15111" width="11.140625" style="42" customWidth="1"/>
    <col min="15112" max="15112" width="11.7109375" style="42" customWidth="1"/>
    <col min="15113" max="15113" width="13.42578125" style="42" customWidth="1"/>
    <col min="15114" max="15114" width="16.28515625" style="42" customWidth="1"/>
    <col min="15115" max="15115" width="15.85546875" style="42" customWidth="1"/>
    <col min="15116" max="15116" width="22.7109375" style="42" customWidth="1"/>
    <col min="15117" max="15117" width="9.42578125" style="42" customWidth="1"/>
    <col min="15118" max="15118" width="11.28515625" style="42" customWidth="1"/>
    <col min="15119" max="15119" width="17.42578125" style="42" customWidth="1"/>
    <col min="15120" max="15120" width="53" style="42" customWidth="1"/>
    <col min="15121" max="15360" width="40.85546875" style="42"/>
    <col min="15361" max="15361" width="4.85546875" style="42" customWidth="1"/>
    <col min="15362" max="15362" width="6.42578125" style="42" customWidth="1"/>
    <col min="15363" max="15363" width="47.42578125" style="42" customWidth="1"/>
    <col min="15364" max="15364" width="9" style="42" customWidth="1"/>
    <col min="15365" max="15365" width="5.85546875" style="42" customWidth="1"/>
    <col min="15366" max="15366" width="17.140625" style="42" customWidth="1"/>
    <col min="15367" max="15367" width="11.140625" style="42" customWidth="1"/>
    <col min="15368" max="15368" width="11.7109375" style="42" customWidth="1"/>
    <col min="15369" max="15369" width="13.42578125" style="42" customWidth="1"/>
    <col min="15370" max="15370" width="16.28515625" style="42" customWidth="1"/>
    <col min="15371" max="15371" width="15.85546875" style="42" customWidth="1"/>
    <col min="15372" max="15372" width="22.7109375" style="42" customWidth="1"/>
    <col min="15373" max="15373" width="9.42578125" style="42" customWidth="1"/>
    <col min="15374" max="15374" width="11.28515625" style="42" customWidth="1"/>
    <col min="15375" max="15375" width="17.42578125" style="42" customWidth="1"/>
    <col min="15376" max="15376" width="53" style="42" customWidth="1"/>
    <col min="15377" max="15616" width="40.85546875" style="42"/>
    <col min="15617" max="15617" width="4.85546875" style="42" customWidth="1"/>
    <col min="15618" max="15618" width="6.42578125" style="42" customWidth="1"/>
    <col min="15619" max="15619" width="47.42578125" style="42" customWidth="1"/>
    <col min="15620" max="15620" width="9" style="42" customWidth="1"/>
    <col min="15621" max="15621" width="5.85546875" style="42" customWidth="1"/>
    <col min="15622" max="15622" width="17.140625" style="42" customWidth="1"/>
    <col min="15623" max="15623" width="11.140625" style="42" customWidth="1"/>
    <col min="15624" max="15624" width="11.7109375" style="42" customWidth="1"/>
    <col min="15625" max="15625" width="13.42578125" style="42" customWidth="1"/>
    <col min="15626" max="15626" width="16.28515625" style="42" customWidth="1"/>
    <col min="15627" max="15627" width="15.85546875" style="42" customWidth="1"/>
    <col min="15628" max="15628" width="22.7109375" style="42" customWidth="1"/>
    <col min="15629" max="15629" width="9.42578125" style="42" customWidth="1"/>
    <col min="15630" max="15630" width="11.28515625" style="42" customWidth="1"/>
    <col min="15631" max="15631" width="17.42578125" style="42" customWidth="1"/>
    <col min="15632" max="15632" width="53" style="42" customWidth="1"/>
    <col min="15633" max="15872" width="40.85546875" style="42"/>
    <col min="15873" max="15873" width="4.85546875" style="42" customWidth="1"/>
    <col min="15874" max="15874" width="6.42578125" style="42" customWidth="1"/>
    <col min="15875" max="15875" width="47.42578125" style="42" customWidth="1"/>
    <col min="15876" max="15876" width="9" style="42" customWidth="1"/>
    <col min="15877" max="15877" width="5.85546875" style="42" customWidth="1"/>
    <col min="15878" max="15878" width="17.140625" style="42" customWidth="1"/>
    <col min="15879" max="15879" width="11.140625" style="42" customWidth="1"/>
    <col min="15880" max="15880" width="11.7109375" style="42" customWidth="1"/>
    <col min="15881" max="15881" width="13.42578125" style="42" customWidth="1"/>
    <col min="15882" max="15882" width="16.28515625" style="42" customWidth="1"/>
    <col min="15883" max="15883" width="15.85546875" style="42" customWidth="1"/>
    <col min="15884" max="15884" width="22.7109375" style="42" customWidth="1"/>
    <col min="15885" max="15885" width="9.42578125" style="42" customWidth="1"/>
    <col min="15886" max="15886" width="11.28515625" style="42" customWidth="1"/>
    <col min="15887" max="15887" width="17.42578125" style="42" customWidth="1"/>
    <col min="15888" max="15888" width="53" style="42" customWidth="1"/>
    <col min="15889" max="16128" width="40.85546875" style="42"/>
    <col min="16129" max="16129" width="4.85546875" style="42" customWidth="1"/>
    <col min="16130" max="16130" width="6.42578125" style="42" customWidth="1"/>
    <col min="16131" max="16131" width="47.42578125" style="42" customWidth="1"/>
    <col min="16132" max="16132" width="9" style="42" customWidth="1"/>
    <col min="16133" max="16133" width="5.85546875" style="42" customWidth="1"/>
    <col min="16134" max="16134" width="17.140625" style="42" customWidth="1"/>
    <col min="16135" max="16135" width="11.140625" style="42" customWidth="1"/>
    <col min="16136" max="16136" width="11.7109375" style="42" customWidth="1"/>
    <col min="16137" max="16137" width="13.42578125" style="42" customWidth="1"/>
    <col min="16138" max="16138" width="16.28515625" style="42" customWidth="1"/>
    <col min="16139" max="16139" width="15.85546875" style="42" customWidth="1"/>
    <col min="16140" max="16140" width="22.7109375" style="42" customWidth="1"/>
    <col min="16141" max="16141" width="9.42578125" style="42" customWidth="1"/>
    <col min="16142" max="16142" width="11.28515625" style="42" customWidth="1"/>
    <col min="16143" max="16143" width="17.42578125" style="42" customWidth="1"/>
    <col min="16144" max="16144" width="53" style="42" customWidth="1"/>
    <col min="16145" max="16384" width="40.85546875" style="42"/>
  </cols>
  <sheetData>
    <row r="1" spans="1:17" ht="15" customHeight="1" x14ac:dyDescent="0.2">
      <c r="B1" s="67"/>
    </row>
    <row r="2" spans="1:17" ht="18.75" x14ac:dyDescent="0.2">
      <c r="B2" s="41" t="s">
        <v>85</v>
      </c>
    </row>
    <row r="4" spans="1:17" ht="45.75" customHeight="1" x14ac:dyDescent="0.2">
      <c r="B4" s="94" t="s">
        <v>104</v>
      </c>
      <c r="C4" s="95"/>
      <c r="D4" s="95"/>
      <c r="E4" s="95"/>
      <c r="F4" s="95"/>
      <c r="G4" s="95"/>
      <c r="H4" s="95"/>
      <c r="I4" s="95"/>
      <c r="J4" s="95"/>
      <c r="K4" s="95"/>
      <c r="L4" s="96"/>
      <c r="M4" s="97" t="s">
        <v>35</v>
      </c>
      <c r="N4" s="98"/>
      <c r="O4" s="99"/>
      <c r="P4" s="99"/>
      <c r="Q4" s="100"/>
    </row>
    <row r="5" spans="1:17" ht="45.75" customHeight="1" thickBot="1" x14ac:dyDescent="0.25">
      <c r="A5" s="43"/>
      <c r="B5" s="44"/>
      <c r="C5" s="44" t="s">
        <v>36</v>
      </c>
      <c r="D5" s="44" t="s">
        <v>37</v>
      </c>
      <c r="E5" s="44" t="s">
        <v>38</v>
      </c>
      <c r="F5" s="44" t="s">
        <v>39</v>
      </c>
      <c r="G5" s="44" t="s">
        <v>40</v>
      </c>
      <c r="H5" s="44" t="s">
        <v>41</v>
      </c>
      <c r="I5" s="44" t="s">
        <v>42</v>
      </c>
      <c r="J5" s="44" t="s">
        <v>43</v>
      </c>
      <c r="K5" s="44" t="s">
        <v>44</v>
      </c>
      <c r="L5" s="44" t="s">
        <v>45</v>
      </c>
      <c r="M5" s="44" t="s">
        <v>46</v>
      </c>
      <c r="N5" s="44" t="s">
        <v>47</v>
      </c>
      <c r="O5" s="44" t="s">
        <v>48</v>
      </c>
      <c r="P5" s="44" t="s">
        <v>49</v>
      </c>
      <c r="Q5" s="44" t="s">
        <v>50</v>
      </c>
    </row>
    <row r="6" spans="1:17" ht="15" customHeight="1" x14ac:dyDescent="0.2">
      <c r="A6" s="43"/>
      <c r="B6" s="45" t="s">
        <v>13</v>
      </c>
      <c r="C6" s="69" t="s">
        <v>86</v>
      </c>
      <c r="D6" s="70">
        <v>1</v>
      </c>
      <c r="E6" s="68">
        <v>3.0379999999999998</v>
      </c>
      <c r="F6" s="46"/>
      <c r="G6" s="47">
        <v>0</v>
      </c>
      <c r="H6" s="48">
        <v>3.31</v>
      </c>
      <c r="I6" s="49"/>
      <c r="J6" s="47"/>
      <c r="K6" s="49"/>
      <c r="L6" s="62"/>
      <c r="M6" s="59">
        <v>3.3656434256734218</v>
      </c>
      <c r="N6" s="73">
        <v>3.2187072422619321</v>
      </c>
      <c r="O6" s="75">
        <f>(M6/N6)-1</f>
        <v>4.5650682821414712E-2</v>
      </c>
      <c r="P6" s="78">
        <v>124.10449244845604</v>
      </c>
      <c r="Q6" s="80" t="s">
        <v>106</v>
      </c>
    </row>
    <row r="7" spans="1:17" ht="15" customHeight="1" x14ac:dyDescent="0.2">
      <c r="A7" s="43"/>
      <c r="B7" s="50" t="s">
        <v>14</v>
      </c>
      <c r="C7" s="69" t="s">
        <v>87</v>
      </c>
      <c r="D7" s="70">
        <v>2</v>
      </c>
      <c r="E7" s="51">
        <v>3.141</v>
      </c>
      <c r="F7" s="51">
        <v>0.28299999999999997</v>
      </c>
      <c r="G7" s="51"/>
      <c r="H7" s="52">
        <v>3.31</v>
      </c>
      <c r="I7" s="53"/>
      <c r="J7" s="54"/>
      <c r="K7" s="53"/>
      <c r="L7" s="63"/>
      <c r="M7" s="55">
        <v>2.0238789476213057</v>
      </c>
      <c r="N7" s="72">
        <v>1.973045360048717</v>
      </c>
      <c r="O7" s="76">
        <f>(M7/N7)-1</f>
        <v>2.576402377861875E-2</v>
      </c>
      <c r="P7" s="77">
        <v>130.75341197501714</v>
      </c>
      <c r="Q7" s="58" t="s">
        <v>106</v>
      </c>
    </row>
    <row r="8" spans="1:17" ht="15" customHeight="1" x14ac:dyDescent="0.2">
      <c r="A8" s="43"/>
      <c r="B8" s="50" t="s">
        <v>15</v>
      </c>
      <c r="C8" s="69" t="s">
        <v>88</v>
      </c>
      <c r="D8" s="70">
        <v>2</v>
      </c>
      <c r="E8" s="51">
        <v>0.33200000000000002</v>
      </c>
      <c r="F8" s="51"/>
      <c r="G8" s="51"/>
      <c r="H8" s="52"/>
      <c r="I8" s="53"/>
      <c r="J8" s="54"/>
      <c r="K8" s="53"/>
      <c r="L8" s="63"/>
      <c r="M8" s="55">
        <v>0.33200000000000002</v>
      </c>
      <c r="N8" s="72">
        <v>0.30400000000000005</v>
      </c>
      <c r="O8" s="76">
        <f t="shared" ref="O8:O31" si="0">(M8/N8)-1</f>
        <v>9.210526315789469E-2</v>
      </c>
      <c r="P8" s="77">
        <v>13.881426287983491</v>
      </c>
      <c r="Q8" s="58" t="s">
        <v>107</v>
      </c>
    </row>
    <row r="9" spans="1:17" ht="15" customHeight="1" x14ac:dyDescent="0.2">
      <c r="A9" s="43"/>
      <c r="B9" s="50" t="s">
        <v>16</v>
      </c>
      <c r="C9" s="69" t="s">
        <v>89</v>
      </c>
      <c r="D9" s="70">
        <v>3</v>
      </c>
      <c r="E9" s="51">
        <v>2.6709999999999998</v>
      </c>
      <c r="F9" s="51"/>
      <c r="G9" s="51"/>
      <c r="H9" s="52">
        <v>3.31</v>
      </c>
      <c r="I9" s="53"/>
      <c r="J9" s="54"/>
      <c r="K9" s="53"/>
      <c r="L9" s="63"/>
      <c r="M9" s="55">
        <v>2.7536052210096336</v>
      </c>
      <c r="N9" s="72">
        <v>2.4959352811682076</v>
      </c>
      <c r="O9" s="76">
        <f t="shared" si="0"/>
        <v>0.10323582577863366</v>
      </c>
      <c r="P9" s="77">
        <v>402.73097839358212</v>
      </c>
      <c r="Q9" s="58" t="s">
        <v>106</v>
      </c>
    </row>
    <row r="10" spans="1:17" ht="15" customHeight="1" x14ac:dyDescent="0.2">
      <c r="A10" s="43"/>
      <c r="B10" s="50" t="s">
        <v>17</v>
      </c>
      <c r="C10" s="69" t="s">
        <v>90</v>
      </c>
      <c r="D10" s="70">
        <v>4</v>
      </c>
      <c r="E10" s="51">
        <v>2.7930000000000001</v>
      </c>
      <c r="F10" s="51">
        <v>0.253</v>
      </c>
      <c r="G10" s="51"/>
      <c r="H10" s="52">
        <v>3.31</v>
      </c>
      <c r="I10" s="53"/>
      <c r="J10" s="54"/>
      <c r="K10" s="53"/>
      <c r="L10" s="63"/>
      <c r="M10" s="55">
        <v>2.1416976789820956</v>
      </c>
      <c r="N10" s="72">
        <v>1.955683101735511</v>
      </c>
      <c r="O10" s="76">
        <f t="shared" si="0"/>
        <v>9.511488700879589E-2</v>
      </c>
      <c r="P10" s="77">
        <v>543.56879253710576</v>
      </c>
      <c r="Q10" s="58" t="s">
        <v>97</v>
      </c>
    </row>
    <row r="11" spans="1:17" ht="15" customHeight="1" x14ac:dyDescent="0.2">
      <c r="A11" s="43"/>
      <c r="B11" s="50" t="s">
        <v>18</v>
      </c>
      <c r="C11" s="69" t="s">
        <v>91</v>
      </c>
      <c r="D11" s="70">
        <v>4</v>
      </c>
      <c r="E11" s="51">
        <v>0.247</v>
      </c>
      <c r="F11" s="51"/>
      <c r="G11" s="51"/>
      <c r="H11" s="52"/>
      <c r="I11" s="53"/>
      <c r="J11" s="54"/>
      <c r="K11" s="53"/>
      <c r="L11" s="63"/>
      <c r="M11" s="55">
        <v>0.247</v>
      </c>
      <c r="N11" s="72">
        <v>0.252</v>
      </c>
      <c r="O11" s="76">
        <f t="shared" si="0"/>
        <v>-1.9841269841269882E-2</v>
      </c>
      <c r="P11" s="77">
        <v>16.402981039237993</v>
      </c>
      <c r="Q11" s="58" t="s">
        <v>107</v>
      </c>
    </row>
    <row r="12" spans="1:17" x14ac:dyDescent="0.2">
      <c r="A12" s="43"/>
      <c r="B12" s="50" t="s">
        <v>19</v>
      </c>
      <c r="C12" s="69" t="s">
        <v>92</v>
      </c>
      <c r="D12" s="70" t="s">
        <v>84</v>
      </c>
      <c r="E12" s="51">
        <v>2.7090000000000001</v>
      </c>
      <c r="F12" s="51">
        <v>0.22700000000000001</v>
      </c>
      <c r="G12" s="51"/>
      <c r="H12" s="52">
        <v>22.92</v>
      </c>
      <c r="I12" s="53"/>
      <c r="J12" s="54"/>
      <c r="K12" s="53"/>
      <c r="L12" s="63"/>
      <c r="M12" s="55">
        <v>2.3006020196502921</v>
      </c>
      <c r="N12" s="72">
        <v>2.0854450586686317</v>
      </c>
      <c r="O12" s="76">
        <f t="shared" si="0"/>
        <v>0.10317076447893503</v>
      </c>
      <c r="P12" s="77">
        <v>2529.3114335707055</v>
      </c>
      <c r="Q12" s="58" t="s">
        <v>97</v>
      </c>
    </row>
    <row r="13" spans="1:17" ht="15" customHeight="1" x14ac:dyDescent="0.2">
      <c r="A13" s="43"/>
      <c r="B13" s="50" t="s">
        <v>20</v>
      </c>
      <c r="C13" s="69" t="s">
        <v>93</v>
      </c>
      <c r="D13" s="70" t="s">
        <v>84</v>
      </c>
      <c r="E13" s="51">
        <v>2.3010000000000002</v>
      </c>
      <c r="F13" s="51">
        <v>0.192</v>
      </c>
      <c r="G13" s="51"/>
      <c r="H13" s="52">
        <v>67.34</v>
      </c>
      <c r="I13" s="53"/>
      <c r="J13" s="54"/>
      <c r="K13" s="53"/>
      <c r="L13" s="63"/>
      <c r="M13" s="55">
        <v>2.0451260350985931</v>
      </c>
      <c r="N13" s="72">
        <v>1.8317635300506525</v>
      </c>
      <c r="O13" s="76">
        <f t="shared" si="0"/>
        <v>0.11647928433319166</v>
      </c>
      <c r="P13" s="77">
        <v>2583.9927230231688</v>
      </c>
      <c r="Q13" s="58" t="s">
        <v>97</v>
      </c>
    </row>
    <row r="14" spans="1:17" ht="15" customHeight="1" x14ac:dyDescent="0.2">
      <c r="A14" s="43"/>
      <c r="B14" s="50" t="s">
        <v>21</v>
      </c>
      <c r="C14" s="69"/>
      <c r="D14" s="70" t="s">
        <v>84</v>
      </c>
      <c r="E14" s="51">
        <v>1.714</v>
      </c>
      <c r="F14" s="51">
        <v>0.14099999999999999</v>
      </c>
      <c r="G14" s="51"/>
      <c r="H14" s="52">
        <v>237.74</v>
      </c>
      <c r="I14" s="53"/>
      <c r="J14" s="54"/>
      <c r="K14" s="53"/>
      <c r="L14" s="64" t="s">
        <v>94</v>
      </c>
      <c r="M14" s="55">
        <v>1.8364663532018517</v>
      </c>
      <c r="N14" s="72">
        <v>1.7071488588374006</v>
      </c>
      <c r="O14" s="76">
        <f t="shared" si="0"/>
        <v>7.5750567207430564E-2</v>
      </c>
      <c r="P14" s="77">
        <v>3260.954944322059</v>
      </c>
      <c r="Q14" s="58" t="s">
        <v>108</v>
      </c>
    </row>
    <row r="15" spans="1:17" ht="15" customHeight="1" x14ac:dyDescent="0.2">
      <c r="A15" s="43"/>
      <c r="B15" s="50" t="s">
        <v>22</v>
      </c>
      <c r="C15" s="69">
        <v>801</v>
      </c>
      <c r="D15" s="70"/>
      <c r="E15" s="51">
        <v>14.135</v>
      </c>
      <c r="F15" s="51">
        <v>1.1399999999999999</v>
      </c>
      <c r="G15" s="51">
        <v>0.16</v>
      </c>
      <c r="H15" s="52">
        <v>11.51</v>
      </c>
      <c r="I15" s="52">
        <v>3.35</v>
      </c>
      <c r="J15" s="57">
        <v>0.38100000000000001</v>
      </c>
      <c r="K15" s="52">
        <v>3.35</v>
      </c>
      <c r="L15" s="65"/>
      <c r="M15" s="55">
        <v>2.300791662168991</v>
      </c>
      <c r="N15" s="72">
        <v>1.9244708453324739</v>
      </c>
      <c r="O15" s="76">
        <f t="shared" si="0"/>
        <v>0.19554508593841713</v>
      </c>
      <c r="P15" s="77">
        <v>7136.5763800317372</v>
      </c>
      <c r="Q15" s="58" t="s">
        <v>106</v>
      </c>
    </row>
    <row r="16" spans="1:17" ht="15" customHeight="1" x14ac:dyDescent="0.2">
      <c r="A16" s="43"/>
      <c r="B16" s="50" t="s">
        <v>23</v>
      </c>
      <c r="C16" s="69">
        <v>802</v>
      </c>
      <c r="D16" s="70"/>
      <c r="E16" s="51">
        <v>13.92</v>
      </c>
      <c r="F16" s="51">
        <v>1.0509999999999999</v>
      </c>
      <c r="G16" s="51">
        <v>0.153</v>
      </c>
      <c r="H16" s="52">
        <v>47.6</v>
      </c>
      <c r="I16" s="52">
        <v>3.39</v>
      </c>
      <c r="J16" s="57">
        <v>0.35099999999999998</v>
      </c>
      <c r="K16" s="52">
        <v>3.39</v>
      </c>
      <c r="L16" s="65"/>
      <c r="M16" s="55">
        <v>2.1342965533965561</v>
      </c>
      <c r="N16" s="72">
        <v>1.857906222501736</v>
      </c>
      <c r="O16" s="76">
        <f t="shared" si="0"/>
        <v>0.14876441423542408</v>
      </c>
      <c r="P16" s="77">
        <v>15318.520203565917</v>
      </c>
      <c r="Q16" s="58" t="s">
        <v>106</v>
      </c>
    </row>
    <row r="17" spans="1:17" ht="15" customHeight="1" x14ac:dyDescent="0.2">
      <c r="A17" s="43"/>
      <c r="B17" s="50" t="s">
        <v>24</v>
      </c>
      <c r="C17" s="69">
        <v>803</v>
      </c>
      <c r="D17" s="70"/>
      <c r="E17" s="51">
        <v>10.750999999999999</v>
      </c>
      <c r="F17" s="51">
        <v>0.73099999999999998</v>
      </c>
      <c r="G17" s="51">
        <v>0.113</v>
      </c>
      <c r="H17" s="52">
        <v>96.6</v>
      </c>
      <c r="I17" s="52">
        <v>3.06</v>
      </c>
      <c r="J17" s="57">
        <v>0.249</v>
      </c>
      <c r="K17" s="52">
        <v>3.06</v>
      </c>
      <c r="L17" s="65"/>
      <c r="M17" s="55">
        <v>1.4811520039973232</v>
      </c>
      <c r="N17" s="72">
        <v>1.2980540034863932</v>
      </c>
      <c r="O17" s="76">
        <f t="shared" si="0"/>
        <v>0.1410557650291544</v>
      </c>
      <c r="P17" s="77">
        <v>38269.304178028513</v>
      </c>
      <c r="Q17" s="58" t="s">
        <v>97</v>
      </c>
    </row>
    <row r="18" spans="1:17" ht="15" customHeight="1" x14ac:dyDescent="0.2">
      <c r="A18" s="43"/>
      <c r="B18" s="50" t="s">
        <v>25</v>
      </c>
      <c r="C18" s="69"/>
      <c r="D18" s="70"/>
      <c r="E18" s="51">
        <v>8.4719999999999995</v>
      </c>
      <c r="F18" s="51">
        <v>0.50900000000000001</v>
      </c>
      <c r="G18" s="51">
        <v>8.4000000000000005E-2</v>
      </c>
      <c r="H18" s="52">
        <v>92.62</v>
      </c>
      <c r="I18" s="52">
        <v>2.4500000000000002</v>
      </c>
      <c r="J18" s="57">
        <v>0.20799999999999999</v>
      </c>
      <c r="K18" s="52">
        <v>2.4500000000000002</v>
      </c>
      <c r="L18" s="64">
        <v>804</v>
      </c>
      <c r="M18" s="55"/>
      <c r="N18" s="72" t="s">
        <v>83</v>
      </c>
      <c r="O18" s="56"/>
      <c r="P18" s="77"/>
      <c r="Q18" s="58" t="s">
        <v>101</v>
      </c>
    </row>
    <row r="19" spans="1:17" ht="15" customHeight="1" x14ac:dyDescent="0.2">
      <c r="A19" s="43"/>
      <c r="B19" s="50" t="s">
        <v>79</v>
      </c>
      <c r="C19" s="71">
        <v>761</v>
      </c>
      <c r="D19" s="70">
        <v>8</v>
      </c>
      <c r="E19" s="51">
        <v>2.9870000000000001</v>
      </c>
      <c r="F19" s="51"/>
      <c r="G19" s="51"/>
      <c r="H19" s="52"/>
      <c r="I19" s="53"/>
      <c r="J19" s="54"/>
      <c r="K19" s="53"/>
      <c r="L19" s="63" t="s">
        <v>105</v>
      </c>
      <c r="M19" s="55">
        <v>2.9870000000000005</v>
      </c>
      <c r="N19" s="72">
        <v>2.7189999999999999</v>
      </c>
      <c r="O19" s="76">
        <f t="shared" si="0"/>
        <v>9.8565649135711864E-2</v>
      </c>
      <c r="P19" s="77">
        <v>3983.9146616073494</v>
      </c>
      <c r="Q19" s="58" t="s">
        <v>108</v>
      </c>
    </row>
    <row r="20" spans="1:17" ht="15" customHeight="1" x14ac:dyDescent="0.2">
      <c r="A20" s="43"/>
      <c r="B20" s="50" t="s">
        <v>80</v>
      </c>
      <c r="C20" s="71">
        <v>771</v>
      </c>
      <c r="D20" s="70">
        <v>1</v>
      </c>
      <c r="E20" s="51">
        <v>3.492</v>
      </c>
      <c r="F20" s="51"/>
      <c r="G20" s="51"/>
      <c r="H20" s="52"/>
      <c r="I20" s="53"/>
      <c r="J20" s="54"/>
      <c r="K20" s="53"/>
      <c r="L20" s="63" t="s">
        <v>105</v>
      </c>
      <c r="M20" s="55">
        <v>3.492</v>
      </c>
      <c r="N20" s="72">
        <v>3.1829999999999998</v>
      </c>
      <c r="O20" s="76">
        <f t="shared" si="0"/>
        <v>9.7078228086710627E-2</v>
      </c>
      <c r="P20" s="77">
        <v>1173.1354876328212</v>
      </c>
      <c r="Q20" s="58" t="s">
        <v>108</v>
      </c>
    </row>
    <row r="21" spans="1:17" ht="15" customHeight="1" x14ac:dyDescent="0.2">
      <c r="A21" s="43"/>
      <c r="B21" s="50" t="s">
        <v>81</v>
      </c>
      <c r="C21" s="71">
        <v>781</v>
      </c>
      <c r="D21" s="70">
        <v>1</v>
      </c>
      <c r="E21" s="51">
        <v>5.1829999999999998</v>
      </c>
      <c r="F21" s="51"/>
      <c r="G21" s="51"/>
      <c r="H21" s="52"/>
      <c r="I21" s="53"/>
      <c r="J21" s="54"/>
      <c r="K21" s="53"/>
      <c r="L21" s="63" t="s">
        <v>105</v>
      </c>
      <c r="M21" s="55">
        <v>5.1829999999999998</v>
      </c>
      <c r="N21" s="72">
        <v>4.5869999999999997</v>
      </c>
      <c r="O21" s="76">
        <f t="shared" si="0"/>
        <v>0.12993241770220187</v>
      </c>
      <c r="P21" s="77">
        <v>44.563855182496617</v>
      </c>
      <c r="Q21" s="58" t="s">
        <v>108</v>
      </c>
    </row>
    <row r="22" spans="1:17" ht="15" customHeight="1" x14ac:dyDescent="0.2">
      <c r="A22" s="43"/>
      <c r="B22" s="50" t="s">
        <v>82</v>
      </c>
      <c r="C22" s="71">
        <v>791</v>
      </c>
      <c r="D22" s="70">
        <v>1</v>
      </c>
      <c r="E22" s="51">
        <v>2.673</v>
      </c>
      <c r="F22" s="51"/>
      <c r="G22" s="51"/>
      <c r="H22" s="52"/>
      <c r="I22" s="53"/>
      <c r="J22" s="54"/>
      <c r="K22" s="53"/>
      <c r="L22" s="63" t="s">
        <v>105</v>
      </c>
      <c r="M22" s="55"/>
      <c r="N22" s="72"/>
      <c r="O22" s="56"/>
      <c r="P22" s="77"/>
      <c r="Q22" s="58" t="s">
        <v>109</v>
      </c>
    </row>
    <row r="23" spans="1:17" ht="15" customHeight="1" x14ac:dyDescent="0.2">
      <c r="A23" s="43"/>
      <c r="B23" s="50" t="s">
        <v>26</v>
      </c>
      <c r="C23" s="69">
        <v>811</v>
      </c>
      <c r="D23" s="70"/>
      <c r="E23" s="51">
        <v>51.55</v>
      </c>
      <c r="F23" s="51">
        <v>2.7549999999999999</v>
      </c>
      <c r="G23" s="51">
        <v>1.611</v>
      </c>
      <c r="H23" s="52"/>
      <c r="I23" s="53"/>
      <c r="J23" s="54"/>
      <c r="K23" s="53"/>
      <c r="L23" s="63"/>
      <c r="M23" s="55">
        <v>3.4972890000000003</v>
      </c>
      <c r="N23" s="72">
        <v>3.1044100083243995</v>
      </c>
      <c r="O23" s="76">
        <f t="shared" si="0"/>
        <v>0.12655512339610597</v>
      </c>
      <c r="P23" s="77">
        <v>433812.73632174829</v>
      </c>
      <c r="Q23" s="58" t="s">
        <v>108</v>
      </c>
    </row>
    <row r="24" spans="1:17" ht="15" customHeight="1" x14ac:dyDescent="0.2">
      <c r="A24" s="43"/>
      <c r="B24" s="50" t="s">
        <v>51</v>
      </c>
      <c r="C24" s="69">
        <v>961</v>
      </c>
      <c r="D24" s="70">
        <v>8</v>
      </c>
      <c r="E24" s="51">
        <v>-0.97299999999999998</v>
      </c>
      <c r="F24" s="51"/>
      <c r="G24" s="51"/>
      <c r="H24" s="52"/>
      <c r="I24" s="53"/>
      <c r="J24" s="54"/>
      <c r="K24" s="53"/>
      <c r="L24" s="63"/>
      <c r="M24" s="55">
        <v>-0.97299999999999998</v>
      </c>
      <c r="N24" s="72">
        <v>-0.89800000000000002</v>
      </c>
      <c r="O24" s="76">
        <f t="shared" si="0"/>
        <v>8.351893095768359E-2</v>
      </c>
      <c r="P24" s="77">
        <v>-136.65066510388365</v>
      </c>
      <c r="Q24" s="81"/>
    </row>
    <row r="25" spans="1:17" ht="15" customHeight="1" x14ac:dyDescent="0.2">
      <c r="A25" s="43"/>
      <c r="B25" s="50" t="s">
        <v>52</v>
      </c>
      <c r="C25" s="69">
        <v>962</v>
      </c>
      <c r="D25" s="70">
        <v>8</v>
      </c>
      <c r="E25" s="51">
        <v>-0.77400000000000002</v>
      </c>
      <c r="F25" s="51"/>
      <c r="G25" s="51"/>
      <c r="H25" s="52"/>
      <c r="I25" s="53"/>
      <c r="J25" s="54"/>
      <c r="K25" s="53"/>
      <c r="L25" s="63"/>
      <c r="M25" s="55"/>
      <c r="N25" s="72"/>
      <c r="O25" s="56"/>
      <c r="P25" s="77"/>
      <c r="Q25" s="81"/>
    </row>
    <row r="26" spans="1:17" x14ac:dyDescent="0.2">
      <c r="A26" s="43"/>
      <c r="B26" s="50" t="s">
        <v>53</v>
      </c>
      <c r="C26" s="69">
        <v>971</v>
      </c>
      <c r="D26" s="70"/>
      <c r="E26" s="51">
        <v>-0.97299999999999998</v>
      </c>
      <c r="F26" s="51"/>
      <c r="G26" s="51"/>
      <c r="H26" s="52"/>
      <c r="I26" s="53"/>
      <c r="J26" s="57">
        <v>0.247</v>
      </c>
      <c r="K26" s="53"/>
      <c r="L26" s="63"/>
      <c r="M26" s="55">
        <v>-0.95984685880354581</v>
      </c>
      <c r="N26" s="72">
        <v>-0.81490794896892549</v>
      </c>
      <c r="O26" s="76">
        <f t="shared" si="0"/>
        <v>0.17785924167018674</v>
      </c>
      <c r="P26" s="77">
        <v>-919.49487259864998</v>
      </c>
      <c r="Q26" s="81"/>
    </row>
    <row r="27" spans="1:17" ht="15" customHeight="1" x14ac:dyDescent="0.2">
      <c r="A27" s="43"/>
      <c r="B27" s="50" t="s">
        <v>54</v>
      </c>
      <c r="C27" s="69">
        <v>981</v>
      </c>
      <c r="D27" s="70"/>
      <c r="E27" s="51">
        <v>-9.6449999999999996</v>
      </c>
      <c r="F27" s="51">
        <v>-1.0409999999999999</v>
      </c>
      <c r="G27" s="51">
        <v>-0.125</v>
      </c>
      <c r="H27" s="52"/>
      <c r="I27" s="53"/>
      <c r="J27" s="57">
        <v>0.247</v>
      </c>
      <c r="K27" s="53"/>
      <c r="L27" s="63"/>
      <c r="M27" s="55">
        <v>-1.2516518343090925</v>
      </c>
      <c r="N27" s="72">
        <v>-1.8242730966109535</v>
      </c>
      <c r="O27" s="76">
        <f t="shared" si="0"/>
        <v>-0.31389009867308193</v>
      </c>
      <c r="P27" s="77">
        <v>-835.60880827503581</v>
      </c>
      <c r="Q27" s="81"/>
    </row>
    <row r="28" spans="1:17" ht="15" customHeight="1" x14ac:dyDescent="0.2">
      <c r="A28" s="43"/>
      <c r="B28" s="50" t="s">
        <v>55</v>
      </c>
      <c r="C28" s="69">
        <v>972</v>
      </c>
      <c r="D28" s="70"/>
      <c r="E28" s="51">
        <v>-0.77400000000000002</v>
      </c>
      <c r="F28" s="51"/>
      <c r="G28" s="51"/>
      <c r="H28" s="52"/>
      <c r="I28" s="53"/>
      <c r="J28" s="57">
        <v>0.20100000000000001</v>
      </c>
      <c r="K28" s="53"/>
      <c r="L28" s="63"/>
      <c r="M28" s="55">
        <v>-0.7710343225092825</v>
      </c>
      <c r="N28" s="72">
        <v>-0.6894204846256683</v>
      </c>
      <c r="O28" s="76">
        <f t="shared" si="0"/>
        <v>0.11838034944367481</v>
      </c>
      <c r="P28" s="77">
        <v>-144.26736509945144</v>
      </c>
      <c r="Q28" s="81"/>
    </row>
    <row r="29" spans="1:17" ht="15" customHeight="1" x14ac:dyDescent="0.2">
      <c r="A29" s="43"/>
      <c r="B29" s="50" t="s">
        <v>56</v>
      </c>
      <c r="C29" s="69">
        <v>982</v>
      </c>
      <c r="D29" s="70"/>
      <c r="E29" s="51">
        <v>-7.742</v>
      </c>
      <c r="F29" s="51">
        <v>-0.81499999999999995</v>
      </c>
      <c r="G29" s="51">
        <v>-9.9000000000000005E-2</v>
      </c>
      <c r="H29" s="52"/>
      <c r="I29" s="53"/>
      <c r="J29" s="57">
        <v>0.20100000000000001</v>
      </c>
      <c r="K29" s="53"/>
      <c r="L29" s="63"/>
      <c r="M29" s="55">
        <v>-0.98321418744299116</v>
      </c>
      <c r="N29" s="72">
        <v>-2.8045893736069445</v>
      </c>
      <c r="O29" s="76">
        <f t="shared" si="0"/>
        <v>-0.64942668730913267</v>
      </c>
      <c r="P29" s="77">
        <v>-483.91355195077489</v>
      </c>
      <c r="Q29" s="81"/>
    </row>
    <row r="30" spans="1:17" x14ac:dyDescent="0.2">
      <c r="A30" s="43"/>
      <c r="B30" s="50" t="s">
        <v>57</v>
      </c>
      <c r="C30" s="69">
        <v>973</v>
      </c>
      <c r="D30" s="70"/>
      <c r="E30" s="51">
        <v>-0.51500000000000001</v>
      </c>
      <c r="F30" s="51"/>
      <c r="G30" s="51"/>
      <c r="H30" s="52">
        <v>5.89</v>
      </c>
      <c r="I30" s="53"/>
      <c r="J30" s="57">
        <v>0.14199999999999999</v>
      </c>
      <c r="K30" s="53"/>
      <c r="L30" s="63"/>
      <c r="M30" s="55">
        <v>-0.50896664285263082</v>
      </c>
      <c r="N30" s="72">
        <v>-0.43497702387588255</v>
      </c>
      <c r="O30" s="76">
        <f t="shared" si="0"/>
        <v>0.17010006256758214</v>
      </c>
      <c r="P30" s="77">
        <v>-16676.186608268941</v>
      </c>
      <c r="Q30" s="81"/>
    </row>
    <row r="31" spans="1:17" x14ac:dyDescent="0.2">
      <c r="A31" s="43"/>
      <c r="B31" s="50" t="s">
        <v>58</v>
      </c>
      <c r="C31" s="69">
        <v>983</v>
      </c>
      <c r="D31" s="70"/>
      <c r="E31" s="51">
        <v>-5.2869999999999999</v>
      </c>
      <c r="F31" s="51">
        <v>-0.51800000000000002</v>
      </c>
      <c r="G31" s="51">
        <v>-6.5000000000000002E-2</v>
      </c>
      <c r="H31" s="52">
        <v>5.89</v>
      </c>
      <c r="I31" s="53"/>
      <c r="J31" s="57">
        <v>0.14199999999999999</v>
      </c>
      <c r="K31" s="53"/>
      <c r="L31" s="63"/>
      <c r="M31" s="55">
        <v>-0.52619211223755236</v>
      </c>
      <c r="N31" s="72">
        <v>-0.40634564841745002</v>
      </c>
      <c r="O31" s="76">
        <f t="shared" si="0"/>
        <v>0.29493723948282757</v>
      </c>
      <c r="P31" s="77">
        <v>-26767.822315523532</v>
      </c>
      <c r="Q31" s="81"/>
    </row>
    <row r="32" spans="1:17" x14ac:dyDescent="0.2">
      <c r="A32" s="43"/>
      <c r="B32" s="50" t="s">
        <v>60</v>
      </c>
      <c r="C32" s="69"/>
      <c r="D32" s="70"/>
      <c r="E32" s="51">
        <v>-0.36099999999999999</v>
      </c>
      <c r="F32" s="51"/>
      <c r="G32" s="51"/>
      <c r="H32" s="52">
        <v>5.89</v>
      </c>
      <c r="I32" s="53"/>
      <c r="J32" s="57">
        <v>8.5999999999999993E-2</v>
      </c>
      <c r="K32" s="53"/>
      <c r="L32" s="64" t="s">
        <v>95</v>
      </c>
      <c r="M32" s="55"/>
      <c r="N32" s="72"/>
      <c r="O32" s="56"/>
      <c r="P32" s="77"/>
      <c r="Q32" s="81"/>
    </row>
    <row r="33" spans="1:17" ht="15" customHeight="1" thickBot="1" x14ac:dyDescent="0.25">
      <c r="A33" s="43"/>
      <c r="B33" s="50" t="s">
        <v>59</v>
      </c>
      <c r="C33" s="69"/>
      <c r="D33" s="70"/>
      <c r="E33" s="51">
        <v>-3.83</v>
      </c>
      <c r="F33" s="51">
        <v>-0.34200000000000003</v>
      </c>
      <c r="G33" s="51">
        <v>-4.3999999999999997E-2</v>
      </c>
      <c r="H33" s="52">
        <v>5.89</v>
      </c>
      <c r="I33" s="53"/>
      <c r="J33" s="57">
        <v>8.5999999999999993E-2</v>
      </c>
      <c r="K33" s="53"/>
      <c r="L33" s="64" t="s">
        <v>96</v>
      </c>
      <c r="M33" s="60"/>
      <c r="N33" s="74"/>
      <c r="O33" s="61"/>
      <c r="P33" s="79"/>
      <c r="Q33" s="82"/>
    </row>
  </sheetData>
  <mergeCells count="2">
    <mergeCell ref="B4:L4"/>
    <mergeCell ref="M4:Q4"/>
  </mergeCells>
  <conditionalFormatting sqref="L6:L13 L15:L17 L19:L31 E6:K33">
    <cfRule type="cellIs" dxfId="1" priority="3" stopIfTrue="1" operator="equal">
      <formula>0</formula>
    </cfRule>
    <cfRule type="cellIs" dxfId="0" priority="4" stopIfTrue="1" operator="equal">
      <formula>""</formula>
    </cfRule>
  </conditionalFormatting>
  <pageMargins left="0.70866141732283472" right="0.70866141732283472" top="0.74803149606299213" bottom="0.74803149606299213" header="0.31496062992125984" footer="0.31496062992125984"/>
  <pageSetup paperSize="8" scale="56" orientation="landscape" r:id="rId1"/>
  <ignoredErrors>
    <ignoredError sqref="L19:L22 L32:L33" numberStoredAsText="1"/>
    <ignoredError sqref="O6:O7 O26:O31 O23:O24 O19:O21 O8:O17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Detailed Breakdown</vt:lpstr>
      <vt:lpstr>Summary</vt:lpstr>
    </vt:vector>
  </TitlesOfParts>
  <Company>IBERDROLA S.A.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fo064216</dc:creator>
  <cp:lastModifiedBy>Hannah Greaves</cp:lastModifiedBy>
  <cp:lastPrinted>2013-12-13T11:14:31Z</cp:lastPrinted>
  <dcterms:created xsi:type="dcterms:W3CDTF">2012-04-17T13:56:47Z</dcterms:created>
  <dcterms:modified xsi:type="dcterms:W3CDTF">2017-06-07T10:40:37Z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