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5880" yWindow="15" windowWidth="10800" windowHeight="8715"/>
  </bookViews>
  <sheets>
    <sheet name="Cover Sheet" sheetId="250" r:id="rId1"/>
    <sheet name="Changes Log" sheetId="251" r:id="rId2"/>
    <sheet name="Data Change Log" sheetId="252" r:id="rId3"/>
    <sheet name="E1 - Visual Amenity" sheetId="248" r:id="rId4"/>
    <sheet name="E2 - Environmental Reporting " sheetId="245" r:id="rId5"/>
    <sheet name="E3 - BCF" sheetId="246" r:id="rId6"/>
    <sheet name="E4 - Losses Snapshot" sheetId="242" r:id="rId7"/>
    <sheet name="E5 - Smart Metering" sheetId="240" r:id="rId8"/>
    <sheet name="E6 - Innovative Solutions" sheetId="169" r:id="rId9"/>
    <sheet name="E7 - LCTs" sheetId="239" r:id="rId10"/>
    <sheet name="E8 - IRM" sheetId="24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2" hidden="1">0</definedName>
    <definedName name="_xlnm.Print_Area" localSheetId="6">'E4 - Losses Snapshot'!$B$2:$AK$39</definedName>
    <definedName name="_xlnm.Print_Titles" localSheetId="6">'E4 - Losses Snapshot'!$B:$C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hidden="1">"Wide"</definedName>
    <definedName name="SAPsysID" hidden="1">"708C5W7SBKP804JT78WJ0JNKI"</definedName>
    <definedName name="SAPwbID" hidden="1">"ARS"</definedName>
  </definedNames>
  <calcPr calcId="125725"/>
</workbook>
</file>

<file path=xl/calcChain.xml><?xml version="1.0" encoding="utf-8"?>
<calcChain xmlns="http://schemas.openxmlformats.org/spreadsheetml/2006/main">
  <c r="AG10" i="245"/>
  <c r="AJ12" i="248"/>
  <c r="AJ11"/>
  <c r="AJ10"/>
  <c r="AJ9"/>
  <c r="S46" l="1"/>
  <c r="IM96" i="169" l="1"/>
  <c r="IL96"/>
  <c r="IK96"/>
  <c r="IJ96"/>
  <c r="II96"/>
  <c r="IH96"/>
  <c r="IG96"/>
  <c r="IF96"/>
  <c r="IE96"/>
  <c r="ID96"/>
  <c r="HU96"/>
  <c r="HT96"/>
  <c r="HS96"/>
  <c r="HR96"/>
  <c r="HQ96"/>
  <c r="HP96"/>
  <c r="HO96"/>
  <c r="HN96"/>
  <c r="HM96"/>
  <c r="HV96" s="1"/>
  <c r="HD96"/>
  <c r="HC96"/>
  <c r="HB96"/>
  <c r="HA96"/>
  <c r="GZ96"/>
  <c r="GY96"/>
  <c r="GX96"/>
  <c r="GW96"/>
  <c r="HE96" s="1"/>
  <c r="GV96"/>
  <c r="GM96"/>
  <c r="GL96"/>
  <c r="GK96"/>
  <c r="GJ96"/>
  <c r="GI96"/>
  <c r="GH96"/>
  <c r="GG96"/>
  <c r="GF96"/>
  <c r="GE96"/>
  <c r="GN96" s="1"/>
  <c r="FW96"/>
  <c r="FV96"/>
  <c r="FU96"/>
  <c r="FT96"/>
  <c r="FS96"/>
  <c r="FR96"/>
  <c r="FQ96"/>
  <c r="FP96"/>
  <c r="FO96"/>
  <c r="FN96"/>
  <c r="FE96"/>
  <c r="FD96"/>
  <c r="FC96"/>
  <c r="FB96"/>
  <c r="FA96"/>
  <c r="EZ96"/>
  <c r="EY96"/>
  <c r="DZ96"/>
  <c r="DY96"/>
  <c r="DX96"/>
  <c r="DW96"/>
  <c r="DV96"/>
  <c r="DU96"/>
  <c r="DT96"/>
  <c r="DS96"/>
  <c r="EA96" s="1"/>
  <c r="DR96"/>
  <c r="DI96"/>
  <c r="DH96"/>
  <c r="DG96"/>
  <c r="DF96"/>
  <c r="DE96"/>
  <c r="DD96"/>
  <c r="DC96"/>
  <c r="CD96"/>
  <c r="CC96"/>
  <c r="CB96"/>
  <c r="CA96"/>
  <c r="BZ96"/>
  <c r="BY96"/>
  <c r="BX96"/>
  <c r="BW96"/>
  <c r="CE96" s="1"/>
  <c r="BV96"/>
  <c r="BM96"/>
  <c r="BL96"/>
  <c r="BK96"/>
  <c r="BJ96"/>
  <c r="BI96"/>
  <c r="BH96"/>
  <c r="BG96"/>
  <c r="BF96"/>
  <c r="BE96"/>
  <c r="BN96" s="1"/>
  <c r="AV96"/>
  <c r="AU96"/>
  <c r="AT96"/>
  <c r="AS96"/>
  <c r="AR96"/>
  <c r="AQ96"/>
  <c r="AP96"/>
  <c r="AN96"/>
  <c r="AE96"/>
  <c r="AD96"/>
  <c r="AC96"/>
  <c r="AB96"/>
  <c r="AA96"/>
  <c r="Z96"/>
  <c r="Y96"/>
  <c r="IM95"/>
  <c r="IL95"/>
  <c r="HV95"/>
  <c r="HU95"/>
  <c r="HE95"/>
  <c r="HD95"/>
  <c r="GN95"/>
  <c r="GM95"/>
  <c r="FW95"/>
  <c r="FV95"/>
  <c r="FF95"/>
  <c r="FE95"/>
  <c r="EA95"/>
  <c r="DZ95"/>
  <c r="DJ95"/>
  <c r="DI95"/>
  <c r="CE95"/>
  <c r="CD95"/>
  <c r="BN95"/>
  <c r="BM95"/>
  <c r="AW95"/>
  <c r="AV95"/>
  <c r="AF95"/>
  <c r="AE95"/>
  <c r="IM94"/>
  <c r="IL94"/>
  <c r="HV94"/>
  <c r="HU94"/>
  <c r="HE94"/>
  <c r="HD94"/>
  <c r="GN94"/>
  <c r="GM94"/>
  <c r="FW94"/>
  <c r="FV94"/>
  <c r="FF94"/>
  <c r="FE94"/>
  <c r="EA94"/>
  <c r="DZ94"/>
  <c r="DJ94"/>
  <c r="DI94"/>
  <c r="CE94"/>
  <c r="CD94"/>
  <c r="BN94"/>
  <c r="BM94"/>
  <c r="AW94"/>
  <c r="AV94"/>
  <c r="AF94"/>
  <c r="AE94"/>
  <c r="IM93"/>
  <c r="IL93"/>
  <c r="HV93"/>
  <c r="HU93"/>
  <c r="HE93"/>
  <c r="HD93"/>
  <c r="GN93"/>
  <c r="GM93"/>
  <c r="FW93"/>
  <c r="FV93"/>
  <c r="FF93"/>
  <c r="FE93"/>
  <c r="EA93"/>
  <c r="DZ93"/>
  <c r="DJ93"/>
  <c r="DI93"/>
  <c r="CE93"/>
  <c r="CD93"/>
  <c r="BN93"/>
  <c r="BM93"/>
  <c r="AW93"/>
  <c r="AV93"/>
  <c r="AF93"/>
  <c r="AE93"/>
  <c r="IM92"/>
  <c r="IL92"/>
  <c r="HV92"/>
  <c r="HU92"/>
  <c r="HE92"/>
  <c r="HD92"/>
  <c r="GN92"/>
  <c r="GM92"/>
  <c r="FW92"/>
  <c r="FV92"/>
  <c r="FF92"/>
  <c r="FE92"/>
  <c r="EA92"/>
  <c r="DZ92"/>
  <c r="DJ92"/>
  <c r="DI92"/>
  <c r="CE92"/>
  <c r="CD92"/>
  <c r="BN92"/>
  <c r="BM92"/>
  <c r="AW92"/>
  <c r="AV92"/>
  <c r="AF92"/>
  <c r="AE92"/>
  <c r="IM91"/>
  <c r="IL91"/>
  <c r="HV91"/>
  <c r="HU91"/>
  <c r="HE91"/>
  <c r="HD91"/>
  <c r="GN91"/>
  <c r="GM91"/>
  <c r="FW91"/>
  <c r="FV91"/>
  <c r="FF91"/>
  <c r="FE91"/>
  <c r="EA91"/>
  <c r="DZ91"/>
  <c r="DJ91"/>
  <c r="DI91"/>
  <c r="CE91"/>
  <c r="CD91"/>
  <c r="BN91"/>
  <c r="BM91"/>
  <c r="AW91"/>
  <c r="AV91"/>
  <c r="AF91"/>
  <c r="AE91"/>
  <c r="IM90"/>
  <c r="IL90"/>
  <c r="HV90"/>
  <c r="HU90"/>
  <c r="HE90"/>
  <c r="HD90"/>
  <c r="GN90"/>
  <c r="GM90"/>
  <c r="FW90"/>
  <c r="FV90"/>
  <c r="FF90"/>
  <c r="FE90"/>
  <c r="EA90"/>
  <c r="DZ90"/>
  <c r="DJ90"/>
  <c r="DI90"/>
  <c r="CE90"/>
  <c r="CD90"/>
  <c r="BN90"/>
  <c r="BM90"/>
  <c r="AW90"/>
  <c r="AV90"/>
  <c r="AF90"/>
  <c r="AE90"/>
  <c r="IM89"/>
  <c r="IL89"/>
  <c r="HV89"/>
  <c r="HU89"/>
  <c r="HE89"/>
  <c r="HD89"/>
  <c r="GN89"/>
  <c r="GM89"/>
  <c r="FW89"/>
  <c r="FV89"/>
  <c r="FF89"/>
  <c r="FE89"/>
  <c r="EA89"/>
  <c r="DZ89"/>
  <c r="DJ89"/>
  <c r="DI89"/>
  <c r="CE89"/>
  <c r="CD89"/>
  <c r="BN89"/>
  <c r="BM89"/>
  <c r="AW89"/>
  <c r="AV89"/>
  <c r="AF89"/>
  <c r="AE89"/>
  <c r="IM88"/>
  <c r="IL88"/>
  <c r="HV88"/>
  <c r="HU88"/>
  <c r="HE88"/>
  <c r="HD88"/>
  <c r="GN88"/>
  <c r="GM88"/>
  <c r="FW88"/>
  <c r="FV88"/>
  <c r="FF88"/>
  <c r="FE88"/>
  <c r="EA88"/>
  <c r="DZ88"/>
  <c r="DJ88"/>
  <c r="DI88"/>
  <c r="CE88"/>
  <c r="CD88"/>
  <c r="BN88"/>
  <c r="BM88"/>
  <c r="AW88"/>
  <c r="AV88"/>
  <c r="AF88"/>
  <c r="AE88"/>
  <c r="IM87"/>
  <c r="IL87"/>
  <c r="HV87"/>
  <c r="HU87"/>
  <c r="HE87"/>
  <c r="HD87"/>
  <c r="GN87"/>
  <c r="GM87"/>
  <c r="FW87"/>
  <c r="FV87"/>
  <c r="FF87"/>
  <c r="FE87"/>
  <c r="EA87"/>
  <c r="DZ87"/>
  <c r="DJ87"/>
  <c r="DI87"/>
  <c r="CE87"/>
  <c r="CD87"/>
  <c r="BN87"/>
  <c r="BM87"/>
  <c r="AW87"/>
  <c r="AV87"/>
  <c r="AF87"/>
  <c r="AE87"/>
  <c r="IM86"/>
  <c r="IL86"/>
  <c r="HV86"/>
  <c r="HU86"/>
  <c r="HE86"/>
  <c r="HD86"/>
  <c r="GN86"/>
  <c r="GM86"/>
  <c r="FW86"/>
  <c r="FV86"/>
  <c r="FO86"/>
  <c r="FN86"/>
  <c r="FF86"/>
  <c r="FE86"/>
  <c r="EX86"/>
  <c r="EX96" s="1"/>
  <c r="EW86"/>
  <c r="EW96" s="1"/>
  <c r="EA86"/>
  <c r="DZ86"/>
  <c r="DI86"/>
  <c r="DB86"/>
  <c r="DB96" s="1"/>
  <c r="DA86"/>
  <c r="DA96" s="1"/>
  <c r="DJ96" s="1"/>
  <c r="CE86"/>
  <c r="CD86"/>
  <c r="BN86"/>
  <c r="BM86"/>
  <c r="AV86"/>
  <c r="AO86"/>
  <c r="AO96" s="1"/>
  <c r="AW96" s="1"/>
  <c r="AE86"/>
  <c r="X86"/>
  <c r="X96" s="1"/>
  <c r="W86"/>
  <c r="W96" s="1"/>
  <c r="AF96" s="1"/>
  <c r="IL44"/>
  <c r="IK44"/>
  <c r="IJ44"/>
  <c r="II44"/>
  <c r="IH44"/>
  <c r="IG44"/>
  <c r="IF44"/>
  <c r="IE44"/>
  <c r="IM44" s="1"/>
  <c r="ID44"/>
  <c r="HU44"/>
  <c r="HT44"/>
  <c r="HS44"/>
  <c r="HR44"/>
  <c r="HQ44"/>
  <c r="HP44"/>
  <c r="HO44"/>
  <c r="HN44"/>
  <c r="HM44"/>
  <c r="HV44" s="1"/>
  <c r="HD44"/>
  <c r="HC44"/>
  <c r="HB44"/>
  <c r="HA44"/>
  <c r="GZ44"/>
  <c r="GY44"/>
  <c r="GX44"/>
  <c r="GW44"/>
  <c r="HE44" s="1"/>
  <c r="GV44"/>
  <c r="GM44"/>
  <c r="GL44"/>
  <c r="GK44"/>
  <c r="GJ44"/>
  <c r="GI44"/>
  <c r="GH44"/>
  <c r="GG44"/>
  <c r="GF44"/>
  <c r="GE44"/>
  <c r="GN44" s="1"/>
  <c r="FV44"/>
  <c r="FU44"/>
  <c r="FT44"/>
  <c r="FS44"/>
  <c r="FR44"/>
  <c r="FQ44"/>
  <c r="FP44"/>
  <c r="FO44"/>
  <c r="FW44" s="1"/>
  <c r="FN44"/>
  <c r="FE44"/>
  <c r="FD44"/>
  <c r="FC44"/>
  <c r="FB44"/>
  <c r="FA44"/>
  <c r="EZ44"/>
  <c r="EY44"/>
  <c r="DZ44"/>
  <c r="DY44"/>
  <c r="DX44"/>
  <c r="DW44"/>
  <c r="DV44"/>
  <c r="DU44"/>
  <c r="DT44"/>
  <c r="DS44"/>
  <c r="EA44" s="1"/>
  <c r="DR44"/>
  <c r="DI44"/>
  <c r="DH44"/>
  <c r="DG44"/>
  <c r="DF44"/>
  <c r="DE44"/>
  <c r="DD44"/>
  <c r="DC44"/>
  <c r="CD44"/>
  <c r="CC44"/>
  <c r="CB44"/>
  <c r="CA44"/>
  <c r="BZ44"/>
  <c r="BY44"/>
  <c r="BX44"/>
  <c r="BW44"/>
  <c r="CE44" s="1"/>
  <c r="BV44"/>
  <c r="BM44"/>
  <c r="BL44"/>
  <c r="BK44"/>
  <c r="BJ44"/>
  <c r="BI44"/>
  <c r="BH44"/>
  <c r="BG44"/>
  <c r="BF44"/>
  <c r="BE44"/>
  <c r="BN44" s="1"/>
  <c r="AV44"/>
  <c r="AU44"/>
  <c r="AT44"/>
  <c r="AS44"/>
  <c r="AR44"/>
  <c r="AQ44"/>
  <c r="AP44"/>
  <c r="AN44"/>
  <c r="AE44"/>
  <c r="AD44"/>
  <c r="AC44"/>
  <c r="AB44"/>
  <c r="AA44"/>
  <c r="Z44"/>
  <c r="Y44"/>
  <c r="IM43"/>
  <c r="IL43"/>
  <c r="HV43"/>
  <c r="HU43"/>
  <c r="HE43"/>
  <c r="HD43"/>
  <c r="GN43"/>
  <c r="GM43"/>
  <c r="FW43"/>
  <c r="FV43"/>
  <c r="FF43"/>
  <c r="FE43"/>
  <c r="EA43"/>
  <c r="DZ43"/>
  <c r="DJ43"/>
  <c r="DI43"/>
  <c r="CE43"/>
  <c r="CD43"/>
  <c r="BN43"/>
  <c r="BM43"/>
  <c r="AW43"/>
  <c r="AV43"/>
  <c r="AF43"/>
  <c r="AE43"/>
  <c r="IM42"/>
  <c r="IL42"/>
  <c r="HV42"/>
  <c r="HU42"/>
  <c r="HE42"/>
  <c r="HD42"/>
  <c r="GN42"/>
  <c r="GM42"/>
  <c r="FW42"/>
  <c r="FV42"/>
  <c r="FF42"/>
  <c r="FE42"/>
  <c r="EA42"/>
  <c r="DZ42"/>
  <c r="DJ42"/>
  <c r="DI42"/>
  <c r="CE42"/>
  <c r="CD42"/>
  <c r="BN42"/>
  <c r="BM42"/>
  <c r="AW42"/>
  <c r="AV42"/>
  <c r="AF42"/>
  <c r="AE42"/>
  <c r="IM41"/>
  <c r="IL41"/>
  <c r="HV41"/>
  <c r="HU41"/>
  <c r="HE41"/>
  <c r="HD41"/>
  <c r="GN41"/>
  <c r="GM41"/>
  <c r="FW41"/>
  <c r="FV41"/>
  <c r="FF41"/>
  <c r="FE41"/>
  <c r="EA41"/>
  <c r="DZ41"/>
  <c r="DJ41"/>
  <c r="DI41"/>
  <c r="CE41"/>
  <c r="CD41"/>
  <c r="BN41"/>
  <c r="BM41"/>
  <c r="AW41"/>
  <c r="AV41"/>
  <c r="AF41"/>
  <c r="AE41"/>
  <c r="IM40"/>
  <c r="IL40"/>
  <c r="HV40"/>
  <c r="HU40"/>
  <c r="HE40"/>
  <c r="HD40"/>
  <c r="GN40"/>
  <c r="GM40"/>
  <c r="FW40"/>
  <c r="FV40"/>
  <c r="FF40"/>
  <c r="FE40"/>
  <c r="EA40"/>
  <c r="DZ40"/>
  <c r="DJ40"/>
  <c r="DI40"/>
  <c r="CE40"/>
  <c r="CD40"/>
  <c r="BN40"/>
  <c r="BM40"/>
  <c r="AW40"/>
  <c r="AV40"/>
  <c r="AF40"/>
  <c r="AE40"/>
  <c r="IM39"/>
  <c r="IL39"/>
  <c r="HV39"/>
  <c r="HU39"/>
  <c r="HE39"/>
  <c r="HD39"/>
  <c r="GN39"/>
  <c r="GM39"/>
  <c r="FW39"/>
  <c r="FV39"/>
  <c r="FF39"/>
  <c r="FE39"/>
  <c r="EA39"/>
  <c r="DZ39"/>
  <c r="DJ39"/>
  <c r="DI39"/>
  <c r="CE39"/>
  <c r="CD39"/>
  <c r="BN39"/>
  <c r="BM39"/>
  <c r="AW39"/>
  <c r="AV39"/>
  <c r="AF39"/>
  <c r="AE39"/>
  <c r="IM38"/>
  <c r="IL38"/>
  <c r="HV38"/>
  <c r="HU38"/>
  <c r="HE38"/>
  <c r="HD38"/>
  <c r="GN38"/>
  <c r="GM38"/>
  <c r="FW38"/>
  <c r="FV38"/>
  <c r="FF38"/>
  <c r="FE38"/>
  <c r="EA38"/>
  <c r="DZ38"/>
  <c r="DJ38"/>
  <c r="DI38"/>
  <c r="CE38"/>
  <c r="CD38"/>
  <c r="BN38"/>
  <c r="BM38"/>
  <c r="AW38"/>
  <c r="AV38"/>
  <c r="AF38"/>
  <c r="AE38"/>
  <c r="IM37"/>
  <c r="IL37"/>
  <c r="HV37"/>
  <c r="HU37"/>
  <c r="HE37"/>
  <c r="HD37"/>
  <c r="GN37"/>
  <c r="GM37"/>
  <c r="FW37"/>
  <c r="FV37"/>
  <c r="FF37"/>
  <c r="FE37"/>
  <c r="EA37"/>
  <c r="DZ37"/>
  <c r="DJ37"/>
  <c r="DI37"/>
  <c r="CE37"/>
  <c r="CD37"/>
  <c r="BN37"/>
  <c r="BM37"/>
  <c r="AW37"/>
  <c r="AV37"/>
  <c r="AF37"/>
  <c r="AE37"/>
  <c r="IM36"/>
  <c r="IL36"/>
  <c r="HV36"/>
  <c r="HU36"/>
  <c r="HE36"/>
  <c r="HD36"/>
  <c r="GN36"/>
  <c r="GM36"/>
  <c r="FW36"/>
  <c r="FV36"/>
  <c r="FF36"/>
  <c r="FE36"/>
  <c r="EA36"/>
  <c r="DZ36"/>
  <c r="DJ36"/>
  <c r="DI36"/>
  <c r="CE36"/>
  <c r="CD36"/>
  <c r="BN36"/>
  <c r="BM36"/>
  <c r="AW36"/>
  <c r="AV36"/>
  <c r="AF36"/>
  <c r="AE36"/>
  <c r="IM35"/>
  <c r="IL35"/>
  <c r="HV35"/>
  <c r="HU35"/>
  <c r="HE35"/>
  <c r="HD35"/>
  <c r="GN35"/>
  <c r="GM35"/>
  <c r="FW35"/>
  <c r="FV35"/>
  <c r="FF35"/>
  <c r="FE35"/>
  <c r="EA35"/>
  <c r="DZ35"/>
  <c r="DJ35"/>
  <c r="DI35"/>
  <c r="CE35"/>
  <c r="CD35"/>
  <c r="BN35"/>
  <c r="BM35"/>
  <c r="AW35"/>
  <c r="AV35"/>
  <c r="AF35"/>
  <c r="AE35"/>
  <c r="IM34"/>
  <c r="IL34"/>
  <c r="HV34"/>
  <c r="HU34"/>
  <c r="HE34"/>
  <c r="HD34"/>
  <c r="GN34"/>
  <c r="GM34"/>
  <c r="FW34"/>
  <c r="FV34"/>
  <c r="FO34"/>
  <c r="FN34"/>
  <c r="FF34"/>
  <c r="FE34"/>
  <c r="EX34"/>
  <c r="EX44" s="1"/>
  <c r="EW34"/>
  <c r="EW44" s="1"/>
  <c r="FF44" s="1"/>
  <c r="EA34"/>
  <c r="DZ34"/>
  <c r="DI34"/>
  <c r="DB34"/>
  <c r="DB44" s="1"/>
  <c r="DA34"/>
  <c r="DA44" s="1"/>
  <c r="CE34"/>
  <c r="CD34"/>
  <c r="BN34"/>
  <c r="BM34"/>
  <c r="AV34"/>
  <c r="AO34"/>
  <c r="AO44" s="1"/>
  <c r="AW44" s="1"/>
  <c r="AE34"/>
  <c r="X34"/>
  <c r="X44" s="1"/>
  <c r="W34"/>
  <c r="W44" s="1"/>
  <c r="IM31"/>
  <c r="IL31"/>
  <c r="IK31"/>
  <c r="IJ31"/>
  <c r="II31"/>
  <c r="IH31"/>
  <c r="IG31"/>
  <c r="IF31"/>
  <c r="IE31"/>
  <c r="ID31"/>
  <c r="HU31"/>
  <c r="HT31"/>
  <c r="HS31"/>
  <c r="HR31"/>
  <c r="HQ31"/>
  <c r="HP31"/>
  <c r="HO31"/>
  <c r="HN31"/>
  <c r="HV31" s="1"/>
  <c r="HM31"/>
  <c r="HD31"/>
  <c r="HC31"/>
  <c r="HB31"/>
  <c r="HA31"/>
  <c r="GZ31"/>
  <c r="GY31"/>
  <c r="GX31"/>
  <c r="GW31"/>
  <c r="HE31" s="1"/>
  <c r="GV31"/>
  <c r="GM31"/>
  <c r="GL31"/>
  <c r="GK31"/>
  <c r="GJ31"/>
  <c r="GI31"/>
  <c r="GH31"/>
  <c r="GG31"/>
  <c r="GF31"/>
  <c r="GN31" s="1"/>
  <c r="GE31"/>
  <c r="FV31"/>
  <c r="FU31"/>
  <c r="FT31"/>
  <c r="FS31"/>
  <c r="FR31"/>
  <c r="FQ31"/>
  <c r="FP31"/>
  <c r="FO31"/>
  <c r="FW31" s="1"/>
  <c r="FN31"/>
  <c r="FE31"/>
  <c r="FD31"/>
  <c r="FC31"/>
  <c r="FB31"/>
  <c r="FA31"/>
  <c r="EZ31"/>
  <c r="EY31"/>
  <c r="EX31"/>
  <c r="FF31" s="1"/>
  <c r="EW31"/>
  <c r="DZ31"/>
  <c r="DY31"/>
  <c r="DX31"/>
  <c r="DW31"/>
  <c r="DV31"/>
  <c r="DU31"/>
  <c r="DT31"/>
  <c r="DS31"/>
  <c r="EA31" s="1"/>
  <c r="DR31"/>
  <c r="DI31"/>
  <c r="DH31"/>
  <c r="DG31"/>
  <c r="DF31"/>
  <c r="DE31"/>
  <c r="DD31"/>
  <c r="DC31"/>
  <c r="DA31"/>
  <c r="CD31"/>
  <c r="CC31"/>
  <c r="CB31"/>
  <c r="CA31"/>
  <c r="BZ31"/>
  <c r="BY31"/>
  <c r="BX31"/>
  <c r="BW31"/>
  <c r="CE31" s="1"/>
  <c r="BV31"/>
  <c r="BM31"/>
  <c r="BL31"/>
  <c r="BK31"/>
  <c r="BJ31"/>
  <c r="BI31"/>
  <c r="BH31"/>
  <c r="BG31"/>
  <c r="BF31"/>
  <c r="BN31" s="1"/>
  <c r="BE31"/>
  <c r="AV31"/>
  <c r="AU31"/>
  <c r="AT31"/>
  <c r="AS31"/>
  <c r="AR31"/>
  <c r="AQ31"/>
  <c r="AP31"/>
  <c r="AO31"/>
  <c r="AW31" s="1"/>
  <c r="AN31"/>
  <c r="AE31"/>
  <c r="AD31"/>
  <c r="AC31"/>
  <c r="AB31"/>
  <c r="AA31"/>
  <c r="Z31"/>
  <c r="Y31"/>
  <c r="W31"/>
  <c r="IM30"/>
  <c r="IL30"/>
  <c r="HV30"/>
  <c r="HU30"/>
  <c r="HE30"/>
  <c r="HD30"/>
  <c r="GN30"/>
  <c r="GM30"/>
  <c r="FW30"/>
  <c r="FV30"/>
  <c r="FF30"/>
  <c r="FE30"/>
  <c r="EA30"/>
  <c r="DZ30"/>
  <c r="DJ30"/>
  <c r="DI30"/>
  <c r="CE30"/>
  <c r="CD30"/>
  <c r="BN30"/>
  <c r="BM30"/>
  <c r="AW30"/>
  <c r="AV30"/>
  <c r="AF30"/>
  <c r="AE30"/>
  <c r="IM29"/>
  <c r="IL29"/>
  <c r="HV29"/>
  <c r="HU29"/>
  <c r="HE29"/>
  <c r="HD29"/>
  <c r="GN29"/>
  <c r="GM29"/>
  <c r="FW29"/>
  <c r="FV29"/>
  <c r="FF29"/>
  <c r="FE29"/>
  <c r="EA29"/>
  <c r="DZ29"/>
  <c r="DJ29"/>
  <c r="DI29"/>
  <c r="CE29"/>
  <c r="CD29"/>
  <c r="BN29"/>
  <c r="BM29"/>
  <c r="AW29"/>
  <c r="AV29"/>
  <c r="AF29"/>
  <c r="AE29"/>
  <c r="IM28"/>
  <c r="IL28"/>
  <c r="HV28"/>
  <c r="HU28"/>
  <c r="HE28"/>
  <c r="HD28"/>
  <c r="GN28"/>
  <c r="GM28"/>
  <c r="FW28"/>
  <c r="FV28"/>
  <c r="FF28"/>
  <c r="FE28"/>
  <c r="EA28"/>
  <c r="DZ28"/>
  <c r="DJ28"/>
  <c r="DI28"/>
  <c r="CE28"/>
  <c r="CD28"/>
  <c r="BN28"/>
  <c r="BM28"/>
  <c r="AW28"/>
  <c r="AV28"/>
  <c r="AF28"/>
  <c r="AE28"/>
  <c r="IM27"/>
  <c r="IL27"/>
  <c r="HV27"/>
  <c r="HU27"/>
  <c r="HE27"/>
  <c r="HD27"/>
  <c r="GN27"/>
  <c r="GM27"/>
  <c r="FW27"/>
  <c r="FV27"/>
  <c r="FF27"/>
  <c r="FE27"/>
  <c r="EA27"/>
  <c r="DZ27"/>
  <c r="DJ27"/>
  <c r="DI27"/>
  <c r="CE27"/>
  <c r="CD27"/>
  <c r="BN27"/>
  <c r="BM27"/>
  <c r="AW27"/>
  <c r="AV27"/>
  <c r="AF27"/>
  <c r="AE27"/>
  <c r="IM26"/>
  <c r="IL26"/>
  <c r="HV26"/>
  <c r="HU26"/>
  <c r="HE26"/>
  <c r="HD26"/>
  <c r="GN26"/>
  <c r="GM26"/>
  <c r="FW26"/>
  <c r="FV26"/>
  <c r="FF26"/>
  <c r="FE26"/>
  <c r="EA26"/>
  <c r="DZ26"/>
  <c r="DJ26"/>
  <c r="DI26"/>
  <c r="CE26"/>
  <c r="CD26"/>
  <c r="BN26"/>
  <c r="BM26"/>
  <c r="AW26"/>
  <c r="AV26"/>
  <c r="AF26"/>
  <c r="AE26"/>
  <c r="IM25"/>
  <c r="IL25"/>
  <c r="HV25"/>
  <c r="HU25"/>
  <c r="HE25"/>
  <c r="HD25"/>
  <c r="GN25"/>
  <c r="GM25"/>
  <c r="FW25"/>
  <c r="FV25"/>
  <c r="FF25"/>
  <c r="FE25"/>
  <c r="EA25"/>
  <c r="DZ25"/>
  <c r="DJ25"/>
  <c r="DI25"/>
  <c r="CE25"/>
  <c r="CD25"/>
  <c r="BN25"/>
  <c r="BM25"/>
  <c r="AW25"/>
  <c r="AV25"/>
  <c r="AF25"/>
  <c r="AE25"/>
  <c r="IM24"/>
  <c r="IL24"/>
  <c r="HV24"/>
  <c r="HU24"/>
  <c r="HE24"/>
  <c r="HD24"/>
  <c r="GN24"/>
  <c r="GM24"/>
  <c r="FW24"/>
  <c r="FV24"/>
  <c r="FF24"/>
  <c r="FE24"/>
  <c r="EA24"/>
  <c r="DZ24"/>
  <c r="DJ24"/>
  <c r="DI24"/>
  <c r="CE24"/>
  <c r="CD24"/>
  <c r="BN24"/>
  <c r="BM24"/>
  <c r="AW24"/>
  <c r="AV24"/>
  <c r="AF24"/>
  <c r="AE24"/>
  <c r="IM23"/>
  <c r="IL23"/>
  <c r="HV23"/>
  <c r="HU23"/>
  <c r="HE23"/>
  <c r="HD23"/>
  <c r="GN23"/>
  <c r="GM23"/>
  <c r="FW23"/>
  <c r="FV23"/>
  <c r="FF23"/>
  <c r="FE23"/>
  <c r="EA23"/>
  <c r="DZ23"/>
  <c r="DJ23"/>
  <c r="DI23"/>
  <c r="CE23"/>
  <c r="CD23"/>
  <c r="BN23"/>
  <c r="BM23"/>
  <c r="AW23"/>
  <c r="AV23"/>
  <c r="AF23"/>
  <c r="AE23"/>
  <c r="IM22"/>
  <c r="IL22"/>
  <c r="HV22"/>
  <c r="HU22"/>
  <c r="HE22"/>
  <c r="HD22"/>
  <c r="GN22"/>
  <c r="GM22"/>
  <c r="FW22"/>
  <c r="FV22"/>
  <c r="FF22"/>
  <c r="FE22"/>
  <c r="EA22"/>
  <c r="DZ22"/>
  <c r="DJ22"/>
  <c r="DI22"/>
  <c r="CE22"/>
  <c r="CD22"/>
  <c r="BN22"/>
  <c r="BM22"/>
  <c r="AW22"/>
  <c r="AV22"/>
  <c r="AF22"/>
  <c r="AE22"/>
  <c r="IM21"/>
  <c r="IL21"/>
  <c r="HV21"/>
  <c r="HU21"/>
  <c r="HE21"/>
  <c r="HD21"/>
  <c r="GN21"/>
  <c r="GM21"/>
  <c r="FW21"/>
  <c r="FV21"/>
  <c r="FF21"/>
  <c r="FE21"/>
  <c r="EA21"/>
  <c r="DZ21"/>
  <c r="DI21"/>
  <c r="DB21"/>
  <c r="DB31" s="1"/>
  <c r="DJ31" s="1"/>
  <c r="CE21"/>
  <c r="CD21"/>
  <c r="BN21"/>
  <c r="BM21"/>
  <c r="AW21"/>
  <c r="AV21"/>
  <c r="AE21"/>
  <c r="X21"/>
  <c r="AF21" s="1"/>
  <c r="IL18"/>
  <c r="IK18"/>
  <c r="IJ18"/>
  <c r="II18"/>
  <c r="IH18"/>
  <c r="IG18"/>
  <c r="IF18"/>
  <c r="IE18"/>
  <c r="ID18"/>
  <c r="IM18" s="1"/>
  <c r="HU18"/>
  <c r="HT18"/>
  <c r="HS18"/>
  <c r="HR18"/>
  <c r="HQ18"/>
  <c r="HP18"/>
  <c r="HO18"/>
  <c r="HN18"/>
  <c r="HV18" s="1"/>
  <c r="HM18"/>
  <c r="HD18"/>
  <c r="HC18"/>
  <c r="HB18"/>
  <c r="HA18"/>
  <c r="GZ18"/>
  <c r="GY18"/>
  <c r="GX18"/>
  <c r="GW18"/>
  <c r="GV18"/>
  <c r="HE18" s="1"/>
  <c r="GM18"/>
  <c r="GL18"/>
  <c r="GK18"/>
  <c r="GJ18"/>
  <c r="GI18"/>
  <c r="GH18"/>
  <c r="GG18"/>
  <c r="GF18"/>
  <c r="GN18" s="1"/>
  <c r="GE18"/>
  <c r="FV18"/>
  <c r="FU18"/>
  <c r="FT18"/>
  <c r="FS18"/>
  <c r="FR18"/>
  <c r="FQ18"/>
  <c r="FP18"/>
  <c r="FO18"/>
  <c r="FN18"/>
  <c r="FW18" s="1"/>
  <c r="FE18"/>
  <c r="FD18"/>
  <c r="FC18"/>
  <c r="FB18"/>
  <c r="FA18"/>
  <c r="EZ18"/>
  <c r="EY18"/>
  <c r="EX18"/>
  <c r="FF18" s="1"/>
  <c r="EW18"/>
  <c r="DZ18"/>
  <c r="DY18"/>
  <c r="DX18"/>
  <c r="DW18"/>
  <c r="DV18"/>
  <c r="DU18"/>
  <c r="DT18"/>
  <c r="DR18"/>
  <c r="DI18"/>
  <c r="DH18"/>
  <c r="DG18"/>
  <c r="DF18"/>
  <c r="DE18"/>
  <c r="DD18"/>
  <c r="DC18"/>
  <c r="CD18"/>
  <c r="CC18"/>
  <c r="CB18"/>
  <c r="CA18"/>
  <c r="BZ18"/>
  <c r="BY18"/>
  <c r="BX18"/>
  <c r="BW18"/>
  <c r="BV18"/>
  <c r="CE18" s="1"/>
  <c r="BM18"/>
  <c r="BL18"/>
  <c r="BK18"/>
  <c r="BJ18"/>
  <c r="BI18"/>
  <c r="BH18"/>
  <c r="BG18"/>
  <c r="BF18"/>
  <c r="BN18" s="1"/>
  <c r="BE18"/>
  <c r="AV18"/>
  <c r="AU18"/>
  <c r="AT18"/>
  <c r="AS18"/>
  <c r="AR18"/>
  <c r="AQ18"/>
  <c r="AP18"/>
  <c r="AO18"/>
  <c r="AN18"/>
  <c r="AW18" s="1"/>
  <c r="AE18"/>
  <c r="AD18"/>
  <c r="AC18"/>
  <c r="AB18"/>
  <c r="AA18"/>
  <c r="Z18"/>
  <c r="Y18"/>
  <c r="IM17"/>
  <c r="IL17"/>
  <c r="HV17"/>
  <c r="HU17"/>
  <c r="HE17"/>
  <c r="HD17"/>
  <c r="GN17"/>
  <c r="GM17"/>
  <c r="FW17"/>
  <c r="FV17"/>
  <c r="FF17"/>
  <c r="FE17"/>
  <c r="EA17"/>
  <c r="DZ17"/>
  <c r="DJ17"/>
  <c r="DI17"/>
  <c r="CE17"/>
  <c r="CD17"/>
  <c r="AF17"/>
  <c r="AE17"/>
  <c r="IM16"/>
  <c r="IL16"/>
  <c r="HV16"/>
  <c r="HU16"/>
  <c r="HE16"/>
  <c r="HD16"/>
  <c r="GN16"/>
  <c r="GM16"/>
  <c r="FW16"/>
  <c r="FV16"/>
  <c r="FF16"/>
  <c r="FE16"/>
  <c r="EA16"/>
  <c r="DZ16"/>
  <c r="DJ16"/>
  <c r="DI16"/>
  <c r="CE16"/>
  <c r="CD16"/>
  <c r="BN16"/>
  <c r="BM16"/>
  <c r="AW16"/>
  <c r="AV16"/>
  <c r="AF16"/>
  <c r="AE16"/>
  <c r="IM15"/>
  <c r="IL15"/>
  <c r="HV15"/>
  <c r="HU15"/>
  <c r="HE15"/>
  <c r="HD15"/>
  <c r="GN15"/>
  <c r="GM15"/>
  <c r="FW15"/>
  <c r="FV15"/>
  <c r="FF15"/>
  <c r="FE15"/>
  <c r="EA15"/>
  <c r="DZ15"/>
  <c r="DJ15"/>
  <c r="DI15"/>
  <c r="CE15"/>
  <c r="CD15"/>
  <c r="BN15"/>
  <c r="BM15"/>
  <c r="AW15"/>
  <c r="AV15"/>
  <c r="AF15"/>
  <c r="AE15"/>
  <c r="IM14"/>
  <c r="IL14"/>
  <c r="HV14"/>
  <c r="HU14"/>
  <c r="HE14"/>
  <c r="HD14"/>
  <c r="GN14"/>
  <c r="GM14"/>
  <c r="FW14"/>
  <c r="FV14"/>
  <c r="FF14"/>
  <c r="FE14"/>
  <c r="EA14"/>
  <c r="DZ14"/>
  <c r="DJ14"/>
  <c r="DI14"/>
  <c r="CE14"/>
  <c r="CD14"/>
  <c r="BN14"/>
  <c r="BM14"/>
  <c r="AW14"/>
  <c r="AV14"/>
  <c r="AF14"/>
  <c r="AE14"/>
  <c r="IM13"/>
  <c r="IL13"/>
  <c r="HV13"/>
  <c r="HU13"/>
  <c r="HE13"/>
  <c r="HD13"/>
  <c r="GN13"/>
  <c r="GM13"/>
  <c r="FW13"/>
  <c r="FV13"/>
  <c r="FF13"/>
  <c r="FE13"/>
  <c r="EA13"/>
  <c r="DZ13"/>
  <c r="DJ13"/>
  <c r="DI13"/>
  <c r="CE13"/>
  <c r="CD13"/>
  <c r="BN13"/>
  <c r="BM13"/>
  <c r="AW13"/>
  <c r="AV13"/>
  <c r="AF13"/>
  <c r="AE13"/>
  <c r="IM12"/>
  <c r="IL12"/>
  <c r="HV12"/>
  <c r="HU12"/>
  <c r="HE12"/>
  <c r="HD12"/>
  <c r="GN12"/>
  <c r="GM12"/>
  <c r="FW12"/>
  <c r="FV12"/>
  <c r="FF12"/>
  <c r="FE12"/>
  <c r="EA12"/>
  <c r="DZ12"/>
  <c r="DJ12"/>
  <c r="DI12"/>
  <c r="CE12"/>
  <c r="CD12"/>
  <c r="BN12"/>
  <c r="BM12"/>
  <c r="AW12"/>
  <c r="AV12"/>
  <c r="AF12"/>
  <c r="AE12"/>
  <c r="IM11"/>
  <c r="IL11"/>
  <c r="HV11"/>
  <c r="HU11"/>
  <c r="HE11"/>
  <c r="HD11"/>
  <c r="GN11"/>
  <c r="GM11"/>
  <c r="FW11"/>
  <c r="FV11"/>
  <c r="FF11"/>
  <c r="FE11"/>
  <c r="EA11"/>
  <c r="DZ11"/>
  <c r="DJ11"/>
  <c r="DI11"/>
  <c r="CE11"/>
  <c r="CD11"/>
  <c r="BN11"/>
  <c r="BM11"/>
  <c r="AW11"/>
  <c r="AV11"/>
  <c r="AF11"/>
  <c r="AE11"/>
  <c r="IM10"/>
  <c r="IL10"/>
  <c r="HV10"/>
  <c r="HU10"/>
  <c r="HE10"/>
  <c r="HD10"/>
  <c r="GN10"/>
  <c r="GM10"/>
  <c r="FW10"/>
  <c r="FV10"/>
  <c r="FF10"/>
  <c r="FE10"/>
  <c r="EA10"/>
  <c r="DZ10"/>
  <c r="DJ10"/>
  <c r="DI10"/>
  <c r="CE10"/>
  <c r="CD10"/>
  <c r="BN10"/>
  <c r="BM10"/>
  <c r="AW10"/>
  <c r="AV10"/>
  <c r="AF10"/>
  <c r="AE10"/>
  <c r="IM9"/>
  <c r="IL9"/>
  <c r="HV9"/>
  <c r="HU9"/>
  <c r="HE9"/>
  <c r="HD9"/>
  <c r="GN9"/>
  <c r="GM9"/>
  <c r="FW9"/>
  <c r="FV9"/>
  <c r="FF9"/>
  <c r="FE9"/>
  <c r="DZ9"/>
  <c r="DS9"/>
  <c r="DS18" s="1"/>
  <c r="DB9"/>
  <c r="DJ9" s="1"/>
  <c r="CE9"/>
  <c r="CD9"/>
  <c r="BN9"/>
  <c r="BM9"/>
  <c r="AW9"/>
  <c r="AV9"/>
  <c r="AE9"/>
  <c r="X9"/>
  <c r="AF9" s="1"/>
  <c r="W9"/>
  <c r="IM8"/>
  <c r="IL8"/>
  <c r="HV8"/>
  <c r="HU8"/>
  <c r="HE8"/>
  <c r="HD8"/>
  <c r="GN8"/>
  <c r="GM8"/>
  <c r="FW8"/>
  <c r="FV8"/>
  <c r="FF8"/>
  <c r="FE8"/>
  <c r="EA8"/>
  <c r="DZ8"/>
  <c r="DB8"/>
  <c r="DB18" s="1"/>
  <c r="DA8"/>
  <c r="DA18" s="1"/>
  <c r="CE8"/>
  <c r="CD8"/>
  <c r="BN8"/>
  <c r="BM8"/>
  <c r="AW8"/>
  <c r="AV8"/>
  <c r="AE8"/>
  <c r="X8"/>
  <c r="X18" s="1"/>
  <c r="W8"/>
  <c r="W18" s="1"/>
  <c r="AF18" s="1"/>
  <c r="AQ33" i="245"/>
  <c r="AP33"/>
  <c r="AO30"/>
  <c r="AN30"/>
  <c r="AM30"/>
  <c r="AL30"/>
  <c r="AK30"/>
  <c r="AJ30"/>
  <c r="AI30"/>
  <c r="AH30"/>
  <c r="AQ29"/>
  <c r="AG29"/>
  <c r="AF29"/>
  <c r="AE29"/>
  <c r="AD29"/>
  <c r="AC29"/>
  <c r="AG28"/>
  <c r="AG30" s="1"/>
  <c r="AF28"/>
  <c r="AF30" s="1"/>
  <c r="AE28"/>
  <c r="AD28"/>
  <c r="AC28"/>
  <c r="AC30" s="1"/>
  <c r="AQ25"/>
  <c r="AP25"/>
  <c r="AO24"/>
  <c r="AN24"/>
  <c r="AM24"/>
  <c r="AL24"/>
  <c r="AK24"/>
  <c r="AJ24"/>
  <c r="AI24"/>
  <c r="AH24"/>
  <c r="AQ23"/>
  <c r="AG23"/>
  <c r="AF23"/>
  <c r="AE23"/>
  <c r="AD23"/>
  <c r="AC23"/>
  <c r="AG22"/>
  <c r="AG24" s="1"/>
  <c r="AF22"/>
  <c r="AE22"/>
  <c r="AD22"/>
  <c r="AC22"/>
  <c r="AC24" s="1"/>
  <c r="AQ17"/>
  <c r="AG17"/>
  <c r="AF17"/>
  <c r="AE17"/>
  <c r="AD17"/>
  <c r="AC17"/>
  <c r="AP17" s="1"/>
  <c r="AQ16"/>
  <c r="AG16"/>
  <c r="AF16"/>
  <c r="AE16"/>
  <c r="AD16"/>
  <c r="AC16"/>
  <c r="AQ15"/>
  <c r="AG15"/>
  <c r="AF15"/>
  <c r="AE15"/>
  <c r="AD15"/>
  <c r="AC15"/>
  <c r="AQ14"/>
  <c r="AP14"/>
  <c r="AQ13"/>
  <c r="AQ12"/>
  <c r="AG12"/>
  <c r="AF12"/>
  <c r="AE12"/>
  <c r="AD12"/>
  <c r="AC12"/>
  <c r="AQ11"/>
  <c r="AQ10"/>
  <c r="AP10"/>
  <c r="AQ9"/>
  <c r="P17"/>
  <c r="O17"/>
  <c r="N17"/>
  <c r="M17"/>
  <c r="L17"/>
  <c r="Q16"/>
  <c r="P16"/>
  <c r="O16"/>
  <c r="N16"/>
  <c r="M16"/>
  <c r="L16"/>
  <c r="Q15"/>
  <c r="P15"/>
  <c r="O15"/>
  <c r="N15"/>
  <c r="M15"/>
  <c r="L15"/>
  <c r="P14"/>
  <c r="O14"/>
  <c r="N14"/>
  <c r="M14"/>
  <c r="L14"/>
  <c r="P13"/>
  <c r="O13"/>
  <c r="N13"/>
  <c r="M13"/>
  <c r="L13"/>
  <c r="Q12"/>
  <c r="P12"/>
  <c r="O12"/>
  <c r="N12"/>
  <c r="M12"/>
  <c r="L12"/>
  <c r="P11"/>
  <c r="O11"/>
  <c r="N11"/>
  <c r="M11"/>
  <c r="L11"/>
  <c r="Q10"/>
  <c r="Q18" s="1"/>
  <c r="P9"/>
  <c r="O9"/>
  <c r="O18" s="1"/>
  <c r="N9"/>
  <c r="M9"/>
  <c r="L9"/>
  <c r="AP12" l="1"/>
  <c r="AP16"/>
  <c r="AP29"/>
  <c r="M18"/>
  <c r="AP13"/>
  <c r="AE24"/>
  <c r="AP23"/>
  <c r="AD30"/>
  <c r="N18"/>
  <c r="AF24"/>
  <c r="AE30"/>
  <c r="L18"/>
  <c r="P18"/>
  <c r="AP9"/>
  <c r="AP11"/>
  <c r="AP15"/>
  <c r="AD24"/>
  <c r="FF96" i="169"/>
  <c r="AW86"/>
  <c r="DJ86"/>
  <c r="AF86"/>
  <c r="DJ44"/>
  <c r="AF44"/>
  <c r="AW34"/>
  <c r="DJ34"/>
  <c r="AF34"/>
  <c r="DJ21"/>
  <c r="X31"/>
  <c r="AF31" s="1"/>
  <c r="EA18"/>
  <c r="DJ18"/>
  <c r="AF8"/>
  <c r="DI9"/>
  <c r="EA9"/>
  <c r="DJ8"/>
  <c r="DI8"/>
  <c r="AZ39" i="242"/>
  <c r="AX39"/>
  <c r="AV39"/>
  <c r="AT39"/>
  <c r="AS39"/>
  <c r="AR39"/>
  <c r="AQ39"/>
  <c r="AP39"/>
  <c r="AO39"/>
  <c r="AN39"/>
  <c r="AM39"/>
  <c r="AL39"/>
  <c r="AK39"/>
  <c r="AJ39"/>
  <c r="AI39"/>
  <c r="AH39"/>
  <c r="AG39"/>
  <c r="AF39"/>
  <c r="AC39"/>
  <c r="AB39"/>
  <c r="AA39"/>
  <c r="Z39"/>
  <c r="Y39"/>
  <c r="X39"/>
  <c r="N28"/>
  <c r="AD19"/>
  <c r="W19"/>
  <c r="V19"/>
  <c r="M19"/>
  <c r="AE19" s="1"/>
  <c r="W18"/>
  <c r="V18"/>
  <c r="M18"/>
  <c r="AD18" s="1"/>
  <c r="W17"/>
  <c r="V17"/>
  <c r="M17"/>
  <c r="AD17" s="1"/>
  <c r="W16"/>
  <c r="V16"/>
  <c r="M16"/>
  <c r="AD16" s="1"/>
  <c r="AD15"/>
  <c r="W15"/>
  <c r="V15"/>
  <c r="M15"/>
  <c r="AE15" s="1"/>
  <c r="W14"/>
  <c r="V14"/>
  <c r="M14"/>
  <c r="AD14" s="1"/>
  <c r="W13"/>
  <c r="V13"/>
  <c r="M13"/>
  <c r="AD13" s="1"/>
  <c r="W12"/>
  <c r="V12"/>
  <c r="M12"/>
  <c r="AD12" s="1"/>
  <c r="AD11"/>
  <c r="W11"/>
  <c r="V11"/>
  <c r="M11"/>
  <c r="AE11" s="1"/>
  <c r="AE10"/>
  <c r="AD10"/>
  <c r="W10"/>
  <c r="V10"/>
  <c r="M10"/>
  <c r="AE9"/>
  <c r="AD9"/>
  <c r="W9"/>
  <c r="V9"/>
  <c r="M9"/>
  <c r="AE8"/>
  <c r="W8"/>
  <c r="V8"/>
  <c r="M8"/>
  <c r="AD7"/>
  <c r="W7"/>
  <c r="W39" s="1"/>
  <c r="V7"/>
  <c r="V39" s="1"/>
  <c r="M7"/>
  <c r="AD8" s="1"/>
  <c r="AI45" i="239"/>
  <c r="AI36"/>
  <c r="AI25"/>
  <c r="AI16"/>
  <c r="AD39" i="242" l="1"/>
  <c r="AE14"/>
  <c r="AE18"/>
  <c r="AE13"/>
  <c r="AE17"/>
  <c r="AE12"/>
  <c r="AE16"/>
  <c r="AE7"/>
  <c r="AD97" i="246"/>
  <c r="AD96"/>
  <c r="AD95"/>
  <c r="AD94"/>
  <c r="AD93"/>
  <c r="AD89"/>
  <c r="AD88"/>
  <c r="AD87"/>
  <c r="AD86"/>
  <c r="AD82"/>
  <c r="AD81"/>
  <c r="AD80"/>
  <c r="AD79"/>
  <c r="AD78"/>
  <c r="AD77"/>
  <c r="AD73"/>
  <c r="AD72"/>
  <c r="AD71"/>
  <c r="AD70"/>
  <c r="AD69"/>
  <c r="AD68"/>
  <c r="AD64"/>
  <c r="AD63"/>
  <c r="AD62"/>
  <c r="AD61"/>
  <c r="AD60"/>
  <c r="AD55"/>
  <c r="AC55"/>
  <c r="AB55"/>
  <c r="AA55"/>
  <c r="Z55"/>
  <c r="Y55"/>
  <c r="AD51"/>
  <c r="AD50"/>
  <c r="AD49"/>
  <c r="AC49"/>
  <c r="AB49"/>
  <c r="AA49"/>
  <c r="Z49"/>
  <c r="Z52" s="1"/>
  <c r="Y49"/>
  <c r="Y52" s="1"/>
  <c r="AD48"/>
  <c r="AD47"/>
  <c r="AC47"/>
  <c r="AB47"/>
  <c r="AA47"/>
  <c r="AA52" s="1"/>
  <c r="AD43"/>
  <c r="AD42"/>
  <c r="AD41"/>
  <c r="AC41"/>
  <c r="AB41"/>
  <c r="AA41"/>
  <c r="Z41"/>
  <c r="Y41"/>
  <c r="AD40"/>
  <c r="AD44" s="1"/>
  <c r="AC40"/>
  <c r="AB40"/>
  <c r="AA40"/>
  <c r="Z40"/>
  <c r="Y40"/>
  <c r="AD36"/>
  <c r="AD35"/>
  <c r="AD34"/>
  <c r="AC34"/>
  <c r="AB34"/>
  <c r="AA34"/>
  <c r="Z34"/>
  <c r="Y34"/>
  <c r="AD33"/>
  <c r="AD32"/>
  <c r="AC32"/>
  <c r="AB32"/>
  <c r="AA32"/>
  <c r="Z32"/>
  <c r="Y32"/>
  <c r="AD31"/>
  <c r="AC31"/>
  <c r="AB31"/>
  <c r="AA31"/>
  <c r="Z31"/>
  <c r="Y31"/>
  <c r="AD27"/>
  <c r="AD26"/>
  <c r="AD25"/>
  <c r="AD24"/>
  <c r="AD23"/>
  <c r="AD22"/>
  <c r="AD28" s="1"/>
  <c r="AC22"/>
  <c r="AC28" s="1"/>
  <c r="AB22"/>
  <c r="AB28" s="1"/>
  <c r="AA22"/>
  <c r="AA28" s="1"/>
  <c r="Z22"/>
  <c r="Z28" s="1"/>
  <c r="Y22"/>
  <c r="Y28" s="1"/>
  <c r="AD18"/>
  <c r="AD17"/>
  <c r="AD16"/>
  <c r="AC16"/>
  <c r="AB16"/>
  <c r="AA16"/>
  <c r="Z16"/>
  <c r="Y16"/>
  <c r="AD15"/>
  <c r="AD14"/>
  <c r="AC14"/>
  <c r="AB14"/>
  <c r="AB19" s="1"/>
  <c r="AA14"/>
  <c r="Z14"/>
  <c r="Y14"/>
  <c r="AA19" l="1"/>
  <c r="AA8" s="1"/>
  <c r="AA9" s="1"/>
  <c r="AB52"/>
  <c r="AA44"/>
  <c r="Y44"/>
  <c r="AC44"/>
  <c r="Y19"/>
  <c r="Y8" s="1"/>
  <c r="Y9" s="1"/>
  <c r="AC19"/>
  <c r="Y37"/>
  <c r="AC37"/>
  <c r="AC8" s="1"/>
  <c r="AC9" s="1"/>
  <c r="Z44"/>
  <c r="AB44"/>
  <c r="AC52"/>
  <c r="AE39" i="242"/>
  <c r="AA37" i="246"/>
  <c r="Z37"/>
  <c r="AB37"/>
  <c r="Z19"/>
  <c r="Z8" s="1"/>
  <c r="Z9" s="1"/>
  <c r="AD98"/>
  <c r="AD19"/>
  <c r="AD65"/>
  <c r="AD74"/>
  <c r="AD90"/>
  <c r="AD37"/>
  <c r="AD52"/>
  <c r="AD83"/>
  <c r="AB8" l="1"/>
  <c r="AB9" s="1"/>
  <c r="AD8"/>
  <c r="AD9" s="1"/>
  <c r="AJ23" i="248" l="1"/>
  <c r="AI23"/>
  <c r="AH22"/>
  <c r="AG22"/>
  <c r="AF22"/>
  <c r="AE22"/>
  <c r="AD22"/>
  <c r="AH21"/>
  <c r="AG21"/>
  <c r="AF21"/>
  <c r="AE21"/>
  <c r="AD21"/>
  <c r="AH20"/>
  <c r="AG20"/>
  <c r="AF20"/>
  <c r="AE20"/>
  <c r="AD20"/>
  <c r="AH19"/>
  <c r="AG19"/>
  <c r="AF19"/>
  <c r="AE19"/>
  <c r="AD19"/>
  <c r="AJ18"/>
  <c r="AI18"/>
  <c r="AH17"/>
  <c r="AG17"/>
  <c r="AF17"/>
  <c r="AE17"/>
  <c r="AD17"/>
  <c r="AH16"/>
  <c r="AG16"/>
  <c r="AF16"/>
  <c r="AE16"/>
  <c r="AD16"/>
  <c r="AH15"/>
  <c r="AG15"/>
  <c r="AF15"/>
  <c r="AE15"/>
  <c r="AD15"/>
  <c r="AH14"/>
  <c r="AG14"/>
  <c r="AF14"/>
  <c r="AE14"/>
  <c r="AD14"/>
  <c r="AJ13"/>
  <c r="AH12"/>
  <c r="AI12" s="1"/>
  <c r="AG12"/>
  <c r="AF12"/>
  <c r="AE12"/>
  <c r="AD12"/>
  <c r="AH11"/>
  <c r="AI11" s="1"/>
  <c r="AG11"/>
  <c r="AF11"/>
  <c r="AE11"/>
  <c r="AD11"/>
  <c r="AI10"/>
  <c r="AH10"/>
  <c r="AG10"/>
  <c r="AF10"/>
  <c r="AE10"/>
  <c r="AD10"/>
  <c r="AH9"/>
  <c r="AI9" s="1"/>
  <c r="AG9"/>
  <c r="AF9"/>
  <c r="AE9"/>
  <c r="AD9"/>
  <c r="Y60"/>
  <c r="T60"/>
  <c r="O60"/>
  <c r="J60"/>
  <c r="Y59"/>
  <c r="T59"/>
  <c r="O59"/>
  <c r="J59"/>
  <c r="Y58"/>
  <c r="T58"/>
  <c r="O58"/>
  <c r="J58"/>
  <c r="Y57"/>
  <c r="T57"/>
  <c r="O57"/>
  <c r="J57"/>
  <c r="Y56"/>
  <c r="T56"/>
  <c r="O56"/>
  <c r="J56"/>
  <c r="Y55"/>
  <c r="T55"/>
  <c r="O55"/>
  <c r="J55"/>
  <c r="Y54"/>
  <c r="T54"/>
  <c r="O54"/>
  <c r="J54"/>
  <c r="R46"/>
  <c r="Q41"/>
  <c r="P41"/>
  <c r="O41"/>
  <c r="N41"/>
  <c r="M41"/>
  <c r="Q40"/>
  <c r="P40"/>
  <c r="O40"/>
  <c r="N40"/>
  <c r="M40"/>
  <c r="Q39"/>
  <c r="P39"/>
  <c r="O39"/>
  <c r="N39"/>
  <c r="M39"/>
  <c r="Q38"/>
  <c r="P38"/>
  <c r="O38"/>
  <c r="N38"/>
  <c r="M38"/>
  <c r="Q46" l="1"/>
  <c r="AF13"/>
  <c r="AG18"/>
  <c r="AE23"/>
  <c r="M46"/>
  <c r="AF18"/>
  <c r="AD23"/>
  <c r="AH23"/>
  <c r="O46"/>
  <c r="AD13"/>
  <c r="AE18"/>
  <c r="AG23"/>
  <c r="P46"/>
  <c r="AE13"/>
  <c r="N46"/>
  <c r="AG13"/>
  <c r="AD18"/>
  <c r="AH18"/>
  <c r="AF23"/>
  <c r="AI13"/>
  <c r="AH13"/>
  <c r="DR83" i="169" l="1"/>
  <c r="BI170" i="243" l="1"/>
  <c r="BI169"/>
  <c r="BI168"/>
  <c r="BI167"/>
  <c r="BI166"/>
  <c r="BI165"/>
  <c r="BI164"/>
  <c r="BI163"/>
  <c r="BI162"/>
  <c r="BI161"/>
  <c r="BI160"/>
  <c r="BI159"/>
  <c r="BI158"/>
  <c r="BI157"/>
  <c r="BI156"/>
  <c r="BI155"/>
  <c r="BI154"/>
  <c r="BI153"/>
  <c r="BI152"/>
  <c r="BI151"/>
  <c r="BI150"/>
  <c r="BI149"/>
  <c r="BI148"/>
  <c r="BI147"/>
  <c r="BI146"/>
  <c r="BI145"/>
  <c r="BI144"/>
  <c r="BI143"/>
  <c r="BI142"/>
  <c r="BI141"/>
  <c r="BI140"/>
  <c r="BI139"/>
  <c r="BI138"/>
  <c r="BI137"/>
  <c r="BI136"/>
  <c r="BI135"/>
  <c r="BI134"/>
  <c r="BI133"/>
  <c r="BI132"/>
  <c r="BI131"/>
  <c r="BI130"/>
  <c r="BI129"/>
  <c r="BI128"/>
  <c r="BI127"/>
  <c r="BI126"/>
  <c r="BI125"/>
  <c r="BI124"/>
  <c r="BI123"/>
  <c r="BI122"/>
  <c r="BI121"/>
  <c r="BI120"/>
  <c r="BI119"/>
  <c r="BI118"/>
  <c r="BI117"/>
  <c r="BI116"/>
  <c r="BI115"/>
  <c r="BI114"/>
  <c r="BI113"/>
  <c r="BI112"/>
  <c r="BI111"/>
  <c r="BI110"/>
  <c r="BI109"/>
  <c r="BI108"/>
  <c r="BI107"/>
  <c r="BI106"/>
  <c r="BI105"/>
  <c r="BI104"/>
  <c r="BI103"/>
  <c r="BI102"/>
  <c r="BI101"/>
  <c r="BI100"/>
  <c r="BI99"/>
  <c r="BI98"/>
  <c r="BI97"/>
  <c r="BI96"/>
  <c r="BI95"/>
  <c r="BI94"/>
  <c r="BI93"/>
  <c r="BI92"/>
  <c r="BI91"/>
  <c r="BI90"/>
  <c r="BI89"/>
  <c r="BI88"/>
  <c r="BI87"/>
  <c r="BI86"/>
  <c r="BI85"/>
  <c r="BI84"/>
  <c r="BI83"/>
  <c r="BI82"/>
  <c r="BI81"/>
  <c r="BI80"/>
  <c r="BI79"/>
  <c r="BI78"/>
  <c r="BI77"/>
  <c r="BI76"/>
  <c r="BI75"/>
  <c r="BI74"/>
  <c r="BI73"/>
  <c r="BI72"/>
  <c r="BI71"/>
  <c r="BI70"/>
  <c r="BI69"/>
  <c r="BI68"/>
  <c r="AR170"/>
  <c r="AR68"/>
  <c r="AR169"/>
  <c r="AR168"/>
  <c r="AR167"/>
  <c r="AR166"/>
  <c r="AR165"/>
  <c r="AR164"/>
  <c r="AR163"/>
  <c r="AR162"/>
  <c r="AR161"/>
  <c r="AR160"/>
  <c r="AR159"/>
  <c r="AR158"/>
  <c r="AR157"/>
  <c r="AR156"/>
  <c r="AR155"/>
  <c r="AR154"/>
  <c r="AR153"/>
  <c r="AR152"/>
  <c r="AR151"/>
  <c r="AR150"/>
  <c r="AR149"/>
  <c r="AR148"/>
  <c r="AR147"/>
  <c r="AR146"/>
  <c r="AR145"/>
  <c r="AR144"/>
  <c r="AR143"/>
  <c r="AR142"/>
  <c r="AR141"/>
  <c r="AR140"/>
  <c r="AR139"/>
  <c r="AR138"/>
  <c r="AR137"/>
  <c r="AR136"/>
  <c r="AR135"/>
  <c r="AR134"/>
  <c r="AR133"/>
  <c r="AR132"/>
  <c r="AR131"/>
  <c r="AR130"/>
  <c r="AR129"/>
  <c r="AR128"/>
  <c r="AR127"/>
  <c r="AR126"/>
  <c r="AR125"/>
  <c r="AR124"/>
  <c r="AR123"/>
  <c r="AR122"/>
  <c r="AR121"/>
  <c r="AR120"/>
  <c r="AR119"/>
  <c r="AR118"/>
  <c r="AR117"/>
  <c r="AR116"/>
  <c r="AR115"/>
  <c r="AR114"/>
  <c r="AR113"/>
  <c r="AR112"/>
  <c r="AR111"/>
  <c r="AR110"/>
  <c r="AR109"/>
  <c r="AR108"/>
  <c r="AR107"/>
  <c r="AR106"/>
  <c r="AR105"/>
  <c r="AR104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3" l="1"/>
  <c r="A2"/>
  <c r="A1"/>
  <c r="A3" i="239"/>
  <c r="A2"/>
  <c r="A1"/>
  <c r="A3" i="169"/>
  <c r="A2"/>
  <c r="A1"/>
  <c r="A3" i="240"/>
  <c r="A2"/>
  <c r="A1"/>
  <c r="A3" i="242"/>
  <c r="A2"/>
  <c r="A1"/>
  <c r="A3" i="246"/>
  <c r="A2"/>
  <c r="A1"/>
  <c r="A3" i="245"/>
  <c r="A2"/>
  <c r="A1"/>
  <c r="A3" i="248"/>
  <c r="A1"/>
  <c r="Y16" i="243" l="1"/>
  <c r="X16"/>
  <c r="W16"/>
  <c r="V16"/>
  <c r="U16"/>
  <c r="Y62"/>
  <c r="X62"/>
  <c r="W62"/>
  <c r="V62"/>
  <c r="U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15"/>
  <c r="AA14"/>
  <c r="AA13"/>
  <c r="AA12"/>
  <c r="AA11"/>
  <c r="AA10"/>
  <c r="AA9"/>
  <c r="AR44" i="239"/>
  <c r="AR43"/>
  <c r="AR42"/>
  <c r="AR41"/>
  <c r="AR40"/>
  <c r="AR39"/>
  <c r="AR35"/>
  <c r="AR34"/>
  <c r="AR33"/>
  <c r="AR32"/>
  <c r="AR31"/>
  <c r="AR30"/>
  <c r="AR24"/>
  <c r="AR23"/>
  <c r="AR22"/>
  <c r="AR21"/>
  <c r="AR20"/>
  <c r="AR19"/>
  <c r="AR15"/>
  <c r="AR14"/>
  <c r="AR13"/>
  <c r="AR12"/>
  <c r="AR11"/>
  <c r="AR10"/>
  <c r="AA16" i="243" l="1"/>
  <c r="AA62"/>
  <c r="AA42" i="248" l="1"/>
  <c r="Z42"/>
  <c r="A2" l="1"/>
  <c r="A1" i="252" l="1"/>
  <c r="A1" i="251"/>
  <c r="A1" i="250"/>
  <c r="BW97" i="246"/>
  <c r="AL97"/>
  <c r="AK97"/>
  <c r="AJ97"/>
  <c r="AI97"/>
  <c r="AH97"/>
  <c r="AG97"/>
  <c r="AF97"/>
  <c r="AE97"/>
  <c r="AM97" s="1"/>
  <c r="BW96"/>
  <c r="AL96"/>
  <c r="AK96"/>
  <c r="AJ96"/>
  <c r="AI96"/>
  <c r="AH96"/>
  <c r="AG96"/>
  <c r="AF96"/>
  <c r="AE96"/>
  <c r="BW95"/>
  <c r="AL95"/>
  <c r="AK95"/>
  <c r="AJ95"/>
  <c r="AI95"/>
  <c r="AH95"/>
  <c r="AG95"/>
  <c r="AF95"/>
  <c r="AE95"/>
  <c r="BW94"/>
  <c r="AL94"/>
  <c r="AK94"/>
  <c r="AJ94"/>
  <c r="AI94"/>
  <c r="AH94"/>
  <c r="AG94"/>
  <c r="AF94"/>
  <c r="AE94"/>
  <c r="BW93"/>
  <c r="AL93"/>
  <c r="AK93"/>
  <c r="AJ93"/>
  <c r="AJ98" s="1"/>
  <c r="AI93"/>
  <c r="AI98" s="1"/>
  <c r="AH93"/>
  <c r="AG93"/>
  <c r="AF93"/>
  <c r="AF98" s="1"/>
  <c r="AE93"/>
  <c r="BW89"/>
  <c r="AL89"/>
  <c r="AK89"/>
  <c r="AJ89"/>
  <c r="AI89"/>
  <c r="AH89"/>
  <c r="AG89"/>
  <c r="AF89"/>
  <c r="AE89"/>
  <c r="BW88"/>
  <c r="AL88"/>
  <c r="AK88"/>
  <c r="AJ88"/>
  <c r="AI88"/>
  <c r="AH88"/>
  <c r="AG88"/>
  <c r="AF88"/>
  <c r="AE88"/>
  <c r="BW87"/>
  <c r="AL87"/>
  <c r="AK87"/>
  <c r="AJ87"/>
  <c r="AI87"/>
  <c r="AH87"/>
  <c r="AG87"/>
  <c r="AF87"/>
  <c r="AE87"/>
  <c r="BW86"/>
  <c r="AL86"/>
  <c r="AK86"/>
  <c r="AJ86"/>
  <c r="AI86"/>
  <c r="AH86"/>
  <c r="AG86"/>
  <c r="AF86"/>
  <c r="AE86"/>
  <c r="BW82"/>
  <c r="AL82"/>
  <c r="AK82"/>
  <c r="AJ82"/>
  <c r="AI82"/>
  <c r="AH82"/>
  <c r="AG82"/>
  <c r="AF82"/>
  <c r="AE82"/>
  <c r="BW81"/>
  <c r="AL81"/>
  <c r="AK81"/>
  <c r="AJ81"/>
  <c r="AI81"/>
  <c r="AH81"/>
  <c r="AG81"/>
  <c r="AF81"/>
  <c r="AE81"/>
  <c r="BW80"/>
  <c r="AL80"/>
  <c r="AK80"/>
  <c r="AJ80"/>
  <c r="AI80"/>
  <c r="AH80"/>
  <c r="AG80"/>
  <c r="AF80"/>
  <c r="AE80"/>
  <c r="BW79"/>
  <c r="AL79"/>
  <c r="AK79"/>
  <c r="AJ79"/>
  <c r="AI79"/>
  <c r="AH79"/>
  <c r="AG79"/>
  <c r="AF79"/>
  <c r="AE79"/>
  <c r="BW78"/>
  <c r="AL78"/>
  <c r="AK78"/>
  <c r="AJ78"/>
  <c r="AI78"/>
  <c r="AH78"/>
  <c r="AG78"/>
  <c r="AF78"/>
  <c r="AE78"/>
  <c r="BW77"/>
  <c r="AL77"/>
  <c r="AK77"/>
  <c r="AJ77"/>
  <c r="AJ83" s="1"/>
  <c r="AI77"/>
  <c r="AI83" s="1"/>
  <c r="AH77"/>
  <c r="AG77"/>
  <c r="AF77"/>
  <c r="AE77"/>
  <c r="AE83" s="1"/>
  <c r="BW73"/>
  <c r="AL73"/>
  <c r="AK73"/>
  <c r="AJ73"/>
  <c r="AI73"/>
  <c r="AH73"/>
  <c r="AG73"/>
  <c r="AF73"/>
  <c r="AE73"/>
  <c r="BW72"/>
  <c r="AL72"/>
  <c r="AK72"/>
  <c r="AJ72"/>
  <c r="AI72"/>
  <c r="AH72"/>
  <c r="AG72"/>
  <c r="AF72"/>
  <c r="AE72"/>
  <c r="BW71"/>
  <c r="AL71"/>
  <c r="AK71"/>
  <c r="AJ71"/>
  <c r="AI71"/>
  <c r="AH71"/>
  <c r="AG71"/>
  <c r="AF71"/>
  <c r="AE71"/>
  <c r="BW70"/>
  <c r="AL70"/>
  <c r="AK70"/>
  <c r="AJ70"/>
  <c r="AI70"/>
  <c r="AH70"/>
  <c r="AG70"/>
  <c r="AF70"/>
  <c r="AE70"/>
  <c r="BW69"/>
  <c r="AL69"/>
  <c r="AK69"/>
  <c r="AJ69"/>
  <c r="AI69"/>
  <c r="AH69"/>
  <c r="AG69"/>
  <c r="AF69"/>
  <c r="AE69"/>
  <c r="BW68"/>
  <c r="AL68"/>
  <c r="AK68"/>
  <c r="AJ68"/>
  <c r="AI68"/>
  <c r="AH68"/>
  <c r="AG68"/>
  <c r="AF68"/>
  <c r="AF74" s="1"/>
  <c r="AE68"/>
  <c r="AM68" s="1"/>
  <c r="BW64"/>
  <c r="AL64"/>
  <c r="AK64"/>
  <c r="AJ64"/>
  <c r="AI64"/>
  <c r="AH64"/>
  <c r="AG64"/>
  <c r="AF64"/>
  <c r="AE64"/>
  <c r="BW63"/>
  <c r="AL63"/>
  <c r="AK63"/>
  <c r="AJ63"/>
  <c r="AI63"/>
  <c r="AH63"/>
  <c r="AG63"/>
  <c r="AF63"/>
  <c r="AE63"/>
  <c r="BW62"/>
  <c r="AL62"/>
  <c r="AK62"/>
  <c r="AJ62"/>
  <c r="AI62"/>
  <c r="AH62"/>
  <c r="AG62"/>
  <c r="AF62"/>
  <c r="AE62"/>
  <c r="BW61"/>
  <c r="AL61"/>
  <c r="AK61"/>
  <c r="AJ61"/>
  <c r="AI61"/>
  <c r="AH61"/>
  <c r="AG61"/>
  <c r="AF61"/>
  <c r="AE61"/>
  <c r="AM61" s="1"/>
  <c r="BW60"/>
  <c r="AL60"/>
  <c r="AK60"/>
  <c r="AK65" s="1"/>
  <c r="AJ60"/>
  <c r="AI60"/>
  <c r="AH60"/>
  <c r="AH65" s="1"/>
  <c r="AG60"/>
  <c r="AG65" s="1"/>
  <c r="AF60"/>
  <c r="AE60"/>
  <c r="AD54" i="248"/>
  <c r="AI54"/>
  <c r="AN54"/>
  <c r="AD55"/>
  <c r="AI55"/>
  <c r="AN55"/>
  <c r="AD56"/>
  <c r="AI56"/>
  <c r="AN56"/>
  <c r="AD57"/>
  <c r="AI57"/>
  <c r="AN57"/>
  <c r="AD58"/>
  <c r="AI58"/>
  <c r="AN58"/>
  <c r="AD59"/>
  <c r="AI59"/>
  <c r="AN59"/>
  <c r="AD60"/>
  <c r="AI60"/>
  <c r="AN60"/>
  <c r="J61"/>
  <c r="O61"/>
  <c r="T61"/>
  <c r="Y61"/>
  <c r="AD61"/>
  <c r="AI61"/>
  <c r="AN61"/>
  <c r="J62"/>
  <c r="O62"/>
  <c r="T62"/>
  <c r="Y62"/>
  <c r="AD62"/>
  <c r="AI62"/>
  <c r="AN62"/>
  <c r="J63"/>
  <c r="O63"/>
  <c r="T63"/>
  <c r="Y63"/>
  <c r="AD63"/>
  <c r="AI63"/>
  <c r="AN63"/>
  <c r="J64"/>
  <c r="O64"/>
  <c r="T64"/>
  <c r="Y64"/>
  <c r="AD64"/>
  <c r="AI64"/>
  <c r="AN64"/>
  <c r="J65"/>
  <c r="O65"/>
  <c r="T65"/>
  <c r="Y65"/>
  <c r="AD65"/>
  <c r="AI65"/>
  <c r="AN65"/>
  <c r="J66"/>
  <c r="O66"/>
  <c r="T66"/>
  <c r="Y66"/>
  <c r="AD66"/>
  <c r="AI66"/>
  <c r="AN66"/>
  <c r="J67"/>
  <c r="O67"/>
  <c r="T67"/>
  <c r="Y67"/>
  <c r="AD67"/>
  <c r="AI67"/>
  <c r="AN67"/>
  <c r="J68"/>
  <c r="O68"/>
  <c r="T68"/>
  <c r="Y68"/>
  <c r="AD68"/>
  <c r="AI68"/>
  <c r="AN68"/>
  <c r="J69"/>
  <c r="O69"/>
  <c r="T69"/>
  <c r="Y69"/>
  <c r="AD69"/>
  <c r="AI69"/>
  <c r="AN69"/>
  <c r="J70"/>
  <c r="O70"/>
  <c r="T70"/>
  <c r="Y70"/>
  <c r="AD70"/>
  <c r="AI70"/>
  <c r="AN70"/>
  <c r="J71"/>
  <c r="O71"/>
  <c r="T71"/>
  <c r="Y71"/>
  <c r="AD71"/>
  <c r="AI71"/>
  <c r="AN71"/>
  <c r="J72"/>
  <c r="O72"/>
  <c r="T72"/>
  <c r="Y72"/>
  <c r="AD72"/>
  <c r="AI72"/>
  <c r="AN72"/>
  <c r="J73"/>
  <c r="O73"/>
  <c r="T73"/>
  <c r="Y73"/>
  <c r="AD73"/>
  <c r="AI73"/>
  <c r="AN73"/>
  <c r="J74"/>
  <c r="O74"/>
  <c r="T74"/>
  <c r="Y74"/>
  <c r="AD74"/>
  <c r="AI74"/>
  <c r="AN74"/>
  <c r="J75"/>
  <c r="O75"/>
  <c r="T75"/>
  <c r="Y75"/>
  <c r="AD75"/>
  <c r="AI75"/>
  <c r="AN75"/>
  <c r="J76"/>
  <c r="O76"/>
  <c r="T76"/>
  <c r="Y76"/>
  <c r="AD76"/>
  <c r="AI76"/>
  <c r="AN76"/>
  <c r="J77"/>
  <c r="O77"/>
  <c r="T77"/>
  <c r="Y77"/>
  <c r="AD77"/>
  <c r="AI77"/>
  <c r="AN77"/>
  <c r="J78"/>
  <c r="O78"/>
  <c r="T78"/>
  <c r="Y78"/>
  <c r="AD78"/>
  <c r="AI78"/>
  <c r="AN78"/>
  <c r="J79"/>
  <c r="O79"/>
  <c r="T79"/>
  <c r="Y79"/>
  <c r="AD79"/>
  <c r="AI79"/>
  <c r="AN79"/>
  <c r="J80"/>
  <c r="O80"/>
  <c r="T80"/>
  <c r="Y80"/>
  <c r="AD80"/>
  <c r="AI80"/>
  <c r="AN80"/>
  <c r="J81"/>
  <c r="O81"/>
  <c r="T81"/>
  <c r="Y81"/>
  <c r="AD81"/>
  <c r="AI81"/>
  <c r="AN81"/>
  <c r="J82"/>
  <c r="O82"/>
  <c r="T82"/>
  <c r="Y82"/>
  <c r="AD82"/>
  <c r="AI82"/>
  <c r="AN82"/>
  <c r="J83"/>
  <c r="O83"/>
  <c r="T83"/>
  <c r="Y83"/>
  <c r="AD83"/>
  <c r="AI83"/>
  <c r="AN83"/>
  <c r="J84"/>
  <c r="O84"/>
  <c r="T84"/>
  <c r="Y84"/>
  <c r="AD84"/>
  <c r="AI84"/>
  <c r="AN84"/>
  <c r="J85"/>
  <c r="O85"/>
  <c r="T85"/>
  <c r="Y85"/>
  <c r="AD85"/>
  <c r="AI85"/>
  <c r="AN85"/>
  <c r="J86"/>
  <c r="O86"/>
  <c r="T86"/>
  <c r="Y86"/>
  <c r="AD86"/>
  <c r="AI86"/>
  <c r="AN86"/>
  <c r="J87"/>
  <c r="O87"/>
  <c r="T87"/>
  <c r="Y87"/>
  <c r="AD87"/>
  <c r="AI87"/>
  <c r="AN87"/>
  <c r="J88"/>
  <c r="O88"/>
  <c r="T88"/>
  <c r="Y88"/>
  <c r="AD88"/>
  <c r="AI88"/>
  <c r="AN88"/>
  <c r="F89"/>
  <c r="G89"/>
  <c r="H89"/>
  <c r="I89"/>
  <c r="K89"/>
  <c r="L89"/>
  <c r="M89"/>
  <c r="N89"/>
  <c r="P89"/>
  <c r="Q89"/>
  <c r="R89"/>
  <c r="S89"/>
  <c r="U89"/>
  <c r="V89"/>
  <c r="W89"/>
  <c r="X89"/>
  <c r="Z89"/>
  <c r="AA89"/>
  <c r="AB89"/>
  <c r="AC89"/>
  <c r="AE89"/>
  <c r="AF89"/>
  <c r="AG89"/>
  <c r="AH89"/>
  <c r="AJ89"/>
  <c r="AK89"/>
  <c r="AL89"/>
  <c r="AM89"/>
  <c r="Y46"/>
  <c r="X46"/>
  <c r="W46"/>
  <c r="V46"/>
  <c r="U46"/>
  <c r="T46"/>
  <c r="AA45"/>
  <c r="Z45"/>
  <c r="AA44"/>
  <c r="Z44"/>
  <c r="AA43"/>
  <c r="Z43"/>
  <c r="AA41"/>
  <c r="Z41"/>
  <c r="AA40"/>
  <c r="Z40"/>
  <c r="AA39"/>
  <c r="Z39"/>
  <c r="AA38"/>
  <c r="Z38"/>
  <c r="AP35"/>
  <c r="AO35"/>
  <c r="AN35"/>
  <c r="AM35"/>
  <c r="AL35"/>
  <c r="AK35"/>
  <c r="AJ35"/>
  <c r="AI35"/>
  <c r="AH35"/>
  <c r="AG35"/>
  <c r="AF35"/>
  <c r="AE35"/>
  <c r="AD35"/>
  <c r="AR34"/>
  <c r="AQ34"/>
  <c r="AR33"/>
  <c r="AQ33"/>
  <c r="AR32"/>
  <c r="AQ32"/>
  <c r="AR31"/>
  <c r="AQ31"/>
  <c r="AP30"/>
  <c r="AO30"/>
  <c r="AN30"/>
  <c r="AM30"/>
  <c r="AL30"/>
  <c r="AK30"/>
  <c r="AJ30"/>
  <c r="AI30"/>
  <c r="AH30"/>
  <c r="AG30"/>
  <c r="AF30"/>
  <c r="AE30"/>
  <c r="AD30"/>
  <c r="AR29"/>
  <c r="AQ29"/>
  <c r="AR28"/>
  <c r="AQ28"/>
  <c r="AR27"/>
  <c r="AQ27"/>
  <c r="AR26"/>
  <c r="AQ26"/>
  <c r="AP23"/>
  <c r="AO23"/>
  <c r="AN23"/>
  <c r="AM23"/>
  <c r="AL23"/>
  <c r="AK23"/>
  <c r="AR23" s="1"/>
  <c r="AR22"/>
  <c r="AQ22"/>
  <c r="AR21"/>
  <c r="AQ21"/>
  <c r="AR20"/>
  <c r="AQ20"/>
  <c r="AR19"/>
  <c r="AQ19"/>
  <c r="AP18"/>
  <c r="AO18"/>
  <c r="AN18"/>
  <c r="AM18"/>
  <c r="AL18"/>
  <c r="AK18"/>
  <c r="AQ18"/>
  <c r="AR17"/>
  <c r="AQ17"/>
  <c r="AR16"/>
  <c r="AQ16"/>
  <c r="AR15"/>
  <c r="AQ15"/>
  <c r="AR14"/>
  <c r="AQ14"/>
  <c r="AP13"/>
  <c r="AO13"/>
  <c r="AN13"/>
  <c r="AM13"/>
  <c r="AL13"/>
  <c r="AK13"/>
  <c r="AR13"/>
  <c r="AQ13"/>
  <c r="AR12"/>
  <c r="AQ12"/>
  <c r="AR11"/>
  <c r="AQ11"/>
  <c r="AR10"/>
  <c r="AQ10"/>
  <c r="AR9"/>
  <c r="AQ9"/>
  <c r="AL65" i="246"/>
  <c r="AL74"/>
  <c r="AL83"/>
  <c r="AL98"/>
  <c r="AL90"/>
  <c r="BW55"/>
  <c r="BW51"/>
  <c r="BW50"/>
  <c r="BW49"/>
  <c r="BW48"/>
  <c r="BW47"/>
  <c r="BW43"/>
  <c r="BW42"/>
  <c r="BW41"/>
  <c r="BW40"/>
  <c r="BW36"/>
  <c r="BW35"/>
  <c r="BW34"/>
  <c r="BW33"/>
  <c r="BW32"/>
  <c r="BW31"/>
  <c r="BW27"/>
  <c r="BW26"/>
  <c r="BW25"/>
  <c r="BW24"/>
  <c r="BW23"/>
  <c r="BW22"/>
  <c r="BW18"/>
  <c r="BW17"/>
  <c r="BW16"/>
  <c r="BW15"/>
  <c r="BW14"/>
  <c r="AL55"/>
  <c r="AK55"/>
  <c r="AJ55"/>
  <c r="AI55"/>
  <c r="AH55"/>
  <c r="AG55"/>
  <c r="AF55"/>
  <c r="AE55"/>
  <c r="AL51"/>
  <c r="AK51"/>
  <c r="AJ51"/>
  <c r="AI51"/>
  <c r="AH51"/>
  <c r="AG51"/>
  <c r="AF51"/>
  <c r="AE51"/>
  <c r="AL50"/>
  <c r="AK50"/>
  <c r="AJ50"/>
  <c r="AI50"/>
  <c r="AH50"/>
  <c r="AG50"/>
  <c r="AF50"/>
  <c r="AE50"/>
  <c r="AL49"/>
  <c r="AK49"/>
  <c r="AJ49"/>
  <c r="AI49"/>
  <c r="AH49"/>
  <c r="AG49"/>
  <c r="AF49"/>
  <c r="AE49"/>
  <c r="AL48"/>
  <c r="AK48"/>
  <c r="AJ48"/>
  <c r="AI48"/>
  <c r="AH48"/>
  <c r="AG48"/>
  <c r="AF48"/>
  <c r="AE48"/>
  <c r="AL47"/>
  <c r="AK47"/>
  <c r="AJ47"/>
  <c r="AI47"/>
  <c r="AH47"/>
  <c r="AG47"/>
  <c r="AF47"/>
  <c r="AE47"/>
  <c r="AL43"/>
  <c r="AK43"/>
  <c r="AJ43"/>
  <c r="AI43"/>
  <c r="AH43"/>
  <c r="AG43"/>
  <c r="AF43"/>
  <c r="AE43"/>
  <c r="AL42"/>
  <c r="AK42"/>
  <c r="AJ42"/>
  <c r="AI42"/>
  <c r="AH42"/>
  <c r="AG42"/>
  <c r="AF42"/>
  <c r="AE42"/>
  <c r="AL41"/>
  <c r="AK41"/>
  <c r="AJ41"/>
  <c r="AI41"/>
  <c r="AH41"/>
  <c r="AG41"/>
  <c r="AF41"/>
  <c r="AE41"/>
  <c r="AL40"/>
  <c r="AK40"/>
  <c r="AJ40"/>
  <c r="AI40"/>
  <c r="AH40"/>
  <c r="AG40"/>
  <c r="AF40"/>
  <c r="AE40"/>
  <c r="AL36"/>
  <c r="AK36"/>
  <c r="AJ36"/>
  <c r="AI36"/>
  <c r="AH36"/>
  <c r="AG36"/>
  <c r="AF36"/>
  <c r="AE36"/>
  <c r="AL35"/>
  <c r="AK35"/>
  <c r="AJ35"/>
  <c r="AI35"/>
  <c r="AH35"/>
  <c r="AG35"/>
  <c r="AM35" s="1"/>
  <c r="AF35"/>
  <c r="AE35"/>
  <c r="AL34"/>
  <c r="AK34"/>
  <c r="AJ34"/>
  <c r="AI34"/>
  <c r="AH34"/>
  <c r="AG34"/>
  <c r="AF34"/>
  <c r="AE34"/>
  <c r="AL33"/>
  <c r="AK33"/>
  <c r="AJ33"/>
  <c r="AI33"/>
  <c r="AH33"/>
  <c r="AG33"/>
  <c r="AF33"/>
  <c r="AE33"/>
  <c r="AL32"/>
  <c r="AK32"/>
  <c r="AJ32"/>
  <c r="AI32"/>
  <c r="AH32"/>
  <c r="AG32"/>
  <c r="AF32"/>
  <c r="AE32"/>
  <c r="AL31"/>
  <c r="AK31"/>
  <c r="AJ31"/>
  <c r="AI31"/>
  <c r="AH31"/>
  <c r="AG31"/>
  <c r="AF31"/>
  <c r="AE31"/>
  <c r="AL27"/>
  <c r="AK27"/>
  <c r="AJ27"/>
  <c r="AI27"/>
  <c r="AH27"/>
  <c r="AG27"/>
  <c r="AF27"/>
  <c r="AE27"/>
  <c r="AL26"/>
  <c r="AK26"/>
  <c r="AJ26"/>
  <c r="AI26"/>
  <c r="AH26"/>
  <c r="AG26"/>
  <c r="AF26"/>
  <c r="AE26"/>
  <c r="AL25"/>
  <c r="AK25"/>
  <c r="AJ25"/>
  <c r="AI25"/>
  <c r="AH25"/>
  <c r="AG25"/>
  <c r="AF25"/>
  <c r="AE25"/>
  <c r="AL24"/>
  <c r="AK24"/>
  <c r="AJ24"/>
  <c r="AI24"/>
  <c r="AH24"/>
  <c r="AG24"/>
  <c r="AF24"/>
  <c r="AE24"/>
  <c r="AL23"/>
  <c r="AK23"/>
  <c r="AJ23"/>
  <c r="AI23"/>
  <c r="AH23"/>
  <c r="AG23"/>
  <c r="AF23"/>
  <c r="AE23"/>
  <c r="AL22"/>
  <c r="AK22"/>
  <c r="AJ22"/>
  <c r="AI22"/>
  <c r="AH22"/>
  <c r="AG22"/>
  <c r="AF22"/>
  <c r="AE22"/>
  <c r="AL18"/>
  <c r="AK18"/>
  <c r="AJ18"/>
  <c r="AI18"/>
  <c r="AH18"/>
  <c r="AG18"/>
  <c r="AF18"/>
  <c r="AE18"/>
  <c r="AL17"/>
  <c r="AK17"/>
  <c r="AJ17"/>
  <c r="AI17"/>
  <c r="AH17"/>
  <c r="AG17"/>
  <c r="AF17"/>
  <c r="AE17"/>
  <c r="AL16"/>
  <c r="AK16"/>
  <c r="AJ16"/>
  <c r="AI16"/>
  <c r="AH16"/>
  <c r="AG16"/>
  <c r="AF16"/>
  <c r="AE16"/>
  <c r="AL15"/>
  <c r="AK15"/>
  <c r="AJ15"/>
  <c r="AI15"/>
  <c r="AH15"/>
  <c r="AG15"/>
  <c r="AF15"/>
  <c r="AE15"/>
  <c r="AL14"/>
  <c r="AK14"/>
  <c r="AJ14"/>
  <c r="AI14"/>
  <c r="AH14"/>
  <c r="AG14"/>
  <c r="AF14"/>
  <c r="AE14"/>
  <c r="X18" i="245"/>
  <c r="W18"/>
  <c r="V18"/>
  <c r="U18"/>
  <c r="T18"/>
  <c r="S18"/>
  <c r="R18"/>
  <c r="Z17"/>
  <c r="Y17"/>
  <c r="Z16"/>
  <c r="Y16"/>
  <c r="Z15"/>
  <c r="Y15"/>
  <c r="Z14"/>
  <c r="Y14"/>
  <c r="Z13"/>
  <c r="Y13"/>
  <c r="Z12"/>
  <c r="Y12"/>
  <c r="Z11"/>
  <c r="Y11"/>
  <c r="Z10"/>
  <c r="Y10"/>
  <c r="Z9"/>
  <c r="Y9"/>
  <c r="Z9" i="240"/>
  <c r="AA9"/>
  <c r="Z10"/>
  <c r="AA10"/>
  <c r="Z11"/>
  <c r="AA11"/>
  <c r="Z12"/>
  <c r="AA12"/>
  <c r="M13"/>
  <c r="N13"/>
  <c r="O13"/>
  <c r="P13"/>
  <c r="Q13"/>
  <c r="R13"/>
  <c r="S13"/>
  <c r="T13"/>
  <c r="U13"/>
  <c r="V13"/>
  <c r="W13"/>
  <c r="X13"/>
  <c r="Y13"/>
  <c r="Z18"/>
  <c r="AA18"/>
  <c r="Z19"/>
  <c r="AA19"/>
  <c r="Z20"/>
  <c r="AA20"/>
  <c r="Z21"/>
  <c r="AA21"/>
  <c r="Z22"/>
  <c r="AA22"/>
  <c r="Z23"/>
  <c r="AA23"/>
  <c r="Z24"/>
  <c r="AA24"/>
  <c r="M25"/>
  <c r="N25"/>
  <c r="O25"/>
  <c r="P25"/>
  <c r="Q25"/>
  <c r="R25"/>
  <c r="S25"/>
  <c r="T25"/>
  <c r="U25"/>
  <c r="V25"/>
  <c r="W25"/>
  <c r="X25"/>
  <c r="Y25"/>
  <c r="AA25"/>
  <c r="AJ16" i="239"/>
  <c r="AR16" s="1"/>
  <c r="AK16"/>
  <c r="AL16"/>
  <c r="AM16"/>
  <c r="AN16"/>
  <c r="AO16"/>
  <c r="AP16"/>
  <c r="AJ25"/>
  <c r="AK25"/>
  <c r="AL25"/>
  <c r="AM25"/>
  <c r="AN25"/>
  <c r="AO25"/>
  <c r="AP25"/>
  <c r="AJ36"/>
  <c r="AR36" s="1"/>
  <c r="AK36"/>
  <c r="AL36"/>
  <c r="AM36"/>
  <c r="AN36"/>
  <c r="AO36"/>
  <c r="AP36"/>
  <c r="AR45"/>
  <c r="AJ45"/>
  <c r="AK45"/>
  <c r="AL45"/>
  <c r="AM45"/>
  <c r="AN45"/>
  <c r="AO45"/>
  <c r="AP45"/>
  <c r="IK83" i="169"/>
  <c r="IJ83"/>
  <c r="II83"/>
  <c r="IH83"/>
  <c r="IG83"/>
  <c r="IF83"/>
  <c r="IE83"/>
  <c r="ID83"/>
  <c r="IL83"/>
  <c r="IM82"/>
  <c r="IL82"/>
  <c r="IM81"/>
  <c r="IL81"/>
  <c r="IM80"/>
  <c r="IL80"/>
  <c r="IM79"/>
  <c r="IL79"/>
  <c r="IM78"/>
  <c r="IL78"/>
  <c r="IM77"/>
  <c r="IL77"/>
  <c r="IM76"/>
  <c r="IL76"/>
  <c r="IM75"/>
  <c r="IL75"/>
  <c r="IM74"/>
  <c r="IL74"/>
  <c r="IM73"/>
  <c r="IL73"/>
  <c r="IK70"/>
  <c r="IJ70"/>
  <c r="II70"/>
  <c r="IH70"/>
  <c r="IG70"/>
  <c r="IF70"/>
  <c r="IE70"/>
  <c r="ID70"/>
  <c r="IL70"/>
  <c r="IM69"/>
  <c r="IL69"/>
  <c r="IM68"/>
  <c r="IL68"/>
  <c r="IM67"/>
  <c r="IL67"/>
  <c r="IM66"/>
  <c r="IL66"/>
  <c r="IM65"/>
  <c r="IL65"/>
  <c r="IM64"/>
  <c r="IL64"/>
  <c r="IM63"/>
  <c r="IL63"/>
  <c r="IM62"/>
  <c r="IL62"/>
  <c r="IM61"/>
  <c r="IL61"/>
  <c r="IM60"/>
  <c r="IL60"/>
  <c r="IK57"/>
  <c r="IJ57"/>
  <c r="II57"/>
  <c r="IH57"/>
  <c r="IG57"/>
  <c r="IF57"/>
  <c r="IE57"/>
  <c r="ID57"/>
  <c r="IL57"/>
  <c r="IM56"/>
  <c r="IL56"/>
  <c r="IM55"/>
  <c r="IL55"/>
  <c r="IM54"/>
  <c r="IL54"/>
  <c r="IM53"/>
  <c r="IL53"/>
  <c r="IM52"/>
  <c r="IL52"/>
  <c r="IM51"/>
  <c r="IL51"/>
  <c r="IM50"/>
  <c r="IL50"/>
  <c r="IM49"/>
  <c r="IL49"/>
  <c r="IM48"/>
  <c r="IL48"/>
  <c r="IM47"/>
  <c r="IL47"/>
  <c r="HT83"/>
  <c r="HS83"/>
  <c r="HR83"/>
  <c r="HQ83"/>
  <c r="HP83"/>
  <c r="HO83"/>
  <c r="HN83"/>
  <c r="HM83"/>
  <c r="HV83" s="1"/>
  <c r="HU83"/>
  <c r="HV82"/>
  <c r="HU82"/>
  <c r="HV81"/>
  <c r="HU81"/>
  <c r="HV80"/>
  <c r="HU80"/>
  <c r="HV79"/>
  <c r="HU79"/>
  <c r="HV78"/>
  <c r="HU78"/>
  <c r="HV77"/>
  <c r="HU77"/>
  <c r="HV76"/>
  <c r="HU76"/>
  <c r="HV75"/>
  <c r="HU75"/>
  <c r="HV74"/>
  <c r="HU74"/>
  <c r="HV73"/>
  <c r="HU73"/>
  <c r="HT70"/>
  <c r="HS70"/>
  <c r="HR70"/>
  <c r="HQ70"/>
  <c r="HP70"/>
  <c r="HO70"/>
  <c r="HN70"/>
  <c r="HM70"/>
  <c r="HV70" s="1"/>
  <c r="HU70"/>
  <c r="HV69"/>
  <c r="HU69"/>
  <c r="HV68"/>
  <c r="HU68"/>
  <c r="HV67"/>
  <c r="HU67"/>
  <c r="HV66"/>
  <c r="HU66"/>
  <c r="HV65"/>
  <c r="HU65"/>
  <c r="HV64"/>
  <c r="HU64"/>
  <c r="HV63"/>
  <c r="HU63"/>
  <c r="HV62"/>
  <c r="HU62"/>
  <c r="HV61"/>
  <c r="HU61"/>
  <c r="HV60"/>
  <c r="HU60"/>
  <c r="HT57"/>
  <c r="HS57"/>
  <c r="HR57"/>
  <c r="HQ57"/>
  <c r="HP57"/>
  <c r="HO57"/>
  <c r="HN57"/>
  <c r="HM57"/>
  <c r="HV57"/>
  <c r="HU57"/>
  <c r="HV56"/>
  <c r="HU56"/>
  <c r="HV55"/>
  <c r="HU55"/>
  <c r="HV54"/>
  <c r="HU54"/>
  <c r="HV53"/>
  <c r="HU53"/>
  <c r="HV52"/>
  <c r="HU52"/>
  <c r="HV51"/>
  <c r="HU51"/>
  <c r="HV50"/>
  <c r="HU50"/>
  <c r="HV49"/>
  <c r="HU49"/>
  <c r="HV48"/>
  <c r="HU48"/>
  <c r="HV47"/>
  <c r="HU47"/>
  <c r="HC83"/>
  <c r="HB83"/>
  <c r="HA83"/>
  <c r="GZ83"/>
  <c r="GY83"/>
  <c r="GX83"/>
  <c r="GW83"/>
  <c r="GV83"/>
  <c r="HD83"/>
  <c r="HE82"/>
  <c r="HD82"/>
  <c r="HE81"/>
  <c r="HD81"/>
  <c r="HE80"/>
  <c r="HD80"/>
  <c r="HE79"/>
  <c r="HD79"/>
  <c r="HE78"/>
  <c r="HD78"/>
  <c r="HE77"/>
  <c r="HD77"/>
  <c r="HE76"/>
  <c r="HD76"/>
  <c r="HE75"/>
  <c r="HD75"/>
  <c r="HE74"/>
  <c r="HD74"/>
  <c r="HE73"/>
  <c r="HD73"/>
  <c r="HC70"/>
  <c r="HB70"/>
  <c r="HA70"/>
  <c r="GZ70"/>
  <c r="GY70"/>
  <c r="GX70"/>
  <c r="GW70"/>
  <c r="GV70"/>
  <c r="HE70"/>
  <c r="HD70"/>
  <c r="HE69"/>
  <c r="HD69"/>
  <c r="HE68"/>
  <c r="HD68"/>
  <c r="HE67"/>
  <c r="HD67"/>
  <c r="HE66"/>
  <c r="HD66"/>
  <c r="HE65"/>
  <c r="HD65"/>
  <c r="HE64"/>
  <c r="HD64"/>
  <c r="HE63"/>
  <c r="HD63"/>
  <c r="HE62"/>
  <c r="HD62"/>
  <c r="HE61"/>
  <c r="HD61"/>
  <c r="HE60"/>
  <c r="HD60"/>
  <c r="HC57"/>
  <c r="HB57"/>
  <c r="HA57"/>
  <c r="GZ57"/>
  <c r="GY57"/>
  <c r="GX57"/>
  <c r="GW57"/>
  <c r="GV57"/>
  <c r="HD57"/>
  <c r="HE56"/>
  <c r="HD56"/>
  <c r="HE55"/>
  <c r="HD55"/>
  <c r="HE54"/>
  <c r="HD54"/>
  <c r="HE53"/>
  <c r="HD53"/>
  <c r="HE52"/>
  <c r="HD52"/>
  <c r="HE51"/>
  <c r="HD51"/>
  <c r="HE50"/>
  <c r="HD50"/>
  <c r="HE49"/>
  <c r="HD49"/>
  <c r="HE48"/>
  <c r="HD48"/>
  <c r="HE47"/>
  <c r="HD47"/>
  <c r="GL83"/>
  <c r="GK83"/>
  <c r="GJ83"/>
  <c r="GI83"/>
  <c r="GH83"/>
  <c r="GG83"/>
  <c r="GF83"/>
  <c r="GE83"/>
  <c r="GM83"/>
  <c r="GN82"/>
  <c r="GM82"/>
  <c r="GN81"/>
  <c r="GM81"/>
  <c r="GN80"/>
  <c r="GM80"/>
  <c r="GN79"/>
  <c r="GM79"/>
  <c r="GN78"/>
  <c r="GM78"/>
  <c r="GN77"/>
  <c r="GM77"/>
  <c r="GN76"/>
  <c r="GM76"/>
  <c r="GN75"/>
  <c r="GM75"/>
  <c r="GN74"/>
  <c r="GM74"/>
  <c r="GN73"/>
  <c r="GM73"/>
  <c r="GL70"/>
  <c r="GK70"/>
  <c r="GJ70"/>
  <c r="GI70"/>
  <c r="GH70"/>
  <c r="GG70"/>
  <c r="GF70"/>
  <c r="GE70"/>
  <c r="GN70" s="1"/>
  <c r="GM70"/>
  <c r="GN69"/>
  <c r="GM69"/>
  <c r="GN68"/>
  <c r="GM68"/>
  <c r="GN67"/>
  <c r="GM67"/>
  <c r="GN66"/>
  <c r="GM66"/>
  <c r="GN65"/>
  <c r="GM65"/>
  <c r="GN64"/>
  <c r="GM64"/>
  <c r="GN63"/>
  <c r="GM63"/>
  <c r="GN62"/>
  <c r="GM62"/>
  <c r="GN61"/>
  <c r="GM61"/>
  <c r="GN60"/>
  <c r="GM60"/>
  <c r="GL57"/>
  <c r="GK57"/>
  <c r="GJ57"/>
  <c r="GI57"/>
  <c r="GH57"/>
  <c r="GG57"/>
  <c r="GF57"/>
  <c r="GE57"/>
  <c r="GM57"/>
  <c r="GN56"/>
  <c r="GM56"/>
  <c r="GN55"/>
  <c r="GM55"/>
  <c r="GN54"/>
  <c r="GM54"/>
  <c r="GN53"/>
  <c r="GM53"/>
  <c r="GN52"/>
  <c r="GM52"/>
  <c r="GN51"/>
  <c r="GM51"/>
  <c r="GN50"/>
  <c r="GM50"/>
  <c r="GN49"/>
  <c r="GM49"/>
  <c r="GN48"/>
  <c r="GM48"/>
  <c r="GN47"/>
  <c r="GM47"/>
  <c r="BL83"/>
  <c r="BK83"/>
  <c r="BJ83"/>
  <c r="BI83"/>
  <c r="BH83"/>
  <c r="BG83"/>
  <c r="BF83"/>
  <c r="BE83"/>
  <c r="BN83" s="1"/>
  <c r="BM83"/>
  <c r="BN82"/>
  <c r="BM82"/>
  <c r="BN81"/>
  <c r="BM81"/>
  <c r="BN80"/>
  <c r="BM80"/>
  <c r="BN79"/>
  <c r="BM79"/>
  <c r="BN78"/>
  <c r="BM78"/>
  <c r="BN77"/>
  <c r="BM77"/>
  <c r="BN76"/>
  <c r="BM76"/>
  <c r="BN75"/>
  <c r="BM75"/>
  <c r="BN74"/>
  <c r="BM74"/>
  <c r="BN73"/>
  <c r="BM73"/>
  <c r="BL70"/>
  <c r="BK70"/>
  <c r="BJ70"/>
  <c r="BI70"/>
  <c r="BH70"/>
  <c r="BG70"/>
  <c r="BF70"/>
  <c r="BE70"/>
  <c r="BM70"/>
  <c r="BN69"/>
  <c r="BM69"/>
  <c r="BN68"/>
  <c r="BM68"/>
  <c r="BN67"/>
  <c r="BM67"/>
  <c r="BN66"/>
  <c r="BM66"/>
  <c r="BN65"/>
  <c r="BM65"/>
  <c r="BN64"/>
  <c r="BM64"/>
  <c r="BN63"/>
  <c r="BM63"/>
  <c r="BN62"/>
  <c r="BM62"/>
  <c r="BN61"/>
  <c r="BM61"/>
  <c r="BN60"/>
  <c r="BM60"/>
  <c r="BL57"/>
  <c r="BK57"/>
  <c r="BJ57"/>
  <c r="BI57"/>
  <c r="BH57"/>
  <c r="BG57"/>
  <c r="BF57"/>
  <c r="BE57"/>
  <c r="BN57"/>
  <c r="BM57"/>
  <c r="BN56"/>
  <c r="BM56"/>
  <c r="BN55"/>
  <c r="BM55"/>
  <c r="BN54"/>
  <c r="BM54"/>
  <c r="BN53"/>
  <c r="BM53"/>
  <c r="BN52"/>
  <c r="BM52"/>
  <c r="BN51"/>
  <c r="BM51"/>
  <c r="BN50"/>
  <c r="BM50"/>
  <c r="BN49"/>
  <c r="BM49"/>
  <c r="BN48"/>
  <c r="BM48"/>
  <c r="BN47"/>
  <c r="BM47"/>
  <c r="AD57"/>
  <c r="FU83"/>
  <c r="FT83"/>
  <c r="FS83"/>
  <c r="FR83"/>
  <c r="FQ83"/>
  <c r="FP83"/>
  <c r="FO83"/>
  <c r="FN83"/>
  <c r="FV83"/>
  <c r="FD83"/>
  <c r="FC83"/>
  <c r="FB83"/>
  <c r="FA83"/>
  <c r="EZ83"/>
  <c r="EY83"/>
  <c r="EX83"/>
  <c r="EW83"/>
  <c r="DY83"/>
  <c r="DX83"/>
  <c r="DW83"/>
  <c r="DV83"/>
  <c r="DU83"/>
  <c r="EA83" s="1"/>
  <c r="DT83"/>
  <c r="DS83"/>
  <c r="DH83"/>
  <c r="DG83"/>
  <c r="DF83"/>
  <c r="DE83"/>
  <c r="DD83"/>
  <c r="DC83"/>
  <c r="DB83"/>
  <c r="DA83"/>
  <c r="DI83"/>
  <c r="CC83"/>
  <c r="CB83"/>
  <c r="CA83"/>
  <c r="BZ83"/>
  <c r="BY83"/>
  <c r="BX83"/>
  <c r="BW83"/>
  <c r="BV83"/>
  <c r="CD83"/>
  <c r="AU83"/>
  <c r="AT83"/>
  <c r="AS83"/>
  <c r="AR83"/>
  <c r="AQ83"/>
  <c r="AP83"/>
  <c r="AO83"/>
  <c r="AN83"/>
  <c r="AW83" s="1"/>
  <c r="AD83"/>
  <c r="AC83"/>
  <c r="AB83"/>
  <c r="AA83"/>
  <c r="Z83"/>
  <c r="Y83"/>
  <c r="X83"/>
  <c r="W83"/>
  <c r="FW82"/>
  <c r="FV82"/>
  <c r="FF82"/>
  <c r="FE82"/>
  <c r="EA82"/>
  <c r="DZ82"/>
  <c r="DJ82"/>
  <c r="DI82"/>
  <c r="CE82"/>
  <c r="CD82"/>
  <c r="AW82"/>
  <c r="AV82"/>
  <c r="AF82"/>
  <c r="AE82"/>
  <c r="FW81"/>
  <c r="FV81"/>
  <c r="FF81"/>
  <c r="FE81"/>
  <c r="EA81"/>
  <c r="DZ81"/>
  <c r="DJ81"/>
  <c r="DI81"/>
  <c r="CE81"/>
  <c r="CD81"/>
  <c r="AW81"/>
  <c r="AV81"/>
  <c r="AF81"/>
  <c r="AE81"/>
  <c r="FW80"/>
  <c r="FV80"/>
  <c r="FF80"/>
  <c r="FE80"/>
  <c r="EA80"/>
  <c r="DZ80"/>
  <c r="DJ80"/>
  <c r="DI80"/>
  <c r="CE80"/>
  <c r="CD80"/>
  <c r="AW80"/>
  <c r="AV80"/>
  <c r="AF80"/>
  <c r="AE80"/>
  <c r="FW79"/>
  <c r="FV79"/>
  <c r="FF79"/>
  <c r="FE79"/>
  <c r="EA79"/>
  <c r="DZ79"/>
  <c r="DJ79"/>
  <c r="DI79"/>
  <c r="CE79"/>
  <c r="CD79"/>
  <c r="AW79"/>
  <c r="AV79"/>
  <c r="AF79"/>
  <c r="AE79"/>
  <c r="FW78"/>
  <c r="FV78"/>
  <c r="FF78"/>
  <c r="FE78"/>
  <c r="EA78"/>
  <c r="DZ78"/>
  <c r="DJ78"/>
  <c r="DI78"/>
  <c r="CE78"/>
  <c r="CD78"/>
  <c r="AW78"/>
  <c r="AV78"/>
  <c r="AF78"/>
  <c r="AE78"/>
  <c r="FW77"/>
  <c r="FV77"/>
  <c r="FF77"/>
  <c r="FE77"/>
  <c r="EA77"/>
  <c r="DZ77"/>
  <c r="DJ77"/>
  <c r="DI77"/>
  <c r="CE77"/>
  <c r="CD77"/>
  <c r="AW77"/>
  <c r="AV77"/>
  <c r="AF77"/>
  <c r="AE77"/>
  <c r="FW76"/>
  <c r="FV76"/>
  <c r="FF76"/>
  <c r="FE76"/>
  <c r="EA76"/>
  <c r="DZ76"/>
  <c r="DJ76"/>
  <c r="DI76"/>
  <c r="CE76"/>
  <c r="CD76"/>
  <c r="AW76"/>
  <c r="AV76"/>
  <c r="AF76"/>
  <c r="AE76"/>
  <c r="FW75"/>
  <c r="FV75"/>
  <c r="FF75"/>
  <c r="FE75"/>
  <c r="EA75"/>
  <c r="DZ75"/>
  <c r="DJ75"/>
  <c r="DI75"/>
  <c r="CE75"/>
  <c r="CD75"/>
  <c r="AW75"/>
  <c r="AV75"/>
  <c r="AF75"/>
  <c r="AE75"/>
  <c r="FW74"/>
  <c r="FV74"/>
  <c r="FF74"/>
  <c r="FE74"/>
  <c r="EA74"/>
  <c r="DZ74"/>
  <c r="DJ74"/>
  <c r="DI74"/>
  <c r="CE74"/>
  <c r="CD74"/>
  <c r="AW74"/>
  <c r="AV74"/>
  <c r="AF74"/>
  <c r="AE74"/>
  <c r="FW73"/>
  <c r="FV73"/>
  <c r="FF73"/>
  <c r="FE73"/>
  <c r="EA73"/>
  <c r="DZ73"/>
  <c r="DJ73"/>
  <c r="DI73"/>
  <c r="CE73"/>
  <c r="CD73"/>
  <c r="AW73"/>
  <c r="AV73"/>
  <c r="AF73"/>
  <c r="AE73"/>
  <c r="FU70"/>
  <c r="FT70"/>
  <c r="FS70"/>
  <c r="FR70"/>
  <c r="FQ70"/>
  <c r="FP70"/>
  <c r="FO70"/>
  <c r="FN70"/>
  <c r="FV70"/>
  <c r="FD70"/>
  <c r="FC70"/>
  <c r="FB70"/>
  <c r="FA70"/>
  <c r="EZ70"/>
  <c r="EY70"/>
  <c r="EX70"/>
  <c r="EW70"/>
  <c r="FE70"/>
  <c r="DY70"/>
  <c r="DX70"/>
  <c r="DW70"/>
  <c r="DV70"/>
  <c r="DU70"/>
  <c r="DT70"/>
  <c r="DS70"/>
  <c r="DR70"/>
  <c r="EA70" s="1"/>
  <c r="DH70"/>
  <c r="DG70"/>
  <c r="DF70"/>
  <c r="DE70"/>
  <c r="DD70"/>
  <c r="DC70"/>
  <c r="DB70"/>
  <c r="DA70"/>
  <c r="DJ70" s="1"/>
  <c r="CC70"/>
  <c r="CB70"/>
  <c r="CA70"/>
  <c r="BZ70"/>
  <c r="BY70"/>
  <c r="BX70"/>
  <c r="BW70"/>
  <c r="BV70"/>
  <c r="CE70" s="1"/>
  <c r="CD70"/>
  <c r="AU70"/>
  <c r="AT70"/>
  <c r="AS70"/>
  <c r="AR70"/>
  <c r="AQ70"/>
  <c r="AP70"/>
  <c r="AO70"/>
  <c r="AN70"/>
  <c r="AD70"/>
  <c r="AC70"/>
  <c r="AB70"/>
  <c r="AA70"/>
  <c r="Z70"/>
  <c r="Y70"/>
  <c r="X70"/>
  <c r="W70"/>
  <c r="FW69"/>
  <c r="FV69"/>
  <c r="FF69"/>
  <c r="FE69"/>
  <c r="EA69"/>
  <c r="DZ69"/>
  <c r="DJ69"/>
  <c r="DI69"/>
  <c r="CE69"/>
  <c r="CD69"/>
  <c r="AW69"/>
  <c r="AV69"/>
  <c r="AF69"/>
  <c r="AE69"/>
  <c r="FW68"/>
  <c r="FV68"/>
  <c r="FF68"/>
  <c r="FE68"/>
  <c r="EA68"/>
  <c r="DZ68"/>
  <c r="DJ68"/>
  <c r="DI68"/>
  <c r="CE68"/>
  <c r="CD68"/>
  <c r="AW68"/>
  <c r="AV68"/>
  <c r="AF68"/>
  <c r="AE68"/>
  <c r="FW67"/>
  <c r="FV67"/>
  <c r="FF67"/>
  <c r="FE67"/>
  <c r="EA67"/>
  <c r="DZ67"/>
  <c r="DJ67"/>
  <c r="DI67"/>
  <c r="CE67"/>
  <c r="CD67"/>
  <c r="AW67"/>
  <c r="AV67"/>
  <c r="AF67"/>
  <c r="AE67"/>
  <c r="FW66"/>
  <c r="FV66"/>
  <c r="FF66"/>
  <c r="FE66"/>
  <c r="EA66"/>
  <c r="DZ66"/>
  <c r="DJ66"/>
  <c r="DI66"/>
  <c r="CE66"/>
  <c r="CD66"/>
  <c r="AW66"/>
  <c r="AV66"/>
  <c r="AF66"/>
  <c r="AE66"/>
  <c r="FW65"/>
  <c r="FV65"/>
  <c r="FF65"/>
  <c r="FE65"/>
  <c r="EA65"/>
  <c r="DZ65"/>
  <c r="DJ65"/>
  <c r="DI65"/>
  <c r="CE65"/>
  <c r="CD65"/>
  <c r="AW65"/>
  <c r="AV65"/>
  <c r="AF65"/>
  <c r="AE65"/>
  <c r="FW64"/>
  <c r="FV64"/>
  <c r="FF64"/>
  <c r="FE64"/>
  <c r="EA64"/>
  <c r="DZ64"/>
  <c r="DJ64"/>
  <c r="DI64"/>
  <c r="CE64"/>
  <c r="CD64"/>
  <c r="AW64"/>
  <c r="AV64"/>
  <c r="AF64"/>
  <c r="AE64"/>
  <c r="FW63"/>
  <c r="FV63"/>
  <c r="FF63"/>
  <c r="FE63"/>
  <c r="EA63"/>
  <c r="DZ63"/>
  <c r="DJ63"/>
  <c r="DI63"/>
  <c r="CE63"/>
  <c r="CD63"/>
  <c r="AW63"/>
  <c r="AV63"/>
  <c r="AF63"/>
  <c r="AE63"/>
  <c r="FW62"/>
  <c r="FV62"/>
  <c r="FF62"/>
  <c r="FE62"/>
  <c r="EA62"/>
  <c r="DZ62"/>
  <c r="DJ62"/>
  <c r="DI62"/>
  <c r="CE62"/>
  <c r="CD62"/>
  <c r="AW62"/>
  <c r="AV62"/>
  <c r="AF62"/>
  <c r="AE62"/>
  <c r="FW61"/>
  <c r="FV61"/>
  <c r="FF61"/>
  <c r="FE61"/>
  <c r="EA61"/>
  <c r="DZ61"/>
  <c r="DJ61"/>
  <c r="DI61"/>
  <c r="CE61"/>
  <c r="CD61"/>
  <c r="AW61"/>
  <c r="AV61"/>
  <c r="AF61"/>
  <c r="AE61"/>
  <c r="FW60"/>
  <c r="FV60"/>
  <c r="FF60"/>
  <c r="FE60"/>
  <c r="EA60"/>
  <c r="DZ60"/>
  <c r="DJ60"/>
  <c r="DI60"/>
  <c r="CE60"/>
  <c r="CD60"/>
  <c r="AW60"/>
  <c r="AV60"/>
  <c r="AF60"/>
  <c r="AE60"/>
  <c r="FU57"/>
  <c r="FT57"/>
  <c r="FS57"/>
  <c r="FR57"/>
  <c r="FQ57"/>
  <c r="FP57"/>
  <c r="FO57"/>
  <c r="FW57" s="1"/>
  <c r="FN57"/>
  <c r="FD57"/>
  <c r="FC57"/>
  <c r="FB57"/>
  <c r="FA57"/>
  <c r="EZ57"/>
  <c r="EY57"/>
  <c r="EX57"/>
  <c r="FF57" s="1"/>
  <c r="EW57"/>
  <c r="FE57"/>
  <c r="DY57"/>
  <c r="DX57"/>
  <c r="DW57"/>
  <c r="DV57"/>
  <c r="DU57"/>
  <c r="DT57"/>
  <c r="DS57"/>
  <c r="DR57"/>
  <c r="DZ57"/>
  <c r="DH57"/>
  <c r="DG57"/>
  <c r="DF57"/>
  <c r="DE57"/>
  <c r="DD57"/>
  <c r="DC57"/>
  <c r="DB57"/>
  <c r="DA57"/>
  <c r="CC57"/>
  <c r="CB57"/>
  <c r="CA57"/>
  <c r="BZ57"/>
  <c r="BY57"/>
  <c r="BX57"/>
  <c r="BW57"/>
  <c r="BV57"/>
  <c r="AU57"/>
  <c r="AT57"/>
  <c r="AS57"/>
  <c r="AR57"/>
  <c r="AQ57"/>
  <c r="AP57"/>
  <c r="AO57"/>
  <c r="AN57"/>
  <c r="AV57"/>
  <c r="AC57"/>
  <c r="AB57"/>
  <c r="AA57"/>
  <c r="Z57"/>
  <c r="Y57"/>
  <c r="X57"/>
  <c r="W57"/>
  <c r="FW56"/>
  <c r="FV56"/>
  <c r="FF56"/>
  <c r="FE56"/>
  <c r="EA56"/>
  <c r="DZ56"/>
  <c r="DJ56"/>
  <c r="DI56"/>
  <c r="CE56"/>
  <c r="CD56"/>
  <c r="AW56"/>
  <c r="AV56"/>
  <c r="AF56"/>
  <c r="AE56"/>
  <c r="FW55"/>
  <c r="FV55"/>
  <c r="FF55"/>
  <c r="FE55"/>
  <c r="EA55"/>
  <c r="DZ55"/>
  <c r="DJ55"/>
  <c r="DI55"/>
  <c r="CE55"/>
  <c r="CD55"/>
  <c r="AW55"/>
  <c r="AV55"/>
  <c r="AF55"/>
  <c r="AE55"/>
  <c r="FW54"/>
  <c r="FV54"/>
  <c r="FF54"/>
  <c r="FE54"/>
  <c r="EA54"/>
  <c r="DZ54"/>
  <c r="DJ54"/>
  <c r="DI54"/>
  <c r="CE54"/>
  <c r="CD54"/>
  <c r="AW54"/>
  <c r="AV54"/>
  <c r="AF54"/>
  <c r="AE54"/>
  <c r="FW53"/>
  <c r="FV53"/>
  <c r="FF53"/>
  <c r="FE53"/>
  <c r="EA53"/>
  <c r="DZ53"/>
  <c r="DJ53"/>
  <c r="DI53"/>
  <c r="CE53"/>
  <c r="CD53"/>
  <c r="AW53"/>
  <c r="AV53"/>
  <c r="AF53"/>
  <c r="AE53"/>
  <c r="FW52"/>
  <c r="FV52"/>
  <c r="FF52"/>
  <c r="FE52"/>
  <c r="EA52"/>
  <c r="DZ52"/>
  <c r="DJ52"/>
  <c r="DI52"/>
  <c r="CE52"/>
  <c r="CD52"/>
  <c r="AW52"/>
  <c r="AV52"/>
  <c r="AF52"/>
  <c r="AE52"/>
  <c r="FW51"/>
  <c r="FV51"/>
  <c r="FF51"/>
  <c r="FE51"/>
  <c r="EA51"/>
  <c r="DZ51"/>
  <c r="DJ51"/>
  <c r="DI51"/>
  <c r="CE51"/>
  <c r="CD51"/>
  <c r="AW51"/>
  <c r="AV51"/>
  <c r="AF51"/>
  <c r="AE51"/>
  <c r="FW50"/>
  <c r="FV50"/>
  <c r="FF50"/>
  <c r="FE50"/>
  <c r="EA50"/>
  <c r="DZ50"/>
  <c r="DJ50"/>
  <c r="DI50"/>
  <c r="CE50"/>
  <c r="CD50"/>
  <c r="AW50"/>
  <c r="AV50"/>
  <c r="AF50"/>
  <c r="AE50"/>
  <c r="FW49"/>
  <c r="FV49"/>
  <c r="FF49"/>
  <c r="FE49"/>
  <c r="EA49"/>
  <c r="DZ49"/>
  <c r="DJ49"/>
  <c r="DI49"/>
  <c r="CE49"/>
  <c r="CD49"/>
  <c r="AW49"/>
  <c r="AV49"/>
  <c r="AF49"/>
  <c r="AE49"/>
  <c r="FW48"/>
  <c r="FV48"/>
  <c r="FF48"/>
  <c r="FE48"/>
  <c r="EA48"/>
  <c r="DZ48"/>
  <c r="DJ48"/>
  <c r="DI48"/>
  <c r="CE48"/>
  <c r="CD48"/>
  <c r="AW48"/>
  <c r="AV48"/>
  <c r="AF48"/>
  <c r="AE48"/>
  <c r="FW47"/>
  <c r="FV47"/>
  <c r="FF47"/>
  <c r="FE47"/>
  <c r="EA47"/>
  <c r="DZ47"/>
  <c r="DJ47"/>
  <c r="DI47"/>
  <c r="CE47"/>
  <c r="CD47"/>
  <c r="AW47"/>
  <c r="AV47"/>
  <c r="AF47"/>
  <c r="AE47"/>
  <c r="AV70"/>
  <c r="AE57"/>
  <c r="CD57"/>
  <c r="DI57"/>
  <c r="FV57"/>
  <c r="AE70"/>
  <c r="DI70"/>
  <c r="DZ70"/>
  <c r="AE83"/>
  <c r="AV83"/>
  <c r="DZ83"/>
  <c r="FE83"/>
  <c r="AE98" i="246" l="1"/>
  <c r="AR30" i="248"/>
  <c r="AQ35"/>
  <c r="AR35"/>
  <c r="T89"/>
  <c r="AA46"/>
  <c r="Z46"/>
  <c r="AF57" i="169"/>
  <c r="AW57"/>
  <c r="CE57"/>
  <c r="DJ57"/>
  <c r="FF70"/>
  <c r="DJ83"/>
  <c r="FF83"/>
  <c r="IM57"/>
  <c r="EA57"/>
  <c r="FW83"/>
  <c r="BN70"/>
  <c r="HE83"/>
  <c r="IM70"/>
  <c r="AF19" i="246"/>
  <c r="AR18" i="248"/>
  <c r="AQ23"/>
  <c r="AQ30"/>
  <c r="AE65" i="246"/>
  <c r="AM65" s="1"/>
  <c r="AI65"/>
  <c r="AK74"/>
  <c r="AG83"/>
  <c r="AK83"/>
  <c r="AK90"/>
  <c r="AG98"/>
  <c r="AK98"/>
  <c r="AR25" i="239"/>
  <c r="FW70" i="169"/>
  <c r="GN57"/>
  <c r="AF65" i="246"/>
  <c r="AJ65"/>
  <c r="AH83"/>
  <c r="AH98"/>
  <c r="AW70" i="169"/>
  <c r="AF83"/>
  <c r="AF70"/>
  <c r="Y18" i="245"/>
  <c r="Z18"/>
  <c r="AI19" i="246"/>
  <c r="AM64"/>
  <c r="AM72"/>
  <c r="AM79"/>
  <c r="AM87"/>
  <c r="AK28"/>
  <c r="AL28"/>
  <c r="AI52"/>
  <c r="AM60"/>
  <c r="AM62"/>
  <c r="AM63"/>
  <c r="AM73"/>
  <c r="AM78"/>
  <c r="AM80"/>
  <c r="AM81"/>
  <c r="AM82"/>
  <c r="AM18"/>
  <c r="AL19"/>
  <c r="AJ28"/>
  <c r="AM31"/>
  <c r="AK37"/>
  <c r="AF37"/>
  <c r="AM41"/>
  <c r="AI44"/>
  <c r="AM49"/>
  <c r="AL52"/>
  <c r="AE19"/>
  <c r="AG19"/>
  <c r="AK19"/>
  <c r="AH19"/>
  <c r="AJ19"/>
  <c r="AM16"/>
  <c r="AM17"/>
  <c r="AG28"/>
  <c r="AI28"/>
  <c r="AF28"/>
  <c r="AH28"/>
  <c r="AM24"/>
  <c r="AM25"/>
  <c r="AM26"/>
  <c r="AM27"/>
  <c r="AH37"/>
  <c r="AJ37"/>
  <c r="AG37"/>
  <c r="AI37"/>
  <c r="AM33"/>
  <c r="AM34"/>
  <c r="AM36"/>
  <c r="AL37"/>
  <c r="AE44"/>
  <c r="AG44"/>
  <c r="AK44"/>
  <c r="AF44"/>
  <c r="AH44"/>
  <c r="AJ44"/>
  <c r="AM42"/>
  <c r="AM43"/>
  <c r="AL44"/>
  <c r="AM47"/>
  <c r="AF52"/>
  <c r="AH52"/>
  <c r="AJ52"/>
  <c r="AE52"/>
  <c r="AG52"/>
  <c r="AK52"/>
  <c r="AM50"/>
  <c r="AM51"/>
  <c r="AM55"/>
  <c r="AE74"/>
  <c r="AM74" s="1"/>
  <c r="AG74"/>
  <c r="AI74"/>
  <c r="AM69"/>
  <c r="AH74"/>
  <c r="AJ74"/>
  <c r="AM70"/>
  <c r="AM71"/>
  <c r="AE90"/>
  <c r="AG90"/>
  <c r="AI90"/>
  <c r="AH90"/>
  <c r="AJ90"/>
  <c r="AM88"/>
  <c r="AM89"/>
  <c r="AM94"/>
  <c r="AM95"/>
  <c r="AM96"/>
  <c r="AM22"/>
  <c r="AE28"/>
  <c r="AM23"/>
  <c r="AE37"/>
  <c r="AM32"/>
  <c r="CE83" i="169"/>
  <c r="GN83"/>
  <c r="HE57"/>
  <c r="IM83"/>
  <c r="Z13" i="240"/>
  <c r="AM14" i="246"/>
  <c r="AM40"/>
  <c r="AM15"/>
  <c r="AM48"/>
  <c r="AM77"/>
  <c r="AM93"/>
  <c r="AN89" i="248"/>
  <c r="AI89"/>
  <c r="O89"/>
  <c r="AM86" i="246"/>
  <c r="AF90"/>
  <c r="AM90" s="1"/>
  <c r="Z25" i="240"/>
  <c r="AA13"/>
  <c r="AD89" i="248"/>
  <c r="J89"/>
  <c r="Y89"/>
  <c r="AF83" i="246"/>
  <c r="AM98"/>
  <c r="AM83" l="1"/>
  <c r="AM37"/>
  <c r="AM52"/>
  <c r="AM44"/>
  <c r="AK8"/>
  <c r="AK9" s="1"/>
  <c r="AM19"/>
  <c r="AI8"/>
  <c r="AI9" s="1"/>
  <c r="AE8"/>
  <c r="AE9" s="1"/>
  <c r="AG8"/>
  <c r="AG9" s="1"/>
  <c r="AJ8"/>
  <c r="AJ9" s="1"/>
  <c r="AM28"/>
  <c r="AH8"/>
  <c r="AH9" s="1"/>
  <c r="AL9"/>
  <c r="AL8"/>
  <c r="AF8"/>
  <c r="AF9" s="1"/>
  <c r="AM9" l="1"/>
  <c r="AM8"/>
</calcChain>
</file>

<file path=xl/comments1.xml><?xml version="1.0" encoding="utf-8"?>
<comments xmlns="http://schemas.openxmlformats.org/spreadsheetml/2006/main">
  <authors>
    <author>Ian Fenton</author>
  </authors>
  <commentList>
    <comment ref="D58" authorId="0">
      <text>
        <r>
          <rPr>
            <b/>
            <sz val="9"/>
            <color indexed="81"/>
            <rFont val="Tahoma"/>
            <family val="2"/>
          </rPr>
          <t>Ian Fenton:</t>
        </r>
        <r>
          <rPr>
            <sz val="9"/>
            <color indexed="81"/>
            <rFont val="Tahoma"/>
            <family val="2"/>
          </rPr>
          <t xml:space="preserve">
The LDNP was extended in FY17 </t>
        </r>
      </text>
    </comment>
    <comment ref="D60" authorId="0">
      <text>
        <r>
          <rPr>
            <b/>
            <sz val="9"/>
            <color indexed="81"/>
            <rFont val="Tahoma"/>
            <family val="2"/>
          </rPr>
          <t>Ian Fenton:</t>
        </r>
        <r>
          <rPr>
            <sz val="9"/>
            <color indexed="81"/>
            <rFont val="Tahoma"/>
            <family val="2"/>
          </rPr>
          <t xml:space="preserve">
The Yorkshire Dales was extended in FY17</t>
        </r>
      </text>
    </comment>
  </commentList>
</comments>
</file>

<file path=xl/sharedStrings.xml><?xml version="1.0" encoding="utf-8"?>
<sst xmlns="http://schemas.openxmlformats.org/spreadsheetml/2006/main" count="2135" uniqueCount="506">
  <si>
    <t>£m</t>
  </si>
  <si>
    <t>Total</t>
  </si>
  <si>
    <t>DPCR5</t>
  </si>
  <si>
    <t>RIIO-ED1</t>
  </si>
  <si>
    <t>DPCR4</t>
  </si>
  <si>
    <t>#</t>
  </si>
  <si>
    <t>Average unit costs</t>
  </si>
  <si>
    <t>£k/#</t>
  </si>
  <si>
    <t>Costs</t>
  </si>
  <si>
    <t>MVA</t>
  </si>
  <si>
    <t>Unit</t>
  </si>
  <si>
    <t>MVA released</t>
  </si>
  <si>
    <t>Solution type</t>
  </si>
  <si>
    <t>Voltage level of issue</t>
  </si>
  <si>
    <t>Increase Network Capacity/Optimise Utilisation</t>
  </si>
  <si>
    <t>Improve Vegetation Management</t>
  </si>
  <si>
    <t>Worksheet (costs)</t>
  </si>
  <si>
    <t>Worksheet (savings)</t>
  </si>
  <si>
    <t>Add description of innovative solution</t>
  </si>
  <si>
    <t>Estimated Losses Impact</t>
  </si>
  <si>
    <t>Estimated CI Impact</t>
  </si>
  <si>
    <t>Estimated CML Impact</t>
  </si>
  <si>
    <t>RIIO Output</t>
  </si>
  <si>
    <t>CI</t>
  </si>
  <si>
    <t>mins</t>
  </si>
  <si>
    <t>deployments</t>
  </si>
  <si>
    <t>Improve Asset Life Cycle Management</t>
  </si>
  <si>
    <t>Improve Network Performance</t>
  </si>
  <si>
    <t>Improve Safety</t>
  </si>
  <si>
    <t>Improve Environmental Impact</t>
  </si>
  <si>
    <t>Improve Connection Performance</t>
  </si>
  <si>
    <t>Additions</t>
  </si>
  <si>
    <t>Disposals</t>
  </si>
  <si>
    <t>MWh</t>
  </si>
  <si>
    <t>Estimated Gross Avoided Costs</t>
  </si>
  <si>
    <t>Other Estimated GHG Emissions</t>
  </si>
  <si>
    <t>Estimated Impact on Fatality</t>
  </si>
  <si>
    <t>Estimated Impact on Serious Injury</t>
  </si>
  <si>
    <t>Estimated Impact on Oil Leakage</t>
  </si>
  <si>
    <t>MW</t>
  </si>
  <si>
    <t>Other DG (G83)</t>
  </si>
  <si>
    <t>PVs (G83)</t>
  </si>
  <si>
    <t>EV fast charge</t>
  </si>
  <si>
    <t>EV slow charge</t>
  </si>
  <si>
    <t>Heat Pumps</t>
  </si>
  <si>
    <t>Primary network</t>
  </si>
  <si>
    <t>Secondary network</t>
  </si>
  <si>
    <t>Units</t>
  </si>
  <si>
    <t>Volumes/ Additions</t>
  </si>
  <si>
    <t>Network capacity investment savings from electricity demand shift</t>
  </si>
  <si>
    <t>Avoided cost of investigation of customer complaints about voltage quality of supply</t>
  </si>
  <si>
    <t>Better informed investment decisions for electricity network enforcement</t>
  </si>
  <si>
    <t>Reduction in calls to faults and emergencies lines</t>
  </si>
  <si>
    <t>Reduction in operational costs to fix faults</t>
  </si>
  <si>
    <t>Reduction in CML</t>
  </si>
  <si>
    <t>Avoided losses to network operators</t>
  </si>
  <si>
    <t>Estimated benefits</t>
  </si>
  <si>
    <t>Estimated Benefits</t>
  </si>
  <si>
    <t>Smart Meter Communication Licensee Costs (outside price control)</t>
  </si>
  <si>
    <t>Elective Communication Services (outside price control)</t>
  </si>
  <si>
    <t>Smart Meter Information Technology Costs (pass through)</t>
  </si>
  <si>
    <t>Smart Meter Communication Licensee Costs (pass through)</t>
  </si>
  <si>
    <t>Cost</t>
  </si>
  <si>
    <t>Other (please specify)</t>
  </si>
  <si>
    <t>Relevant Theft of Electricity</t>
  </si>
  <si>
    <t>Smart Meters</t>
  </si>
  <si>
    <t xml:space="preserve">Transformer  </t>
  </si>
  <si>
    <t>Cable</t>
  </si>
  <si>
    <t>Text</t>
  </si>
  <si>
    <t xml:space="preserve">£m </t>
  </si>
  <si>
    <t xml:space="preserve">£k/unit </t>
  </si>
  <si>
    <t>£k/unit</t>
  </si>
  <si>
    <t>2022/23</t>
  </si>
  <si>
    <t>2021/22</t>
  </si>
  <si>
    <t>2020/21</t>
  </si>
  <si>
    <t>2019/20</t>
  </si>
  <si>
    <t>2018/19</t>
  </si>
  <si>
    <t xml:space="preserve">2017/18 </t>
  </si>
  <si>
    <t>2016/17</t>
  </si>
  <si>
    <t xml:space="preserve">2015/16
</t>
  </si>
  <si>
    <t>2015/16</t>
  </si>
  <si>
    <r>
      <t xml:space="preserve">45 years (if appropriate)
</t>
    </r>
    <r>
      <rPr>
        <i/>
        <sz val="10"/>
        <rFont val="Verdana"/>
        <family val="2"/>
      </rPr>
      <t xml:space="preserve">
</t>
    </r>
  </si>
  <si>
    <r>
      <t>RIIO-ED1</t>
    </r>
    <r>
      <rPr>
        <i/>
        <sz val="10"/>
        <rFont val="Verdana"/>
        <family val="2"/>
      </rPr>
      <t xml:space="preserve">
</t>
    </r>
  </si>
  <si>
    <t>45 years (if appropriate)</t>
  </si>
  <si>
    <r>
      <t>RIIO-ED1</t>
    </r>
    <r>
      <rPr>
        <b/>
        <strike/>
        <sz val="10"/>
        <rFont val="Verdana"/>
        <family val="2"/>
      </rPr>
      <t xml:space="preserve"> </t>
    </r>
  </si>
  <si>
    <t xml:space="preserve">Description of unit </t>
  </si>
  <si>
    <r>
      <t xml:space="preserve">Type of Distribution Losses managed by the activity </t>
    </r>
    <r>
      <rPr>
        <b/>
        <i/>
        <sz val="10"/>
        <rFont val="Verdana"/>
        <family val="2"/>
      </rPr>
      <t>(Select from list)</t>
    </r>
    <r>
      <rPr>
        <b/>
        <sz val="10"/>
        <rFont val="Verdana"/>
        <family val="2"/>
      </rPr>
      <t xml:space="preserve">
</t>
    </r>
  </si>
  <si>
    <t>Category</t>
  </si>
  <si>
    <t>Cumulative discounted net benefits</t>
  </si>
  <si>
    <t>Innovative Solution</t>
  </si>
  <si>
    <r>
      <t>Cross-reference to relevant paragraph(s) of current Distribution Losses Strategy</t>
    </r>
    <r>
      <rPr>
        <i/>
        <sz val="10"/>
        <rFont val="Verdana"/>
        <family val="2"/>
      </rPr>
      <t xml:space="preserve">
</t>
    </r>
  </si>
  <si>
    <t>Please indicate where else in the RIGs the activity has been reported</t>
  </si>
  <si>
    <t>Programme/project title</t>
  </si>
  <si>
    <t>Volumes</t>
  </si>
  <si>
    <t>Activity</t>
  </si>
  <si>
    <t>LV</t>
  </si>
  <si>
    <t>km</t>
  </si>
  <si>
    <t>HV</t>
  </si>
  <si>
    <t>EHV</t>
  </si>
  <si>
    <t>132kV</t>
  </si>
  <si>
    <t>Costs allocated by PCFM Cost Type</t>
  </si>
  <si>
    <t>Load related capex</t>
  </si>
  <si>
    <t>Non-load related capex - asset replacement</t>
  </si>
  <si>
    <t>Non-load related capex other</t>
  </si>
  <si>
    <t>Faults</t>
  </si>
  <si>
    <t>Tree cutting</t>
  </si>
  <si>
    <t>100% ‘revenue pool’ expenditure</t>
  </si>
  <si>
    <t>Controllable opex</t>
  </si>
  <si>
    <t>Costs by Scheme (including indirects)</t>
  </si>
  <si>
    <t>Scheme Name</t>
  </si>
  <si>
    <t>[scheme name 1]</t>
  </si>
  <si>
    <t>[scheme name 2]</t>
  </si>
  <si>
    <t>[scheme name 3]</t>
  </si>
  <si>
    <t>[scheme name 4]</t>
  </si>
  <si>
    <t>Undergrounding Activity Under ED1 Visual Amenity Allowance</t>
  </si>
  <si>
    <t>33kV &amp; 66kV</t>
  </si>
  <si>
    <t>DA1</t>
  </si>
  <si>
    <t>DA2</t>
  </si>
  <si>
    <t>DA3</t>
  </si>
  <si>
    <t>DA4</t>
  </si>
  <si>
    <t>DA5</t>
  </si>
  <si>
    <t>DA6</t>
  </si>
  <si>
    <t>DA7</t>
  </si>
  <si>
    <t>Enter 8th Designated Area name here &gt;&gt;</t>
  </si>
  <si>
    <t>DA8</t>
  </si>
  <si>
    <t>Enter 9th Designated Area name here &gt;&gt;</t>
  </si>
  <si>
    <t>DA9</t>
  </si>
  <si>
    <t>Enter 10th Designated Area name here &gt;&gt;</t>
  </si>
  <si>
    <t>DA10</t>
  </si>
  <si>
    <t>Enter 11th Designated Area name here &gt;&gt;</t>
  </si>
  <si>
    <t>DA11</t>
  </si>
  <si>
    <t>Enter 12th Designated Area name here &gt;&gt;</t>
  </si>
  <si>
    <t>DA12</t>
  </si>
  <si>
    <t>Enter 13th Designated Area name here &gt;&gt;</t>
  </si>
  <si>
    <t>DA13</t>
  </si>
  <si>
    <t>Enter 14th Designated Area name here &gt;&gt;</t>
  </si>
  <si>
    <t>DA14</t>
  </si>
  <si>
    <t>Enter 15th Designated Area name here &gt;&gt;</t>
  </si>
  <si>
    <t>DA15</t>
  </si>
  <si>
    <t>Enter 16th Designated Area name here &gt;&gt;</t>
  </si>
  <si>
    <t>DA16</t>
  </si>
  <si>
    <t>Enter 17th Designated Area name here &gt;&gt;</t>
  </si>
  <si>
    <t>DA17</t>
  </si>
  <si>
    <t>Enter 18th Designated Area name here &gt;&gt;</t>
  </si>
  <si>
    <t>DA18</t>
  </si>
  <si>
    <t>Enter 19th Designated Area name here &gt;&gt;</t>
  </si>
  <si>
    <t>DA19</t>
  </si>
  <si>
    <t>Enter 20th Designated Area name here &gt;&gt;</t>
  </si>
  <si>
    <t>DA20</t>
  </si>
  <si>
    <t>Enter 21th Designated Area name here &gt;&gt;</t>
  </si>
  <si>
    <t>DA21</t>
  </si>
  <si>
    <t>Enter 22th Designated Area name here &gt;&gt;</t>
  </si>
  <si>
    <t>DA22</t>
  </si>
  <si>
    <t>Enter 23th Designated Area name here &gt;&gt;</t>
  </si>
  <si>
    <t>DA23</t>
  </si>
  <si>
    <t>Enter 24th Designated Area name here &gt;&gt;</t>
  </si>
  <si>
    <t>DA24</t>
  </si>
  <si>
    <t>Enter 25th Designated Area name here &gt;&gt;</t>
  </si>
  <si>
    <t>DA25</t>
  </si>
  <si>
    <t>Enter 26th Designated Area name here &gt;&gt;</t>
  </si>
  <si>
    <t>DA26</t>
  </si>
  <si>
    <t>Enter 27th Designated Area name here &gt;&gt;</t>
  </si>
  <si>
    <t>DA27</t>
  </si>
  <si>
    <t>Enter 28th Designated Area name here &gt;&gt;</t>
  </si>
  <si>
    <t>DA28</t>
  </si>
  <si>
    <t>Enter 29th Designated Area name here &gt;&gt;</t>
  </si>
  <si>
    <t>DA29</t>
  </si>
  <si>
    <t>Enter 30th Designated Area name here &gt;&gt;</t>
  </si>
  <si>
    <t>DA30</t>
  </si>
  <si>
    <t>Enter 31st Designated Area name here &gt;&gt;</t>
  </si>
  <si>
    <t>DA31</t>
  </si>
  <si>
    <t>Enter 32nd Designated Area name here &gt;&gt;</t>
  </si>
  <si>
    <t>DA32</t>
  </si>
  <si>
    <t>Enter 33rd Designated Area name here &gt;&gt;</t>
  </si>
  <si>
    <t>DA33</t>
  </si>
  <si>
    <t>Enter 34th Designated Area name here &gt;&gt;</t>
  </si>
  <si>
    <t>DA34</t>
  </si>
  <si>
    <t>Enter 35th Designated Area name here &gt;&gt;</t>
  </si>
  <si>
    <t>DA35</t>
  </si>
  <si>
    <t>Environmental costs and volumes</t>
  </si>
  <si>
    <t>km removed</t>
  </si>
  <si>
    <t># interventions</t>
  </si>
  <si>
    <t>Oil Pollution Mitigation Scheme - Cables</t>
  </si>
  <si>
    <t>Oil Pollution Mitigation Scheme - Operational Sites</t>
  </si>
  <si>
    <t>Oil Pollution Mitigation Scheme - Non Operational Sites</t>
  </si>
  <si>
    <t>SF6 Emitted Mitigation Schemes</t>
  </si>
  <si>
    <t>Noise Pollution</t>
  </si>
  <si>
    <t># Interventions</t>
  </si>
  <si>
    <t>Contaminated Land Clean Up</t>
  </si>
  <si>
    <t>Environmental Civil Sanction</t>
  </si>
  <si>
    <t>Circuit km</t>
  </si>
  <si>
    <t>Fluid ltrs</t>
  </si>
  <si>
    <t>%</t>
  </si>
  <si>
    <t>SF6</t>
  </si>
  <si>
    <t>SF6 Bank</t>
  </si>
  <si>
    <t>kg</t>
  </si>
  <si>
    <t>SF6 Emitted</t>
  </si>
  <si>
    <t>Total complaints received</t>
  </si>
  <si>
    <t>Total BCF (excl. losses)</t>
  </si>
  <si>
    <t>tCO2e</t>
  </si>
  <si>
    <t>TOTAL BCF (incl. losses)</t>
  </si>
  <si>
    <t>DNO Emissions:</t>
  </si>
  <si>
    <t>Buildings energy usage</t>
  </si>
  <si>
    <t>Buildings - Electricity</t>
  </si>
  <si>
    <t>Buildings - Other fuels</t>
  </si>
  <si>
    <t>Substation Electricity</t>
  </si>
  <si>
    <t>Operational Transport</t>
  </si>
  <si>
    <t>Road</t>
  </si>
  <si>
    <t>Rail</t>
  </si>
  <si>
    <t>Sea</t>
  </si>
  <si>
    <t>Air</t>
  </si>
  <si>
    <t>Business Transport</t>
  </si>
  <si>
    <t>Fugitive Emissions</t>
  </si>
  <si>
    <t xml:space="preserve">Gases Other </t>
  </si>
  <si>
    <t>Fuel Combustion</t>
  </si>
  <si>
    <t>Diesel</t>
  </si>
  <si>
    <t xml:space="preserve">Gas Natural </t>
  </si>
  <si>
    <t xml:space="preserve">Fuels Other </t>
  </si>
  <si>
    <t>Losses</t>
  </si>
  <si>
    <t>Conversion factors</t>
  </si>
  <si>
    <t>Scalar</t>
  </si>
  <si>
    <t>Volume</t>
  </si>
  <si>
    <t>fatalities</t>
  </si>
  <si>
    <t>major injuries</t>
  </si>
  <si>
    <t>litres</t>
  </si>
  <si>
    <t>Descriptions and pack data</t>
  </si>
  <si>
    <t>No Input</t>
  </si>
  <si>
    <t>Check cells</t>
  </si>
  <si>
    <t>Link to cells within worksheet</t>
  </si>
  <si>
    <t>Input cells</t>
  </si>
  <si>
    <t>Key</t>
  </si>
  <si>
    <t>Reporting year</t>
  </si>
  <si>
    <t>SSES</t>
  </si>
  <si>
    <t>SSEH</t>
  </si>
  <si>
    <t>SPMW</t>
  </si>
  <si>
    <t>SPD</t>
  </si>
  <si>
    <t>EPN</t>
  </si>
  <si>
    <t>SPN</t>
  </si>
  <si>
    <t>LPN</t>
  </si>
  <si>
    <t>SWEST</t>
  </si>
  <si>
    <t>SWALES</t>
  </si>
  <si>
    <t>EMID</t>
  </si>
  <si>
    <t>WMID</t>
  </si>
  <si>
    <t>NPgY</t>
  </si>
  <si>
    <t>NPgN</t>
  </si>
  <si>
    <t>ENWL</t>
  </si>
  <si>
    <t>DNO Name</t>
  </si>
  <si>
    <t>Reporting year (e.g. enter 2016 for 2015/16):</t>
  </si>
  <si>
    <t>DNO Name:</t>
  </si>
  <si>
    <t>Date</t>
  </si>
  <si>
    <t>For DNO and Ofgem to log changes that are made to the template</t>
  </si>
  <si>
    <t>For DNO to record any changes that it has made to historical, and therefore, previously submitted, data.</t>
  </si>
  <si>
    <t>Navigation</t>
  </si>
  <si>
    <t>E1 - Visual Amenity</t>
  </si>
  <si>
    <t xml:space="preserve">E2 - Environmental Reporting </t>
  </si>
  <si>
    <t>E3 - BCF</t>
  </si>
  <si>
    <t>E6 - Innovative Solutions</t>
  </si>
  <si>
    <t>E7 - LCTs</t>
  </si>
  <si>
    <t>E8 - IRM</t>
  </si>
  <si>
    <t>E5 - Smart Metering</t>
  </si>
  <si>
    <t>Number</t>
  </si>
  <si>
    <t>DG (non G83)</t>
  </si>
  <si>
    <t>E4 - Losses Snapshot</t>
  </si>
  <si>
    <t>Title of 'Baseline Scenario'</t>
  </si>
  <si>
    <t>Estimated Distribution Losses benefits over 'Baseline Scenario'</t>
  </si>
  <si>
    <t>RIIO-ED1 CBA Tool summary - estimated cumulative values for RIIO-ED1 and 45 years</t>
  </si>
  <si>
    <t>Distribution Losses-Justified Costs over 'Baseline Scenario'</t>
  </si>
  <si>
    <t>Avoided DNO costs over 'Baseline Scenario'</t>
  </si>
  <si>
    <t>Distribution Losses benefits over 'Baseline Scenario'</t>
  </si>
  <si>
    <r>
      <t xml:space="preserve">Activity identified in DNO's final RIIO-ED1 Business Plan? </t>
    </r>
    <r>
      <rPr>
        <b/>
        <i/>
        <sz val="10"/>
        <rFont val="Verdana"/>
        <family val="2"/>
      </rPr>
      <t>(Yes/No)</t>
    </r>
  </si>
  <si>
    <t>Units and estimated unit costs</t>
  </si>
  <si>
    <r>
      <t xml:space="preserve">Estimated unit cost of activity </t>
    </r>
    <r>
      <rPr>
        <i/>
        <sz val="10"/>
        <rFont val="Verdana"/>
        <family val="2"/>
      </rPr>
      <t xml:space="preserve">
</t>
    </r>
  </si>
  <si>
    <r>
      <t xml:space="preserve">Estimated unit cost of 'Baseline Scenario'
</t>
    </r>
    <r>
      <rPr>
        <i/>
        <sz val="10"/>
        <rFont val="Verdana"/>
        <family val="2"/>
      </rPr>
      <t/>
    </r>
  </si>
  <si>
    <t xml:space="preserve">Estimated Distribution Losses-Justified Cost
</t>
  </si>
  <si>
    <t>Estimated total costs</t>
  </si>
  <si>
    <r>
      <t>Estimated</t>
    </r>
    <r>
      <rPr>
        <b/>
        <sz val="10"/>
        <color rgb="FFFF0000"/>
        <rFont val="Verdana"/>
        <family val="2"/>
      </rPr>
      <t xml:space="preserve"> </t>
    </r>
    <r>
      <rPr>
        <b/>
        <sz val="10"/>
        <rFont val="Verdana"/>
        <family val="2"/>
      </rPr>
      <t>Distribution Losses-Justified Costs</t>
    </r>
  </si>
  <si>
    <r>
      <t xml:space="preserve">Primary driver of activity   
</t>
    </r>
    <r>
      <rPr>
        <b/>
        <i/>
        <sz val="10"/>
        <rFont val="Verdana"/>
        <family val="2"/>
      </rPr>
      <t>(Select from list)</t>
    </r>
    <r>
      <rPr>
        <b/>
        <sz val="10"/>
        <rFont val="Verdana"/>
        <family val="2"/>
      </rPr>
      <t xml:space="preserve">
</t>
    </r>
  </si>
  <si>
    <t>Volume - Visual Amenity Inside Designated Areas</t>
  </si>
  <si>
    <t>OHL Inside Designated Areas at End of Reporting Year (km)</t>
  </si>
  <si>
    <t>UG Cables Installed During Year (km)</t>
  </si>
  <si>
    <t>Total UG Cables Installed During Year (km)</t>
  </si>
  <si>
    <t>OHL (km) Removed During Year</t>
  </si>
  <si>
    <t>Non-Undergrounding Visual Amenity Schemes</t>
  </si>
  <si>
    <t xml:space="preserve">Fluid Used to Top Up Cables </t>
  </si>
  <si>
    <t>Fluid Used to Top Up Cables as a percentage of volume in service</t>
  </si>
  <si>
    <t>Fluid-Filled Cables</t>
  </si>
  <si>
    <t>SF6 Emitted as a percentage of SF6 Bank</t>
  </si>
  <si>
    <t>Buildings Energy Usage</t>
  </si>
  <si>
    <t>Buildings - Other Fuels</t>
  </si>
  <si>
    <t>Amendment (inc cell reference)</t>
  </si>
  <si>
    <t>Within worksheet formula cells (eg totals, averages)</t>
  </si>
  <si>
    <t>Link to other worksheets</t>
  </si>
  <si>
    <t>Link to other reporting packs</t>
  </si>
  <si>
    <t>Changes to historical (ie, previously submitted) values and reason
(inc cell reference)</t>
  </si>
  <si>
    <t>Volume - Visual Amenity Outside Designated Areas (10% Allowance)</t>
  </si>
  <si>
    <t>Total OHL Inside Designated Areas at End of Reporting Year (km)</t>
  </si>
  <si>
    <t>Total OHL (km) Removed During Year</t>
  </si>
  <si>
    <t xml:space="preserve">OHL Inside Designated Areas at End of Reporting Year (km) </t>
  </si>
  <si>
    <t>Fluid-Filled Cables in service</t>
  </si>
  <si>
    <t>Oil in Service in Cables</t>
  </si>
  <si>
    <t>Fluid Recovered from Fluid-Filled Cables</t>
  </si>
  <si>
    <t>Who made change</t>
  </si>
  <si>
    <t>Total costs (including indirects)</t>
  </si>
  <si>
    <t>Asset Class</t>
  </si>
  <si>
    <t>Name</t>
  </si>
  <si>
    <t>Overhead Pole Line</t>
  </si>
  <si>
    <t>LV Main (OHL) Conductor</t>
  </si>
  <si>
    <t>LV Service (OHL)</t>
  </si>
  <si>
    <t>Each</t>
  </si>
  <si>
    <t>LV Poles</t>
  </si>
  <si>
    <t>LV Main (UG Consac)</t>
  </si>
  <si>
    <t>LV Main (UG Plastic)</t>
  </si>
  <si>
    <t>LV Main (UG Paper)</t>
  </si>
  <si>
    <t xml:space="preserve">Rising &amp; Lateral Mains </t>
  </si>
  <si>
    <t>LV Service (UG)</t>
  </si>
  <si>
    <t>LV Service associated with RLM</t>
  </si>
  <si>
    <t xml:space="preserve">Switchgear </t>
  </si>
  <si>
    <t>LV Circuit Breaker</t>
  </si>
  <si>
    <t>LV Pillar (ID)</t>
  </si>
  <si>
    <t>LV Pillar (OD at Substation)</t>
  </si>
  <si>
    <t>LV Pillar (OD not at a Substation)</t>
  </si>
  <si>
    <t>LV Board (WM)</t>
  </si>
  <si>
    <t>LV UGB</t>
  </si>
  <si>
    <t>Cut Out (Metered)</t>
  </si>
  <si>
    <t>LV Board (X-type Network) (WM)</t>
  </si>
  <si>
    <t>LV Transformers/Regulators</t>
  </si>
  <si>
    <t>6.6/11kV OHL (Conventional Conductor)</t>
  </si>
  <si>
    <t>6.6/11kV OHL (BLX or similar Conductor)</t>
  </si>
  <si>
    <t>20kV OHL (Conventional Conductor)</t>
  </si>
  <si>
    <t>20kV OHL (BLX or similar Conductor)</t>
  </si>
  <si>
    <t>6.6/11kV Poles</t>
  </si>
  <si>
    <t>20kV Poles</t>
  </si>
  <si>
    <t>6.6/11kV UG Cable</t>
  </si>
  <si>
    <t>20kV UG Cable</t>
  </si>
  <si>
    <t>HV Sub Cable</t>
  </si>
  <si>
    <t>6.6/11kV CB (PM)</t>
  </si>
  <si>
    <t>Switchgear</t>
  </si>
  <si>
    <t xml:space="preserve">6.6/11kV CB (GM) Primary </t>
  </si>
  <si>
    <t>6.6/11kV CB (GM) Secondary</t>
  </si>
  <si>
    <t>6.6/11kV Switch (PM)</t>
  </si>
  <si>
    <t>6.6/11kV Switchgear - Other (PM)</t>
  </si>
  <si>
    <t>6.6/11kV Switch (GM)</t>
  </si>
  <si>
    <t>6.6/11kV RMU</t>
  </si>
  <si>
    <t xml:space="preserve">6.6/11kV X-type RMU </t>
  </si>
  <si>
    <t>20kV CB (PM)</t>
  </si>
  <si>
    <t xml:space="preserve">20kV CB (GM) Primary </t>
  </si>
  <si>
    <t>20kV CB (GM) Secondary</t>
  </si>
  <si>
    <t>20kV Switch (PM)</t>
  </si>
  <si>
    <t>20kV Switchgear - Other (PM)</t>
  </si>
  <si>
    <t>20kV Switch (GM)</t>
  </si>
  <si>
    <t>20kV RMU</t>
  </si>
  <si>
    <t>6.6/11kV Transformer (PM)</t>
  </si>
  <si>
    <t>6.6/11kV Transformer (GM)</t>
  </si>
  <si>
    <t>20kV Transformer (PM)</t>
  </si>
  <si>
    <t>20kV Transformer (GM)</t>
  </si>
  <si>
    <t>Protection</t>
  </si>
  <si>
    <t>Batteries at GM HV Substations</t>
  </si>
  <si>
    <t>33kV OHL (Pole Line) Conductor</t>
  </si>
  <si>
    <t>33kV Pole</t>
  </si>
  <si>
    <t>66kV OHL (Pole Line) Conductor</t>
  </si>
  <si>
    <t>66kV Pole</t>
  </si>
  <si>
    <t>Overhead Tower Line</t>
  </si>
  <si>
    <t>33kV OHL (Tower line) Conductor</t>
  </si>
  <si>
    <t>33kV Tower</t>
  </si>
  <si>
    <t>33kV Fittings</t>
  </si>
  <si>
    <t>66kV OHL (Tower Line) Conductor</t>
  </si>
  <si>
    <t>66kV Tower</t>
  </si>
  <si>
    <t>66kV Fittings</t>
  </si>
  <si>
    <t>33kV UG Cable (Non Pressurised)</t>
  </si>
  <si>
    <t>33kV UG Cable (Oil)</t>
  </si>
  <si>
    <t>33kV UG Cable (Gas)</t>
  </si>
  <si>
    <t>66kV UG Cable (Non Pressurised)</t>
  </si>
  <si>
    <t>66kV UG Cable (Oil)</t>
  </si>
  <si>
    <t>66kV UG Cable (Gas)</t>
  </si>
  <si>
    <t>EHV Sub Cable</t>
  </si>
  <si>
    <t>33kV CB (Air Insulated Busbars)(ID) (GM)</t>
  </si>
  <si>
    <t>33kV CB (Air Insulated Busbars)(OD) (GM)</t>
  </si>
  <si>
    <t>33kV CB (Gas Insulated Busbars)(ID)(GM)</t>
  </si>
  <si>
    <t>33kV CB (Gas Insulated Busbars)(OD)(GM)</t>
  </si>
  <si>
    <t>33kV Switch (GM)</t>
  </si>
  <si>
    <t>33kV Switchgear - Other</t>
  </si>
  <si>
    <t>33kV Switch (PM)</t>
  </si>
  <si>
    <t>33kV RMU</t>
  </si>
  <si>
    <t>66kV CB (Air Insulated Busbars)(ID) (GM)</t>
  </si>
  <si>
    <t>66kV CB (Air Insulated Busbars)(OD) (GM)</t>
  </si>
  <si>
    <t>66kV CB (Gas Insulated Busbars)(ID)(GM)</t>
  </si>
  <si>
    <t>66kV CB (Gas Insulated Busbars)(OD)(GM)</t>
  </si>
  <si>
    <t>66kV Switchgear - Other</t>
  </si>
  <si>
    <t>33kV Transformer (PM)</t>
  </si>
  <si>
    <t xml:space="preserve">33kV Transformer (GM) </t>
  </si>
  <si>
    <t xml:space="preserve">66kV Transformer (GM) </t>
  </si>
  <si>
    <t>Batteries at 33kV Substations</t>
  </si>
  <si>
    <t>Batteries at 66kV Substations</t>
  </si>
  <si>
    <t>132kV OHL (Pole Line) Conductor</t>
  </si>
  <si>
    <t>132kV Pole</t>
  </si>
  <si>
    <t>132kV OHL (Tower Line) Conductor</t>
  </si>
  <si>
    <t>132kV Tower</t>
  </si>
  <si>
    <t>132kV Fittings</t>
  </si>
  <si>
    <t>132kV UG Cable (Non Pressurised)</t>
  </si>
  <si>
    <t>132kV UG Cable (Oil)</t>
  </si>
  <si>
    <t>132kV UG Cable (Gas)</t>
  </si>
  <si>
    <t>132kV Sub Cable</t>
  </si>
  <si>
    <t>132kV CB (Air Insulated Busbars)(ID) (GM)</t>
  </si>
  <si>
    <t>132kV CB (Air Insulated Busbars)(OD) (GM)</t>
  </si>
  <si>
    <t>132kV CB (Gas Insulated Busbars)(ID) (GM)</t>
  </si>
  <si>
    <t>132kV CB (Gas Insulated Busbars)(OD) (GM)</t>
  </si>
  <si>
    <t>132kV Switchgear - Other</t>
  </si>
  <si>
    <t>132kV Transformer (GM)</t>
  </si>
  <si>
    <t>Batteries at 132kV Substations</t>
  </si>
  <si>
    <t>Pilot Wire Overhead</t>
  </si>
  <si>
    <t>Other</t>
  </si>
  <si>
    <t>Pilot Wire Underground</t>
  </si>
  <si>
    <t>Cable Tunnel</t>
  </si>
  <si>
    <t>All</t>
  </si>
  <si>
    <t>Cable Bridge</t>
  </si>
  <si>
    <t>Electrical Energy Storage</t>
  </si>
  <si>
    <t>Asset volumes</t>
  </si>
  <si>
    <t>Visual Amenity Expenditure on Visual Amenity Inside Designated Areas</t>
  </si>
  <si>
    <t xml:space="preserve">Visual Amenity Expenditure on Visual Amenity Outside Designated Areas </t>
  </si>
  <si>
    <t>Visual Amenity Inside Designated Areas: 
OHL (km) Removed During Year</t>
  </si>
  <si>
    <t xml:space="preserve">Visual Amenity Inside Designated Areas: 
UG Cables Installed During Year (km) </t>
  </si>
  <si>
    <t>Visual Amenity Outside Designated Areas:
OHL (km) Removed During Year</t>
  </si>
  <si>
    <t xml:space="preserve">Visual Amenity Outside Designated Areas:
UG Cables Installed During Year (km) </t>
  </si>
  <si>
    <t>Visual Amenity Inside Designated Areas: 
Visual Amenity Expenditure (£m) on Visual Amenity Inside Designated Areas by voltage</t>
  </si>
  <si>
    <t>Visual Amenity Outside Designated Areas:
Visual Amenity Expenditure (£m) on Visual Amenity Outside Designated Areas by voltage</t>
  </si>
  <si>
    <t>Undergrounding for Visual Amenity</t>
  </si>
  <si>
    <t>Total Visual Amenity Expenditure</t>
  </si>
  <si>
    <t>Contractor emissions:</t>
  </si>
  <si>
    <t>Version</t>
  </si>
  <si>
    <t>Environment and Innovation Reporting Pack</t>
  </si>
  <si>
    <t>Estimated volumes of LCTs Installed</t>
  </si>
  <si>
    <t>Estimated Volumes/ Additions</t>
  </si>
  <si>
    <t>Estimated size of LCTs Installed</t>
  </si>
  <si>
    <t>Ofgem</t>
  </si>
  <si>
    <t>Tab E5 - Smart Metering , cells M12:W12 greyed out.</t>
  </si>
  <si>
    <t xml:space="preserve"> E6 - Innovative Solutions, all tables in this tab have had the DPRC5 data ungreyed to yellow. DNOs to input.</t>
  </si>
  <si>
    <t>E7 - LCTs, Tables for DPCR5 data greyed out.</t>
  </si>
  <si>
    <t xml:space="preserve"> E6 - Innovative Solutions, all tables in this tab have had the DPRC5 data changed to grey - no input needed. Amendment following on from point 2 above.</t>
  </si>
  <si>
    <t>Version 3.0</t>
  </si>
  <si>
    <t>Arnside &amp; Silverdale</t>
  </si>
  <si>
    <t>Forest of Bowland</t>
  </si>
  <si>
    <t>North Pennines</t>
  </si>
  <si>
    <t>Solway Coast</t>
  </si>
  <si>
    <t>The Lake District</t>
  </si>
  <si>
    <t>The Peak District</t>
  </si>
  <si>
    <t>The Yorkshire Dales</t>
  </si>
  <si>
    <t>kWh</t>
  </si>
  <si>
    <t>Litres</t>
  </si>
  <si>
    <t>Miles</t>
  </si>
  <si>
    <t>Standardise use of 300sqmm HV cable</t>
  </si>
  <si>
    <t>Technical losses</t>
  </si>
  <si>
    <t>General Reinforcement</t>
  </si>
  <si>
    <t>CV1, CV2</t>
  </si>
  <si>
    <t>Yes</t>
  </si>
  <si>
    <t>Table 19</t>
  </si>
  <si>
    <t>1km of HV Cable</t>
  </si>
  <si>
    <t>Installation of 185sqmm HV cable</t>
  </si>
  <si>
    <t>Fault Level Reinforcement</t>
  </si>
  <si>
    <t>CV3</t>
  </si>
  <si>
    <t>Asset Replacement</t>
  </si>
  <si>
    <t>CV7</t>
  </si>
  <si>
    <t>CV5, CV6, CV13, CV14, CV15, CV16, CV18, CV19, CV20, CV22, CV23, CV24, CV25, CV26, CV27, CV28, CV29, CV36, CV38, CV39, V3, V4</t>
  </si>
  <si>
    <t>Standardise use of 300sqmm LV cable</t>
  </si>
  <si>
    <t>Table 20</t>
  </si>
  <si>
    <t>1km of LV Cable</t>
  </si>
  <si>
    <t>Installation of 185sqmm LV cable</t>
  </si>
  <si>
    <t>Proactive replacement of Pre-1990 1000kVA transformers with Eco Standard Units</t>
  </si>
  <si>
    <t>Equipment to manage losses</t>
  </si>
  <si>
    <t>CV21</t>
  </si>
  <si>
    <t>Table 11</t>
  </si>
  <si>
    <t>Transformer volumes</t>
  </si>
  <si>
    <t>Retain pre-1990 transformers</t>
  </si>
  <si>
    <t>Proactive replacement of Pre-1990 800kVA transformers with Eco Standard Units</t>
  </si>
  <si>
    <t>Table 12</t>
  </si>
  <si>
    <t>Table 21</t>
  </si>
  <si>
    <t>Replace with pre-2015 ENWL specification units</t>
  </si>
  <si>
    <t>Table 22</t>
  </si>
  <si>
    <t>Relevant Theft of Electricity activities</t>
  </si>
  <si>
    <t>Non-technical losses</t>
  </si>
  <si>
    <t>Section 3.2</t>
  </si>
  <si>
    <t>Theft case identified</t>
  </si>
  <si>
    <t>N/A</t>
  </si>
  <si>
    <t>No Relevant Theft of Electricity activity</t>
  </si>
  <si>
    <t>Opportunistic Primary Transformer Replacement with Eco Standard Units</t>
  </si>
  <si>
    <t>Opportunistic 200kVA PMT replacement with Eco Standard Units</t>
  </si>
  <si>
    <t>CV21 C9 I5</t>
  </si>
  <si>
    <t>Capacity to Customers</t>
  </si>
  <si>
    <t>Quoted DG schemes</t>
  </si>
  <si>
    <t xml:space="preserve">Demand Side Response </t>
  </si>
  <si>
    <t>Sites</t>
  </si>
  <si>
    <t>Connections</t>
  </si>
  <si>
    <t>C2</t>
  </si>
  <si>
    <t>Reinforcement</t>
  </si>
  <si>
    <t>CV1</t>
  </si>
  <si>
    <t xml:space="preserve">Power Saver Challenge </t>
  </si>
  <si>
    <t>CV2</t>
  </si>
  <si>
    <t>Transformer Regeneration</t>
  </si>
  <si>
    <t>Transformers Regenerated</t>
  </si>
  <si>
    <t>Refurbishment</t>
  </si>
  <si>
    <t>CV9</t>
  </si>
  <si>
    <t>Fault Support Centre and LV reclosing devices</t>
  </si>
  <si>
    <t>Transient faults</t>
  </si>
  <si>
    <t>Reliability and Availability</t>
  </si>
  <si>
    <t>CV26</t>
  </si>
  <si>
    <t>Connect &amp; Manage of PV Cluster on LV networks</t>
  </si>
  <si>
    <t>PV cluster</t>
  </si>
</sst>
</file>

<file path=xl/styles.xml><?xml version="1.0" encoding="utf-8"?>
<styleSheet xmlns="http://schemas.openxmlformats.org/spreadsheetml/2006/main">
  <numFmts count="177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_);\(#,##0.0\);\-_)"/>
    <numFmt numFmtId="166" formatCode="#,##0.00;[Red]\-#,##0.00;\-"/>
    <numFmt numFmtId="167" formatCode="#,##0.0_);[Red]\(#,##0.0\);\-"/>
    <numFmt numFmtId="168" formatCode="#,##0.0;[Red]\-#,##0.0;\-"/>
    <numFmt numFmtId="169" formatCode="_-* #,##0.0_-;\-* #,##0.0_-;_-* &quot;-&quot;?_-;_-@_-"/>
    <numFmt numFmtId="170" formatCode="0.0%"/>
    <numFmt numFmtId="171" formatCode="_-* #,##0_-;\-* #,##0_-;_-* &quot;-&quot;??_-;_-@_-"/>
    <numFmt numFmtId="172" formatCode="[$-F800]dddd\,\ mmmm\ dd\,\ yyyy"/>
    <numFmt numFmtId="173" formatCode="[$-809]d\ mmmm\ yyyy;@"/>
    <numFmt numFmtId="174" formatCode="_(* #,##0.00_);_(* \(#,##0.00\);_(* &quot;-&quot;??_);_(@_)"/>
    <numFmt numFmtId="175" formatCode="d\-mmm\-yyyy"/>
    <numFmt numFmtId="176" formatCode="0.000000"/>
    <numFmt numFmtId="177" formatCode="#,##0.0;[Red]\(#,##0.0\)"/>
    <numFmt numFmtId="178" formatCode="#,##0.00;[Red]#,##0.00;\-"/>
    <numFmt numFmtId="179" formatCode="0;\-0;;@"/>
    <numFmt numFmtId="180" formatCode="#,##0;\(#,##0\)"/>
    <numFmt numFmtId="181" formatCode="#,##0.0"/>
    <numFmt numFmtId="182" formatCode="[$$-409]#,##0.00"/>
    <numFmt numFmtId="183" formatCode="_-[$€-2]* #,##0.00_-;\-[$€-2]* #,##0.00_-;_-[$€-2]* &quot;-&quot;??_-"/>
    <numFmt numFmtId="184" formatCode="000\-00\-0000\ "/>
    <numFmt numFmtId="185" formatCode="_(* #,##0_);_(* \(#,##0\);_(* &quot;0&quot;_);_(@_)"/>
    <numFmt numFmtId="186" formatCode="#,##0.0_);\(#,##0.0\)"/>
    <numFmt numFmtId="187" formatCode="&quot;$&quot;_(#,##0.00_);&quot;$&quot;\(#,##0.00\)"/>
    <numFmt numFmtId="188" formatCode="_-&quot;$&quot;* #,##0.0_-;\-&quot;$&quot;* #,##0.0_-;_-&quot;$&quot;* &quot;-&quot;??_-;_-@_-"/>
    <numFmt numFmtId="189" formatCode="#,##0_);\(#,##0\);&quot;-  &quot;;&quot; &quot;@&quot; &quot;"/>
    <numFmt numFmtId="190" formatCode="#,##0.0_)\x;\(#,##0.0\)\x"/>
    <numFmt numFmtId="191" formatCode="0.0_)\%;\(0.0\)\%"/>
    <numFmt numFmtId="192" formatCode="_-* #,##0.000_-;\-* #,##0.000_-;_-* &quot;-&quot;??_-;_-@_-"/>
    <numFmt numFmtId="193" formatCode="#,##0.0_)_%;\(#,##0.0\)_%"/>
    <numFmt numFmtId="194" formatCode="_(&quot;$&quot;* #,##0.0_);_(&quot;$&quot;* \(#,##0.0\);_(&quot;$&quot;* &quot;-&quot;?_);_(@_)"/>
    <numFmt numFmtId="195" formatCode="#,##0.0_);[Red]\(#,##0.0\)"/>
    <numFmt numFmtId="196" formatCode="_-&quot;£&quot;* #,##0.0_-;_-&quot;£&quot;* \(#,##0.0\)"/>
    <numFmt numFmtId="197" formatCode="\£\ #,##0_);[Red]\(\£\ #,##0\)"/>
    <numFmt numFmtId="198" formatCode="#,##0.00;[Red]\(#,##0.00\);\-"/>
    <numFmt numFmtId="199" formatCode="\¥\ #,##0_);[Red]\(\¥\ #,##0\)"/>
    <numFmt numFmtId="200" formatCode="_-\€* #,##0.0_-;_-\€* \(#,##0.0\)"/>
    <numFmt numFmtId="201" formatCode="0;[Red]\(0\);\-"/>
    <numFmt numFmtId="202" formatCode="#,##0;[Red]\(#,##0\);\-"/>
    <numFmt numFmtId="203" formatCode="#,##0,_);[Red]\(#,##0,\)"/>
    <numFmt numFmtId="204" formatCode="0.0;\(0.0\);\-"/>
    <numFmt numFmtId="205" formatCode="0.00;\(0.00\);\-"/>
    <numFmt numFmtId="206" formatCode="0.00;[Red]\(0.00\);\-"/>
    <numFmt numFmtId="207" formatCode="0.000;\(0.000\);\-"/>
    <numFmt numFmtId="208" formatCode="0\A"/>
    <numFmt numFmtId="209" formatCode="m\-d\-yy"/>
    <numFmt numFmtId="210" formatCode="0.0_)"/>
    <numFmt numFmtId="211" formatCode="_ &quot;R&quot;\ * #,##0_ ;_ &quot;R&quot;\ * \-#,##0_ ;_ &quot;R&quot;\ * &quot;-&quot;_ ;_ @_ "/>
    <numFmt numFmtId="212" formatCode="0.00\ "/>
    <numFmt numFmtId="213" formatCode="#,##0.0,,,&quot;bn&quot;"/>
    <numFmt numFmtId="214" formatCode="0.0%_);[Red]\(0.0%\)"/>
    <numFmt numFmtId="215" formatCode="0.0%;\(0.0\)%"/>
    <numFmt numFmtId="216" formatCode="0&quot; bp&quot;"/>
    <numFmt numFmtId="217" formatCode="_(* #,##0.0_);_(* \(#,##0.0\);_(* &quot;-&quot;?_);@_)"/>
    <numFmt numFmtId="218" formatCode="\•\ \ @"/>
    <numFmt numFmtId="219" formatCode="#,##0_);[Red]\(#,##0\);&quot;-&quot;_);[Blue]&quot;Error-&quot;@"/>
    <numFmt numFmtId="220" formatCode="#,##0.0_);[Red]\(#,##0.0\);&quot;-&quot;_);[Blue]&quot;Error-&quot;@"/>
    <numFmt numFmtId="221" formatCode="#,##0.00_);[Red]\(#,##0.00\);&quot;-&quot;_);[Blue]&quot;Error-&quot;@"/>
    <numFmt numFmtId="222" formatCode="&quot;£&quot;* #,##0_);[Red]&quot;£&quot;* \(#,##0\);&quot;£&quot;* &quot;-&quot;_);[Blue]&quot;Error-&quot;@"/>
    <numFmt numFmtId="223" formatCode="&quot;£&quot;* #,##0.0_);[Red]&quot;£&quot;* \(#,##0.0\);&quot;£&quot;* &quot;-&quot;_);[Blue]&quot;Error-&quot;@"/>
    <numFmt numFmtId="224" formatCode="&quot;£&quot;* #,##0.00_);[Red]&quot;£&quot;* \(#,##0.00\);&quot;£&quot;* &quot;-&quot;_);[Blue]&quot;Error-&quot;@"/>
    <numFmt numFmtId="225" formatCode="dd\ mmm\ yyyy_)"/>
    <numFmt numFmtId="226" formatCode="dd/mm/yy_)"/>
    <numFmt numFmtId="227" formatCode="0%_);[Red]\-0%_);0%_);[Blue]&quot;Error-&quot;@"/>
    <numFmt numFmtId="228" formatCode="0.0%_);[Red]\-0.0%_);0.0%_);[Blue]&quot;Error-&quot;@"/>
    <numFmt numFmtId="229" formatCode="0.00%_);[Red]\-0.00%_);0.00%_);[Blue]&quot;Error-&quot;@"/>
    <numFmt numFmtId="230" formatCode="_-* #,##0_-;* \(#,##0\)_-;_-@_-"/>
    <numFmt numFmtId="231" formatCode="0.000_)"/>
    <numFmt numFmtId="232" formatCode="#,##0.000;[Red]\(#,##0.000\);\-"/>
    <numFmt numFmtId="233" formatCode="#,##0_%_);\(#,##0\)_%;**;@_%_)"/>
    <numFmt numFmtId="234" formatCode="#,##0.000_ ;\-#,##0.000\ "/>
    <numFmt numFmtId="235" formatCode="\$#,##0.0,,,&quot;bn&quot;"/>
    <numFmt numFmtId="236" formatCode="&quot;$&quot;@\ "/>
    <numFmt numFmtId="237" formatCode="_-* #,##0.0000_-;\-* #,##0.0000_-;_-* &quot;-&quot;??_-;_-@_-"/>
    <numFmt numFmtId="238" formatCode="0.0_x_)_);&quot;NM&quot;_x_)_);0.0_x_)_);@_%_)"/>
    <numFmt numFmtId="239" formatCode="0.0\ \x;\(0.0\ \x\)"/>
    <numFmt numFmtId="240" formatCode="0.0_ ;\(0.0\)_ \ "/>
    <numFmt numFmtId="241" formatCode="#,##0.0_);\(#,##0.0\);&quot;--&quot;_)"/>
    <numFmt numFmtId="242" formatCode="#,##0.00_);\(#,##0.00\);&quot;--&quot;_)"/>
    <numFmt numFmtId="243" formatCode="General_)"/>
    <numFmt numFmtId="244" formatCode="&quot;$&quot;#,##0_);[Red]\(&quot;$&quot;#,##0\)"/>
    <numFmt numFmtId="245" formatCode="&quot;$&quot;#,##0.00_);[Red]\(&quot;$&quot;#,##0.00\)"/>
    <numFmt numFmtId="246" formatCode="_(&quot;$&quot;* #,##0_);_(&quot;$&quot;* \(#,##0\);_(&quot;$&quot;* &quot;-&quot;_);_(@_)"/>
    <numFmt numFmtId="247" formatCode="m/d"/>
    <numFmt numFmtId="248" formatCode="0.0\ \ \x\ ;\(0.0\)\ \ \x\ "/>
    <numFmt numFmtId="249" formatCode="@\ \ \ \ \ "/>
    <numFmt numFmtId="250" formatCode="\ \ _•\–\ \ \ \ @"/>
    <numFmt numFmtId="251" formatCode="000"/>
    <numFmt numFmtId="252" formatCode="#,##0.00;[Red]\(#,##0.00\)"/>
    <numFmt numFmtId="253" formatCode="&quot;$&quot;#,##0.0;[Red]&quot;$&quot;#,##0.0"/>
    <numFmt numFmtId="254" formatCode="dd/mmm/yyyy_);;&quot;-  &quot;;&quot; &quot;@"/>
    <numFmt numFmtId="255" formatCode="dd/mmm/yyyy_);;&quot;-  &quot;;&quot; &quot;@&quot; &quot;"/>
    <numFmt numFmtId="256" formatCode="dd/mmm/yy_);;&quot;-  &quot;;&quot; &quot;@"/>
    <numFmt numFmtId="257" formatCode="dd/mmm/yy_);;&quot;-  &quot;;&quot; &quot;@&quot; &quot;"/>
    <numFmt numFmtId="258" formatCode="0.00,,;[Red]\(0.00,,\);\-"/>
    <numFmt numFmtId="259" formatCode="_(* #,##0_);_(* \(#,##0\);_(* &quot;&quot;\ \-\ &quot;&quot;_);_(@_)"/>
    <numFmt numFmtId="260" formatCode="_-* #,##0\ _D_M_-;\-* #,##0\ _D_M_-;_-* &quot;-&quot;\ _D_M_-;_-@_-"/>
    <numFmt numFmtId="261" formatCode="_-* #,##0.00\ _D_M_-;\-* #,##0.00\ _D_M_-;_-* &quot;-&quot;??\ _D_M_-;_-@_-"/>
    <numFmt numFmtId="262" formatCode="#,##0.00_)\ \ \ \ \ ;\(#,##0.00\)\ \ \ \ \ "/>
    <numFmt numFmtId="263" formatCode="&quot;$&quot;#,##0.00_)\ \ \ \ \ ;\(&quot;$&quot;#,##0.00\)\ \ \ \ \ "/>
    <numFmt numFmtId="264" formatCode="&quot;$&quot;#,##0.00\A\ \ \ \ ;\(&quot;$&quot;#,##0.00\A\)\ \ \ \ "/>
    <numFmt numFmtId="265" formatCode="&quot;$&quot;#,##0.00&quot;E&quot;\ \ \ \ ;\(&quot;$&quot;#,##0.00&quot;E&quot;\)\ \ \ \ "/>
    <numFmt numFmtId="266" formatCode="#,##0.00\A\ \ \ \ ;\(#,##0.00\A\)\ \ \ \ "/>
    <numFmt numFmtId="267" formatCode="#,##0.00&quot;E&quot;\ \ \ \ ;\(#,##0.00&quot;E&quot;\)\ \ \ \ "/>
    <numFmt numFmtId="268" formatCode="\€#,##0.0,,,&quot;bn&quot;"/>
    <numFmt numFmtId="269" formatCode="\€#,##0.0,,&quot;m&quot;"/>
    <numFmt numFmtId="270" formatCode="\€#,##0.0,&quot;k&quot;"/>
    <numFmt numFmtId="271" formatCode="[Magenta]&quot;Err&quot;;[Magenta]&quot;Err&quot;;[Blue]&quot;OK&quot;"/>
    <numFmt numFmtId="272" formatCode="[Blue]&quot;,&quot;;;[Red]&quot;/&quot;"/>
    <numFmt numFmtId="273" formatCode="General\ &quot;.&quot;"/>
    <numFmt numFmtId="274" formatCode="#,##0_);[Red]\(#,##0\);\-_)"/>
    <numFmt numFmtId="275" formatCode="0.0_)%;\(0.0%\);0.0_)%"/>
    <numFmt numFmtId="276" formatCode="#,##0_);\(#,##0\);\-_)"/>
    <numFmt numFmtId="277" formatCode="0.0_)%;[Red]\(0.0%\);0.0_)%"/>
    <numFmt numFmtId="278" formatCode="[Red][&gt;1]&quot;&gt;100 %&quot;;[Red]\(0.0%\);0.0_)%"/>
    <numFmt numFmtId="279" formatCode="#,##0.0000_);\(#,##0.0000\);&quot;-  &quot;;&quot; &quot;@"/>
    <numFmt numFmtId="280" formatCode="#,##0.0000_);\(#,##0.0000\);&quot;-  &quot;;&quot; &quot;@&quot; &quot;"/>
    <numFmt numFmtId="281" formatCode="0%\ \ \ \ \ \ \ "/>
    <numFmt numFmtId="282" formatCode="\£#,##0.00"/>
    <numFmt numFmtId="283" formatCode="\£#,##0.0,,,&quot;bn&quot;"/>
    <numFmt numFmtId="284" formatCode="\£#,##0.0,,&quot;m&quot;"/>
    <numFmt numFmtId="285" formatCode="\£#,##0.0,&quot;k&quot;"/>
    <numFmt numFmtId="286" formatCode="0.00%;\(0.00%\)"/>
    <numFmt numFmtId="287" formatCode="0.00_)"/>
    <numFmt numFmtId="288" formatCode="\ ;\ ;"/>
    <numFmt numFmtId="289" formatCode="#,##0.0;\(#,##0.0\);\-"/>
    <numFmt numFmtId="290" formatCode="&quot;$&quot;#,##0\ &quot;MM&quot;;\(&quot;$&quot;#,##0.00\ &quot;MM&quot;\)"/>
    <numFmt numFmtId="291" formatCode="_(&quot;$&quot;* #,##0_)\ &quot;millions&quot;;_(&quot;$&quot;* \(#,##0\)&quot; millions&quot;"/>
    <numFmt numFmtId="292" formatCode="#,##0.0,,&quot;m&quot;"/>
    <numFmt numFmtId="293" formatCode="#,##0\ &quot;MM&quot;"/>
    <numFmt numFmtId="294" formatCode="&quot;Cr$&quot;#,##0_);[Red]\(&quot;Cr$&quot;#,##0\)"/>
    <numFmt numFmtId="295" formatCode="&quot;Cr$&quot;#,##0.00_);[Red]\(&quot;Cr$&quot;#,##0.00\)"/>
    <numFmt numFmtId="296" formatCode="mmm\-yyyy"/>
    <numFmt numFmtId="297" formatCode="0.0\x"/>
    <numFmt numFmtId="298" formatCode="0.0\ \x"/>
    <numFmt numFmtId="299" formatCode="0%_);\(0%\);0%_);@_%_)"/>
    <numFmt numFmtId="300" formatCode="[Blue]#,##0;[Red]\(#,##0\);\-"/>
    <numFmt numFmtId="301" formatCode="[Blue]#,##0.0;[Red]\(#,##0.0\);\-"/>
    <numFmt numFmtId="302" formatCode="[Blue]#,##0.00;[Red]\(#,##0.00\);\-"/>
    <numFmt numFmtId="303" formatCode="[Blue]#,##0.000;[Red]\(#,##0.000\);\-"/>
    <numFmt numFmtId="304" formatCode="#,##0_);\-#,##0_);\-_)"/>
    <numFmt numFmtId="305" formatCode="#,##0.00_);\-#,##0.00_);\-_)"/>
    <numFmt numFmtId="306" formatCode="#,##0.0;[Red]\(#,##0.0\);\-"/>
    <numFmt numFmtId="307" formatCode="#,##0_ ;[Red]\(#,##0\);\-\ "/>
    <numFmt numFmtId="308" formatCode="#,##0;[Red]\(#,##0\)"/>
    <numFmt numFmtId="309" formatCode="0.0\ \ \ \ \ \ "/>
    <numFmt numFmtId="310" formatCode="0.0%\ \ \ \ \ "/>
    <numFmt numFmtId="311" formatCode="_(&quot;$&quot;* #,##0.00_);_(&quot;$&quot;* \(#,##0.00\);_(&quot;$&quot;* &quot;-&quot;??_);_(@_)"/>
    <numFmt numFmtId="312" formatCode="0.00%;[Red]\(0.00%\);\-"/>
    <numFmt numFmtId="313" formatCode="_-* #,##0.00%_-;* \(#,##0.00\)%_-;_-@_-"/>
    <numFmt numFmtId="314" formatCode="0.0\ \x\ ;\(0.0\)\ \x\ "/>
    <numFmt numFmtId="315" formatCode="0.0%;\(0.0%\);\-"/>
    <numFmt numFmtId="316" formatCode="0.00%;\(0.00%\);\-"/>
    <numFmt numFmtId="317" formatCode="#,##0.0%_);\(#,##0.0%\);&quot;--&quot;\%_)"/>
    <numFmt numFmtId="318" formatCode="#,##0.00%_);\(#,##0.00%\);&quot;--&quot;\%_)"/>
    <numFmt numFmtId="319" formatCode="&quot;$&quot;#\-##/##"/>
    <numFmt numFmtId="320" formatCode="0.00\ \ \ \ "/>
    <numFmt numFmtId="321" formatCode="#,##0.0,;\(#,##0.0,\)"/>
    <numFmt numFmtId="322" formatCode="&quot;$&quot;@"/>
    <numFmt numFmtId="323" formatCode="#,##0.0_);\-#,##0.0_);\-_)"/>
    <numFmt numFmtId="324" formatCode="_(* #,##0.00%_);_(* \(#,##0.00%\);_(* #,##0.00%_);_(@_)"/>
    <numFmt numFmtId="325" formatCode="#,###,##0,&quot;k&quot;"/>
    <numFmt numFmtId="326" formatCode="0____"/>
    <numFmt numFmtId="327" formatCode="_ * #,##0.0_);_ * \(#,##0.0\)"/>
    <numFmt numFmtId="328" formatCode="0.00\ ;\-0.00\ ;&quot;- &quot;"/>
    <numFmt numFmtId="329" formatCode="\$#,##0.0,,&quot;m&quot;"/>
    <numFmt numFmtId="330" formatCode="\$#,##0.0,&quot;k&quot;"/>
    <numFmt numFmtId="331" formatCode="&quot;£&quot;#,##0.00"/>
    <numFmt numFmtId="332" formatCode="#,##0.00_);\(#,##0.00\);\-_)"/>
    <numFmt numFmtId="333" formatCode="dd\ mmm\ yyyy"/>
    <numFmt numFmtId="334" formatCode="_-* #,##0.0_-;\-* #,##0.0_-;_-* &quot;-&quot;??_-;_-@_-"/>
    <numFmt numFmtId="335" formatCode="#,##0.00_ ;\-#,##0.00\ "/>
    <numFmt numFmtId="336" formatCode="_-* #,##0.00_-;\-* #,##0.00_-;_-* &quot;-&quot;?_-;_-@_-"/>
  </numFmts>
  <fonts count="268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u/>
      <sz val="10"/>
      <color theme="10"/>
      <name val="Verdana"/>
      <family val="2"/>
    </font>
    <font>
      <b/>
      <sz val="10"/>
      <color theme="1"/>
      <name val="Verdana"/>
      <family val="2"/>
    </font>
    <font>
      <b/>
      <sz val="10"/>
      <color indexed="8"/>
      <name val="Verdana"/>
      <family val="2"/>
    </font>
    <font>
      <b/>
      <sz val="10"/>
      <color rgb="FF000000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G Omega"/>
      <family val="2"/>
    </font>
    <font>
      <sz val="11"/>
      <name val="CG Omega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Helv"/>
      <charset val="204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Gill Sans MT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u/>
      <sz val="11"/>
      <color indexed="48"/>
      <name val="CG Omega"/>
      <family val="2"/>
    </font>
    <font>
      <sz val="10"/>
      <color theme="0" tint="-4.9989318521683403E-2"/>
      <name val="Gill Sans MT"/>
      <family val="2"/>
    </font>
    <font>
      <sz val="10"/>
      <color theme="1"/>
      <name val="Gill Sans MT"/>
      <family val="2"/>
    </font>
    <font>
      <u/>
      <sz val="10"/>
      <color theme="1"/>
      <name val="Gill Sans MT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i/>
      <sz val="10"/>
      <color indexed="10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9"/>
      <name val="NewsGoth Lt BT"/>
      <family val="2"/>
    </font>
    <font>
      <sz val="11"/>
      <color indexed="14"/>
      <name val="Calibri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9"/>
      <name val="Times"/>
      <family val="1"/>
    </font>
    <font>
      <sz val="9"/>
      <name val="Arial"/>
      <family val="2"/>
    </font>
    <font>
      <sz val="11"/>
      <name val="Arial"/>
      <family val="2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imes New Roman"/>
      <family val="1"/>
    </font>
    <font>
      <sz val="10"/>
      <name val="Tms Rmn"/>
    </font>
    <font>
      <sz val="10"/>
      <name val="Times"/>
      <family val="1"/>
    </font>
    <font>
      <sz val="10"/>
      <color indexed="8"/>
      <name val="Trebuchet MS"/>
      <family val="2"/>
    </font>
    <font>
      <sz val="10"/>
      <color indexed="12"/>
      <name val="Times"/>
      <family val="1"/>
    </font>
    <font>
      <sz val="10"/>
      <color indexed="9"/>
      <name val="Trebuchet MS"/>
      <family val="2"/>
    </font>
    <font>
      <b/>
      <sz val="8"/>
      <name val="Tms Rmn"/>
    </font>
    <font>
      <sz val="8"/>
      <name val="Trebuchet MS"/>
      <family val="2"/>
    </font>
    <font>
      <sz val="10"/>
      <name val="Courier New"/>
      <family val="3"/>
    </font>
    <font>
      <sz val="11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20"/>
      <name val="Verdana"/>
      <family val="2"/>
    </font>
    <font>
      <sz val="10"/>
      <color indexed="20"/>
      <name val="Trebuchet MS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Trebuchet MS"/>
      <family val="2"/>
    </font>
    <font>
      <sz val="6"/>
      <color indexed="10"/>
      <name val="Trebuchet MS"/>
      <family val="2"/>
    </font>
    <font>
      <b/>
      <sz val="10"/>
      <color indexed="9"/>
      <name val="Trebuchet MS"/>
      <family val="2"/>
    </font>
    <font>
      <b/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ourier"/>
      <family val="3"/>
    </font>
    <font>
      <sz val="10"/>
      <name val="MS Serif"/>
      <family val="1"/>
    </font>
    <font>
      <b/>
      <sz val="14"/>
      <color indexed="8"/>
      <name val="Arial"/>
      <family val="2"/>
    </font>
    <font>
      <b/>
      <sz val="9"/>
      <color indexed="9"/>
      <name val="Arial"/>
      <family val="2"/>
    </font>
    <font>
      <sz val="10"/>
      <name val="GillSans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Times New Roman CE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rebuchet MS"/>
      <family val="2"/>
    </font>
    <font>
      <b/>
      <sz val="8"/>
      <color indexed="12"/>
      <name val="Arial"/>
      <family val="2"/>
    </font>
    <font>
      <sz val="10"/>
      <color indexed="8"/>
      <name val="Iconic Symbols Ext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32"/>
      <name val="Arial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color indexed="16"/>
      <name val="Arial"/>
      <family val="2"/>
      <charset val="204"/>
    </font>
    <font>
      <sz val="6"/>
      <name val="Arial"/>
      <family val="2"/>
    </font>
    <font>
      <sz val="10"/>
      <color indexed="17"/>
      <name val="Trebuchet MS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b/>
      <sz val="15"/>
      <color indexed="56"/>
      <name val="Trebuchet MS"/>
      <family val="2"/>
    </font>
    <font>
      <b/>
      <sz val="13"/>
      <color indexed="56"/>
      <name val="Calibri"/>
      <family val="2"/>
    </font>
    <font>
      <b/>
      <sz val="13"/>
      <color indexed="56"/>
      <name val="Trebuchet MS"/>
      <family val="2"/>
    </font>
    <font>
      <b/>
      <sz val="11"/>
      <color indexed="56"/>
      <name val="Calibri"/>
      <family val="2"/>
    </font>
    <font>
      <b/>
      <sz val="11"/>
      <color indexed="56"/>
      <name val="Trebuchet MS"/>
      <family val="2"/>
    </font>
    <font>
      <b/>
      <sz val="10"/>
      <color indexed="16"/>
      <name val="Arial"/>
      <family val="2"/>
    </font>
    <font>
      <sz val="8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Verdana"/>
      <family val="2"/>
    </font>
    <font>
      <u/>
      <sz val="10"/>
      <color indexed="12"/>
      <name val="Arial"/>
      <family val="2"/>
    </font>
    <font>
      <u/>
      <sz val="9"/>
      <color indexed="12"/>
      <name val="Geneva"/>
      <family val="2"/>
    </font>
    <font>
      <u/>
      <sz val="7.7"/>
      <color indexed="12"/>
      <name val="CG Omega"/>
      <family val="2"/>
    </font>
    <font>
      <u/>
      <sz val="8.5"/>
      <color theme="10"/>
      <name val="Verdana"/>
      <family val="2"/>
    </font>
    <font>
      <u/>
      <sz val="8.5"/>
      <color indexed="12"/>
      <name val="Verdana"/>
      <family val="2"/>
    </font>
    <font>
      <u/>
      <sz val="11"/>
      <color indexed="12"/>
      <name val="CG Omega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sz val="10"/>
      <color indexed="62"/>
      <name val="Trebuchet MS"/>
      <family val="2"/>
    </font>
    <font>
      <sz val="10"/>
      <name val="Geneva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62"/>
      <name val="Arial"/>
      <family val="2"/>
    </font>
    <font>
      <sz val="8"/>
      <color indexed="20"/>
      <name val="Arial"/>
      <family val="2"/>
    </font>
    <font>
      <sz val="12"/>
      <name val="Arial"/>
      <family val="2"/>
    </font>
    <font>
      <sz val="8"/>
      <color indexed="60"/>
      <name val="Trebuchet MS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0"/>
      <color indexed="52"/>
      <name val="Trebuchet MS"/>
      <family val="2"/>
    </font>
    <font>
      <sz val="10"/>
      <color indexed="20"/>
      <name val="Arial"/>
      <family val="2"/>
    </font>
    <font>
      <b/>
      <sz val="15"/>
      <name val="Times"/>
      <family val="1"/>
    </font>
    <font>
      <b/>
      <sz val="11"/>
      <name val="Helv"/>
    </font>
    <font>
      <b/>
      <u val="singleAccounting"/>
      <sz val="9"/>
      <color indexed="9"/>
      <name val="Arial"/>
      <family val="2"/>
    </font>
    <font>
      <sz val="11"/>
      <color indexed="60"/>
      <name val="Calibri"/>
      <family val="2"/>
    </font>
    <font>
      <sz val="10"/>
      <color indexed="60"/>
      <name val="Trebuchet MS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  <scheme val="minor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3"/>
      <name val="GillSans"/>
      <family val="2"/>
    </font>
    <font>
      <sz val="7"/>
      <color indexed="8"/>
      <name val="Arial"/>
      <family val="2"/>
    </font>
    <font>
      <sz val="11"/>
      <color indexed="18"/>
      <name val="Arial"/>
      <family val="2"/>
    </font>
    <font>
      <sz val="11"/>
      <color indexed="17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4"/>
      <name val="Verdana"/>
      <family val="2"/>
    </font>
    <font>
      <sz val="10"/>
      <color indexed="14"/>
      <name val="Arial"/>
      <family val="2"/>
    </font>
    <font>
      <sz val="10"/>
      <name val="Stone Sans"/>
      <family val="2"/>
    </font>
    <font>
      <b/>
      <sz val="10"/>
      <color indexed="22"/>
      <name val="Arial"/>
      <family val="2"/>
    </font>
    <font>
      <b/>
      <sz val="9"/>
      <name val="Arial"/>
      <family val="2"/>
    </font>
    <font>
      <b/>
      <sz val="9"/>
      <color indexed="52"/>
      <name val="Arial"/>
      <family val="2"/>
    </font>
    <font>
      <b/>
      <sz val="10"/>
      <color indexed="63"/>
      <name val="Trebuchet MS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10"/>
      <name val="Arial MT"/>
    </font>
    <font>
      <sz val="8"/>
      <color indexed="32"/>
      <name val="Arial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sz val="8"/>
      <color indexed="38"/>
      <name val="Arial"/>
      <family val="2"/>
    </font>
    <font>
      <b/>
      <u/>
      <sz val="10"/>
      <name val="Arial"/>
      <family val="2"/>
    </font>
    <font>
      <b/>
      <sz val="10"/>
      <color indexed="39"/>
      <name val="Arial"/>
      <family val="2"/>
    </font>
    <font>
      <b/>
      <u/>
      <sz val="10"/>
      <color indexed="39"/>
      <name val="Arial"/>
      <family val="2"/>
    </font>
    <font>
      <sz val="8"/>
      <name val="Helv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8"/>
      <color indexed="16"/>
      <name val="Arial"/>
      <family val="2"/>
    </font>
    <font>
      <b/>
      <sz val="20"/>
      <name val="Times New Roman"/>
      <family val="1"/>
    </font>
    <font>
      <b/>
      <sz val="18"/>
      <name val="Arial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0"/>
      <color indexed="33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10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10"/>
      <name val="Courier"/>
      <family val="3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sz val="7"/>
      <name val="Arial"/>
      <family val="2"/>
    </font>
    <font>
      <b/>
      <sz val="18"/>
      <color indexed="56"/>
      <name val="Cambria"/>
      <family val="2"/>
    </font>
    <font>
      <b/>
      <u/>
      <sz val="12"/>
      <name val="Arial"/>
      <family val="2"/>
    </font>
    <font>
      <u/>
      <sz val="11"/>
      <name val="GillSans"/>
      <family val="2"/>
    </font>
    <font>
      <sz val="16"/>
      <name val="Arial"/>
      <family val="2"/>
    </font>
    <font>
      <b/>
      <sz val="10"/>
      <color indexed="8"/>
      <name val="Trebuchet MS"/>
      <family val="2"/>
    </font>
    <font>
      <u/>
      <sz val="8"/>
      <color indexed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  <charset val="204"/>
    </font>
    <font>
      <strike/>
      <sz val="10"/>
      <name val="Gill Sans MT"/>
      <family val="2"/>
    </font>
    <font>
      <strike/>
      <sz val="10"/>
      <name val="Verdana"/>
      <family val="2"/>
    </font>
    <font>
      <b/>
      <strike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</font>
    <font>
      <b/>
      <sz val="12"/>
      <name val="Verdana"/>
      <family val="2"/>
    </font>
    <font>
      <b/>
      <sz val="10"/>
      <color rgb="FFFF0000"/>
      <name val="Verdana"/>
      <family val="2"/>
    </font>
    <font>
      <u/>
      <sz val="10"/>
      <name val="Verdana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darkUp">
        <fgColor theme="0" tint="-0.149967955565050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C5E1FF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4FAFC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48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9"/>
        <bgColor indexed="64"/>
      </patternFill>
    </fill>
    <fill>
      <patternFill patternType="solid">
        <fgColor indexed="8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/>
      <right/>
      <top style="dashed">
        <color indexed="53"/>
      </top>
      <bottom style="dashed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8789">
    <xf numFmtId="0" fontId="0" fillId="0" borderId="0"/>
    <xf numFmtId="0" fontId="26" fillId="0" borderId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6" fillId="0" borderId="0"/>
    <xf numFmtId="43" fontId="21" fillId="0" borderId="0" applyFont="0" applyFill="0" applyBorder="0" applyAlignment="0" applyProtection="0"/>
    <xf numFmtId="0" fontId="29" fillId="0" borderId="0"/>
    <xf numFmtId="0" fontId="30" fillId="0" borderId="0"/>
    <xf numFmtId="0" fontId="26" fillId="0" borderId="0"/>
    <xf numFmtId="0" fontId="29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5" fillId="0" borderId="0"/>
    <xf numFmtId="0" fontId="14" fillId="0" borderId="0"/>
    <xf numFmtId="0" fontId="32" fillId="0" borderId="0"/>
    <xf numFmtId="172" fontId="26" fillId="0" borderId="0"/>
    <xf numFmtId="172" fontId="26" fillId="0" borderId="0"/>
    <xf numFmtId="173" fontId="29" fillId="0" borderId="0"/>
    <xf numFmtId="172" fontId="29" fillId="0" borderId="0"/>
    <xf numFmtId="172" fontId="26" fillId="0" borderId="0"/>
    <xf numFmtId="172" fontId="29" fillId="0" borderId="0"/>
    <xf numFmtId="0" fontId="29" fillId="0" borderId="0"/>
    <xf numFmtId="172" fontId="29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9" fillId="0" borderId="0"/>
    <xf numFmtId="172" fontId="29" fillId="0" borderId="0"/>
    <xf numFmtId="0" fontId="29" fillId="0" borderId="0"/>
    <xf numFmtId="172" fontId="29" fillId="0" borderId="0"/>
    <xf numFmtId="172" fontId="26" fillId="0" borderId="0"/>
    <xf numFmtId="0" fontId="29" fillId="0" borderId="0"/>
    <xf numFmtId="172" fontId="29" fillId="0" borderId="0"/>
    <xf numFmtId="172" fontId="26" fillId="0" borderId="0"/>
    <xf numFmtId="0" fontId="26" fillId="0" borderId="0"/>
    <xf numFmtId="172" fontId="29" fillId="0" borderId="0"/>
    <xf numFmtId="172" fontId="29" fillId="0" borderId="0"/>
    <xf numFmtId="172" fontId="29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3" fillId="0" borderId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3" fillId="0" borderId="0"/>
    <xf numFmtId="172" fontId="26" fillId="0" borderId="0" applyFont="0" applyFill="0" applyBorder="0" applyAlignment="0" applyProtection="0"/>
    <xf numFmtId="0" fontId="29" fillId="0" borderId="0"/>
    <xf numFmtId="0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0" fontId="29" fillId="0" borderId="0"/>
    <xf numFmtId="0" fontId="29" fillId="0" borderId="0"/>
    <xf numFmtId="172" fontId="26" fillId="0" borderId="0">
      <alignment vertical="center"/>
    </xf>
    <xf numFmtId="172" fontId="29" fillId="0" borderId="0"/>
    <xf numFmtId="172" fontId="29" fillId="0" borderId="0"/>
    <xf numFmtId="172" fontId="29" fillId="0" borderId="0"/>
    <xf numFmtId="172" fontId="29" fillId="0" borderId="0"/>
    <xf numFmtId="172" fontId="26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2" fontId="26" fillId="0" borderId="0">
      <alignment vertical="center"/>
    </xf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0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9" fillId="0" borderId="0"/>
    <xf numFmtId="172" fontId="29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9" fillId="0" borderId="0">
      <alignment vertical="justify"/>
    </xf>
    <xf numFmtId="172" fontId="28" fillId="15" borderId="0" applyNumberFormat="0" applyBorder="0" applyAlignment="0" applyProtection="0"/>
    <xf numFmtId="172" fontId="28" fillId="15" borderId="0" applyNumberFormat="0" applyBorder="0" applyAlignment="0" applyProtection="0"/>
    <xf numFmtId="172" fontId="28" fillId="16" borderId="0" applyNumberFormat="0" applyBorder="0" applyAlignment="0" applyProtection="0"/>
    <xf numFmtId="172" fontId="28" fillId="16" borderId="0" applyNumberFormat="0" applyBorder="0" applyAlignment="0" applyProtection="0"/>
    <xf numFmtId="172" fontId="28" fillId="17" borderId="0" applyNumberFormat="0" applyBorder="0" applyAlignment="0" applyProtection="0"/>
    <xf numFmtId="172" fontId="28" fillId="17" borderId="0" applyNumberFormat="0" applyBorder="0" applyAlignment="0" applyProtection="0"/>
    <xf numFmtId="172" fontId="28" fillId="18" borderId="0" applyNumberFormat="0" applyBorder="0" applyAlignment="0" applyProtection="0"/>
    <xf numFmtId="172" fontId="28" fillId="18" borderId="0" applyNumberFormat="0" applyBorder="0" applyAlignment="0" applyProtection="0"/>
    <xf numFmtId="172" fontId="28" fillId="15" borderId="0" applyNumberFormat="0" applyBorder="0" applyAlignment="0" applyProtection="0"/>
    <xf numFmtId="172" fontId="28" fillId="15" borderId="0" applyNumberFormat="0" applyBorder="0" applyAlignment="0" applyProtection="0"/>
    <xf numFmtId="172" fontId="28" fillId="19" borderId="0" applyNumberFormat="0" applyBorder="0" applyAlignment="0" applyProtection="0"/>
    <xf numFmtId="172" fontId="28" fillId="19" borderId="0" applyNumberFormat="0" applyBorder="0" applyAlignment="0" applyProtection="0"/>
    <xf numFmtId="172" fontId="28" fillId="20" borderId="0" applyNumberFormat="0" applyBorder="0" applyAlignment="0" applyProtection="0"/>
    <xf numFmtId="172" fontId="28" fillId="20" borderId="0" applyNumberFormat="0" applyBorder="0" applyAlignment="0" applyProtection="0"/>
    <xf numFmtId="172" fontId="28" fillId="16" borderId="0" applyNumberFormat="0" applyBorder="0" applyAlignment="0" applyProtection="0"/>
    <xf numFmtId="172" fontId="28" fillId="16" borderId="0" applyNumberFormat="0" applyBorder="0" applyAlignment="0" applyProtection="0"/>
    <xf numFmtId="172" fontId="28" fillId="21" borderId="0" applyNumberFormat="0" applyBorder="0" applyAlignment="0" applyProtection="0"/>
    <xf numFmtId="172" fontId="28" fillId="21" borderId="0" applyNumberFormat="0" applyBorder="0" applyAlignment="0" applyProtection="0"/>
    <xf numFmtId="172" fontId="28" fillId="22" borderId="0" applyNumberFormat="0" applyBorder="0" applyAlignment="0" applyProtection="0"/>
    <xf numFmtId="172" fontId="28" fillId="22" borderId="0" applyNumberFormat="0" applyBorder="0" applyAlignment="0" applyProtection="0"/>
    <xf numFmtId="172" fontId="28" fillId="23" borderId="0" applyNumberFormat="0" applyBorder="0" applyAlignment="0" applyProtection="0"/>
    <xf numFmtId="172" fontId="28" fillId="23" borderId="0" applyNumberFormat="0" applyBorder="0" applyAlignment="0" applyProtection="0"/>
    <xf numFmtId="172" fontId="28" fillId="19" borderId="0" applyNumberFormat="0" applyBorder="0" applyAlignment="0" applyProtection="0"/>
    <xf numFmtId="172" fontId="28" fillId="19" borderId="0" applyNumberFormat="0" applyBorder="0" applyAlignment="0" applyProtection="0"/>
    <xf numFmtId="172" fontId="34" fillId="24" borderId="0" applyNumberFormat="0" applyBorder="0" applyAlignment="0" applyProtection="0"/>
    <xf numFmtId="172" fontId="34" fillId="24" borderId="0" applyNumberFormat="0" applyBorder="0" applyAlignment="0" applyProtection="0"/>
    <xf numFmtId="172" fontId="34" fillId="16" borderId="0" applyNumberFormat="0" applyBorder="0" applyAlignment="0" applyProtection="0"/>
    <xf numFmtId="172" fontId="34" fillId="16" borderId="0" applyNumberFormat="0" applyBorder="0" applyAlignment="0" applyProtection="0"/>
    <xf numFmtId="172" fontId="34" fillId="21" borderId="0" applyNumberFormat="0" applyBorder="0" applyAlignment="0" applyProtection="0"/>
    <xf numFmtId="172" fontId="34" fillId="21" borderId="0" applyNumberFormat="0" applyBorder="0" applyAlignment="0" applyProtection="0"/>
    <xf numFmtId="172" fontId="34" fillId="22" borderId="0" applyNumberFormat="0" applyBorder="0" applyAlignment="0" applyProtection="0"/>
    <xf numFmtId="172" fontId="34" fillId="22" borderId="0" applyNumberFormat="0" applyBorder="0" applyAlignment="0" applyProtection="0"/>
    <xf numFmtId="172" fontId="34" fillId="24" borderId="0" applyNumberFormat="0" applyBorder="0" applyAlignment="0" applyProtection="0"/>
    <xf numFmtId="172" fontId="34" fillId="24" borderId="0" applyNumberFormat="0" applyBorder="0" applyAlignment="0" applyProtection="0"/>
    <xf numFmtId="172" fontId="34" fillId="25" borderId="0" applyNumberFormat="0" applyBorder="0" applyAlignment="0" applyProtection="0"/>
    <xf numFmtId="172" fontId="34" fillId="25" borderId="0" applyNumberFormat="0" applyBorder="0" applyAlignment="0" applyProtection="0"/>
    <xf numFmtId="172" fontId="35" fillId="26" borderId="0" applyNumberFormat="0" applyBorder="0" applyAlignment="0" applyProtection="0"/>
    <xf numFmtId="172" fontId="35" fillId="27" borderId="0" applyNumberFormat="0" applyBorder="0" applyAlignment="0" applyProtection="0"/>
    <xf numFmtId="172" fontId="36" fillId="28" borderId="0" applyNumberFormat="0" applyBorder="0" applyAlignment="0" applyProtection="0"/>
    <xf numFmtId="172" fontId="36" fillId="29" borderId="0" applyNumberFormat="0" applyBorder="0" applyAlignment="0" applyProtection="0"/>
    <xf numFmtId="172" fontId="36" fillId="29" borderId="0" applyNumberFormat="0" applyBorder="0" applyAlignment="0" applyProtection="0"/>
    <xf numFmtId="172" fontId="35" fillId="30" borderId="0" applyNumberFormat="0" applyBorder="0" applyAlignment="0" applyProtection="0"/>
    <xf numFmtId="172" fontId="35" fillId="31" borderId="0" applyNumberFormat="0" applyBorder="0" applyAlignment="0" applyProtection="0"/>
    <xf numFmtId="172" fontId="36" fillId="32" borderId="0" applyNumberFormat="0" applyBorder="0" applyAlignment="0" applyProtection="0"/>
    <xf numFmtId="172" fontId="36" fillId="33" borderId="0" applyNumberFormat="0" applyBorder="0" applyAlignment="0" applyProtection="0"/>
    <xf numFmtId="172" fontId="36" fillId="33" borderId="0" applyNumberFormat="0" applyBorder="0" applyAlignment="0" applyProtection="0"/>
    <xf numFmtId="172" fontId="35" fillId="34" borderId="0" applyNumberFormat="0" applyBorder="0" applyAlignment="0" applyProtection="0"/>
    <xf numFmtId="172" fontId="35" fillId="35" borderId="0" applyNumberFormat="0" applyBorder="0" applyAlignment="0" applyProtection="0"/>
    <xf numFmtId="172" fontId="36" fillId="36" borderId="0" applyNumberFormat="0" applyBorder="0" applyAlignment="0" applyProtection="0"/>
    <xf numFmtId="172" fontId="36" fillId="37" borderId="0" applyNumberFormat="0" applyBorder="0" applyAlignment="0" applyProtection="0"/>
    <xf numFmtId="172" fontId="36" fillId="37" borderId="0" applyNumberFormat="0" applyBorder="0" applyAlignment="0" applyProtection="0"/>
    <xf numFmtId="172" fontId="35" fillId="30" borderId="0" applyNumberFormat="0" applyBorder="0" applyAlignment="0" applyProtection="0"/>
    <xf numFmtId="172" fontId="35" fillId="38" borderId="0" applyNumberFormat="0" applyBorder="0" applyAlignment="0" applyProtection="0"/>
    <xf numFmtId="172" fontId="36" fillId="31" borderId="0" applyNumberFormat="0" applyBorder="0" applyAlignment="0" applyProtection="0"/>
    <xf numFmtId="172" fontId="36" fillId="39" borderId="0" applyNumberFormat="0" applyBorder="0" applyAlignment="0" applyProtection="0"/>
    <xf numFmtId="172" fontId="36" fillId="39" borderId="0" applyNumberFormat="0" applyBorder="0" applyAlignment="0" applyProtection="0"/>
    <xf numFmtId="172" fontId="35" fillId="40" borderId="0" applyNumberFormat="0" applyBorder="0" applyAlignment="0" applyProtection="0"/>
    <xf numFmtId="172" fontId="35" fillId="41" borderId="0" applyNumberFormat="0" applyBorder="0" applyAlignment="0" applyProtection="0"/>
    <xf numFmtId="172" fontId="36" fillId="28" borderId="0" applyNumberFormat="0" applyBorder="0" applyAlignment="0" applyProtection="0"/>
    <xf numFmtId="172" fontId="36" fillId="28" borderId="0" applyNumberFormat="0" applyBorder="0" applyAlignment="0" applyProtection="0"/>
    <xf numFmtId="172" fontId="36" fillId="28" borderId="0" applyNumberFormat="0" applyBorder="0" applyAlignment="0" applyProtection="0"/>
    <xf numFmtId="172" fontId="35" fillId="42" borderId="0" applyNumberFormat="0" applyBorder="0" applyAlignment="0" applyProtection="0"/>
    <xf numFmtId="172" fontId="35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5" borderId="0" applyNumberFormat="0" applyBorder="0" applyAlignment="0" applyProtection="0"/>
    <xf numFmtId="172" fontId="36" fillId="45" borderId="0" applyNumberFormat="0" applyBorder="0" applyAlignment="0" applyProtection="0"/>
    <xf numFmtId="172" fontId="37" fillId="42" borderId="0" applyNumberFormat="0" applyBorder="0" applyAlignment="0" applyProtection="0"/>
    <xf numFmtId="172" fontId="37" fillId="42" borderId="0" applyNumberFormat="0" applyBorder="0" applyAlignment="0" applyProtection="0"/>
    <xf numFmtId="172" fontId="38" fillId="46" borderId="16" applyNumberFormat="0" applyAlignment="0" applyProtection="0"/>
    <xf numFmtId="172" fontId="38" fillId="46" borderId="16" applyNumberFormat="0" applyAlignment="0" applyProtection="0"/>
    <xf numFmtId="172" fontId="38" fillId="46" borderId="16" applyNumberFormat="0" applyAlignment="0" applyProtection="0"/>
    <xf numFmtId="172" fontId="38" fillId="46" borderId="16" applyNumberFormat="0" applyAlignment="0" applyProtection="0"/>
    <xf numFmtId="172" fontId="38" fillId="46" borderId="16" applyNumberFormat="0" applyAlignment="0" applyProtection="0"/>
    <xf numFmtId="172" fontId="38" fillId="46" borderId="16" applyNumberFormat="0" applyAlignment="0" applyProtection="0"/>
    <xf numFmtId="172" fontId="38" fillId="46" borderId="16" applyNumberFormat="0" applyAlignment="0" applyProtection="0"/>
    <xf numFmtId="172" fontId="38" fillId="46" borderId="16" applyNumberFormat="0" applyAlignment="0" applyProtection="0"/>
    <xf numFmtId="172" fontId="38" fillId="46" borderId="16" applyNumberFormat="0" applyAlignment="0" applyProtection="0"/>
    <xf numFmtId="172" fontId="38" fillId="46" borderId="16" applyNumberFormat="0" applyAlignment="0" applyProtection="0"/>
    <xf numFmtId="172" fontId="38" fillId="46" borderId="16" applyNumberFormat="0" applyAlignment="0" applyProtection="0"/>
    <xf numFmtId="172" fontId="38" fillId="46" borderId="16" applyNumberFormat="0" applyAlignment="0" applyProtection="0"/>
    <xf numFmtId="172" fontId="39" fillId="39" borderId="17" applyNumberFormat="0" applyAlignment="0" applyProtection="0"/>
    <xf numFmtId="172" fontId="39" fillId="39" borderId="17" applyNumberFormat="0" applyAlignment="0" applyProtection="0"/>
    <xf numFmtId="37" fontId="31" fillId="0" borderId="15">
      <alignment horizontal="center"/>
    </xf>
    <xf numFmtId="37" fontId="31" fillId="0" borderId="0">
      <alignment horizontal="center" vertical="center" wrapText="1"/>
    </xf>
    <xf numFmtId="172" fontId="26" fillId="0" borderId="0" applyNumberFormat="0" applyFont="0" applyBorder="0" applyAlignment="0"/>
    <xf numFmtId="172" fontId="26" fillId="0" borderId="0" applyNumberFormat="0" applyFont="0" applyBorder="0" applyAlignment="0"/>
    <xf numFmtId="172" fontId="26" fillId="0" borderId="0" applyNumberFormat="0" applyFont="0" applyBorder="0" applyAlignment="0"/>
    <xf numFmtId="172" fontId="26" fillId="0" borderId="0" applyNumberFormat="0" applyFont="0" applyBorder="0" applyAlignment="0"/>
    <xf numFmtId="172" fontId="26" fillId="0" borderId="0" applyNumberFormat="0" applyFont="0" applyBorder="0" applyAlignment="0"/>
    <xf numFmtId="172" fontId="26" fillId="0" borderId="0" applyNumberFormat="0" applyFont="0" applyBorder="0" applyAlignment="0"/>
    <xf numFmtId="172" fontId="26" fillId="0" borderId="0" applyNumberFormat="0" applyFont="0" applyBorder="0" applyAlignment="0"/>
    <xf numFmtId="172" fontId="26" fillId="0" borderId="0" applyNumberFormat="0" applyFont="0" applyBorder="0" applyAlignment="0"/>
    <xf numFmtId="172" fontId="26" fillId="0" borderId="0" applyNumberFormat="0" applyFont="0" applyBorder="0" applyAlignment="0"/>
    <xf numFmtId="43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40" fillId="47" borderId="0" applyBorder="0">
      <alignment vertical="center"/>
    </xf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2" fontId="41" fillId="48" borderId="0" applyNumberFormat="0" applyBorder="0" applyAlignment="0" applyProtection="0"/>
    <xf numFmtId="172" fontId="41" fillId="49" borderId="0" applyNumberFormat="0" applyBorder="0" applyAlignment="0" applyProtection="0"/>
    <xf numFmtId="172" fontId="41" fillId="50" borderId="0" applyNumberFormat="0" applyBorder="0" applyAlignment="0" applyProtection="0"/>
    <xf numFmtId="172" fontId="42" fillId="0" borderId="0" applyFont="0" applyFill="0" applyBorder="0" applyAlignment="0" applyProtection="0"/>
    <xf numFmtId="172" fontId="43" fillId="0" borderId="0" applyNumberFormat="0" applyFill="0" applyBorder="0" applyAlignment="0" applyProtection="0"/>
    <xf numFmtId="172" fontId="43" fillId="0" borderId="0" applyNumberFormat="0" applyFill="0" applyBorder="0" applyAlignment="0" applyProtection="0"/>
    <xf numFmtId="172" fontId="35" fillId="35" borderId="0" applyNumberFormat="0" applyBorder="0" applyAlignment="0" applyProtection="0"/>
    <xf numFmtId="172" fontId="35" fillId="35" borderId="0" applyNumberFormat="0" applyBorder="0" applyAlignment="0" applyProtection="0"/>
    <xf numFmtId="172" fontId="26" fillId="20" borderId="0" applyNumberFormat="0" applyFont="0" applyBorder="0" applyAlignment="0" applyProtection="0"/>
    <xf numFmtId="172" fontId="26" fillId="20" borderId="0" applyNumberFormat="0" applyFont="0" applyBorder="0" applyAlignment="0" applyProtection="0"/>
    <xf numFmtId="172" fontId="26" fillId="20" borderId="0" applyNumberFormat="0" applyFont="0" applyBorder="0" applyAlignment="0" applyProtection="0"/>
    <xf numFmtId="172" fontId="26" fillId="20" borderId="0" applyNumberFormat="0" applyFont="0" applyBorder="0" applyAlignment="0" applyProtection="0"/>
    <xf numFmtId="172" fontId="26" fillId="20" borderId="0" applyNumberFormat="0" applyFont="0" applyBorder="0" applyAlignment="0" applyProtection="0"/>
    <xf numFmtId="172" fontId="26" fillId="20" borderId="0" applyNumberFormat="0" applyFont="0" applyBorder="0" applyAlignment="0" applyProtection="0"/>
    <xf numFmtId="172" fontId="26" fillId="20" borderId="0" applyNumberFormat="0" applyFont="0" applyBorder="0" applyAlignment="0" applyProtection="0"/>
    <xf numFmtId="172" fontId="26" fillId="20" borderId="0" applyNumberFormat="0" applyFont="0" applyBorder="0" applyAlignment="0" applyProtection="0"/>
    <xf numFmtId="172" fontId="26" fillId="20" borderId="0" applyNumberFormat="0" applyFont="0" applyBorder="0" applyAlignment="0" applyProtection="0"/>
    <xf numFmtId="172" fontId="44" fillId="0" borderId="18" applyNumberFormat="0" applyFill="0" applyAlignment="0" applyProtection="0"/>
    <xf numFmtId="172" fontId="44" fillId="0" borderId="18" applyNumberFormat="0" applyFill="0" applyAlignment="0" applyProtection="0"/>
    <xf numFmtId="172" fontId="45" fillId="0" borderId="19" applyNumberFormat="0" applyFill="0" applyAlignment="0" applyProtection="0"/>
    <xf numFmtId="172" fontId="45" fillId="0" borderId="19" applyNumberFormat="0" applyFill="0" applyAlignment="0" applyProtection="0"/>
    <xf numFmtId="172" fontId="46" fillId="0" borderId="20" applyNumberFormat="0" applyFill="0" applyAlignment="0" applyProtection="0"/>
    <xf numFmtId="172" fontId="46" fillId="0" borderId="20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3" borderId="16" applyNumberFormat="0" applyAlignment="0" applyProtection="0"/>
    <xf numFmtId="172" fontId="47" fillId="43" borderId="16" applyNumberFormat="0" applyAlignment="0" applyProtection="0"/>
    <xf numFmtId="172" fontId="47" fillId="43" borderId="16" applyNumberFormat="0" applyAlignment="0" applyProtection="0"/>
    <xf numFmtId="172" fontId="47" fillId="43" borderId="16" applyNumberFormat="0" applyAlignment="0" applyProtection="0"/>
    <xf numFmtId="172" fontId="47" fillId="43" borderId="16" applyNumberFormat="0" applyAlignment="0" applyProtection="0"/>
    <xf numFmtId="172" fontId="47" fillId="43" borderId="16" applyNumberFormat="0" applyAlignment="0" applyProtection="0"/>
    <xf numFmtId="172" fontId="47" fillId="43" borderId="16" applyNumberFormat="0" applyAlignment="0" applyProtection="0"/>
    <xf numFmtId="172" fontId="47" fillId="43" borderId="16" applyNumberFormat="0" applyAlignment="0" applyProtection="0"/>
    <xf numFmtId="172" fontId="47" fillId="43" borderId="16" applyNumberFormat="0" applyAlignment="0" applyProtection="0"/>
    <xf numFmtId="172" fontId="47" fillId="43" borderId="16" applyNumberFormat="0" applyAlignment="0" applyProtection="0"/>
    <xf numFmtId="172" fontId="47" fillId="43" borderId="16" applyNumberFormat="0" applyAlignment="0" applyProtection="0"/>
    <xf numFmtId="172" fontId="47" fillId="43" borderId="16" applyNumberFormat="0" applyAlignment="0" applyProtection="0"/>
    <xf numFmtId="172" fontId="48" fillId="51" borderId="0"/>
    <xf numFmtId="165" fontId="49" fillId="8" borderId="0"/>
    <xf numFmtId="165" fontId="50" fillId="9" borderId="0"/>
    <xf numFmtId="165" fontId="40" fillId="10" borderId="0"/>
    <xf numFmtId="165" fontId="51" fillId="0" borderId="0" applyFill="0" applyBorder="0">
      <alignment vertical="center"/>
    </xf>
    <xf numFmtId="172" fontId="52" fillId="0" borderId="21" applyNumberFormat="0" applyFill="0" applyAlignment="0" applyProtection="0"/>
    <xf numFmtId="172" fontId="52" fillId="0" borderId="21" applyNumberFormat="0" applyFill="0" applyAlignment="0" applyProtection="0"/>
    <xf numFmtId="37" fontId="53" fillId="0" borderId="0"/>
    <xf numFmtId="172" fontId="52" fillId="43" borderId="0" applyNumberFormat="0" applyBorder="0" applyAlignment="0" applyProtection="0"/>
    <xf numFmtId="172" fontId="52" fillId="43" borderId="0" applyNumberFormat="0" applyBorder="0" applyAlignment="0" applyProtection="0"/>
    <xf numFmtId="38" fontId="26" fillId="0" borderId="0" applyFont="0" applyFill="0" applyBorder="0" applyAlignment="0" applyProtection="0"/>
    <xf numFmtId="172" fontId="21" fillId="0" borderId="0"/>
    <xf numFmtId="172" fontId="21" fillId="0" borderId="0"/>
    <xf numFmtId="172" fontId="21" fillId="0" borderId="0"/>
    <xf numFmtId="172" fontId="21" fillId="0" borderId="0"/>
    <xf numFmtId="172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35" fillId="0" borderId="0" applyFill="0" applyBorder="0" applyAlignment="0" applyProtection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35" fillId="0" borderId="0"/>
    <xf numFmtId="172" fontId="35" fillId="0" borderId="0" applyFill="0" applyBorder="0" applyAlignment="0" applyProtection="0"/>
    <xf numFmtId="172" fontId="26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13" fillId="0" borderId="0"/>
    <xf numFmtId="172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72" fontId="35" fillId="0" borderId="0" applyFill="0" applyBorder="0" applyAlignment="0" applyProtection="0"/>
    <xf numFmtId="0" fontId="29" fillId="0" borderId="0" applyFont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0" fontId="26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26" fillId="0" borderId="0"/>
    <xf numFmtId="172" fontId="26" fillId="0" borderId="0"/>
    <xf numFmtId="172" fontId="26" fillId="0" borderId="0"/>
    <xf numFmtId="172" fontId="18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172" fontId="26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2" fillId="0" borderId="0"/>
    <xf numFmtId="172" fontId="32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26" fillId="0" borderId="0"/>
    <xf numFmtId="172" fontId="32" fillId="0" borderId="0"/>
    <xf numFmtId="172" fontId="35" fillId="0" borderId="0" applyFill="0" applyBorder="0" applyAlignment="0" applyProtection="0"/>
    <xf numFmtId="172" fontId="21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0" fontId="32" fillId="0" borderId="0"/>
    <xf numFmtId="0" fontId="13" fillId="0" borderId="0"/>
    <xf numFmtId="0" fontId="13" fillId="0" borderId="0"/>
    <xf numFmtId="172" fontId="35" fillId="0" borderId="0" applyFill="0" applyBorder="0" applyAlignment="0" applyProtection="0"/>
    <xf numFmtId="0" fontId="29" fillId="0" borderId="0"/>
    <xf numFmtId="172" fontId="35" fillId="0" borderId="0"/>
    <xf numFmtId="172" fontId="35" fillId="0" borderId="0"/>
    <xf numFmtId="172" fontId="29" fillId="0" borderId="0">
      <alignment vertical="top"/>
    </xf>
    <xf numFmtId="172" fontId="54" fillId="0" borderId="0" applyFill="0" applyBorder="0">
      <protection locked="0"/>
    </xf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5" fillId="42" borderId="16" applyNumberFormat="0" applyFont="0" applyAlignment="0" applyProtection="0"/>
    <xf numFmtId="172" fontId="56" fillId="46" borderId="22" applyNumberFormat="0" applyAlignment="0" applyProtection="0"/>
    <xf numFmtId="172" fontId="56" fillId="46" borderId="22" applyNumberFormat="0" applyAlignment="0" applyProtection="0"/>
    <xf numFmtId="172" fontId="56" fillId="46" borderId="22" applyNumberFormat="0" applyAlignment="0" applyProtection="0"/>
    <xf numFmtId="172" fontId="56" fillId="46" borderId="22" applyNumberFormat="0" applyAlignment="0" applyProtection="0"/>
    <xf numFmtId="172" fontId="56" fillId="46" borderId="22" applyNumberFormat="0" applyAlignment="0" applyProtection="0"/>
    <xf numFmtId="172" fontId="56" fillId="46" borderId="22" applyNumberFormat="0" applyAlignment="0" applyProtection="0"/>
    <xf numFmtId="172" fontId="56" fillId="46" borderId="22" applyNumberFormat="0" applyAlignment="0" applyProtection="0"/>
    <xf numFmtId="172" fontId="56" fillId="46" borderId="22" applyNumberFormat="0" applyAlignment="0" applyProtection="0"/>
    <xf numFmtId="172" fontId="56" fillId="46" borderId="22" applyNumberFormat="0" applyAlignment="0" applyProtection="0"/>
    <xf numFmtId="172" fontId="56" fillId="46" borderId="22" applyNumberFormat="0" applyAlignment="0" applyProtection="0"/>
    <xf numFmtId="172" fontId="56" fillId="46" borderId="22" applyNumberFormat="0" applyAlignment="0" applyProtection="0"/>
    <xf numFmtId="172" fontId="56" fillId="46" borderId="22" applyNumberForma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50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50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17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72" fontId="21" fillId="52" borderId="13">
      <alignment vertical="center"/>
    </xf>
    <xf numFmtId="172" fontId="21" fillId="52" borderId="13">
      <alignment vertical="center"/>
    </xf>
    <xf numFmtId="172" fontId="21" fillId="52" borderId="13">
      <alignment vertical="center"/>
    </xf>
    <xf numFmtId="172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66" fontId="13" fillId="53" borderId="13">
      <alignment vertical="center"/>
    </xf>
    <xf numFmtId="166" fontId="13" fillId="53" borderId="13">
      <alignment vertical="center"/>
    </xf>
    <xf numFmtId="177" fontId="13" fillId="53" borderId="13">
      <alignment vertical="center"/>
    </xf>
    <xf numFmtId="177" fontId="13" fillId="53" borderId="13">
      <alignment vertical="center"/>
    </xf>
    <xf numFmtId="177" fontId="13" fillId="53" borderId="13">
      <alignment vertical="center"/>
    </xf>
    <xf numFmtId="177" fontId="13" fillId="53" borderId="13">
      <alignment vertical="center"/>
    </xf>
    <xf numFmtId="176" fontId="21" fillId="52" borderId="13">
      <alignment vertical="center"/>
    </xf>
    <xf numFmtId="176" fontId="13" fillId="53" borderId="13">
      <alignment vertical="center"/>
    </xf>
    <xf numFmtId="176" fontId="13" fillId="53" borderId="13">
      <alignment vertical="center"/>
    </xf>
    <xf numFmtId="172" fontId="57" fillId="0" borderId="0"/>
    <xf numFmtId="178" fontId="21" fillId="0" borderId="0">
      <protection locked="0"/>
    </xf>
    <xf numFmtId="178" fontId="21" fillId="0" borderId="0">
      <protection locked="0"/>
    </xf>
    <xf numFmtId="166" fontId="21" fillId="7" borderId="13">
      <alignment vertical="center"/>
      <protection locked="0"/>
    </xf>
    <xf numFmtId="167" fontId="21" fillId="7" borderId="13">
      <alignment vertical="center"/>
      <protection locked="0"/>
    </xf>
    <xf numFmtId="172" fontId="21" fillId="7" borderId="13">
      <alignment vertical="center"/>
      <protection locked="0"/>
    </xf>
    <xf numFmtId="172" fontId="21" fillId="7" borderId="13">
      <alignment vertical="center"/>
      <protection locked="0"/>
    </xf>
    <xf numFmtId="167" fontId="21" fillId="7" borderId="13">
      <alignment vertical="center"/>
      <protection locked="0"/>
    </xf>
    <xf numFmtId="167" fontId="21" fillId="7" borderId="13">
      <alignment vertical="center"/>
      <protection locked="0"/>
    </xf>
    <xf numFmtId="172" fontId="21" fillId="7" borderId="13">
      <alignment vertical="center"/>
      <protection locked="0"/>
    </xf>
    <xf numFmtId="172" fontId="21" fillId="7" borderId="13">
      <alignment vertical="center"/>
      <protection locked="0"/>
    </xf>
    <xf numFmtId="167" fontId="21" fillId="7" borderId="13">
      <alignment vertical="center"/>
      <protection locked="0"/>
    </xf>
    <xf numFmtId="166" fontId="21" fillId="7" borderId="13">
      <alignment vertical="center"/>
      <protection locked="0"/>
    </xf>
    <xf numFmtId="166" fontId="21" fillId="7" borderId="13">
      <alignment vertical="center"/>
      <protection locked="0"/>
    </xf>
    <xf numFmtId="170" fontId="21" fillId="7" borderId="13">
      <alignment vertical="center"/>
      <protection locked="0"/>
    </xf>
    <xf numFmtId="170" fontId="21" fillId="7" borderId="13">
      <alignment vertical="center"/>
      <protection locked="0"/>
    </xf>
    <xf numFmtId="170" fontId="21" fillId="7" borderId="13">
      <alignment vertical="center"/>
      <protection locked="0"/>
    </xf>
    <xf numFmtId="170" fontId="21" fillId="7" borderId="13">
      <alignment vertical="center"/>
      <protection locked="0"/>
    </xf>
    <xf numFmtId="166" fontId="21" fillId="7" borderId="13">
      <alignment vertical="center"/>
      <protection locked="0"/>
    </xf>
    <xf numFmtId="166" fontId="13" fillId="2" borderId="13">
      <alignment vertical="center"/>
      <protection locked="0"/>
    </xf>
    <xf numFmtId="166" fontId="13" fillId="2" borderId="13">
      <alignment vertical="center"/>
      <protection locked="0"/>
    </xf>
    <xf numFmtId="177" fontId="13" fillId="2" borderId="13">
      <alignment vertical="center"/>
      <protection locked="0"/>
    </xf>
    <xf numFmtId="177" fontId="13" fillId="2" borderId="13">
      <alignment vertical="center"/>
      <protection locked="0"/>
    </xf>
    <xf numFmtId="166" fontId="21" fillId="6" borderId="13">
      <alignment vertical="center"/>
    </xf>
    <xf numFmtId="166" fontId="13" fillId="54" borderId="13">
      <alignment vertical="center"/>
    </xf>
    <xf numFmtId="166" fontId="13" fillId="54" borderId="13">
      <alignment vertical="center"/>
    </xf>
    <xf numFmtId="166" fontId="21" fillId="6" borderId="13">
      <alignment vertical="center"/>
    </xf>
    <xf numFmtId="167" fontId="21" fillId="6" borderId="13">
      <alignment vertical="center"/>
    </xf>
    <xf numFmtId="167" fontId="21" fillId="6" borderId="13">
      <alignment vertical="center"/>
    </xf>
    <xf numFmtId="167" fontId="21" fillId="6" borderId="13">
      <alignment vertical="center"/>
    </xf>
    <xf numFmtId="167" fontId="21" fillId="6" borderId="13">
      <alignment vertical="center"/>
    </xf>
    <xf numFmtId="177" fontId="21" fillId="6" borderId="13">
      <alignment vertical="center"/>
    </xf>
    <xf numFmtId="179" fontId="13" fillId="54" borderId="13">
      <alignment vertical="center"/>
    </xf>
    <xf numFmtId="179" fontId="13" fillId="54" borderId="13">
      <alignment vertical="center"/>
    </xf>
    <xf numFmtId="177" fontId="13" fillId="54" borderId="13">
      <alignment vertical="center"/>
    </xf>
    <xf numFmtId="177" fontId="13" fillId="54" borderId="13">
      <alignment vertical="center"/>
    </xf>
    <xf numFmtId="176" fontId="21" fillId="6" borderId="13">
      <alignment vertical="center"/>
    </xf>
    <xf numFmtId="176" fontId="13" fillId="54" borderId="13">
      <alignment vertical="center"/>
    </xf>
    <xf numFmtId="176" fontId="13" fillId="54" borderId="13">
      <alignment vertical="center"/>
    </xf>
    <xf numFmtId="172" fontId="21" fillId="6" borderId="13">
      <alignment vertical="center"/>
    </xf>
    <xf numFmtId="172" fontId="21" fillId="6" borderId="13">
      <alignment vertical="center"/>
    </xf>
    <xf numFmtId="172" fontId="21" fillId="6" borderId="13">
      <alignment vertical="center"/>
    </xf>
    <xf numFmtId="172" fontId="21" fillId="6" borderId="13">
      <alignment vertical="center"/>
    </xf>
    <xf numFmtId="166" fontId="21" fillId="6" borderId="13">
      <alignment vertical="center"/>
    </xf>
    <xf numFmtId="166" fontId="21" fillId="6" borderId="13">
      <alignment vertical="center"/>
    </xf>
    <xf numFmtId="166" fontId="13" fillId="54" borderId="13">
      <alignment vertical="center"/>
    </xf>
    <xf numFmtId="166" fontId="13" fillId="54" borderId="13">
      <alignment vertical="center"/>
    </xf>
    <xf numFmtId="166" fontId="21" fillId="6" borderId="13">
      <alignment vertical="center"/>
    </xf>
    <xf numFmtId="166" fontId="21" fillId="6" borderId="13">
      <alignment vertical="center"/>
    </xf>
    <xf numFmtId="166" fontId="21" fillId="55" borderId="13">
      <alignment horizontal="right" vertical="center"/>
      <protection locked="0"/>
    </xf>
    <xf numFmtId="172" fontId="21" fillId="55" borderId="13">
      <alignment horizontal="right" vertical="center"/>
      <protection locked="0"/>
    </xf>
    <xf numFmtId="172" fontId="21" fillId="55" borderId="13">
      <alignment horizontal="right" vertical="center"/>
      <protection locked="0"/>
    </xf>
    <xf numFmtId="176" fontId="21" fillId="55" borderId="13">
      <alignment horizontal="right" vertical="center"/>
      <protection locked="0"/>
    </xf>
    <xf numFmtId="177" fontId="21" fillId="55" borderId="13">
      <alignment horizontal="right" vertical="center"/>
      <protection locked="0"/>
    </xf>
    <xf numFmtId="177" fontId="13" fillId="56" borderId="13">
      <alignment horizontal="right" vertical="center"/>
      <protection locked="0"/>
    </xf>
    <xf numFmtId="177" fontId="13" fillId="56" borderId="13">
      <alignment horizontal="right" vertical="center"/>
      <protection locked="0"/>
    </xf>
    <xf numFmtId="176" fontId="21" fillId="55" borderId="13">
      <alignment horizontal="right" vertical="center"/>
      <protection locked="0"/>
    </xf>
    <xf numFmtId="176" fontId="13" fillId="56" borderId="13">
      <alignment horizontal="right" vertical="center"/>
      <protection locked="0"/>
    </xf>
    <xf numFmtId="176" fontId="13" fillId="56" borderId="13">
      <alignment horizontal="right" vertical="center"/>
      <protection locked="0"/>
    </xf>
    <xf numFmtId="166" fontId="21" fillId="55" borderId="13">
      <alignment horizontal="right" vertical="center"/>
      <protection locked="0"/>
    </xf>
    <xf numFmtId="166" fontId="21" fillId="55" borderId="13">
      <alignment horizontal="right" vertical="center"/>
      <protection locked="0"/>
    </xf>
    <xf numFmtId="166" fontId="13" fillId="56" borderId="13">
      <alignment horizontal="right" vertical="center"/>
      <protection locked="0"/>
    </xf>
    <xf numFmtId="166" fontId="13" fillId="56" borderId="13">
      <alignment horizontal="right" vertical="center"/>
      <protection locked="0"/>
    </xf>
    <xf numFmtId="166" fontId="21" fillId="55" borderId="13">
      <alignment horizontal="right" vertical="center"/>
      <protection locked="0"/>
    </xf>
    <xf numFmtId="4" fontId="55" fillId="57" borderId="16" applyNumberFormat="0" applyProtection="0">
      <alignment vertical="center"/>
    </xf>
    <xf numFmtId="4" fontId="55" fillId="57" borderId="16" applyNumberFormat="0" applyProtection="0">
      <alignment vertical="center"/>
    </xf>
    <xf numFmtId="4" fontId="55" fillId="57" borderId="16" applyNumberFormat="0" applyProtection="0">
      <alignment vertical="center"/>
    </xf>
    <xf numFmtId="4" fontId="55" fillId="57" borderId="16" applyNumberFormat="0" applyProtection="0">
      <alignment vertical="center"/>
    </xf>
    <xf numFmtId="4" fontId="55" fillId="57" borderId="16" applyNumberFormat="0" applyProtection="0">
      <alignment vertical="center"/>
    </xf>
    <xf numFmtId="4" fontId="55" fillId="57" borderId="16" applyNumberFormat="0" applyProtection="0">
      <alignment vertical="center"/>
    </xf>
    <xf numFmtId="4" fontId="58" fillId="58" borderId="16" applyNumberFormat="0" applyProtection="0">
      <alignment vertical="center"/>
    </xf>
    <xf numFmtId="4" fontId="58" fillId="58" borderId="16" applyNumberFormat="0" applyProtection="0">
      <alignment vertical="center"/>
    </xf>
    <xf numFmtId="4" fontId="58" fillId="58" borderId="16" applyNumberFormat="0" applyProtection="0">
      <alignment vertical="center"/>
    </xf>
    <xf numFmtId="4" fontId="58" fillId="58" borderId="16" applyNumberFormat="0" applyProtection="0">
      <alignment vertical="center"/>
    </xf>
    <xf numFmtId="4" fontId="58" fillId="58" borderId="16" applyNumberFormat="0" applyProtection="0">
      <alignment vertical="center"/>
    </xf>
    <xf numFmtId="4" fontId="58" fillId="58" borderId="16" applyNumberFormat="0" applyProtection="0">
      <alignment vertical="center"/>
    </xf>
    <xf numFmtId="4" fontId="55" fillId="58" borderId="16" applyNumberFormat="0" applyProtection="0">
      <alignment horizontal="left" vertical="center" indent="1"/>
    </xf>
    <xf numFmtId="4" fontId="55" fillId="58" borderId="16" applyNumberFormat="0" applyProtection="0">
      <alignment horizontal="left" vertical="center" indent="1"/>
    </xf>
    <xf numFmtId="4" fontId="55" fillId="58" borderId="16" applyNumberFormat="0" applyProtection="0">
      <alignment horizontal="left" vertical="center" indent="1"/>
    </xf>
    <xf numFmtId="4" fontId="55" fillId="58" borderId="16" applyNumberFormat="0" applyProtection="0">
      <alignment horizontal="left" vertical="center" indent="1"/>
    </xf>
    <xf numFmtId="4" fontId="55" fillId="58" borderId="16" applyNumberFormat="0" applyProtection="0">
      <alignment horizontal="left" vertical="center" indent="1"/>
    </xf>
    <xf numFmtId="4" fontId="55" fillId="58" borderId="16" applyNumberFormat="0" applyProtection="0">
      <alignment horizontal="left" vertical="center" indent="1"/>
    </xf>
    <xf numFmtId="172" fontId="59" fillId="57" borderId="23" applyNumberFormat="0" applyProtection="0">
      <alignment horizontal="left" vertical="top" indent="1"/>
    </xf>
    <xf numFmtId="172" fontId="59" fillId="57" borderId="23" applyNumberFormat="0" applyProtection="0">
      <alignment horizontal="left" vertical="top" indent="1"/>
    </xf>
    <xf numFmtId="172" fontId="59" fillId="57" borderId="23" applyNumberFormat="0" applyProtection="0">
      <alignment horizontal="left" vertical="top" indent="1"/>
    </xf>
    <xf numFmtId="172" fontId="59" fillId="57" borderId="23" applyNumberFormat="0" applyProtection="0">
      <alignment horizontal="left" vertical="top" indent="1"/>
    </xf>
    <xf numFmtId="172" fontId="59" fillId="57" borderId="23" applyNumberFormat="0" applyProtection="0">
      <alignment horizontal="left" vertical="top" indent="1"/>
    </xf>
    <xf numFmtId="172" fontId="59" fillId="57" borderId="23" applyNumberFormat="0" applyProtection="0">
      <alignment horizontal="left" vertical="top" indent="1"/>
    </xf>
    <xf numFmtId="4" fontId="55" fillId="59" borderId="16" applyNumberFormat="0" applyProtection="0">
      <alignment horizontal="left" vertical="center" indent="1"/>
    </xf>
    <xf numFmtId="4" fontId="55" fillId="59" borderId="16" applyNumberFormat="0" applyProtection="0">
      <alignment horizontal="left" vertical="center" indent="1"/>
    </xf>
    <xf numFmtId="4" fontId="55" fillId="59" borderId="16" applyNumberFormat="0" applyProtection="0">
      <alignment horizontal="left" vertical="center" indent="1"/>
    </xf>
    <xf numFmtId="4" fontId="55" fillId="59" borderId="16" applyNumberFormat="0" applyProtection="0">
      <alignment horizontal="left" vertical="center" indent="1"/>
    </xf>
    <xf numFmtId="4" fontId="55" fillId="59" borderId="16" applyNumberFormat="0" applyProtection="0">
      <alignment horizontal="left" vertical="center" indent="1"/>
    </xf>
    <xf numFmtId="4" fontId="55" fillId="59" borderId="16" applyNumberFormat="0" applyProtection="0">
      <alignment horizontal="left" vertical="center" indent="1"/>
    </xf>
    <xf numFmtId="4" fontId="55" fillId="60" borderId="16" applyNumberFormat="0" applyProtection="0">
      <alignment horizontal="right" vertical="center"/>
    </xf>
    <xf numFmtId="4" fontId="55" fillId="60" borderId="16" applyNumberFormat="0" applyProtection="0">
      <alignment horizontal="right" vertical="center"/>
    </xf>
    <xf numFmtId="4" fontId="55" fillId="60" borderId="16" applyNumberFormat="0" applyProtection="0">
      <alignment horizontal="right" vertical="center"/>
    </xf>
    <xf numFmtId="4" fontId="55" fillId="60" borderId="16" applyNumberFormat="0" applyProtection="0">
      <alignment horizontal="right" vertical="center"/>
    </xf>
    <xf numFmtId="4" fontId="55" fillId="60" borderId="16" applyNumberFormat="0" applyProtection="0">
      <alignment horizontal="right" vertical="center"/>
    </xf>
    <xf numFmtId="4" fontId="55" fillId="60" borderId="16" applyNumberFormat="0" applyProtection="0">
      <alignment horizontal="right" vertical="center"/>
    </xf>
    <xf numFmtId="4" fontId="55" fillId="61" borderId="16" applyNumberFormat="0" applyProtection="0">
      <alignment horizontal="right" vertical="center"/>
    </xf>
    <xf numFmtId="4" fontId="55" fillId="61" borderId="16" applyNumberFormat="0" applyProtection="0">
      <alignment horizontal="right" vertical="center"/>
    </xf>
    <xf numFmtId="4" fontId="55" fillId="61" borderId="16" applyNumberFormat="0" applyProtection="0">
      <alignment horizontal="right" vertical="center"/>
    </xf>
    <xf numFmtId="4" fontId="55" fillId="61" borderId="16" applyNumberFormat="0" applyProtection="0">
      <alignment horizontal="right" vertical="center"/>
    </xf>
    <xf numFmtId="4" fontId="55" fillId="61" borderId="16" applyNumberFormat="0" applyProtection="0">
      <alignment horizontal="right" vertical="center"/>
    </xf>
    <xf numFmtId="4" fontId="55" fillId="61" borderId="16" applyNumberFormat="0" applyProtection="0">
      <alignment horizontal="right" vertical="center"/>
    </xf>
    <xf numFmtId="4" fontId="55" fillId="62" borderId="24" applyNumberFormat="0" applyProtection="0">
      <alignment horizontal="right" vertical="center"/>
    </xf>
    <xf numFmtId="4" fontId="55" fillId="62" borderId="24" applyNumberFormat="0" applyProtection="0">
      <alignment horizontal="right" vertical="center"/>
    </xf>
    <xf numFmtId="4" fontId="55" fillId="62" borderId="24" applyNumberFormat="0" applyProtection="0">
      <alignment horizontal="right" vertical="center"/>
    </xf>
    <xf numFmtId="4" fontId="55" fillId="62" borderId="24" applyNumberFormat="0" applyProtection="0">
      <alignment horizontal="right" vertical="center"/>
    </xf>
    <xf numFmtId="4" fontId="55" fillId="62" borderId="24" applyNumberFormat="0" applyProtection="0">
      <alignment horizontal="right" vertical="center"/>
    </xf>
    <xf numFmtId="4" fontId="55" fillId="62" borderId="24" applyNumberFormat="0" applyProtection="0">
      <alignment horizontal="right" vertical="center"/>
    </xf>
    <xf numFmtId="4" fontId="55" fillId="25" borderId="16" applyNumberFormat="0" applyProtection="0">
      <alignment horizontal="right" vertical="center"/>
    </xf>
    <xf numFmtId="4" fontId="55" fillId="25" borderId="16" applyNumberFormat="0" applyProtection="0">
      <alignment horizontal="right" vertical="center"/>
    </xf>
    <xf numFmtId="4" fontId="55" fillId="25" borderId="16" applyNumberFormat="0" applyProtection="0">
      <alignment horizontal="right" vertical="center"/>
    </xf>
    <xf numFmtId="4" fontId="55" fillId="25" borderId="16" applyNumberFormat="0" applyProtection="0">
      <alignment horizontal="right" vertical="center"/>
    </xf>
    <xf numFmtId="4" fontId="55" fillId="25" borderId="16" applyNumberFormat="0" applyProtection="0">
      <alignment horizontal="right" vertical="center"/>
    </xf>
    <xf numFmtId="4" fontId="55" fillId="25" borderId="16" applyNumberFormat="0" applyProtection="0">
      <alignment horizontal="right" vertical="center"/>
    </xf>
    <xf numFmtId="4" fontId="55" fillId="63" borderId="16" applyNumberFormat="0" applyProtection="0">
      <alignment horizontal="right" vertical="center"/>
    </xf>
    <xf numFmtId="4" fontId="55" fillId="63" borderId="16" applyNumberFormat="0" applyProtection="0">
      <alignment horizontal="right" vertical="center"/>
    </xf>
    <xf numFmtId="4" fontId="55" fillId="63" borderId="16" applyNumberFormat="0" applyProtection="0">
      <alignment horizontal="right" vertical="center"/>
    </xf>
    <xf numFmtId="4" fontId="55" fillId="63" borderId="16" applyNumberFormat="0" applyProtection="0">
      <alignment horizontal="right" vertical="center"/>
    </xf>
    <xf numFmtId="4" fontId="55" fillId="63" borderId="16" applyNumberFormat="0" applyProtection="0">
      <alignment horizontal="right" vertical="center"/>
    </xf>
    <xf numFmtId="4" fontId="55" fillId="63" borderId="16" applyNumberFormat="0" applyProtection="0">
      <alignment horizontal="right" vertical="center"/>
    </xf>
    <xf numFmtId="4" fontId="55" fillId="64" borderId="16" applyNumberFormat="0" applyProtection="0">
      <alignment horizontal="right" vertical="center"/>
    </xf>
    <xf numFmtId="4" fontId="55" fillId="64" borderId="16" applyNumberFormat="0" applyProtection="0">
      <alignment horizontal="right" vertical="center"/>
    </xf>
    <xf numFmtId="4" fontId="55" fillId="64" borderId="16" applyNumberFormat="0" applyProtection="0">
      <alignment horizontal="right" vertical="center"/>
    </xf>
    <xf numFmtId="4" fontId="55" fillId="64" borderId="16" applyNumberFormat="0" applyProtection="0">
      <alignment horizontal="right" vertical="center"/>
    </xf>
    <xf numFmtId="4" fontId="55" fillId="64" borderId="16" applyNumberFormat="0" applyProtection="0">
      <alignment horizontal="right" vertical="center"/>
    </xf>
    <xf numFmtId="4" fontId="55" fillId="64" borderId="16" applyNumberFormat="0" applyProtection="0">
      <alignment horizontal="right" vertical="center"/>
    </xf>
    <xf numFmtId="4" fontId="55" fillId="21" borderId="16" applyNumberFormat="0" applyProtection="0">
      <alignment horizontal="right" vertical="center"/>
    </xf>
    <xf numFmtId="4" fontId="55" fillId="21" borderId="16" applyNumberFormat="0" applyProtection="0">
      <alignment horizontal="right" vertical="center"/>
    </xf>
    <xf numFmtId="4" fontId="55" fillId="21" borderId="16" applyNumberFormat="0" applyProtection="0">
      <alignment horizontal="right" vertical="center"/>
    </xf>
    <xf numFmtId="4" fontId="55" fillId="21" borderId="16" applyNumberFormat="0" applyProtection="0">
      <alignment horizontal="right" vertical="center"/>
    </xf>
    <xf numFmtId="4" fontId="55" fillId="21" borderId="16" applyNumberFormat="0" applyProtection="0">
      <alignment horizontal="right" vertical="center"/>
    </xf>
    <xf numFmtId="4" fontId="55" fillId="21" borderId="16" applyNumberFormat="0" applyProtection="0">
      <alignment horizontal="right" vertical="center"/>
    </xf>
    <xf numFmtId="4" fontId="55" fillId="17" borderId="16" applyNumberFormat="0" applyProtection="0">
      <alignment horizontal="right" vertical="center"/>
    </xf>
    <xf numFmtId="4" fontId="55" fillId="17" borderId="16" applyNumberFormat="0" applyProtection="0">
      <alignment horizontal="right" vertical="center"/>
    </xf>
    <xf numFmtId="4" fontId="55" fillId="17" borderId="16" applyNumberFormat="0" applyProtection="0">
      <alignment horizontal="right" vertical="center"/>
    </xf>
    <xf numFmtId="4" fontId="55" fillId="17" borderId="16" applyNumberFormat="0" applyProtection="0">
      <alignment horizontal="right" vertical="center"/>
    </xf>
    <xf numFmtId="4" fontId="55" fillId="17" borderId="16" applyNumberFormat="0" applyProtection="0">
      <alignment horizontal="right" vertical="center"/>
    </xf>
    <xf numFmtId="4" fontId="55" fillId="17" borderId="16" applyNumberFormat="0" applyProtection="0">
      <alignment horizontal="right" vertical="center"/>
    </xf>
    <xf numFmtId="4" fontId="55" fillId="65" borderId="16" applyNumberFormat="0" applyProtection="0">
      <alignment horizontal="right" vertical="center"/>
    </xf>
    <xf numFmtId="4" fontId="55" fillId="65" borderId="16" applyNumberFormat="0" applyProtection="0">
      <alignment horizontal="right" vertical="center"/>
    </xf>
    <xf numFmtId="4" fontId="55" fillId="65" borderId="16" applyNumberFormat="0" applyProtection="0">
      <alignment horizontal="right" vertical="center"/>
    </xf>
    <xf numFmtId="4" fontId="55" fillId="65" borderId="16" applyNumberFormat="0" applyProtection="0">
      <alignment horizontal="right" vertical="center"/>
    </xf>
    <xf numFmtId="4" fontId="55" fillId="65" borderId="16" applyNumberFormat="0" applyProtection="0">
      <alignment horizontal="right" vertical="center"/>
    </xf>
    <xf numFmtId="4" fontId="55" fillId="65" borderId="16" applyNumberFormat="0" applyProtection="0">
      <alignment horizontal="right" vertical="center"/>
    </xf>
    <xf numFmtId="4" fontId="55" fillId="66" borderId="24" applyNumberFormat="0" applyProtection="0">
      <alignment horizontal="left" vertical="center" indent="1"/>
    </xf>
    <xf numFmtId="4" fontId="55" fillId="66" borderId="24" applyNumberFormat="0" applyProtection="0">
      <alignment horizontal="left" vertical="center" indent="1"/>
    </xf>
    <xf numFmtId="4" fontId="55" fillId="66" borderId="24" applyNumberFormat="0" applyProtection="0">
      <alignment horizontal="left" vertical="center" indent="1"/>
    </xf>
    <xf numFmtId="4" fontId="55" fillId="66" borderId="24" applyNumberFormat="0" applyProtection="0">
      <alignment horizontal="left" vertical="center" indent="1"/>
    </xf>
    <xf numFmtId="4" fontId="55" fillId="66" borderId="24" applyNumberFormat="0" applyProtection="0">
      <alignment horizontal="left" vertical="center" indent="1"/>
    </xf>
    <xf numFmtId="4" fontId="55" fillId="66" borderId="24" applyNumberFormat="0" applyProtection="0">
      <alignment horizontal="left" vertical="center" indent="1"/>
    </xf>
    <xf numFmtId="4" fontId="26" fillId="23" borderId="24" applyNumberFormat="0" applyProtection="0">
      <alignment horizontal="left" vertical="center" indent="1"/>
    </xf>
    <xf numFmtId="4" fontId="26" fillId="23" borderId="24" applyNumberFormat="0" applyProtection="0">
      <alignment horizontal="left" vertical="center" indent="1"/>
    </xf>
    <xf numFmtId="4" fontId="26" fillId="23" borderId="24" applyNumberFormat="0" applyProtection="0">
      <alignment horizontal="left" vertical="center" indent="1"/>
    </xf>
    <xf numFmtId="4" fontId="26" fillId="23" borderId="24" applyNumberFormat="0" applyProtection="0">
      <alignment horizontal="left" vertical="center" indent="1"/>
    </xf>
    <xf numFmtId="4" fontId="26" fillId="23" borderId="24" applyNumberFormat="0" applyProtection="0">
      <alignment horizontal="left" vertical="center" indent="1"/>
    </xf>
    <xf numFmtId="4" fontId="26" fillId="23" borderId="24" applyNumberFormat="0" applyProtection="0">
      <alignment horizontal="left" vertical="center" indent="1"/>
    </xf>
    <xf numFmtId="4" fontId="26" fillId="23" borderId="24" applyNumberFormat="0" applyProtection="0">
      <alignment horizontal="left" vertical="center" indent="1"/>
    </xf>
    <xf numFmtId="4" fontId="26" fillId="23" borderId="24" applyNumberFormat="0" applyProtection="0">
      <alignment horizontal="left" vertical="center" indent="1"/>
    </xf>
    <xf numFmtId="4" fontId="26" fillId="23" borderId="24" applyNumberFormat="0" applyProtection="0">
      <alignment horizontal="left" vertical="center" indent="1"/>
    </xf>
    <xf numFmtId="4" fontId="26" fillId="23" borderId="24" applyNumberFormat="0" applyProtection="0">
      <alignment horizontal="left" vertical="center" indent="1"/>
    </xf>
    <xf numFmtId="4" fontId="26" fillId="23" borderId="24" applyNumberFormat="0" applyProtection="0">
      <alignment horizontal="left" vertical="center" indent="1"/>
    </xf>
    <xf numFmtId="4" fontId="26" fillId="23" borderId="24" applyNumberFormat="0" applyProtection="0">
      <alignment horizontal="left" vertical="center" indent="1"/>
    </xf>
    <xf numFmtId="4" fontId="55" fillId="16" borderId="16" applyNumberFormat="0" applyProtection="0">
      <alignment horizontal="right" vertical="center"/>
    </xf>
    <xf numFmtId="4" fontId="55" fillId="16" borderId="16" applyNumberFormat="0" applyProtection="0">
      <alignment horizontal="right" vertical="center"/>
    </xf>
    <xf numFmtId="4" fontId="55" fillId="16" borderId="16" applyNumberFormat="0" applyProtection="0">
      <alignment horizontal="right" vertical="center"/>
    </xf>
    <xf numFmtId="4" fontId="55" fillId="16" borderId="16" applyNumberFormat="0" applyProtection="0">
      <alignment horizontal="right" vertical="center"/>
    </xf>
    <xf numFmtId="4" fontId="55" fillId="16" borderId="16" applyNumberFormat="0" applyProtection="0">
      <alignment horizontal="right" vertical="center"/>
    </xf>
    <xf numFmtId="4" fontId="55" fillId="16" borderId="16" applyNumberFormat="0" applyProtection="0">
      <alignment horizontal="right" vertical="center"/>
    </xf>
    <xf numFmtId="4" fontId="55" fillId="15" borderId="24" applyNumberFormat="0" applyProtection="0">
      <alignment horizontal="left" vertical="center" indent="1"/>
    </xf>
    <xf numFmtId="4" fontId="28" fillId="15" borderId="0" applyNumberFormat="0" applyProtection="0">
      <alignment horizontal="left" vertical="center" indent="1"/>
    </xf>
    <xf numFmtId="4" fontId="55" fillId="15" borderId="24" applyNumberFormat="0" applyProtection="0">
      <alignment horizontal="left" vertical="center" indent="1"/>
    </xf>
    <xf numFmtId="4" fontId="55" fillId="15" borderId="24" applyNumberFormat="0" applyProtection="0">
      <alignment horizontal="left" vertical="center" indent="1"/>
    </xf>
    <xf numFmtId="4" fontId="55" fillId="15" borderId="24" applyNumberFormat="0" applyProtection="0">
      <alignment horizontal="left" vertical="center" indent="1"/>
    </xf>
    <xf numFmtId="4" fontId="55" fillId="15" borderId="24" applyNumberFormat="0" applyProtection="0">
      <alignment horizontal="left" vertical="center" indent="1"/>
    </xf>
    <xf numFmtId="4" fontId="55" fillId="15" borderId="24" applyNumberFormat="0" applyProtection="0">
      <alignment horizontal="left" vertical="center" indent="1"/>
    </xf>
    <xf numFmtId="4" fontId="55" fillId="15" borderId="24" applyNumberFormat="0" applyProtection="0">
      <alignment horizontal="left" vertical="center" indent="1"/>
    </xf>
    <xf numFmtId="4" fontId="55" fillId="16" borderId="24" applyNumberFormat="0" applyProtection="0">
      <alignment horizontal="left" vertical="center" indent="1"/>
    </xf>
    <xf numFmtId="4" fontId="28" fillId="16" borderId="0" applyNumberFormat="0" applyProtection="0">
      <alignment horizontal="left" vertical="center" indent="1"/>
    </xf>
    <xf numFmtId="4" fontId="55" fillId="16" borderId="24" applyNumberFormat="0" applyProtection="0">
      <alignment horizontal="left" vertical="center" indent="1"/>
    </xf>
    <xf numFmtId="4" fontId="55" fillId="16" borderId="24" applyNumberFormat="0" applyProtection="0">
      <alignment horizontal="left" vertical="center" indent="1"/>
    </xf>
    <xf numFmtId="4" fontId="55" fillId="16" borderId="24" applyNumberFormat="0" applyProtection="0">
      <alignment horizontal="left" vertical="center" indent="1"/>
    </xf>
    <xf numFmtId="4" fontId="55" fillId="16" borderId="24" applyNumberFormat="0" applyProtection="0">
      <alignment horizontal="left" vertical="center" indent="1"/>
    </xf>
    <xf numFmtId="4" fontId="55" fillId="16" borderId="24" applyNumberFormat="0" applyProtection="0">
      <alignment horizontal="left" vertical="center" indent="1"/>
    </xf>
    <xf numFmtId="4" fontId="55" fillId="16" borderId="24" applyNumberFormat="0" applyProtection="0">
      <alignment horizontal="left" vertical="center" indent="1"/>
    </xf>
    <xf numFmtId="172" fontId="55" fillId="20" borderId="16" applyNumberFormat="0" applyProtection="0">
      <alignment horizontal="left" vertical="center" indent="1"/>
    </xf>
    <xf numFmtId="172" fontId="26" fillId="23" borderId="23" applyNumberFormat="0" applyProtection="0">
      <alignment horizontal="left" vertical="center" indent="1"/>
    </xf>
    <xf numFmtId="172" fontId="26" fillId="23" borderId="23" applyNumberFormat="0" applyProtection="0">
      <alignment horizontal="left" vertical="center" indent="1"/>
    </xf>
    <xf numFmtId="172" fontId="26" fillId="23" borderId="23" applyNumberFormat="0" applyProtection="0">
      <alignment horizontal="left" vertical="center" indent="1"/>
    </xf>
    <xf numFmtId="172" fontId="26" fillId="23" borderId="23" applyNumberFormat="0" applyProtection="0">
      <alignment horizontal="left" vertical="center" indent="1"/>
    </xf>
    <xf numFmtId="172" fontId="26" fillId="23" borderId="23" applyNumberFormat="0" applyProtection="0">
      <alignment horizontal="left" vertical="center" indent="1"/>
    </xf>
    <xf numFmtId="172" fontId="26" fillId="23" borderId="23" applyNumberFormat="0" applyProtection="0">
      <alignment horizontal="left" vertical="center" indent="1"/>
    </xf>
    <xf numFmtId="172" fontId="55" fillId="20" borderId="16" applyNumberFormat="0" applyProtection="0">
      <alignment horizontal="left" vertical="center" indent="1"/>
    </xf>
    <xf numFmtId="172" fontId="55" fillId="20" borderId="16" applyNumberFormat="0" applyProtection="0">
      <alignment horizontal="left" vertical="center" indent="1"/>
    </xf>
    <xf numFmtId="172" fontId="55" fillId="20" borderId="16" applyNumberFormat="0" applyProtection="0">
      <alignment horizontal="left" vertical="center" indent="1"/>
    </xf>
    <xf numFmtId="172" fontId="55" fillId="20" borderId="16" applyNumberFormat="0" applyProtection="0">
      <alignment horizontal="left" vertical="center" indent="1"/>
    </xf>
    <xf numFmtId="172" fontId="55" fillId="20" borderId="16" applyNumberFormat="0" applyProtection="0">
      <alignment horizontal="left" vertical="center" indent="1"/>
    </xf>
    <xf numFmtId="172" fontId="55" fillId="20" borderId="16" applyNumberFormat="0" applyProtection="0">
      <alignment horizontal="left" vertical="center" indent="1"/>
    </xf>
    <xf numFmtId="172" fontId="55" fillId="23" borderId="23" applyNumberFormat="0" applyProtection="0">
      <alignment horizontal="left" vertical="top" indent="1"/>
    </xf>
    <xf numFmtId="172" fontId="26" fillId="23" borderId="23" applyNumberFormat="0" applyProtection="0">
      <alignment horizontal="left" vertical="top" indent="1"/>
    </xf>
    <xf numFmtId="172" fontId="26" fillId="23" borderId="23" applyNumberFormat="0" applyProtection="0">
      <alignment horizontal="left" vertical="top" indent="1"/>
    </xf>
    <xf numFmtId="172" fontId="26" fillId="23" borderId="23" applyNumberFormat="0" applyProtection="0">
      <alignment horizontal="left" vertical="top" indent="1"/>
    </xf>
    <xf numFmtId="172" fontId="26" fillId="23" borderId="23" applyNumberFormat="0" applyProtection="0">
      <alignment horizontal="left" vertical="top" indent="1"/>
    </xf>
    <xf numFmtId="172" fontId="26" fillId="23" borderId="23" applyNumberFormat="0" applyProtection="0">
      <alignment horizontal="left" vertical="top" indent="1"/>
    </xf>
    <xf numFmtId="172" fontId="26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23" borderId="23" applyNumberFormat="0" applyProtection="0">
      <alignment horizontal="left" vertical="top" indent="1"/>
    </xf>
    <xf numFmtId="172" fontId="55" fillId="67" borderId="16" applyNumberFormat="0" applyProtection="0">
      <alignment horizontal="left" vertical="center" indent="1"/>
    </xf>
    <xf numFmtId="172" fontId="26" fillId="16" borderId="23" applyNumberFormat="0" applyProtection="0">
      <alignment horizontal="left" vertical="center" indent="1"/>
    </xf>
    <xf numFmtId="172" fontId="26" fillId="16" borderId="23" applyNumberFormat="0" applyProtection="0">
      <alignment horizontal="left" vertical="center" indent="1"/>
    </xf>
    <xf numFmtId="172" fontId="26" fillId="16" borderId="23" applyNumberFormat="0" applyProtection="0">
      <alignment horizontal="left" vertical="center" indent="1"/>
    </xf>
    <xf numFmtId="172" fontId="26" fillId="16" borderId="23" applyNumberFormat="0" applyProtection="0">
      <alignment horizontal="left" vertical="center" indent="1"/>
    </xf>
    <xf numFmtId="172" fontId="26" fillId="16" borderId="23" applyNumberFormat="0" applyProtection="0">
      <alignment horizontal="left" vertical="center" indent="1"/>
    </xf>
    <xf numFmtId="172" fontId="26" fillId="16" borderId="23" applyNumberFormat="0" applyProtection="0">
      <alignment horizontal="left" vertical="center" indent="1"/>
    </xf>
    <xf numFmtId="172" fontId="55" fillId="67" borderId="16" applyNumberFormat="0" applyProtection="0">
      <alignment horizontal="left" vertical="center" indent="1"/>
    </xf>
    <xf numFmtId="172" fontId="55" fillId="67" borderId="16" applyNumberFormat="0" applyProtection="0">
      <alignment horizontal="left" vertical="center" indent="1"/>
    </xf>
    <xf numFmtId="172" fontId="55" fillId="67" borderId="16" applyNumberFormat="0" applyProtection="0">
      <alignment horizontal="left" vertical="center" indent="1"/>
    </xf>
    <xf numFmtId="172" fontId="55" fillId="67" borderId="16" applyNumberFormat="0" applyProtection="0">
      <alignment horizontal="left" vertical="center" indent="1"/>
    </xf>
    <xf numFmtId="172" fontId="55" fillId="67" borderId="16" applyNumberFormat="0" applyProtection="0">
      <alignment horizontal="left" vertical="center" indent="1"/>
    </xf>
    <xf numFmtId="172" fontId="55" fillId="67" borderId="16" applyNumberFormat="0" applyProtection="0">
      <alignment horizontal="left" vertical="center" indent="1"/>
    </xf>
    <xf numFmtId="172" fontId="55" fillId="16" borderId="23" applyNumberFormat="0" applyProtection="0">
      <alignment horizontal="left" vertical="top" indent="1"/>
    </xf>
    <xf numFmtId="172" fontId="26" fillId="16" borderId="23" applyNumberFormat="0" applyProtection="0">
      <alignment horizontal="left" vertical="top" indent="1"/>
    </xf>
    <xf numFmtId="172" fontId="26" fillId="16" borderId="23" applyNumberFormat="0" applyProtection="0">
      <alignment horizontal="left" vertical="top" indent="1"/>
    </xf>
    <xf numFmtId="172" fontId="26" fillId="16" borderId="23" applyNumberFormat="0" applyProtection="0">
      <alignment horizontal="left" vertical="top" indent="1"/>
    </xf>
    <xf numFmtId="172" fontId="26" fillId="16" borderId="23" applyNumberFormat="0" applyProtection="0">
      <alignment horizontal="left" vertical="top" indent="1"/>
    </xf>
    <xf numFmtId="172" fontId="26" fillId="16" borderId="23" applyNumberFormat="0" applyProtection="0">
      <alignment horizontal="left" vertical="top" indent="1"/>
    </xf>
    <xf numFmtId="172" fontId="26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16" borderId="23" applyNumberFormat="0" applyProtection="0">
      <alignment horizontal="left" vertical="top" indent="1"/>
    </xf>
    <xf numFmtId="172" fontId="55" fillId="68" borderId="16" applyNumberFormat="0" applyProtection="0">
      <alignment horizontal="left" vertical="center" indent="1"/>
    </xf>
    <xf numFmtId="172" fontId="26" fillId="68" borderId="23" applyNumberFormat="0" applyProtection="0">
      <alignment horizontal="left" vertical="center" indent="1"/>
    </xf>
    <xf numFmtId="172" fontId="26" fillId="68" borderId="23" applyNumberFormat="0" applyProtection="0">
      <alignment horizontal="left" vertical="center" indent="1"/>
    </xf>
    <xf numFmtId="172" fontId="26" fillId="68" borderId="23" applyNumberFormat="0" applyProtection="0">
      <alignment horizontal="left" vertical="center" indent="1"/>
    </xf>
    <xf numFmtId="172" fontId="26" fillId="68" borderId="23" applyNumberFormat="0" applyProtection="0">
      <alignment horizontal="left" vertical="center" indent="1"/>
    </xf>
    <xf numFmtId="172" fontId="26" fillId="68" borderId="23" applyNumberFormat="0" applyProtection="0">
      <alignment horizontal="left" vertical="center" indent="1"/>
    </xf>
    <xf numFmtId="172" fontId="26" fillId="68" borderId="23" applyNumberFormat="0" applyProtection="0">
      <alignment horizontal="left" vertical="center" indent="1"/>
    </xf>
    <xf numFmtId="172" fontId="55" fillId="68" borderId="16" applyNumberFormat="0" applyProtection="0">
      <alignment horizontal="left" vertical="center" indent="1"/>
    </xf>
    <xf numFmtId="172" fontId="55" fillId="68" borderId="16" applyNumberFormat="0" applyProtection="0">
      <alignment horizontal="left" vertical="center" indent="1"/>
    </xf>
    <xf numFmtId="172" fontId="55" fillId="68" borderId="16" applyNumberFormat="0" applyProtection="0">
      <alignment horizontal="left" vertical="center" indent="1"/>
    </xf>
    <xf numFmtId="172" fontId="55" fillId="68" borderId="16" applyNumberFormat="0" applyProtection="0">
      <alignment horizontal="left" vertical="center" indent="1"/>
    </xf>
    <xf numFmtId="172" fontId="55" fillId="68" borderId="16" applyNumberFormat="0" applyProtection="0">
      <alignment horizontal="left" vertical="center" indent="1"/>
    </xf>
    <xf numFmtId="172" fontId="55" fillId="68" borderId="16" applyNumberFormat="0" applyProtection="0">
      <alignment horizontal="left" vertical="center" indent="1"/>
    </xf>
    <xf numFmtId="172" fontId="55" fillId="68" borderId="23" applyNumberFormat="0" applyProtection="0">
      <alignment horizontal="left" vertical="top" indent="1"/>
    </xf>
    <xf numFmtId="172" fontId="26" fillId="68" borderId="23" applyNumberFormat="0" applyProtection="0">
      <alignment horizontal="left" vertical="top" indent="1"/>
    </xf>
    <xf numFmtId="172" fontId="26" fillId="68" borderId="23" applyNumberFormat="0" applyProtection="0">
      <alignment horizontal="left" vertical="top" indent="1"/>
    </xf>
    <xf numFmtId="172" fontId="26" fillId="68" borderId="23" applyNumberFormat="0" applyProtection="0">
      <alignment horizontal="left" vertical="top" indent="1"/>
    </xf>
    <xf numFmtId="172" fontId="26" fillId="68" borderId="23" applyNumberFormat="0" applyProtection="0">
      <alignment horizontal="left" vertical="top" indent="1"/>
    </xf>
    <xf numFmtId="172" fontId="26" fillId="68" borderId="23" applyNumberFormat="0" applyProtection="0">
      <alignment horizontal="left" vertical="top" indent="1"/>
    </xf>
    <xf numFmtId="172" fontId="26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68" borderId="23" applyNumberFormat="0" applyProtection="0">
      <alignment horizontal="left" vertical="top" indent="1"/>
    </xf>
    <xf numFmtId="172" fontId="55" fillId="15" borderId="16" applyNumberFormat="0" applyProtection="0">
      <alignment horizontal="left" vertical="center" indent="1"/>
    </xf>
    <xf numFmtId="172" fontId="26" fillId="15" borderId="23" applyNumberFormat="0" applyProtection="0">
      <alignment horizontal="left" vertical="center" indent="1"/>
    </xf>
    <xf numFmtId="172" fontId="26" fillId="15" borderId="23" applyNumberFormat="0" applyProtection="0">
      <alignment horizontal="left" vertical="center" indent="1"/>
    </xf>
    <xf numFmtId="172" fontId="26" fillId="15" borderId="23" applyNumberFormat="0" applyProtection="0">
      <alignment horizontal="left" vertical="center" indent="1"/>
    </xf>
    <xf numFmtId="172" fontId="26" fillId="15" borderId="23" applyNumberFormat="0" applyProtection="0">
      <alignment horizontal="left" vertical="center" indent="1"/>
    </xf>
    <xf numFmtId="172" fontId="26" fillId="15" borderId="23" applyNumberFormat="0" applyProtection="0">
      <alignment horizontal="left" vertical="center" indent="1"/>
    </xf>
    <xf numFmtId="172" fontId="26" fillId="15" borderId="23" applyNumberFormat="0" applyProtection="0">
      <alignment horizontal="left" vertical="center" indent="1"/>
    </xf>
    <xf numFmtId="172" fontId="55" fillId="15" borderId="16" applyNumberFormat="0" applyProtection="0">
      <alignment horizontal="left" vertical="center" indent="1"/>
    </xf>
    <xf numFmtId="172" fontId="55" fillId="15" borderId="16" applyNumberFormat="0" applyProtection="0">
      <alignment horizontal="left" vertical="center" indent="1"/>
    </xf>
    <xf numFmtId="172" fontId="55" fillId="15" borderId="16" applyNumberFormat="0" applyProtection="0">
      <alignment horizontal="left" vertical="center" indent="1"/>
    </xf>
    <xf numFmtId="172" fontId="55" fillId="15" borderId="16" applyNumberFormat="0" applyProtection="0">
      <alignment horizontal="left" vertical="center" indent="1"/>
    </xf>
    <xf numFmtId="172" fontId="55" fillId="15" borderId="16" applyNumberFormat="0" applyProtection="0">
      <alignment horizontal="left" vertical="center" indent="1"/>
    </xf>
    <xf numFmtId="172" fontId="55" fillId="15" borderId="16" applyNumberFormat="0" applyProtection="0">
      <alignment horizontal="left" vertical="center" indent="1"/>
    </xf>
    <xf numFmtId="172" fontId="55" fillId="15" borderId="23" applyNumberFormat="0" applyProtection="0">
      <alignment horizontal="left" vertical="top" indent="1"/>
    </xf>
    <xf numFmtId="172" fontId="26" fillId="15" borderId="23" applyNumberFormat="0" applyProtection="0">
      <alignment horizontal="left" vertical="top" indent="1"/>
    </xf>
    <xf numFmtId="172" fontId="26" fillId="15" borderId="23" applyNumberFormat="0" applyProtection="0">
      <alignment horizontal="left" vertical="top" indent="1"/>
    </xf>
    <xf numFmtId="172" fontId="26" fillId="15" borderId="23" applyNumberFormat="0" applyProtection="0">
      <alignment horizontal="left" vertical="top" indent="1"/>
    </xf>
    <xf numFmtId="172" fontId="26" fillId="15" borderId="23" applyNumberFormat="0" applyProtection="0">
      <alignment horizontal="left" vertical="top" indent="1"/>
    </xf>
    <xf numFmtId="172" fontId="26" fillId="15" borderId="23" applyNumberFormat="0" applyProtection="0">
      <alignment horizontal="left" vertical="top" indent="1"/>
    </xf>
    <xf numFmtId="172" fontId="26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15" borderId="23" applyNumberFormat="0" applyProtection="0">
      <alignment horizontal="left" vertical="top" indent="1"/>
    </xf>
    <xf numFmtId="172" fontId="55" fillId="69" borderId="25" applyNumberFormat="0">
      <protection locked="0"/>
    </xf>
    <xf numFmtId="172" fontId="26" fillId="69" borderId="13" applyNumberFormat="0">
      <protection locked="0"/>
    </xf>
    <xf numFmtId="172" fontId="55" fillId="69" borderId="25" applyNumberFormat="0">
      <protection locked="0"/>
    </xf>
    <xf numFmtId="172" fontId="55" fillId="69" borderId="25" applyNumberFormat="0">
      <protection locked="0"/>
    </xf>
    <xf numFmtId="172" fontId="55" fillId="69" borderId="25" applyNumberFormat="0">
      <protection locked="0"/>
    </xf>
    <xf numFmtId="172" fontId="55" fillId="69" borderId="25" applyNumberFormat="0">
      <protection locked="0"/>
    </xf>
    <xf numFmtId="172" fontId="55" fillId="69" borderId="25" applyNumberFormat="0">
      <protection locked="0"/>
    </xf>
    <xf numFmtId="172" fontId="55" fillId="69" borderId="25" applyNumberFormat="0">
      <protection locked="0"/>
    </xf>
    <xf numFmtId="172" fontId="55" fillId="69" borderId="25" applyNumberFormat="0">
      <protection locked="0"/>
    </xf>
    <xf numFmtId="172" fontId="55" fillId="69" borderId="25" applyNumberFormat="0">
      <protection locked="0"/>
    </xf>
    <xf numFmtId="172" fontId="55" fillId="69" borderId="25" applyNumberFormat="0">
      <protection locked="0"/>
    </xf>
    <xf numFmtId="172" fontId="55" fillId="69" borderId="25" applyNumberFormat="0">
      <protection locked="0"/>
    </xf>
    <xf numFmtId="172" fontId="55" fillId="69" borderId="25" applyNumberFormat="0">
      <protection locked="0"/>
    </xf>
    <xf numFmtId="172" fontId="55" fillId="69" borderId="25" applyNumberFormat="0">
      <protection locked="0"/>
    </xf>
    <xf numFmtId="172" fontId="55" fillId="69" borderId="25" applyNumberFormat="0">
      <protection locked="0"/>
    </xf>
    <xf numFmtId="172" fontId="55" fillId="69" borderId="25" applyNumberFormat="0">
      <protection locked="0"/>
    </xf>
    <xf numFmtId="172" fontId="55" fillId="69" borderId="25" applyNumberFormat="0">
      <protection locked="0"/>
    </xf>
    <xf numFmtId="172" fontId="55" fillId="69" borderId="25" applyNumberFormat="0">
      <protection locked="0"/>
    </xf>
    <xf numFmtId="172" fontId="55" fillId="69" borderId="25" applyNumberFormat="0">
      <protection locked="0"/>
    </xf>
    <xf numFmtId="172" fontId="55" fillId="69" borderId="25" applyNumberFormat="0">
      <protection locked="0"/>
    </xf>
    <xf numFmtId="172" fontId="60" fillId="23" borderId="26" applyBorder="0"/>
    <xf numFmtId="172" fontId="60" fillId="23" borderId="26" applyBorder="0"/>
    <xf numFmtId="172" fontId="60" fillId="23" borderId="26" applyBorder="0"/>
    <xf numFmtId="172" fontId="60" fillId="23" borderId="26" applyBorder="0"/>
    <xf numFmtId="172" fontId="60" fillId="23" borderId="26" applyBorder="0"/>
    <xf numFmtId="172" fontId="60" fillId="23" borderId="26" applyBorder="0"/>
    <xf numFmtId="4" fontId="61" fillId="51" borderId="23" applyNumberFormat="0" applyProtection="0">
      <alignment vertical="center"/>
    </xf>
    <xf numFmtId="4" fontId="61" fillId="51" borderId="23" applyNumberFormat="0" applyProtection="0">
      <alignment vertical="center"/>
    </xf>
    <xf numFmtId="4" fontId="61" fillId="51" borderId="23" applyNumberFormat="0" applyProtection="0">
      <alignment vertical="center"/>
    </xf>
    <xf numFmtId="4" fontId="61" fillId="51" borderId="23" applyNumberFormat="0" applyProtection="0">
      <alignment vertical="center"/>
    </xf>
    <xf numFmtId="4" fontId="61" fillId="51" borderId="23" applyNumberFormat="0" applyProtection="0">
      <alignment vertical="center"/>
    </xf>
    <xf numFmtId="4" fontId="61" fillId="51" borderId="23" applyNumberFormat="0" applyProtection="0">
      <alignment vertical="center"/>
    </xf>
    <xf numFmtId="4" fontId="58" fillId="7" borderId="13" applyNumberFormat="0" applyProtection="0">
      <alignment vertical="center"/>
    </xf>
    <xf numFmtId="4" fontId="61" fillId="20" borderId="23" applyNumberFormat="0" applyProtection="0">
      <alignment horizontal="left" vertical="center" indent="1"/>
    </xf>
    <xf numFmtId="4" fontId="61" fillId="20" borderId="23" applyNumberFormat="0" applyProtection="0">
      <alignment horizontal="left" vertical="center" indent="1"/>
    </xf>
    <xf numFmtId="4" fontId="61" fillId="20" borderId="23" applyNumberFormat="0" applyProtection="0">
      <alignment horizontal="left" vertical="center" indent="1"/>
    </xf>
    <xf numFmtId="4" fontId="61" fillId="20" borderId="23" applyNumberFormat="0" applyProtection="0">
      <alignment horizontal="left" vertical="center" indent="1"/>
    </xf>
    <xf numFmtId="4" fontId="61" fillId="20" borderId="23" applyNumberFormat="0" applyProtection="0">
      <alignment horizontal="left" vertical="center" indent="1"/>
    </xf>
    <xf numFmtId="4" fontId="61" fillId="20" borderId="23" applyNumberFormat="0" applyProtection="0">
      <alignment horizontal="left" vertical="center" indent="1"/>
    </xf>
    <xf numFmtId="172" fontId="61" fillId="51" borderId="23" applyNumberFormat="0" applyProtection="0">
      <alignment horizontal="left" vertical="top" indent="1"/>
    </xf>
    <xf numFmtId="172" fontId="61" fillId="51" borderId="23" applyNumberFormat="0" applyProtection="0">
      <alignment horizontal="left" vertical="top" indent="1"/>
    </xf>
    <xf numFmtId="172" fontId="61" fillId="51" borderId="23" applyNumberFormat="0" applyProtection="0">
      <alignment horizontal="left" vertical="top" indent="1"/>
    </xf>
    <xf numFmtId="172" fontId="61" fillId="51" borderId="23" applyNumberFormat="0" applyProtection="0">
      <alignment horizontal="left" vertical="top" indent="1"/>
    </xf>
    <xf numFmtId="172" fontId="61" fillId="51" borderId="23" applyNumberFormat="0" applyProtection="0">
      <alignment horizontal="left" vertical="top" indent="1"/>
    </xf>
    <xf numFmtId="172" fontId="61" fillId="51" borderId="23" applyNumberFormat="0" applyProtection="0">
      <alignment horizontal="left" vertical="top" indent="1"/>
    </xf>
    <xf numFmtId="4" fontId="55" fillId="0" borderId="16" applyNumberFormat="0" applyProtection="0">
      <alignment horizontal="right" vertical="center"/>
    </xf>
    <xf numFmtId="4" fontId="55" fillId="0" borderId="16" applyNumberFormat="0" applyProtection="0">
      <alignment horizontal="right" vertical="center"/>
    </xf>
    <xf numFmtId="4" fontId="55" fillId="0" borderId="16" applyNumberFormat="0" applyProtection="0">
      <alignment horizontal="right" vertical="center"/>
    </xf>
    <xf numFmtId="4" fontId="55" fillId="0" borderId="16" applyNumberFormat="0" applyProtection="0">
      <alignment horizontal="right" vertical="center"/>
    </xf>
    <xf numFmtId="4" fontId="55" fillId="0" borderId="16" applyNumberFormat="0" applyProtection="0">
      <alignment horizontal="right" vertical="center"/>
    </xf>
    <xf numFmtId="4" fontId="55" fillId="0" borderId="16" applyNumberFormat="0" applyProtection="0">
      <alignment horizontal="right" vertical="center"/>
    </xf>
    <xf numFmtId="4" fontId="58" fillId="14" borderId="16" applyNumberFormat="0" applyProtection="0">
      <alignment horizontal="right" vertical="center"/>
    </xf>
    <xf numFmtId="4" fontId="58" fillId="14" borderId="16" applyNumberFormat="0" applyProtection="0">
      <alignment horizontal="right" vertical="center"/>
    </xf>
    <xf numFmtId="4" fontId="58" fillId="14" borderId="16" applyNumberFormat="0" applyProtection="0">
      <alignment horizontal="right" vertical="center"/>
    </xf>
    <xf numFmtId="4" fontId="58" fillId="14" borderId="16" applyNumberFormat="0" applyProtection="0">
      <alignment horizontal="right" vertical="center"/>
    </xf>
    <xf numFmtId="4" fontId="58" fillId="14" borderId="16" applyNumberFormat="0" applyProtection="0">
      <alignment horizontal="right" vertical="center"/>
    </xf>
    <xf numFmtId="4" fontId="58" fillId="14" borderId="16" applyNumberFormat="0" applyProtection="0">
      <alignment horizontal="right" vertical="center"/>
    </xf>
    <xf numFmtId="4" fontId="55" fillId="59" borderId="16" applyNumberFormat="0" applyProtection="0">
      <alignment horizontal="left" vertical="center" indent="1"/>
    </xf>
    <xf numFmtId="4" fontId="55" fillId="59" borderId="16" applyNumberFormat="0" applyProtection="0">
      <alignment horizontal="left" vertical="center" indent="1"/>
    </xf>
    <xf numFmtId="4" fontId="55" fillId="59" borderId="16" applyNumberFormat="0" applyProtection="0">
      <alignment horizontal="left" vertical="center" indent="1"/>
    </xf>
    <xf numFmtId="4" fontId="55" fillId="59" borderId="16" applyNumberFormat="0" applyProtection="0">
      <alignment horizontal="left" vertical="center" indent="1"/>
    </xf>
    <xf numFmtId="4" fontId="55" fillId="59" borderId="16" applyNumberFormat="0" applyProtection="0">
      <alignment horizontal="left" vertical="center" indent="1"/>
    </xf>
    <xf numFmtId="4" fontId="55" fillId="59" borderId="16" applyNumberFormat="0" applyProtection="0">
      <alignment horizontal="left" vertical="center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4" fontId="62" fillId="70" borderId="24" applyNumberFormat="0" applyProtection="0">
      <alignment horizontal="left" vertical="center" indent="1"/>
    </xf>
    <xf numFmtId="4" fontId="62" fillId="70" borderId="24" applyNumberFormat="0" applyProtection="0">
      <alignment horizontal="left" vertical="center" indent="1"/>
    </xf>
    <xf numFmtId="4" fontId="62" fillId="70" borderId="24" applyNumberFormat="0" applyProtection="0">
      <alignment horizontal="left" vertical="center" indent="1"/>
    </xf>
    <xf numFmtId="4" fontId="62" fillId="70" borderId="24" applyNumberFormat="0" applyProtection="0">
      <alignment horizontal="left" vertical="center" indent="1"/>
    </xf>
    <xf numFmtId="4" fontId="62" fillId="70" borderId="24" applyNumberFormat="0" applyProtection="0">
      <alignment horizontal="left" vertical="center" indent="1"/>
    </xf>
    <xf numFmtId="4" fontId="62" fillId="70" borderId="24" applyNumberFormat="0" applyProtection="0">
      <alignment horizontal="left" vertical="center" indent="1"/>
    </xf>
    <xf numFmtId="172" fontId="55" fillId="71" borderId="13"/>
    <xf numFmtId="4" fontId="63" fillId="69" borderId="16" applyNumberFormat="0" applyProtection="0">
      <alignment horizontal="right" vertical="center"/>
    </xf>
    <xf numFmtId="4" fontId="63" fillId="69" borderId="16" applyNumberFormat="0" applyProtection="0">
      <alignment horizontal="right" vertical="center"/>
    </xf>
    <xf numFmtId="4" fontId="63" fillId="69" borderId="16" applyNumberFormat="0" applyProtection="0">
      <alignment horizontal="right" vertical="center"/>
    </xf>
    <xf numFmtId="4" fontId="63" fillId="69" borderId="16" applyNumberFormat="0" applyProtection="0">
      <alignment horizontal="right" vertical="center"/>
    </xf>
    <xf numFmtId="4" fontId="63" fillId="69" borderId="16" applyNumberFormat="0" applyProtection="0">
      <alignment horizontal="right" vertical="center"/>
    </xf>
    <xf numFmtId="4" fontId="63" fillId="69" borderId="16" applyNumberFormat="0" applyProtection="0">
      <alignment horizontal="right" vertical="center"/>
    </xf>
    <xf numFmtId="172" fontId="64" fillId="0" borderId="0" applyNumberFormat="0" applyFill="0" applyBorder="0" applyAlignment="0" applyProtection="0"/>
    <xf numFmtId="172" fontId="26" fillId="72" borderId="0"/>
    <xf numFmtId="172" fontId="26" fillId="0" borderId="0" applyFont="0" applyFill="0" applyBorder="0" applyAlignment="0" applyProtection="0"/>
    <xf numFmtId="37" fontId="31" fillId="0" borderId="12" applyNumberFormat="0"/>
    <xf numFmtId="37" fontId="31" fillId="0" borderId="12" applyNumberFormat="0"/>
    <xf numFmtId="37" fontId="31" fillId="0" borderId="12" applyNumberFormat="0"/>
    <xf numFmtId="37" fontId="31" fillId="0" borderId="12" applyNumberFormat="0"/>
    <xf numFmtId="37" fontId="31" fillId="0" borderId="12" applyNumberFormat="0"/>
    <xf numFmtId="37" fontId="31" fillId="0" borderId="12" applyNumberFormat="0"/>
    <xf numFmtId="172" fontId="65" fillId="0" borderId="27" applyNumberFormat="0" applyAlignment="0" applyProtection="0"/>
    <xf numFmtId="172" fontId="64" fillId="0" borderId="0" applyNumberFormat="0" applyFill="0" applyBorder="0" applyAlignment="0" applyProtection="0"/>
    <xf numFmtId="172" fontId="64" fillId="0" borderId="0" applyNumberFormat="0" applyFill="0" applyBorder="0" applyAlignment="0" applyProtection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72" fontId="41" fillId="0" borderId="28" applyNumberFormat="0" applyFill="0" applyAlignment="0" applyProtection="0"/>
    <xf numFmtId="172" fontId="41" fillId="0" borderId="28" applyNumberFormat="0" applyFill="0" applyAlignment="0" applyProtection="0"/>
    <xf numFmtId="172" fontId="41" fillId="0" borderId="28" applyNumberFormat="0" applyFill="0" applyAlignment="0" applyProtection="0"/>
    <xf numFmtId="172" fontId="41" fillId="0" borderId="28" applyNumberFormat="0" applyFill="0" applyAlignment="0" applyProtection="0"/>
    <xf numFmtId="172" fontId="41" fillId="0" borderId="28" applyNumberFormat="0" applyFill="0" applyAlignment="0" applyProtection="0"/>
    <xf numFmtId="172" fontId="41" fillId="0" borderId="28" applyNumberFormat="0" applyFill="0" applyAlignment="0" applyProtection="0"/>
    <xf numFmtId="172" fontId="41" fillId="0" borderId="28" applyNumberFormat="0" applyFill="0" applyAlignment="0" applyProtection="0"/>
    <xf numFmtId="172" fontId="41" fillId="0" borderId="28" applyNumberFormat="0" applyFill="0" applyAlignment="0" applyProtection="0"/>
    <xf numFmtId="172" fontId="41" fillId="0" borderId="28" applyNumberFormat="0" applyFill="0" applyAlignment="0" applyProtection="0"/>
    <xf numFmtId="172" fontId="41" fillId="0" borderId="28" applyNumberFormat="0" applyFill="0" applyAlignment="0" applyProtection="0"/>
    <xf numFmtId="172" fontId="41" fillId="0" borderId="28" applyNumberFormat="0" applyFill="0" applyAlignment="0" applyProtection="0"/>
    <xf numFmtId="172" fontId="41" fillId="0" borderId="28" applyNumberFormat="0" applyFill="0" applyAlignment="0" applyProtection="0"/>
    <xf numFmtId="37" fontId="31" fillId="0" borderId="29" applyNumberFormat="0" applyFill="0"/>
    <xf numFmtId="42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2" fontId="66" fillId="0" borderId="0" applyNumberFormat="0" applyFill="0" applyBorder="0" applyAlignment="0" applyProtection="0"/>
    <xf numFmtId="172" fontId="66" fillId="0" borderId="0" applyNumberFormat="0" applyFill="0" applyBorder="0" applyAlignment="0" applyProtection="0"/>
    <xf numFmtId="172" fontId="26" fillId="51" borderId="0" applyNumberFormat="0" applyFont="0" applyBorder="0" applyAlignment="0" applyProtection="0"/>
    <xf numFmtId="172" fontId="26" fillId="51" borderId="0" applyNumberFormat="0" applyFont="0" applyBorder="0" applyAlignment="0" applyProtection="0"/>
    <xf numFmtId="172" fontId="26" fillId="51" borderId="0" applyNumberFormat="0" applyFont="0" applyBorder="0" applyAlignment="0" applyProtection="0"/>
    <xf numFmtId="172" fontId="26" fillId="51" borderId="0" applyNumberFormat="0" applyFont="0" applyBorder="0" applyAlignment="0" applyProtection="0"/>
    <xf numFmtId="172" fontId="26" fillId="51" borderId="0" applyNumberFormat="0" applyFont="0" applyBorder="0" applyAlignment="0" applyProtection="0"/>
    <xf numFmtId="172" fontId="26" fillId="51" borderId="0" applyNumberFormat="0" applyFont="0" applyBorder="0" applyAlignment="0" applyProtection="0"/>
    <xf numFmtId="172" fontId="26" fillId="51" borderId="0" applyNumberFormat="0" applyFont="0" applyBorder="0" applyAlignment="0" applyProtection="0"/>
    <xf numFmtId="172" fontId="26" fillId="51" borderId="0" applyNumberFormat="0" applyFont="0" applyBorder="0" applyAlignment="0" applyProtection="0"/>
    <xf numFmtId="172" fontId="26" fillId="51" borderId="0" applyNumberFormat="0" applyFon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6" fontId="12" fillId="53" borderId="13">
      <alignment vertical="center"/>
    </xf>
    <xf numFmtId="166" fontId="12" fillId="53" borderId="13">
      <alignment vertical="center"/>
    </xf>
    <xf numFmtId="177" fontId="12" fillId="53" borderId="13">
      <alignment vertical="center"/>
    </xf>
    <xf numFmtId="177" fontId="12" fillId="53" borderId="13">
      <alignment vertical="center"/>
    </xf>
    <xf numFmtId="177" fontId="12" fillId="53" borderId="13">
      <alignment vertical="center"/>
    </xf>
    <xf numFmtId="177" fontId="12" fillId="53" borderId="13">
      <alignment vertical="center"/>
    </xf>
    <xf numFmtId="176" fontId="12" fillId="53" borderId="13">
      <alignment vertical="center"/>
    </xf>
    <xf numFmtId="176" fontId="12" fillId="53" borderId="13">
      <alignment vertical="center"/>
    </xf>
    <xf numFmtId="166" fontId="12" fillId="2" borderId="13">
      <alignment vertical="center"/>
      <protection locked="0"/>
    </xf>
    <xf numFmtId="166" fontId="12" fillId="2" borderId="13">
      <alignment vertical="center"/>
      <protection locked="0"/>
    </xf>
    <xf numFmtId="177" fontId="12" fillId="2" borderId="13">
      <alignment vertical="center"/>
      <protection locked="0"/>
    </xf>
    <xf numFmtId="177" fontId="12" fillId="2" borderId="13">
      <alignment vertical="center"/>
      <protection locked="0"/>
    </xf>
    <xf numFmtId="166" fontId="12" fillId="54" borderId="13">
      <alignment vertical="center"/>
    </xf>
    <xf numFmtId="166" fontId="12" fillId="54" borderId="13">
      <alignment vertical="center"/>
    </xf>
    <xf numFmtId="179" fontId="12" fillId="54" borderId="13">
      <alignment vertical="center"/>
    </xf>
    <xf numFmtId="179" fontId="12" fillId="54" borderId="13">
      <alignment vertical="center"/>
    </xf>
    <xf numFmtId="177" fontId="12" fillId="54" borderId="13">
      <alignment vertical="center"/>
    </xf>
    <xf numFmtId="177" fontId="12" fillId="54" borderId="13">
      <alignment vertical="center"/>
    </xf>
    <xf numFmtId="176" fontId="12" fillId="54" borderId="13">
      <alignment vertical="center"/>
    </xf>
    <xf numFmtId="176" fontId="12" fillId="54" borderId="13">
      <alignment vertical="center"/>
    </xf>
    <xf numFmtId="166" fontId="12" fillId="54" borderId="13">
      <alignment vertical="center"/>
    </xf>
    <xf numFmtId="166" fontId="12" fillId="54" borderId="13">
      <alignment vertical="center"/>
    </xf>
    <xf numFmtId="177" fontId="12" fillId="56" borderId="13">
      <alignment horizontal="right" vertical="center"/>
      <protection locked="0"/>
    </xf>
    <xf numFmtId="177" fontId="12" fillId="56" borderId="13">
      <alignment horizontal="right" vertical="center"/>
      <protection locked="0"/>
    </xf>
    <xf numFmtId="176" fontId="12" fillId="56" borderId="13">
      <alignment horizontal="right" vertical="center"/>
      <protection locked="0"/>
    </xf>
    <xf numFmtId="176" fontId="12" fillId="56" borderId="13">
      <alignment horizontal="right" vertical="center"/>
      <protection locked="0"/>
    </xf>
    <xf numFmtId="166" fontId="12" fillId="56" borderId="13">
      <alignment horizontal="right" vertical="center"/>
      <protection locked="0"/>
    </xf>
    <xf numFmtId="166" fontId="12" fillId="56" borderId="13">
      <alignment horizontal="right" vertical="center"/>
      <protection locked="0"/>
    </xf>
    <xf numFmtId="4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2" fontId="26" fillId="0" borderId="0">
      <alignment vertical="top"/>
    </xf>
    <xf numFmtId="182" fontId="26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3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182" fontId="26" fillId="0" borderId="0"/>
    <xf numFmtId="0" fontId="26" fillId="0" borderId="0"/>
    <xf numFmtId="182" fontId="29" fillId="0" borderId="0"/>
    <xf numFmtId="182" fontId="26" fillId="0" borderId="0"/>
    <xf numFmtId="182" fontId="26" fillId="0" borderId="0"/>
    <xf numFmtId="182" fontId="26" fillId="0" borderId="0"/>
    <xf numFmtId="182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2" fontId="29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182" fontId="29" fillId="0" borderId="0"/>
    <xf numFmtId="0" fontId="26" fillId="0" borderId="0"/>
    <xf numFmtId="0" fontId="26" fillId="0" borderId="0"/>
    <xf numFmtId="0" fontId="26" fillId="0" borderId="0"/>
    <xf numFmtId="184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182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2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182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182" fontId="26" fillId="0" borderId="0" applyBorder="0"/>
    <xf numFmtId="182" fontId="67" fillId="0" borderId="0" applyNumberFormat="0" applyFont="0" applyFill="0" applyBorder="0" applyAlignment="0" applyProtection="0"/>
    <xf numFmtId="41" fontId="26" fillId="0" borderId="0" applyFont="0" applyFill="0" applyBorder="0" applyAlignment="0" applyProtection="0"/>
    <xf numFmtId="182" fontId="68" fillId="0" borderId="0" applyNumberFormat="0" applyFill="0" applyBorder="0" applyAlignment="0" applyProtection="0">
      <alignment vertical="top"/>
      <protection locked="0"/>
    </xf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5" fontId="69" fillId="0" borderId="0">
      <alignment horizontal="right"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6" fillId="0" borderId="0"/>
    <xf numFmtId="0" fontId="26" fillId="0" borderId="0"/>
    <xf numFmtId="182" fontId="33" fillId="0" borderId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182" fontId="33" fillId="0" borderId="0"/>
    <xf numFmtId="182" fontId="26" fillId="0" borderId="0" applyFont="0" applyFill="0" applyBorder="0" applyAlignment="0" applyProtection="0"/>
    <xf numFmtId="182" fontId="33" fillId="0" borderId="0"/>
    <xf numFmtId="182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182" fontId="26" fillId="0" borderId="0"/>
    <xf numFmtId="182" fontId="26" fillId="0" borderId="0"/>
    <xf numFmtId="182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8" fontId="42" fillId="0" borderId="0" applyFont="0" applyFill="0" applyBorder="0" applyAlignment="0" applyProtection="0"/>
    <xf numFmtId="186" fontId="26" fillId="0" borderId="0" applyFont="0" applyFill="0" applyBorder="0" applyAlignment="0" applyProtection="0"/>
    <xf numFmtId="182" fontId="70" fillId="0" borderId="0" applyFont="0" applyFill="0" applyBorder="0" applyAlignment="0" applyProtection="0"/>
    <xf numFmtId="186" fontId="26" fillId="0" borderId="0" applyFont="0" applyFill="0" applyBorder="0" applyAlignment="0" applyProtection="0"/>
    <xf numFmtId="182" fontId="26" fillId="0" borderId="0"/>
    <xf numFmtId="182" fontId="26" fillId="0" borderId="0"/>
    <xf numFmtId="0" fontId="26" fillId="0" borderId="0"/>
    <xf numFmtId="182" fontId="33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2" fontId="70" fillId="0" borderId="0" applyFont="0" applyFill="0" applyBorder="0" applyAlignment="0" applyProtection="0"/>
    <xf numFmtId="188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182" fontId="70" fillId="0" borderId="0" applyFont="0" applyFill="0" applyBorder="0" applyAlignment="0" applyProtection="0"/>
    <xf numFmtId="39" fontId="26" fillId="0" borderId="0" applyFont="0" applyFill="0" applyBorder="0" applyAlignment="0" applyProtection="0"/>
    <xf numFmtId="182" fontId="26" fillId="0" borderId="0"/>
    <xf numFmtId="0" fontId="26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2" fontId="33" fillId="0" borderId="0"/>
    <xf numFmtId="182" fontId="68" fillId="0" borderId="0"/>
    <xf numFmtId="182" fontId="68" fillId="0" borderId="0"/>
    <xf numFmtId="38" fontId="42" fillId="0" borderId="0" applyAlignment="0" applyProtection="0"/>
    <xf numFmtId="38" fontId="42" fillId="0" borderId="0" applyFont="0" applyBorder="0" applyAlignment="0" applyProtection="0"/>
    <xf numFmtId="189" fontId="26" fillId="0" borderId="0" applyFont="0" applyFill="0" applyBorder="0" applyProtection="0">
      <alignment vertical="top"/>
    </xf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182" fontId="33" fillId="0" borderId="0"/>
    <xf numFmtId="182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182" fontId="33" fillId="0" borderId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26" fillId="0" borderId="0"/>
    <xf numFmtId="38" fontId="71" fillId="0" borderId="0" applyAlignment="0" applyProtection="0"/>
    <xf numFmtId="0" fontId="26" fillId="0" borderId="0" applyFont="0" applyFill="0" applyBorder="0" applyAlignment="0" applyProtection="0"/>
    <xf numFmtId="189" fontId="26" fillId="0" borderId="0" applyFont="0" applyFill="0" applyBorder="0" applyProtection="0">
      <alignment vertical="top"/>
    </xf>
    <xf numFmtId="38" fontId="71" fillId="0" borderId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2" fontId="26" fillId="0" borderId="0"/>
    <xf numFmtId="182" fontId="26" fillId="0" borderId="0"/>
    <xf numFmtId="182" fontId="26" fillId="0" borderId="0"/>
    <xf numFmtId="182" fontId="26" fillId="0" borderId="0"/>
    <xf numFmtId="182" fontId="26" fillId="0" borderId="0"/>
    <xf numFmtId="190" fontId="26" fillId="0" borderId="0" applyFont="0" applyFill="0" applyBorder="0" applyAlignment="0" applyProtection="0"/>
    <xf numFmtId="182" fontId="26" fillId="0" borderId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191" fontId="26" fillId="0" borderId="0" applyFont="0" applyFill="0" applyBorder="0" applyAlignment="0" applyProtection="0"/>
    <xf numFmtId="182" fontId="70" fillId="0" borderId="0" applyFont="0" applyFill="0" applyBorder="0" applyAlignment="0" applyProtection="0"/>
    <xf numFmtId="192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82" fontId="70" fillId="0" borderId="0" applyFont="0" applyFill="0" applyBorder="0" applyAlignment="0" applyProtection="0"/>
    <xf numFmtId="194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82" fontId="72" fillId="0" borderId="0"/>
    <xf numFmtId="182" fontId="72" fillId="0" borderId="0"/>
    <xf numFmtId="182" fontId="72" fillId="0" borderId="0"/>
    <xf numFmtId="182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26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33" fillId="0" borderId="0"/>
    <xf numFmtId="0" fontId="26" fillId="0" borderId="0"/>
    <xf numFmtId="0" fontId="26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26" fillId="0" borderId="0"/>
    <xf numFmtId="0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26" fillId="0" borderId="0" applyFont="0" applyFill="0" applyBorder="0" applyAlignment="0" applyProtection="0"/>
    <xf numFmtId="182" fontId="73" fillId="0" borderId="0" applyNumberFormat="0" applyFill="0" applyBorder="0" applyProtection="0">
      <alignment horizontal="left"/>
    </xf>
    <xf numFmtId="182" fontId="74" fillId="0" borderId="0" applyNumberFormat="0" applyFill="0" applyBorder="0" applyProtection="0">
      <alignment horizontal="centerContinuous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2" fontId="72" fillId="0" borderId="0"/>
    <xf numFmtId="182" fontId="72" fillId="0" borderId="0"/>
    <xf numFmtId="195" fontId="55" fillId="0" borderId="0"/>
    <xf numFmtId="182" fontId="68" fillId="0" borderId="0"/>
    <xf numFmtId="182" fontId="68" fillId="0" borderId="0"/>
    <xf numFmtId="182" fontId="72" fillId="0" borderId="0"/>
    <xf numFmtId="182" fontId="72" fillId="0" borderId="0"/>
    <xf numFmtId="182" fontId="72" fillId="0" borderId="0"/>
    <xf numFmtId="0" fontId="26" fillId="0" borderId="0" applyFont="0" applyFill="0" applyBorder="0" applyAlignment="0" applyProtection="0"/>
    <xf numFmtId="182" fontId="26" fillId="0" borderId="0"/>
    <xf numFmtId="182" fontId="33" fillId="0" borderId="0"/>
    <xf numFmtId="195" fontId="55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96" fontId="75" fillId="0" borderId="0" applyFont="0" applyFill="0" applyBorder="0" applyAlignment="0" applyProtection="0"/>
    <xf numFmtId="197" fontId="68" fillId="0" borderId="0" applyFont="0" applyFill="0" applyBorder="0" applyAlignment="0" applyProtection="0"/>
    <xf numFmtId="198" fontId="76" fillId="0" borderId="0"/>
    <xf numFmtId="199" fontId="68" fillId="0" borderId="0" applyFont="0" applyFill="0" applyBorder="0" applyAlignment="0" applyProtection="0"/>
    <xf numFmtId="200" fontId="75" fillId="0" borderId="0" applyFont="0" applyFill="0" applyBorder="0" applyAlignment="0" applyProtection="0"/>
    <xf numFmtId="183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182" fontId="26" fillId="0" borderId="0"/>
    <xf numFmtId="180" fontId="26" fillId="0" borderId="0" applyBorder="0"/>
    <xf numFmtId="0" fontId="26" fillId="0" borderId="0"/>
    <xf numFmtId="0" fontId="26" fillId="0" borderId="0"/>
    <xf numFmtId="182" fontId="26" fillId="0" borderId="0" applyBorder="0"/>
    <xf numFmtId="180" fontId="26" fillId="0" borderId="0" applyBorder="0"/>
    <xf numFmtId="195" fontId="55" fillId="0" borderId="0"/>
    <xf numFmtId="201" fontId="76" fillId="0" borderId="0"/>
    <xf numFmtId="201" fontId="77" fillId="0" borderId="0"/>
    <xf numFmtId="202" fontId="76" fillId="0" borderId="0"/>
    <xf numFmtId="203" fontId="78" fillId="0" borderId="0" applyFont="0" applyFill="0" applyBorder="0" applyAlignment="0" applyProtection="0">
      <protection locked="0"/>
    </xf>
    <xf numFmtId="204" fontId="79" fillId="0" borderId="0"/>
    <xf numFmtId="182" fontId="77" fillId="0" borderId="0"/>
    <xf numFmtId="204" fontId="80" fillId="0" borderId="0"/>
    <xf numFmtId="0" fontId="35" fillId="74" borderId="0" applyNumberFormat="0" applyBorder="0" applyAlignment="0" applyProtection="0"/>
    <xf numFmtId="0" fontId="28" fillId="16" borderId="0" applyNumberFormat="0" applyBorder="0" applyAlignment="0" applyProtection="0"/>
    <xf numFmtId="0" fontId="35" fillId="74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35" fillId="74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35" fillId="74" borderId="0" applyNumberFormat="0" applyBorder="0" applyAlignment="0" applyProtection="0"/>
    <xf numFmtId="0" fontId="28" fillId="16" borderId="0" applyNumberFormat="0" applyBorder="0" applyAlignment="0" applyProtection="0"/>
    <xf numFmtId="0" fontId="35" fillId="74" borderId="0" applyNumberFormat="0" applyBorder="0" applyAlignment="0" applyProtection="0"/>
    <xf numFmtId="0" fontId="28" fillId="16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28" fillId="16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28" fillId="16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183" fontId="81" fillId="74" borderId="0" applyNumberFormat="0" applyBorder="0" applyAlignment="0" applyProtection="0"/>
    <xf numFmtId="0" fontId="35" fillId="60" borderId="0" applyNumberFormat="0" applyBorder="0" applyAlignment="0" applyProtection="0"/>
    <xf numFmtId="0" fontId="28" fillId="75" borderId="0" applyNumberFormat="0" applyBorder="0" applyAlignment="0" applyProtection="0"/>
    <xf numFmtId="0" fontId="35" fillId="60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35" fillId="60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35" fillId="60" borderId="0" applyNumberFormat="0" applyBorder="0" applyAlignment="0" applyProtection="0"/>
    <xf numFmtId="0" fontId="28" fillId="75" borderId="0" applyNumberFormat="0" applyBorder="0" applyAlignment="0" applyProtection="0"/>
    <xf numFmtId="0" fontId="35" fillId="60" borderId="0" applyNumberFormat="0" applyBorder="0" applyAlignment="0" applyProtection="0"/>
    <xf numFmtId="0" fontId="28" fillId="75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28" fillId="75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28" fillId="75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183" fontId="81" fillId="60" borderId="0" applyNumberFormat="0" applyBorder="0" applyAlignment="0" applyProtection="0"/>
    <xf numFmtId="0" fontId="35" fillId="76" borderId="0" applyNumberFormat="0" applyBorder="0" applyAlignment="0" applyProtection="0"/>
    <xf numFmtId="0" fontId="28" fillId="51" borderId="0" applyNumberFormat="0" applyBorder="0" applyAlignment="0" applyProtection="0"/>
    <xf numFmtId="0" fontId="35" fillId="76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35" fillId="76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35" fillId="76" borderId="0" applyNumberFormat="0" applyBorder="0" applyAlignment="0" applyProtection="0"/>
    <xf numFmtId="0" fontId="28" fillId="51" borderId="0" applyNumberFormat="0" applyBorder="0" applyAlignment="0" applyProtection="0"/>
    <xf numFmtId="0" fontId="35" fillId="76" borderId="0" applyNumberFormat="0" applyBorder="0" applyAlignment="0" applyProtection="0"/>
    <xf numFmtId="0" fontId="28" fillId="51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28" fillId="51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28" fillId="51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183" fontId="81" fillId="76" borderId="0" applyNumberFormat="0" applyBorder="0" applyAlignment="0" applyProtection="0"/>
    <xf numFmtId="0" fontId="35" fillId="77" borderId="0" applyNumberFormat="0" applyBorder="0" applyAlignment="0" applyProtection="0"/>
    <xf numFmtId="0" fontId="28" fillId="69" borderId="0" applyNumberFormat="0" applyBorder="0" applyAlignment="0" applyProtection="0"/>
    <xf numFmtId="0" fontId="35" fillId="77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35" fillId="77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35" fillId="77" borderId="0" applyNumberFormat="0" applyBorder="0" applyAlignment="0" applyProtection="0"/>
    <xf numFmtId="0" fontId="28" fillId="69" borderId="0" applyNumberFormat="0" applyBorder="0" applyAlignment="0" applyProtection="0"/>
    <xf numFmtId="0" fontId="35" fillId="77" borderId="0" applyNumberFormat="0" applyBorder="0" applyAlignment="0" applyProtection="0"/>
    <xf numFmtId="0" fontId="28" fillId="6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28" fillId="6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28" fillId="6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183" fontId="81" fillId="77" borderId="0" applyNumberFormat="0" applyBorder="0" applyAlignment="0" applyProtection="0"/>
    <xf numFmtId="0" fontId="35" fillId="78" borderId="0" applyNumberFormat="0" applyBorder="0" applyAlignment="0" applyProtection="0"/>
    <xf numFmtId="0" fontId="28" fillId="68" borderId="0" applyNumberFormat="0" applyBorder="0" applyAlignment="0" applyProtection="0"/>
    <xf numFmtId="0" fontId="35" fillId="7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35" fillId="7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35" fillId="78" borderId="0" applyNumberFormat="0" applyBorder="0" applyAlignment="0" applyProtection="0"/>
    <xf numFmtId="0" fontId="28" fillId="68" borderId="0" applyNumberFormat="0" applyBorder="0" applyAlignment="0" applyProtection="0"/>
    <xf numFmtId="0" fontId="35" fillId="78" borderId="0" applyNumberFormat="0" applyBorder="0" applyAlignment="0" applyProtection="0"/>
    <xf numFmtId="0" fontId="28" fillId="6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28" fillId="6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28" fillId="6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183" fontId="81" fillId="78" borderId="0" applyNumberFormat="0" applyBorder="0" applyAlignment="0" applyProtection="0"/>
    <xf numFmtId="0" fontId="35" fillId="19" borderId="0" applyNumberFormat="0" applyBorder="0" applyAlignment="0" applyProtection="0"/>
    <xf numFmtId="0" fontId="28" fillId="60" borderId="0" applyNumberFormat="0" applyBorder="0" applyAlignment="0" applyProtection="0"/>
    <xf numFmtId="0" fontId="35" fillId="19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35" fillId="19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35" fillId="19" borderId="0" applyNumberFormat="0" applyBorder="0" applyAlignment="0" applyProtection="0"/>
    <xf numFmtId="0" fontId="28" fillId="60" borderId="0" applyNumberFormat="0" applyBorder="0" applyAlignment="0" applyProtection="0"/>
    <xf numFmtId="0" fontId="35" fillId="19" borderId="0" applyNumberFormat="0" applyBorder="0" applyAlignment="0" applyProtection="0"/>
    <xf numFmtId="0" fontId="28" fillId="6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28" fillId="6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28" fillId="6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183" fontId="81" fillId="19" borderId="0" applyNumberFormat="0" applyBorder="0" applyAlignment="0" applyProtection="0"/>
    <xf numFmtId="205" fontId="76" fillId="0" borderId="0"/>
    <xf numFmtId="206" fontId="77" fillId="0" borderId="0"/>
    <xf numFmtId="205" fontId="82" fillId="0" borderId="0"/>
    <xf numFmtId="0" fontId="26" fillId="0" borderId="0"/>
    <xf numFmtId="0" fontId="26" fillId="0" borderId="0"/>
    <xf numFmtId="207" fontId="76" fillId="0" borderId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183" fontId="81" fillId="68" borderId="0" applyNumberFormat="0" applyBorder="0" applyAlignment="0" applyProtection="0"/>
    <xf numFmtId="0" fontId="35" fillId="75" borderId="0" applyNumberFormat="0" applyBorder="0" applyAlignment="0" applyProtection="0"/>
    <xf numFmtId="0" fontId="28" fillId="75" borderId="0" applyNumberFormat="0" applyBorder="0" applyAlignment="0" applyProtection="0"/>
    <xf numFmtId="0" fontId="35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35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35" fillId="75" borderId="0" applyNumberFormat="0" applyBorder="0" applyAlignment="0" applyProtection="0"/>
    <xf numFmtId="0" fontId="28" fillId="75" borderId="0" applyNumberFormat="0" applyBorder="0" applyAlignment="0" applyProtection="0"/>
    <xf numFmtId="0" fontId="35" fillId="75" borderId="0" applyNumberFormat="0" applyBorder="0" applyAlignment="0" applyProtection="0"/>
    <xf numFmtId="0" fontId="28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28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28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183" fontId="81" fillId="75" borderId="0" applyNumberFormat="0" applyBorder="0" applyAlignment="0" applyProtection="0"/>
    <xf numFmtId="0" fontId="35" fillId="65" borderId="0" applyNumberFormat="0" applyBorder="0" applyAlignment="0" applyProtection="0"/>
    <xf numFmtId="0" fontId="28" fillId="21" borderId="0" applyNumberFormat="0" applyBorder="0" applyAlignment="0" applyProtection="0"/>
    <xf numFmtId="0" fontId="35" fillId="65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35" fillId="65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35" fillId="65" borderId="0" applyNumberFormat="0" applyBorder="0" applyAlignment="0" applyProtection="0"/>
    <xf numFmtId="0" fontId="28" fillId="21" borderId="0" applyNumberFormat="0" applyBorder="0" applyAlignment="0" applyProtection="0"/>
    <xf numFmtId="0" fontId="35" fillId="65" borderId="0" applyNumberFormat="0" applyBorder="0" applyAlignment="0" applyProtection="0"/>
    <xf numFmtId="0" fontId="28" fillId="21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28" fillId="21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28" fillId="21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183" fontId="81" fillId="65" borderId="0" applyNumberFormat="0" applyBorder="0" applyAlignment="0" applyProtection="0"/>
    <xf numFmtId="0" fontId="35" fillId="77" borderId="0" applyNumberFormat="0" applyBorder="0" applyAlignment="0" applyProtection="0"/>
    <xf numFmtId="0" fontId="28" fillId="20" borderId="0" applyNumberFormat="0" applyBorder="0" applyAlignment="0" applyProtection="0"/>
    <xf numFmtId="0" fontId="35" fillId="77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35" fillId="77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35" fillId="77" borderId="0" applyNumberFormat="0" applyBorder="0" applyAlignment="0" applyProtection="0"/>
    <xf numFmtId="0" fontId="28" fillId="20" borderId="0" applyNumberFormat="0" applyBorder="0" applyAlignment="0" applyProtection="0"/>
    <xf numFmtId="0" fontId="35" fillId="77" borderId="0" applyNumberFormat="0" applyBorder="0" applyAlignment="0" applyProtection="0"/>
    <xf numFmtId="0" fontId="28" fillId="20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28" fillId="20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28" fillId="20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183" fontId="81" fillId="77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183" fontId="81" fillId="68" borderId="0" applyNumberFormat="0" applyBorder="0" applyAlignment="0" applyProtection="0"/>
    <xf numFmtId="0" fontId="35" fillId="25" borderId="0" applyNumberFormat="0" applyBorder="0" applyAlignment="0" applyProtection="0"/>
    <xf numFmtId="0" fontId="28" fillId="19" borderId="0" applyNumberFormat="0" applyBorder="0" applyAlignment="0" applyProtection="0"/>
    <xf numFmtId="0" fontId="35" fillId="2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35" fillId="2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35" fillId="25" borderId="0" applyNumberFormat="0" applyBorder="0" applyAlignment="0" applyProtection="0"/>
    <xf numFmtId="0" fontId="28" fillId="19" borderId="0" applyNumberFormat="0" applyBorder="0" applyAlignment="0" applyProtection="0"/>
    <xf numFmtId="0" fontId="35" fillId="25" borderId="0" applyNumberFormat="0" applyBorder="0" applyAlignment="0" applyProtection="0"/>
    <xf numFmtId="0" fontId="28" fillId="19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28" fillId="19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28" fillId="19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183" fontId="81" fillId="25" borderId="0" applyNumberFormat="0" applyBorder="0" applyAlignment="0" applyProtection="0"/>
    <xf numFmtId="0" fontId="36" fillId="79" borderId="0" applyNumberFormat="0" applyBorder="0" applyAlignment="0" applyProtection="0"/>
    <xf numFmtId="0" fontId="34" fillId="23" borderId="0" applyNumberFormat="0" applyBorder="0" applyAlignment="0" applyProtection="0"/>
    <xf numFmtId="0" fontId="36" fillId="7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6" fillId="7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6" fillId="79" borderId="0" applyNumberFormat="0" applyBorder="0" applyAlignment="0" applyProtection="0"/>
    <xf numFmtId="0" fontId="34" fillId="23" borderId="0" applyNumberFormat="0" applyBorder="0" applyAlignment="0" applyProtection="0"/>
    <xf numFmtId="0" fontId="36" fillId="79" borderId="0" applyNumberFormat="0" applyBorder="0" applyAlignment="0" applyProtection="0"/>
    <xf numFmtId="0" fontId="34" fillId="23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4" fillId="23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4" fillId="23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183" fontId="83" fillId="79" borderId="0" applyNumberFormat="0" applyBorder="0" applyAlignment="0" applyProtection="0"/>
    <xf numFmtId="0" fontId="36" fillId="75" borderId="0" applyNumberFormat="0" applyBorder="0" applyAlignment="0" applyProtection="0"/>
    <xf numFmtId="0" fontId="34" fillId="75" borderId="0" applyNumberFormat="0" applyBorder="0" applyAlignment="0" applyProtection="0"/>
    <xf numFmtId="0" fontId="36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6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6" fillId="75" borderId="0" applyNumberFormat="0" applyBorder="0" applyAlignment="0" applyProtection="0"/>
    <xf numFmtId="0" fontId="34" fillId="75" borderId="0" applyNumberFormat="0" applyBorder="0" applyAlignment="0" applyProtection="0"/>
    <xf numFmtId="0" fontId="36" fillId="75" borderId="0" applyNumberFormat="0" applyBorder="0" applyAlignment="0" applyProtection="0"/>
    <xf numFmtId="0" fontId="34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4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4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183" fontId="83" fillId="75" borderId="0" applyNumberFormat="0" applyBorder="0" applyAlignment="0" applyProtection="0"/>
    <xf numFmtId="0" fontId="36" fillId="65" borderId="0" applyNumberFormat="0" applyBorder="0" applyAlignment="0" applyProtection="0"/>
    <xf numFmtId="0" fontId="34" fillId="21" borderId="0" applyNumberFormat="0" applyBorder="0" applyAlignment="0" applyProtection="0"/>
    <xf numFmtId="0" fontId="36" fillId="65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6" fillId="65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6" fillId="65" borderId="0" applyNumberFormat="0" applyBorder="0" applyAlignment="0" applyProtection="0"/>
    <xf numFmtId="0" fontId="34" fillId="21" borderId="0" applyNumberFormat="0" applyBorder="0" applyAlignment="0" applyProtection="0"/>
    <xf numFmtId="0" fontId="36" fillId="65" borderId="0" applyNumberFormat="0" applyBorder="0" applyAlignment="0" applyProtection="0"/>
    <xf numFmtId="0" fontId="34" fillId="21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4" fillId="21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4" fillId="21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183" fontId="83" fillId="65" borderId="0" applyNumberFormat="0" applyBorder="0" applyAlignment="0" applyProtection="0"/>
    <xf numFmtId="0" fontId="36" fillId="80" borderId="0" applyNumberFormat="0" applyBorder="0" applyAlignment="0" applyProtection="0"/>
    <xf numFmtId="0" fontId="34" fillId="20" borderId="0" applyNumberFormat="0" applyBorder="0" applyAlignment="0" applyProtection="0"/>
    <xf numFmtId="0" fontId="36" fillId="8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6" fillId="8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6" fillId="80" borderId="0" applyNumberFormat="0" applyBorder="0" applyAlignment="0" applyProtection="0"/>
    <xf numFmtId="0" fontId="34" fillId="20" borderId="0" applyNumberFormat="0" applyBorder="0" applyAlignment="0" applyProtection="0"/>
    <xf numFmtId="0" fontId="36" fillId="80" borderId="0" applyNumberFormat="0" applyBorder="0" applyAlignment="0" applyProtection="0"/>
    <xf numFmtId="0" fontId="34" fillId="20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4" fillId="20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4" fillId="20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183" fontId="83" fillId="80" borderId="0" applyNumberFormat="0" applyBorder="0" applyAlignment="0" applyProtection="0"/>
    <xf numFmtId="0" fontId="36" fillId="59" borderId="0" applyNumberFormat="0" applyBorder="0" applyAlignment="0" applyProtection="0"/>
    <xf numFmtId="0" fontId="34" fillId="23" borderId="0" applyNumberFormat="0" applyBorder="0" applyAlignment="0" applyProtection="0"/>
    <xf numFmtId="0" fontId="36" fillId="5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6" fillId="5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6" fillId="59" borderId="0" applyNumberFormat="0" applyBorder="0" applyAlignment="0" applyProtection="0"/>
    <xf numFmtId="0" fontId="34" fillId="23" borderId="0" applyNumberFormat="0" applyBorder="0" applyAlignment="0" applyProtection="0"/>
    <xf numFmtId="0" fontId="36" fillId="59" borderId="0" applyNumberFormat="0" applyBorder="0" applyAlignment="0" applyProtection="0"/>
    <xf numFmtId="0" fontId="34" fillId="23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4" fillId="23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4" fillId="23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183" fontId="83" fillId="59" borderId="0" applyNumberFormat="0" applyBorder="0" applyAlignment="0" applyProtection="0"/>
    <xf numFmtId="0" fontId="36" fillId="63" borderId="0" applyNumberFormat="0" applyBorder="0" applyAlignment="0" applyProtection="0"/>
    <xf numFmtId="0" fontId="34" fillId="19" borderId="0" applyNumberFormat="0" applyBorder="0" applyAlignment="0" applyProtection="0"/>
    <xf numFmtId="0" fontId="36" fillId="63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6" fillId="63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6" fillId="63" borderId="0" applyNumberFormat="0" applyBorder="0" applyAlignment="0" applyProtection="0"/>
    <xf numFmtId="0" fontId="34" fillId="19" borderId="0" applyNumberFormat="0" applyBorder="0" applyAlignment="0" applyProtection="0"/>
    <xf numFmtId="0" fontId="36" fillId="63" borderId="0" applyNumberFormat="0" applyBorder="0" applyAlignment="0" applyProtection="0"/>
    <xf numFmtId="0" fontId="34" fillId="19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4" fillId="19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4" fillId="19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183" fontId="83" fillId="63" borderId="0" applyNumberFormat="0" applyBorder="0" applyAlignment="0" applyProtection="0"/>
    <xf numFmtId="0" fontId="70" fillId="0" borderId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81" borderId="0" applyNumberFormat="0" applyBorder="0" applyAlignment="0" applyProtection="0"/>
    <xf numFmtId="0" fontId="36" fillId="29" borderId="0" applyNumberFormat="0" applyBorder="0" applyAlignment="0" applyProtection="0"/>
    <xf numFmtId="0" fontId="36" fillId="81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81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81" borderId="0" applyNumberFormat="0" applyBorder="0" applyAlignment="0" applyProtection="0"/>
    <xf numFmtId="0" fontId="36" fillId="29" borderId="0" applyNumberFormat="0" applyBorder="0" applyAlignment="0" applyProtection="0"/>
    <xf numFmtId="0" fontId="36" fillId="81" borderId="0" applyNumberFormat="0" applyBorder="0" applyAlignment="0" applyProtection="0"/>
    <xf numFmtId="0" fontId="36" fillId="29" borderId="0" applyNumberFormat="0" applyBorder="0" applyAlignment="0" applyProtection="0"/>
    <xf numFmtId="0" fontId="36" fillId="81" borderId="0" applyNumberFormat="0" applyBorder="0" applyAlignment="0" applyProtection="0"/>
    <xf numFmtId="0" fontId="36" fillId="81" borderId="0" applyNumberFormat="0" applyBorder="0" applyAlignment="0" applyProtection="0"/>
    <xf numFmtId="0" fontId="36" fillId="29" borderId="0" applyNumberFormat="0" applyBorder="0" applyAlignment="0" applyProtection="0"/>
    <xf numFmtId="0" fontId="36" fillId="81" borderId="0" applyNumberFormat="0" applyBorder="0" applyAlignment="0" applyProtection="0"/>
    <xf numFmtId="0" fontId="36" fillId="81" borderId="0" applyNumberFormat="0" applyBorder="0" applyAlignment="0" applyProtection="0"/>
    <xf numFmtId="0" fontId="36" fillId="29" borderId="0" applyNumberFormat="0" applyBorder="0" applyAlignment="0" applyProtection="0"/>
    <xf numFmtId="0" fontId="36" fillId="81" borderId="0" applyNumberFormat="0" applyBorder="0" applyAlignment="0" applyProtection="0"/>
    <xf numFmtId="0" fontId="36" fillId="81" borderId="0" applyNumberFormat="0" applyBorder="0" applyAlignment="0" applyProtection="0"/>
    <xf numFmtId="0" fontId="36" fillId="81" borderId="0" applyNumberFormat="0" applyBorder="0" applyAlignment="0" applyProtection="0"/>
    <xf numFmtId="0" fontId="36" fillId="81" borderId="0" applyNumberFormat="0" applyBorder="0" applyAlignment="0" applyProtection="0"/>
    <xf numFmtId="0" fontId="36" fillId="81" borderId="0" applyNumberFormat="0" applyBorder="0" applyAlignment="0" applyProtection="0"/>
    <xf numFmtId="183" fontId="83" fillId="81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62" borderId="0" applyNumberFormat="0" applyBorder="0" applyAlignment="0" applyProtection="0"/>
    <xf numFmtId="0" fontId="36" fillId="33" borderId="0" applyNumberFormat="0" applyBorder="0" applyAlignment="0" applyProtection="0"/>
    <xf numFmtId="0" fontId="36" fillId="62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62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62" borderId="0" applyNumberFormat="0" applyBorder="0" applyAlignment="0" applyProtection="0"/>
    <xf numFmtId="0" fontId="36" fillId="33" borderId="0" applyNumberFormat="0" applyBorder="0" applyAlignment="0" applyProtection="0"/>
    <xf numFmtId="0" fontId="36" fillId="62" borderId="0" applyNumberFormat="0" applyBorder="0" applyAlignment="0" applyProtection="0"/>
    <xf numFmtId="0" fontId="36" fillId="33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33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33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183" fontId="83" fillId="62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21" borderId="0" applyNumberFormat="0" applyBorder="0" applyAlignment="0" applyProtection="0"/>
    <xf numFmtId="0" fontId="36" fillId="38" borderId="0" applyNumberFormat="0" applyBorder="0" applyAlignment="0" applyProtection="0"/>
    <xf numFmtId="0" fontId="36" fillId="21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21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21" borderId="0" applyNumberFormat="0" applyBorder="0" applyAlignment="0" applyProtection="0"/>
    <xf numFmtId="0" fontId="36" fillId="38" borderId="0" applyNumberFormat="0" applyBorder="0" applyAlignment="0" applyProtection="0"/>
    <xf numFmtId="0" fontId="36" fillId="21" borderId="0" applyNumberFormat="0" applyBorder="0" applyAlignment="0" applyProtection="0"/>
    <xf numFmtId="0" fontId="36" fillId="38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38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38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183" fontId="83" fillId="21" borderId="0" applyNumberFormat="0" applyBorder="0" applyAlignment="0" applyProtection="0"/>
    <xf numFmtId="0" fontId="35" fillId="30" borderId="0" applyNumberFormat="0" applyBorder="0" applyAlignment="0" applyProtection="0"/>
    <xf numFmtId="0" fontId="35" fillId="38" borderId="0" applyNumberFormat="0" applyBorder="0" applyAlignment="0" applyProtection="0"/>
    <xf numFmtId="0" fontId="36" fillId="80" borderId="0" applyNumberFormat="0" applyBorder="0" applyAlignment="0" applyProtection="0"/>
    <xf numFmtId="0" fontId="36" fillId="82" borderId="0" applyNumberFormat="0" applyBorder="0" applyAlignment="0" applyProtection="0"/>
    <xf numFmtId="0" fontId="36" fillId="80" borderId="0" applyNumberFormat="0" applyBorder="0" applyAlignment="0" applyProtection="0"/>
    <xf numFmtId="0" fontId="36" fillId="82" borderId="0" applyNumberFormat="0" applyBorder="0" applyAlignment="0" applyProtection="0"/>
    <xf numFmtId="0" fontId="36" fillId="82" borderId="0" applyNumberFormat="0" applyBorder="0" applyAlignment="0" applyProtection="0"/>
    <xf numFmtId="0" fontId="36" fillId="82" borderId="0" applyNumberFormat="0" applyBorder="0" applyAlignment="0" applyProtection="0"/>
    <xf numFmtId="0" fontId="36" fillId="82" borderId="0" applyNumberFormat="0" applyBorder="0" applyAlignment="0" applyProtection="0"/>
    <xf numFmtId="0" fontId="36" fillId="80" borderId="0" applyNumberFormat="0" applyBorder="0" applyAlignment="0" applyProtection="0"/>
    <xf numFmtId="0" fontId="36" fillId="82" borderId="0" applyNumberFormat="0" applyBorder="0" applyAlignment="0" applyProtection="0"/>
    <xf numFmtId="0" fontId="36" fillId="82" borderId="0" applyNumberFormat="0" applyBorder="0" applyAlignment="0" applyProtection="0"/>
    <xf numFmtId="0" fontId="36" fillId="82" borderId="0" applyNumberFormat="0" applyBorder="0" applyAlignment="0" applyProtection="0"/>
    <xf numFmtId="0" fontId="36" fillId="82" borderId="0" applyNumberFormat="0" applyBorder="0" applyAlignment="0" applyProtection="0"/>
    <xf numFmtId="0" fontId="36" fillId="80" borderId="0" applyNumberFormat="0" applyBorder="0" applyAlignment="0" applyProtection="0"/>
    <xf numFmtId="0" fontId="36" fillId="82" borderId="0" applyNumberFormat="0" applyBorder="0" applyAlignment="0" applyProtection="0"/>
    <xf numFmtId="0" fontId="36" fillId="80" borderId="0" applyNumberFormat="0" applyBorder="0" applyAlignment="0" applyProtection="0"/>
    <xf numFmtId="0" fontId="36" fillId="82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6" fillId="82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6" fillId="82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183" fontId="83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6" fillId="59" borderId="0" applyNumberFormat="0" applyBorder="0" applyAlignment="0" applyProtection="0"/>
    <xf numFmtId="0" fontId="36" fillId="83" borderId="0" applyNumberFormat="0" applyBorder="0" applyAlignment="0" applyProtection="0"/>
    <xf numFmtId="0" fontId="36" fillId="59" borderId="0" applyNumberFormat="0" applyBorder="0" applyAlignment="0" applyProtection="0"/>
    <xf numFmtId="0" fontId="36" fillId="83" borderId="0" applyNumberFormat="0" applyBorder="0" applyAlignment="0" applyProtection="0"/>
    <xf numFmtId="0" fontId="36" fillId="83" borderId="0" applyNumberFormat="0" applyBorder="0" applyAlignment="0" applyProtection="0"/>
    <xf numFmtId="0" fontId="36" fillId="83" borderId="0" applyNumberFormat="0" applyBorder="0" applyAlignment="0" applyProtection="0"/>
    <xf numFmtId="0" fontId="36" fillId="83" borderId="0" applyNumberFormat="0" applyBorder="0" applyAlignment="0" applyProtection="0"/>
    <xf numFmtId="0" fontId="36" fillId="59" borderId="0" applyNumberFormat="0" applyBorder="0" applyAlignment="0" applyProtection="0"/>
    <xf numFmtId="0" fontId="36" fillId="83" borderId="0" applyNumberFormat="0" applyBorder="0" applyAlignment="0" applyProtection="0"/>
    <xf numFmtId="0" fontId="36" fillId="83" borderId="0" applyNumberFormat="0" applyBorder="0" applyAlignment="0" applyProtection="0"/>
    <xf numFmtId="0" fontId="36" fillId="83" borderId="0" applyNumberFormat="0" applyBorder="0" applyAlignment="0" applyProtection="0"/>
    <xf numFmtId="0" fontId="36" fillId="83" borderId="0" applyNumberFormat="0" applyBorder="0" applyAlignment="0" applyProtection="0"/>
    <xf numFmtId="0" fontId="36" fillId="59" borderId="0" applyNumberFormat="0" applyBorder="0" applyAlignment="0" applyProtection="0"/>
    <xf numFmtId="0" fontId="36" fillId="83" borderId="0" applyNumberFormat="0" applyBorder="0" applyAlignment="0" applyProtection="0"/>
    <xf numFmtId="0" fontId="36" fillId="59" borderId="0" applyNumberFormat="0" applyBorder="0" applyAlignment="0" applyProtection="0"/>
    <xf numFmtId="0" fontId="36" fillId="83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83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83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183" fontId="83" fillId="59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6" fillId="64" borderId="0" applyNumberFormat="0" applyBorder="0" applyAlignment="0" applyProtection="0"/>
    <xf numFmtId="0" fontId="36" fillId="84" borderId="0" applyNumberFormat="0" applyBorder="0" applyAlignment="0" applyProtection="0"/>
    <xf numFmtId="0" fontId="36" fillId="64" borderId="0" applyNumberFormat="0" applyBorder="0" applyAlignment="0" applyProtection="0"/>
    <xf numFmtId="0" fontId="36" fillId="84" borderId="0" applyNumberFormat="0" applyBorder="0" applyAlignment="0" applyProtection="0"/>
    <xf numFmtId="0" fontId="36" fillId="84" borderId="0" applyNumberFormat="0" applyBorder="0" applyAlignment="0" applyProtection="0"/>
    <xf numFmtId="0" fontId="36" fillId="84" borderId="0" applyNumberFormat="0" applyBorder="0" applyAlignment="0" applyProtection="0"/>
    <xf numFmtId="0" fontId="36" fillId="84" borderId="0" applyNumberFormat="0" applyBorder="0" applyAlignment="0" applyProtection="0"/>
    <xf numFmtId="0" fontId="36" fillId="64" borderId="0" applyNumberFormat="0" applyBorder="0" applyAlignment="0" applyProtection="0"/>
    <xf numFmtId="0" fontId="36" fillId="84" borderId="0" applyNumberFormat="0" applyBorder="0" applyAlignment="0" applyProtection="0"/>
    <xf numFmtId="0" fontId="36" fillId="84" borderId="0" applyNumberFormat="0" applyBorder="0" applyAlignment="0" applyProtection="0"/>
    <xf numFmtId="0" fontId="36" fillId="84" borderId="0" applyNumberFormat="0" applyBorder="0" applyAlignment="0" applyProtection="0"/>
    <xf numFmtId="0" fontId="36" fillId="84" borderId="0" applyNumberFormat="0" applyBorder="0" applyAlignment="0" applyProtection="0"/>
    <xf numFmtId="0" fontId="36" fillId="64" borderId="0" applyNumberFormat="0" applyBorder="0" applyAlignment="0" applyProtection="0"/>
    <xf numFmtId="0" fontId="36" fillId="84" borderId="0" applyNumberFormat="0" applyBorder="0" applyAlignment="0" applyProtection="0"/>
    <xf numFmtId="0" fontId="36" fillId="64" borderId="0" applyNumberFormat="0" applyBorder="0" applyAlignment="0" applyProtection="0"/>
    <xf numFmtId="0" fontId="36" fillId="8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8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8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183" fontId="83" fillId="64" borderId="0" applyNumberFormat="0" applyBorder="0" applyAlignment="0" applyProtection="0"/>
    <xf numFmtId="208" fontId="84" fillId="0" borderId="15">
      <alignment horizontal="centerContinuous"/>
    </xf>
    <xf numFmtId="209" fontId="31" fillId="85" borderId="30">
      <alignment horizontal="center" vertical="center"/>
    </xf>
    <xf numFmtId="180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95" fontId="85" fillId="0" borderId="0" applyNumberFormat="0" applyFont="0" applyFill="0" applyBorder="0" applyProtection="0">
      <alignment horizontal="center"/>
    </xf>
    <xf numFmtId="210" fontId="86" fillId="0" borderId="0">
      <alignment horizontal="left"/>
    </xf>
    <xf numFmtId="0" fontId="79" fillId="0" borderId="0"/>
    <xf numFmtId="211" fontId="87" fillId="0" borderId="0" applyFont="0" applyFill="0" applyBorder="0" applyAlignment="0" applyProtection="0"/>
    <xf numFmtId="182" fontId="78" fillId="0" borderId="0" applyFont="0" applyFill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9" fillId="60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9" fillId="60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9" fillId="60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9" fillId="60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9" fillId="60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183" fontId="91" fillId="60" borderId="0" applyNumberFormat="0" applyBorder="0" applyAlignment="0" applyProtection="0"/>
    <xf numFmtId="212" fontId="92" fillId="86" borderId="2" applyNumberFormat="0" applyBorder="0" applyAlignment="0">
      <alignment horizontal="centerContinuous" vertical="center"/>
      <protection hidden="1"/>
    </xf>
    <xf numFmtId="1" fontId="93" fillId="87" borderId="3" applyNumberFormat="0" applyBorder="0" applyAlignment="0">
      <alignment horizontal="center" vertical="top" wrapText="1"/>
      <protection hidden="1"/>
    </xf>
    <xf numFmtId="213" fontId="26" fillId="0" borderId="0" applyFont="0" applyFill="0" applyBorder="0" applyAlignment="0" applyProtection="0"/>
    <xf numFmtId="186" fontId="26" fillId="0" borderId="0" applyNumberFormat="0" applyFont="0" applyAlignment="0" applyProtection="0"/>
    <xf numFmtId="182" fontId="94" fillId="88" borderId="0">
      <alignment horizontal="left"/>
    </xf>
    <xf numFmtId="214" fontId="95" fillId="0" borderId="0" applyFill="0" applyBorder="0" applyAlignment="0" applyProtection="0"/>
    <xf numFmtId="2" fontId="96" fillId="14" borderId="4" applyProtection="0">
      <alignment horizontal="left"/>
      <protection locked="0"/>
    </xf>
    <xf numFmtId="182" fontId="31" fillId="85" borderId="0" applyNumberFormat="0" applyFont="0" applyAlignment="0">
      <alignment horizontal="center"/>
    </xf>
    <xf numFmtId="215" fontId="97" fillId="85" borderId="0" applyFont="0" applyFill="0" applyBorder="0" applyAlignment="0" applyProtection="0"/>
    <xf numFmtId="182" fontId="98" fillId="0" borderId="0" applyNumberFormat="0" applyFill="0" applyBorder="0" applyAlignment="0" applyProtection="0"/>
    <xf numFmtId="182" fontId="99" fillId="0" borderId="15" applyNumberFormat="0" applyFill="0" applyAlignment="0" applyProtection="0"/>
    <xf numFmtId="182" fontId="76" fillId="0" borderId="0"/>
    <xf numFmtId="216" fontId="100" fillId="58" borderId="0" applyFont="0" applyFill="0" applyBorder="0" applyAlignment="0" applyProtection="0"/>
    <xf numFmtId="217" fontId="70" fillId="0" borderId="0" applyAlignment="0" applyProtection="0"/>
    <xf numFmtId="49" fontId="55" fillId="0" borderId="0" applyNumberFormat="0" applyAlignment="0" applyProtection="0">
      <alignment horizontal="left"/>
    </xf>
    <xf numFmtId="49" fontId="101" fillId="0" borderId="31" applyNumberFormat="0" applyAlignment="0" applyProtection="0">
      <alignment horizontal="left" wrapText="1"/>
    </xf>
    <xf numFmtId="49" fontId="102" fillId="0" borderId="0" applyAlignment="0" applyProtection="0">
      <alignment horizontal="left"/>
    </xf>
    <xf numFmtId="218" fontId="68" fillId="0" borderId="0" applyFont="0" applyFill="0" applyBorder="0" applyAlignment="0" applyProtection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4" fillId="0" borderId="0"/>
    <xf numFmtId="219" fontId="70" fillId="0" borderId="0"/>
    <xf numFmtId="220" fontId="70" fillId="0" borderId="0"/>
    <xf numFmtId="221" fontId="70" fillId="0" borderId="0"/>
    <xf numFmtId="219" fontId="70" fillId="0" borderId="12"/>
    <xf numFmtId="220" fontId="70" fillId="0" borderId="12"/>
    <xf numFmtId="220" fontId="70" fillId="0" borderId="12"/>
    <xf numFmtId="221" fontId="70" fillId="0" borderId="12"/>
    <xf numFmtId="221" fontId="70" fillId="0" borderId="12"/>
    <xf numFmtId="219" fontId="70" fillId="0" borderId="12"/>
    <xf numFmtId="219" fontId="70" fillId="0" borderId="12"/>
    <xf numFmtId="219" fontId="70" fillId="0" borderId="0"/>
    <xf numFmtId="222" fontId="70" fillId="0" borderId="0"/>
    <xf numFmtId="182" fontId="78" fillId="0" borderId="0" applyFill="0" applyBorder="0" applyAlignment="0"/>
    <xf numFmtId="223" fontId="70" fillId="0" borderId="0"/>
    <xf numFmtId="224" fontId="70" fillId="0" borderId="0"/>
    <xf numFmtId="222" fontId="70" fillId="0" borderId="12"/>
    <xf numFmtId="223" fontId="70" fillId="0" borderId="12"/>
    <xf numFmtId="223" fontId="70" fillId="0" borderId="12"/>
    <xf numFmtId="224" fontId="70" fillId="0" borderId="12"/>
    <xf numFmtId="224" fontId="70" fillId="0" borderId="12"/>
    <xf numFmtId="222" fontId="70" fillId="0" borderId="12"/>
    <xf numFmtId="222" fontId="70" fillId="0" borderId="12"/>
    <xf numFmtId="222" fontId="70" fillId="0" borderId="0"/>
    <xf numFmtId="225" fontId="70" fillId="0" borderId="0">
      <alignment horizontal="right"/>
      <protection locked="0"/>
    </xf>
    <xf numFmtId="226" fontId="70" fillId="0" borderId="0">
      <alignment horizontal="right"/>
      <protection locked="0"/>
    </xf>
    <xf numFmtId="227" fontId="70" fillId="0" borderId="0"/>
    <xf numFmtId="228" fontId="70" fillId="0" borderId="0"/>
    <xf numFmtId="229" fontId="70" fillId="0" borderId="0"/>
    <xf numFmtId="227" fontId="70" fillId="0" borderId="12"/>
    <xf numFmtId="228" fontId="70" fillId="0" borderId="12"/>
    <xf numFmtId="228" fontId="70" fillId="0" borderId="12"/>
    <xf numFmtId="229" fontId="70" fillId="0" borderId="12"/>
    <xf numFmtId="229" fontId="70" fillId="0" borderId="12"/>
    <xf numFmtId="227" fontId="70" fillId="0" borderId="12"/>
    <xf numFmtId="227" fontId="70" fillId="0" borderId="12"/>
    <xf numFmtId="227" fontId="70" fillId="0" borderId="0"/>
    <xf numFmtId="230" fontId="26" fillId="89" borderId="0"/>
    <xf numFmtId="182" fontId="26" fillId="0" borderId="0">
      <alignment vertical="center"/>
    </xf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6" fillId="20" borderId="32" applyNumberFormat="0" applyAlignment="0" applyProtection="0"/>
    <xf numFmtId="0" fontId="105" fillId="90" borderId="32" applyNumberFormat="0" applyAlignment="0" applyProtection="0"/>
    <xf numFmtId="0" fontId="106" fillId="2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6" fillId="2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6" fillId="2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6" fillId="2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5" fillId="90" borderId="32" applyNumberFormat="0" applyAlignment="0" applyProtection="0"/>
    <xf numFmtId="0" fontId="106" fillId="20" borderId="32" applyNumberFormat="0" applyAlignment="0" applyProtection="0"/>
    <xf numFmtId="0" fontId="106" fillId="20" borderId="32" applyNumberFormat="0" applyAlignment="0" applyProtection="0"/>
    <xf numFmtId="0" fontId="105" fillId="90" borderId="32" applyNumberFormat="0" applyAlignment="0" applyProtection="0"/>
    <xf numFmtId="0" fontId="106" fillId="20" borderId="32" applyNumberFormat="0" applyAlignment="0" applyProtection="0"/>
    <xf numFmtId="0" fontId="105" fillId="90" borderId="32" applyNumberFormat="0" applyAlignment="0" applyProtection="0"/>
    <xf numFmtId="0" fontId="106" fillId="20" borderId="32" applyNumberFormat="0" applyAlignment="0" applyProtection="0"/>
    <xf numFmtId="0" fontId="105" fillId="90" borderId="32" applyNumberFormat="0" applyAlignment="0" applyProtection="0"/>
    <xf numFmtId="0" fontId="106" fillId="20" borderId="32" applyNumberFormat="0" applyAlignment="0" applyProtection="0"/>
    <xf numFmtId="0" fontId="106" fillId="20" borderId="32" applyNumberFormat="0" applyAlignment="0" applyProtection="0"/>
    <xf numFmtId="0" fontId="105" fillId="90" borderId="32" applyNumberFormat="0" applyAlignment="0" applyProtection="0"/>
    <xf numFmtId="0" fontId="106" fillId="20" borderId="32" applyNumberFormat="0" applyAlignment="0" applyProtection="0"/>
    <xf numFmtId="0" fontId="105" fillId="90" borderId="32" applyNumberFormat="0" applyAlignment="0" applyProtection="0"/>
    <xf numFmtId="0" fontId="106" fillId="20" borderId="32" applyNumberFormat="0" applyAlignment="0" applyProtection="0"/>
    <xf numFmtId="0" fontId="105" fillId="90" borderId="32" applyNumberFormat="0" applyAlignment="0" applyProtection="0"/>
    <xf numFmtId="0" fontId="106" fillId="20" borderId="32" applyNumberFormat="0" applyAlignment="0" applyProtection="0"/>
    <xf numFmtId="0" fontId="106" fillId="20" borderId="32" applyNumberFormat="0" applyAlignment="0" applyProtection="0"/>
    <xf numFmtId="0" fontId="105" fillId="90" borderId="32" applyNumberFormat="0" applyAlignment="0" applyProtection="0"/>
    <xf numFmtId="0" fontId="106" fillId="20" borderId="32" applyNumberFormat="0" applyAlignment="0" applyProtection="0"/>
    <xf numFmtId="0" fontId="105" fillId="90" borderId="32" applyNumberFormat="0" applyAlignment="0" applyProtection="0"/>
    <xf numFmtId="0" fontId="106" fillId="20" borderId="32" applyNumberFormat="0" applyAlignment="0" applyProtection="0"/>
    <xf numFmtId="0" fontId="106" fillId="20" borderId="32" applyNumberFormat="0" applyAlignment="0" applyProtection="0"/>
    <xf numFmtId="0" fontId="106" fillId="20" borderId="32" applyNumberFormat="0" applyAlignment="0" applyProtection="0"/>
    <xf numFmtId="0" fontId="106" fillId="20" borderId="32" applyNumberFormat="0" applyAlignment="0" applyProtection="0"/>
    <xf numFmtId="0" fontId="106" fillId="20" borderId="32" applyNumberFormat="0" applyAlignment="0" applyProtection="0"/>
    <xf numFmtId="0" fontId="106" fillId="20" borderId="32" applyNumberFormat="0" applyAlignment="0" applyProtection="0"/>
    <xf numFmtId="0" fontId="106" fillId="20" borderId="32" applyNumberFormat="0" applyAlignment="0" applyProtection="0"/>
    <xf numFmtId="183" fontId="107" fillId="20" borderId="32" applyNumberFormat="0" applyAlignment="0" applyProtection="0"/>
    <xf numFmtId="183" fontId="107" fillId="20" borderId="32" applyNumberFormat="0" applyAlignment="0" applyProtection="0"/>
    <xf numFmtId="38" fontId="108" fillId="0" borderId="0" applyNumberFormat="0" applyFill="0" applyBorder="0" applyAlignment="0" applyProtection="0"/>
    <xf numFmtId="0" fontId="39" fillId="91" borderId="17" applyNumberFormat="0" applyAlignment="0" applyProtection="0"/>
    <xf numFmtId="0" fontId="39" fillId="38" borderId="17" applyNumberFormat="0" applyAlignment="0" applyProtection="0"/>
    <xf numFmtId="0" fontId="39" fillId="91" borderId="17" applyNumberFormat="0" applyAlignment="0" applyProtection="0"/>
    <xf numFmtId="0" fontId="39" fillId="38" borderId="17" applyNumberFormat="0" applyAlignment="0" applyProtection="0"/>
    <xf numFmtId="0" fontId="39" fillId="38" borderId="17" applyNumberFormat="0" applyAlignment="0" applyProtection="0"/>
    <xf numFmtId="0" fontId="39" fillId="38" borderId="17" applyNumberFormat="0" applyAlignment="0" applyProtection="0"/>
    <xf numFmtId="0" fontId="39" fillId="38" borderId="17" applyNumberFormat="0" applyAlignment="0" applyProtection="0"/>
    <xf numFmtId="0" fontId="39" fillId="91" borderId="17" applyNumberFormat="0" applyAlignment="0" applyProtection="0"/>
    <xf numFmtId="0" fontId="39" fillId="38" borderId="17" applyNumberFormat="0" applyAlignment="0" applyProtection="0"/>
    <xf numFmtId="0" fontId="39" fillId="38" borderId="17" applyNumberFormat="0" applyAlignment="0" applyProtection="0"/>
    <xf numFmtId="0" fontId="39" fillId="38" borderId="17" applyNumberFormat="0" applyAlignment="0" applyProtection="0"/>
    <xf numFmtId="0" fontId="39" fillId="38" borderId="17" applyNumberFormat="0" applyAlignment="0" applyProtection="0"/>
    <xf numFmtId="0" fontId="39" fillId="91" borderId="17" applyNumberFormat="0" applyAlignment="0" applyProtection="0"/>
    <xf numFmtId="0" fontId="39" fillId="38" borderId="17" applyNumberFormat="0" applyAlignment="0" applyProtection="0"/>
    <xf numFmtId="0" fontId="39" fillId="91" borderId="17" applyNumberFormat="0" applyAlignment="0" applyProtection="0"/>
    <xf numFmtId="0" fontId="39" fillId="38" borderId="17" applyNumberFormat="0" applyAlignment="0" applyProtection="0"/>
    <xf numFmtId="0" fontId="39" fillId="91" borderId="17" applyNumberFormat="0" applyAlignment="0" applyProtection="0"/>
    <xf numFmtId="0" fontId="39" fillId="91" borderId="17" applyNumberFormat="0" applyAlignment="0" applyProtection="0"/>
    <xf numFmtId="0" fontId="39" fillId="38" borderId="17" applyNumberFormat="0" applyAlignment="0" applyProtection="0"/>
    <xf numFmtId="0" fontId="39" fillId="91" borderId="17" applyNumberFormat="0" applyAlignment="0" applyProtection="0"/>
    <xf numFmtId="0" fontId="39" fillId="91" borderId="17" applyNumberFormat="0" applyAlignment="0" applyProtection="0"/>
    <xf numFmtId="0" fontId="39" fillId="38" borderId="17" applyNumberFormat="0" applyAlignment="0" applyProtection="0"/>
    <xf numFmtId="0" fontId="39" fillId="91" borderId="17" applyNumberFormat="0" applyAlignment="0" applyProtection="0"/>
    <xf numFmtId="0" fontId="39" fillId="91" borderId="17" applyNumberFormat="0" applyAlignment="0" applyProtection="0"/>
    <xf numFmtId="0" fontId="39" fillId="91" borderId="17" applyNumberFormat="0" applyAlignment="0" applyProtection="0"/>
    <xf numFmtId="0" fontId="39" fillId="91" borderId="17" applyNumberFormat="0" applyAlignment="0" applyProtection="0"/>
    <xf numFmtId="0" fontId="39" fillId="91" borderId="17" applyNumberFormat="0" applyAlignment="0" applyProtection="0"/>
    <xf numFmtId="183" fontId="109" fillId="91" borderId="17" applyNumberFormat="0" applyAlignment="0" applyProtection="0"/>
    <xf numFmtId="38" fontId="26" fillId="0" borderId="0" applyNumberFormat="0" applyFill="0" applyBorder="0" applyAlignment="0" applyProtection="0">
      <protection locked="0"/>
    </xf>
    <xf numFmtId="38" fontId="26" fillId="0" borderId="0" applyNumberFormat="0" applyFill="0" applyBorder="0" applyAlignment="0" applyProtection="0">
      <protection locked="0"/>
    </xf>
    <xf numFmtId="38" fontId="26" fillId="0" borderId="0" applyNumberFormat="0" applyFill="0" applyBorder="0" applyAlignment="0" applyProtection="0">
      <protection locked="0"/>
    </xf>
    <xf numFmtId="1" fontId="110" fillId="0" borderId="5">
      <alignment vertical="top"/>
    </xf>
    <xf numFmtId="164" fontId="60" fillId="0" borderId="0" applyBorder="0">
      <alignment horizontal="right"/>
    </xf>
    <xf numFmtId="164" fontId="60" fillId="0" borderId="6" applyAlignment="0">
      <alignment horizontal="right"/>
    </xf>
    <xf numFmtId="231" fontId="68" fillId="0" borderId="0"/>
    <xf numFmtId="231" fontId="68" fillId="0" borderId="0"/>
    <xf numFmtId="231" fontId="68" fillId="0" borderId="0"/>
    <xf numFmtId="231" fontId="68" fillId="0" borderId="0"/>
    <xf numFmtId="231" fontId="68" fillId="0" borderId="0"/>
    <xf numFmtId="231" fontId="68" fillId="0" borderId="0"/>
    <xf numFmtId="231" fontId="68" fillId="0" borderId="0"/>
    <xf numFmtId="231" fontId="68" fillId="0" borderId="0"/>
    <xf numFmtId="38" fontId="26" fillId="0" borderId="0" applyFont="0" applyFill="0" applyBorder="0" applyAlignment="0" applyProtection="0"/>
    <xf numFmtId="195" fontId="78" fillId="0" borderId="0" applyFont="0" applyFill="0" applyBorder="0" applyAlignment="0" applyProtection="0">
      <protection locked="0"/>
    </xf>
    <xf numFmtId="40" fontId="78" fillId="0" borderId="0" applyFont="0" applyFill="0" applyBorder="0" applyAlignment="0" applyProtection="0">
      <protection locked="0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98" fontId="76" fillId="0" borderId="0"/>
    <xf numFmtId="232" fontId="79" fillId="0" borderId="0"/>
    <xf numFmtId="182" fontId="111" fillId="0" borderId="0" applyFont="0" applyFill="0" applyBorder="0" applyAlignment="0" applyProtection="0">
      <alignment horizontal="right"/>
    </xf>
    <xf numFmtId="233" fontId="111" fillId="0" borderId="0" applyFont="0" applyFill="0" applyBorder="0" applyAlignment="0" applyProtection="0"/>
    <xf numFmtId="182" fontId="111" fillId="0" borderId="0" applyFont="0" applyFill="0" applyBorder="0" applyAlignment="0" applyProtection="0">
      <alignment horizontal="right"/>
    </xf>
    <xf numFmtId="43" fontId="35" fillId="0" borderId="0" applyFont="0" applyFill="0" applyBorder="0" applyAlignment="0" applyProtection="0"/>
    <xf numFmtId="232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234" fontId="29" fillId="0" borderId="0" applyFont="0" applyFill="0" applyBorder="0" applyAlignment="0" applyProtection="0"/>
    <xf numFmtId="235" fontId="29" fillId="0" borderId="0" applyFont="0" applyFill="0" applyBorder="0" applyAlignment="0" applyProtection="0"/>
    <xf numFmtId="23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236" fontId="29" fillId="0" borderId="0" applyFont="0" applyFill="0" applyBorder="0" applyAlignment="0" applyProtection="0"/>
    <xf numFmtId="237" fontId="29" fillId="0" borderId="0" applyFont="0" applyFill="0" applyBorder="0" applyAlignment="0" applyProtection="0"/>
    <xf numFmtId="237" fontId="29" fillId="0" borderId="0" applyFont="0" applyFill="0" applyBorder="0" applyAlignment="0" applyProtection="0"/>
    <xf numFmtId="237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38" fontId="26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239" fontId="26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40" fontId="26" fillId="0" borderId="0" applyFont="0" applyFill="0" applyBorder="0" applyAlignment="0" applyProtection="0"/>
    <xf numFmtId="38" fontId="68" fillId="0" borderId="0" applyFill="0" applyBorder="0" applyProtection="0">
      <alignment horizontal="center"/>
    </xf>
    <xf numFmtId="182" fontId="112" fillId="0" borderId="0">
      <protection locked="0"/>
    </xf>
    <xf numFmtId="241" fontId="26" fillId="0" borderId="0" applyBorder="0"/>
    <xf numFmtId="242" fontId="55" fillId="0" borderId="0" applyBorder="0"/>
    <xf numFmtId="243" fontId="26" fillId="0" borderId="0" applyFill="0" applyBorder="0">
      <alignment horizontal="left"/>
    </xf>
    <xf numFmtId="182" fontId="113" fillId="0" borderId="0" applyNumberFormat="0" applyAlignment="0">
      <alignment horizontal="left"/>
    </xf>
    <xf numFmtId="37" fontId="26" fillId="92" borderId="0" applyFont="0" applyBorder="0" applyAlignment="0" applyProtection="0"/>
    <xf numFmtId="186" fontId="72" fillId="92" borderId="0" applyFont="0" applyBorder="0" applyAlignment="0" applyProtection="0"/>
    <xf numFmtId="39" fontId="72" fillId="92" borderId="0" applyFont="0" applyBorder="0" applyAlignment="0" applyProtection="0"/>
    <xf numFmtId="181" fontId="114" fillId="0" borderId="0"/>
    <xf numFmtId="244" fontId="78" fillId="0" borderId="0" applyFont="0" applyFill="0" applyBorder="0" applyAlignment="0" applyProtection="0">
      <protection locked="0"/>
    </xf>
    <xf numFmtId="245" fontId="78" fillId="0" borderId="0" applyFont="0" applyFill="0" applyBorder="0" applyAlignment="0" applyProtection="0">
      <protection locked="0"/>
    </xf>
    <xf numFmtId="246" fontId="26" fillId="0" borderId="0">
      <alignment horizontal="right"/>
    </xf>
    <xf numFmtId="182" fontId="111" fillId="0" borderId="0" applyFont="0" applyFill="0" applyBorder="0" applyAlignment="0" applyProtection="0">
      <alignment horizontal="right"/>
    </xf>
    <xf numFmtId="44" fontId="18" fillId="0" borderId="0" applyFont="0" applyFill="0" applyBorder="0" applyAlignment="0" applyProtection="0"/>
    <xf numFmtId="247" fontId="26" fillId="0" borderId="0" applyFont="0" applyFill="0" applyBorder="0" applyAlignment="0" applyProtection="0"/>
    <xf numFmtId="182" fontId="111" fillId="0" borderId="0" applyFont="0" applyFill="0" applyBorder="0" applyAlignment="0" applyProtection="0">
      <alignment horizontal="right"/>
    </xf>
    <xf numFmtId="44" fontId="35" fillId="0" borderId="0" applyFont="0" applyFill="0" applyBorder="0" applyAlignment="0" applyProtection="0"/>
    <xf numFmtId="243" fontId="2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248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9" fontId="115" fillId="93" borderId="0" applyAlignment="0" applyProtection="0">
      <alignment vertical="center"/>
    </xf>
    <xf numFmtId="249" fontId="116" fillId="89" borderId="4">
      <alignment horizontal="right"/>
    </xf>
    <xf numFmtId="250" fontId="68" fillId="0" borderId="0" applyFont="0" applyFill="0" applyBorder="0" applyAlignment="0" applyProtection="0"/>
    <xf numFmtId="219" fontId="70" fillId="58" borderId="33">
      <protection locked="0"/>
    </xf>
    <xf numFmtId="220" fontId="70" fillId="58" borderId="33">
      <protection locked="0"/>
    </xf>
    <xf numFmtId="221" fontId="70" fillId="58" borderId="33">
      <protection locked="0"/>
    </xf>
    <xf numFmtId="219" fontId="70" fillId="58" borderId="33">
      <protection locked="0"/>
    </xf>
    <xf numFmtId="222" fontId="70" fillId="58" borderId="33">
      <protection locked="0"/>
    </xf>
    <xf numFmtId="223" fontId="70" fillId="58" borderId="33">
      <protection locked="0"/>
    </xf>
    <xf numFmtId="224" fontId="70" fillId="58" borderId="33">
      <protection locked="0"/>
    </xf>
    <xf numFmtId="222" fontId="70" fillId="58" borderId="33">
      <protection locked="0"/>
    </xf>
    <xf numFmtId="225" fontId="70" fillId="94" borderId="33">
      <alignment horizontal="right"/>
      <protection locked="0"/>
    </xf>
    <xf numFmtId="226" fontId="70" fillId="94" borderId="33">
      <alignment horizontal="right"/>
      <protection locked="0"/>
    </xf>
    <xf numFmtId="0" fontId="70" fillId="95" borderId="33">
      <alignment horizontal="left"/>
      <protection locked="0"/>
    </xf>
    <xf numFmtId="49" fontId="70" fillId="6" borderId="33">
      <alignment horizontal="left" vertical="top" wrapText="1"/>
      <protection locked="0"/>
    </xf>
    <xf numFmtId="227" fontId="70" fillId="58" borderId="33">
      <protection locked="0"/>
    </xf>
    <xf numFmtId="228" fontId="70" fillId="58" borderId="33">
      <protection locked="0"/>
    </xf>
    <xf numFmtId="229" fontId="70" fillId="58" borderId="33">
      <protection locked="0"/>
    </xf>
    <xf numFmtId="227" fontId="70" fillId="58" borderId="33">
      <protection locked="0"/>
    </xf>
    <xf numFmtId="49" fontId="70" fillId="6" borderId="33">
      <alignment horizontal="left"/>
      <protection locked="0"/>
    </xf>
    <xf numFmtId="251" fontId="70" fillId="58" borderId="33">
      <alignment horizontal="left" indent="1"/>
      <protection locked="0"/>
    </xf>
    <xf numFmtId="252" fontId="26" fillId="58" borderId="34"/>
    <xf numFmtId="252" fontId="26" fillId="58" borderId="34"/>
    <xf numFmtId="252" fontId="26" fillId="58" borderId="34"/>
    <xf numFmtId="252" fontId="26" fillId="58" borderId="34"/>
    <xf numFmtId="252" fontId="26" fillId="58" borderId="34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82" fontId="111" fillId="0" borderId="0" applyFont="0" applyFill="0" applyBorder="0" applyAlignment="0" applyProtection="0"/>
    <xf numFmtId="253" fontId="26" fillId="0" borderId="0" applyFont="0" applyFill="0" applyBorder="0" applyAlignment="0" applyProtection="0"/>
    <xf numFmtId="182" fontId="111" fillId="0" borderId="0" applyFont="0" applyFill="0" applyBorder="0" applyAlignment="0" applyProtection="0"/>
    <xf numFmtId="182" fontId="60" fillId="14" borderId="0">
      <alignment horizontal="left"/>
    </xf>
    <xf numFmtId="14" fontId="26" fillId="0" borderId="0"/>
    <xf numFmtId="254" fontId="26" fillId="0" borderId="0" applyFont="0" applyFill="0" applyBorder="0" applyAlignment="0" applyProtection="0"/>
    <xf numFmtId="255" fontId="26" fillId="0" borderId="0" applyFont="0" applyFill="0" applyBorder="0" applyProtection="0">
      <alignment vertical="top"/>
    </xf>
    <xf numFmtId="255" fontId="26" fillId="0" borderId="0" applyFont="0" applyFill="0" applyBorder="0" applyProtection="0">
      <alignment vertical="top"/>
    </xf>
    <xf numFmtId="255" fontId="26" fillId="0" borderId="0" applyFont="0" applyFill="0" applyBorder="0" applyProtection="0">
      <alignment vertical="top"/>
    </xf>
    <xf numFmtId="256" fontId="26" fillId="0" borderId="0" applyFont="0" applyFill="0" applyBorder="0" applyAlignment="0" applyProtection="0"/>
    <xf numFmtId="255" fontId="26" fillId="0" borderId="0" applyFont="0" applyFill="0" applyBorder="0" applyProtection="0">
      <alignment vertical="top"/>
    </xf>
    <xf numFmtId="256" fontId="26" fillId="0" borderId="0" applyFont="0" applyFill="0" applyBorder="0" applyAlignment="0" applyProtection="0"/>
    <xf numFmtId="257" fontId="26" fillId="0" borderId="0" applyFont="0" applyFill="0" applyBorder="0" applyProtection="0">
      <alignment vertical="top"/>
    </xf>
    <xf numFmtId="257" fontId="26" fillId="0" borderId="0" applyFont="0" applyFill="0" applyBorder="0" applyProtection="0">
      <alignment vertical="top"/>
    </xf>
    <xf numFmtId="257" fontId="26" fillId="0" borderId="0" applyFont="0" applyFill="0" applyBorder="0" applyProtection="0">
      <alignment vertical="top"/>
    </xf>
    <xf numFmtId="257" fontId="26" fillId="0" borderId="0" applyFont="0" applyFill="0" applyBorder="0" applyProtection="0">
      <alignment vertical="top"/>
    </xf>
    <xf numFmtId="202" fontId="79" fillId="0" borderId="0">
      <alignment horizontal="right"/>
    </xf>
    <xf numFmtId="198" fontId="79" fillId="0" borderId="0">
      <alignment horizontal="right"/>
      <protection locked="0"/>
    </xf>
    <xf numFmtId="198" fontId="79" fillId="0" borderId="0"/>
    <xf numFmtId="258" fontId="79" fillId="0" borderId="0">
      <alignment horizontal="right"/>
      <protection locked="0"/>
    </xf>
    <xf numFmtId="198" fontId="80" fillId="0" borderId="0"/>
    <xf numFmtId="259" fontId="55" fillId="67" borderId="0" applyAlignment="0" applyProtection="0">
      <alignment horizontal="right"/>
    </xf>
    <xf numFmtId="260" fontId="26" fillId="0" borderId="0" applyFont="0" applyFill="0" applyBorder="0" applyAlignment="0" applyProtection="0"/>
    <xf numFmtId="261" fontId="26" fillId="0" borderId="0" applyFont="0" applyFill="0" applyBorder="0" applyAlignment="0" applyProtection="0"/>
    <xf numFmtId="195" fontId="85" fillId="89" borderId="0" applyNumberFormat="0" applyFont="0" applyBorder="0" applyAlignment="0" applyProtection="0"/>
    <xf numFmtId="245" fontId="68" fillId="0" borderId="0" applyFill="0" applyBorder="0" applyProtection="0">
      <alignment horizontal="center"/>
    </xf>
    <xf numFmtId="244" fontId="68" fillId="0" borderId="0">
      <alignment horizontal="center"/>
    </xf>
    <xf numFmtId="245" fontId="68" fillId="0" borderId="0" applyFill="0" applyBorder="0" applyProtection="0">
      <alignment horizontal="center"/>
    </xf>
    <xf numFmtId="243" fontId="117" fillId="0" borderId="0">
      <alignment horizontal="center"/>
    </xf>
    <xf numFmtId="182" fontId="111" fillId="0" borderId="35" applyNumberFormat="0" applyFont="0" applyFill="0" applyAlignment="0" applyProtection="0"/>
    <xf numFmtId="180" fontId="118" fillId="0" borderId="12"/>
    <xf numFmtId="201" fontId="79" fillId="0" borderId="0"/>
    <xf numFmtId="38" fontId="42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120" fillId="0" borderId="0" applyNumberFormat="0" applyAlignment="0">
      <alignment horizontal="left"/>
    </xf>
    <xf numFmtId="262" fontId="116" fillId="0" borderId="0"/>
    <xf numFmtId="263" fontId="116" fillId="0" borderId="0"/>
    <xf numFmtId="264" fontId="116" fillId="0" borderId="0"/>
    <xf numFmtId="265" fontId="116" fillId="0" borderId="0"/>
    <xf numFmtId="266" fontId="116" fillId="0" borderId="0"/>
    <xf numFmtId="267" fontId="116" fillId="0" borderId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268" fontId="26" fillId="0" borderId="0" applyFont="0" applyFill="0" applyBorder="0" applyAlignment="0" applyProtection="0"/>
    <xf numFmtId="269" fontId="26" fillId="0" borderId="0" applyFont="0" applyFill="0" applyBorder="0" applyAlignment="0" applyProtection="0"/>
    <xf numFmtId="270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83" fontId="123" fillId="0" borderId="0" applyNumberFormat="0" applyFill="0" applyBorder="0" applyAlignment="0" applyProtection="0"/>
    <xf numFmtId="0" fontId="68" fillId="91" borderId="0" applyNumberFormat="0" applyFont="0" applyBorder="0" applyAlignment="0" applyProtection="0"/>
    <xf numFmtId="0" fontId="68" fillId="91" borderId="0" applyNumberFormat="0" applyFont="0" applyBorder="0" applyAlignment="0" applyProtection="0"/>
    <xf numFmtId="0" fontId="54" fillId="0" borderId="0" applyNumberFormat="0" applyFill="0" applyBorder="0" applyAlignment="0" applyProtection="0"/>
    <xf numFmtId="271" fontId="124" fillId="0" borderId="0" applyFill="0" applyBorder="0"/>
    <xf numFmtId="15" fontId="28" fillId="0" borderId="0" applyFill="0" applyBorder="0" applyProtection="0">
      <alignment horizontal="center"/>
    </xf>
    <xf numFmtId="0" fontId="68" fillId="60" borderId="0" applyNumberFormat="0" applyFont="0" applyBorder="0" applyAlignment="0" applyProtection="0"/>
    <xf numFmtId="0" fontId="68" fillId="60" borderId="0" applyNumberFormat="0" applyFont="0" applyBorder="0" applyAlignment="0" applyProtection="0"/>
    <xf numFmtId="272" fontId="125" fillId="0" borderId="0" applyFill="0" applyBorder="0" applyProtection="0"/>
    <xf numFmtId="273" fontId="126" fillId="20" borderId="7" applyAlignment="0" applyProtection="0"/>
    <xf numFmtId="273" fontId="126" fillId="20" borderId="7" applyAlignment="0" applyProtection="0"/>
    <xf numFmtId="274" fontId="127" fillId="0" borderId="0" applyNumberFormat="0" applyFill="0" applyBorder="0" applyAlignment="0" applyProtection="0"/>
    <xf numFmtId="274" fontId="128" fillId="0" borderId="0" applyNumberFormat="0" applyFill="0" applyBorder="0" applyAlignment="0" applyProtection="0"/>
    <xf numFmtId="15" fontId="54" fillId="58" borderId="33">
      <alignment horizontal="center"/>
      <protection locked="0"/>
    </xf>
    <xf numFmtId="275" fontId="54" fillId="58" borderId="33" applyAlignment="0">
      <protection locked="0"/>
    </xf>
    <xf numFmtId="276" fontId="54" fillId="58" borderId="33" applyAlignment="0">
      <protection locked="0"/>
    </xf>
    <xf numFmtId="276" fontId="28" fillId="0" borderId="0" applyFill="0" applyBorder="0" applyAlignment="0" applyProtection="0"/>
    <xf numFmtId="277" fontId="28" fillId="0" borderId="0" applyFill="0" applyBorder="0" applyAlignment="0" applyProtection="0"/>
    <xf numFmtId="277" fontId="28" fillId="0" borderId="0" applyFill="0" applyBorder="0" applyAlignment="0" applyProtection="0"/>
    <xf numFmtId="278" fontId="28" fillId="0" borderId="0" applyFill="0" applyBorder="0" applyAlignment="0" applyProtection="0"/>
    <xf numFmtId="0" fontId="68" fillId="0" borderId="36" applyNumberFormat="0" applyFont="0" applyAlignment="0" applyProtection="0"/>
    <xf numFmtId="0" fontId="68" fillId="0" borderId="36" applyNumberFormat="0" applyFont="0" applyAlignment="0" applyProtection="0"/>
    <xf numFmtId="0" fontId="68" fillId="0" borderId="36" applyNumberFormat="0" applyFont="0" applyAlignment="0" applyProtection="0"/>
    <xf numFmtId="0" fontId="68" fillId="0" borderId="36" applyNumberFormat="0" applyFont="0" applyAlignment="0" applyProtection="0"/>
    <xf numFmtId="0" fontId="68" fillId="0" borderId="37" applyNumberFormat="0" applyFont="0" applyAlignment="0" applyProtection="0"/>
    <xf numFmtId="0" fontId="68" fillId="0" borderId="37" applyNumberFormat="0" applyFont="0" applyAlignment="0" applyProtection="0"/>
    <xf numFmtId="0" fontId="68" fillId="0" borderId="37" applyNumberFormat="0" applyFont="0" applyAlignment="0" applyProtection="0"/>
    <xf numFmtId="0" fontId="68" fillId="0" borderId="37" applyNumberFormat="0" applyFont="0" applyAlignment="0" applyProtection="0"/>
    <xf numFmtId="0" fontId="68" fillId="65" borderId="0" applyNumberFormat="0" applyFont="0" applyBorder="0" applyAlignment="0" applyProtection="0"/>
    <xf numFmtId="0" fontId="68" fillId="65" borderId="0" applyNumberFormat="0" applyFont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79" fontId="26" fillId="0" borderId="0" applyFont="0" applyFill="0" applyBorder="0" applyAlignment="0" applyProtection="0"/>
    <xf numFmtId="280" fontId="26" fillId="0" borderId="0" applyFont="0" applyFill="0" applyBorder="0" applyProtection="0">
      <alignment vertical="top"/>
    </xf>
    <xf numFmtId="280" fontId="26" fillId="0" borderId="0" applyFont="0" applyFill="0" applyBorder="0" applyProtection="0">
      <alignment vertical="top"/>
    </xf>
    <xf numFmtId="280" fontId="26" fillId="0" borderId="0" applyFont="0" applyFill="0" applyBorder="0" applyProtection="0">
      <alignment vertical="top"/>
    </xf>
    <xf numFmtId="280" fontId="26" fillId="0" borderId="0" applyFont="0" applyFill="0" applyBorder="0" applyProtection="0">
      <alignment vertical="top"/>
    </xf>
    <xf numFmtId="1" fontId="129" fillId="96" borderId="11" applyNumberFormat="0" applyBorder="0" applyAlignment="0">
      <alignment horizontal="centerContinuous" vertical="center"/>
      <protection locked="0"/>
    </xf>
    <xf numFmtId="182" fontId="112" fillId="0" borderId="0">
      <protection locked="0"/>
    </xf>
    <xf numFmtId="243" fontId="130" fillId="0" borderId="0"/>
    <xf numFmtId="243" fontId="130" fillId="0" borderId="0"/>
    <xf numFmtId="182" fontId="131" fillId="0" borderId="0"/>
    <xf numFmtId="182" fontId="132" fillId="0" borderId="0" applyFill="0" applyBorder="0" applyProtection="0">
      <alignment horizontal="left"/>
    </xf>
    <xf numFmtId="4" fontId="133" fillId="0" borderId="0">
      <protection locked="0"/>
    </xf>
    <xf numFmtId="0" fontId="115" fillId="16" borderId="0" applyAlignment="0" applyProtection="0">
      <alignment horizontal="right" vertical="center"/>
    </xf>
    <xf numFmtId="181" fontId="134" fillId="0" borderId="0"/>
    <xf numFmtId="263" fontId="116" fillId="0" borderId="38"/>
    <xf numFmtId="281" fontId="116" fillId="89" borderId="4">
      <alignment horizontal="right"/>
    </xf>
    <xf numFmtId="282" fontId="26" fillId="0" borderId="0" applyFont="0" applyFill="0" applyBorder="0" applyAlignment="0" applyProtection="0"/>
    <xf numFmtId="283" fontId="135" fillId="0" borderId="0" applyFont="0" applyFill="0" applyBorder="0" applyAlignment="0" applyProtection="0"/>
    <xf numFmtId="284" fontId="26" fillId="0" borderId="0" applyFont="0" applyFill="0" applyBorder="0" applyAlignment="0" applyProtection="0"/>
    <xf numFmtId="285" fontId="135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2" fillId="76" borderId="0" applyNumberFormat="0" applyBorder="0" applyAlignment="0" applyProtection="0"/>
    <xf numFmtId="0" fontId="52" fillId="97" borderId="0" applyNumberFormat="0" applyBorder="0" applyAlignment="0" applyProtection="0"/>
    <xf numFmtId="0" fontId="52" fillId="76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76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76" borderId="0" applyNumberFormat="0" applyBorder="0" applyAlignment="0" applyProtection="0"/>
    <xf numFmtId="0" fontId="52" fillId="97" borderId="0" applyNumberFormat="0" applyBorder="0" applyAlignment="0" applyProtection="0"/>
    <xf numFmtId="0" fontId="52" fillId="76" borderId="0" applyNumberFormat="0" applyBorder="0" applyAlignment="0" applyProtection="0"/>
    <xf numFmtId="0" fontId="52" fillId="97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97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97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183" fontId="136" fillId="76" borderId="0" applyNumberFormat="0" applyBorder="0" applyAlignment="0" applyProtection="0"/>
    <xf numFmtId="2" fontId="137" fillId="14" borderId="4" applyProtection="0">
      <alignment horizontal="left"/>
      <protection locked="0"/>
    </xf>
    <xf numFmtId="38" fontId="55" fillId="89" borderId="0" applyNumberFormat="0" applyBorder="0" applyAlignment="0" applyProtection="0"/>
    <xf numFmtId="286" fontId="60" fillId="7" borderId="13" applyNumberFormat="0" applyFont="0" applyAlignment="0"/>
    <xf numFmtId="182" fontId="111" fillId="0" borderId="0" applyFont="0" applyFill="0" applyBorder="0" applyAlignment="0" applyProtection="0">
      <alignment horizontal="right"/>
    </xf>
    <xf numFmtId="182" fontId="138" fillId="0" borderId="0" applyProtection="0">
      <alignment horizontal="right"/>
    </xf>
    <xf numFmtId="182" fontId="97" fillId="0" borderId="39" applyNumberFormat="0" applyAlignment="0" applyProtection="0">
      <alignment horizontal="left" vertical="center"/>
    </xf>
    <xf numFmtId="182" fontId="97" fillId="0" borderId="7">
      <alignment horizontal="left" vertical="center"/>
    </xf>
    <xf numFmtId="2" fontId="93" fillId="87" borderId="0" applyAlignment="0">
      <alignment horizontal="right"/>
      <protection locked="0"/>
    </xf>
    <xf numFmtId="0" fontId="139" fillId="0" borderId="40" applyNumberFormat="0" applyFill="0" applyAlignment="0" applyProtection="0"/>
    <xf numFmtId="0" fontId="44" fillId="0" borderId="18" applyNumberFormat="0" applyFill="0" applyAlignment="0" applyProtection="0"/>
    <xf numFmtId="0" fontId="139" fillId="0" borderId="40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139" fillId="0" borderId="40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139" fillId="0" borderId="40" applyNumberFormat="0" applyFill="0" applyAlignment="0" applyProtection="0"/>
    <xf numFmtId="0" fontId="44" fillId="0" borderId="18" applyNumberFormat="0" applyFill="0" applyAlignment="0" applyProtection="0"/>
    <xf numFmtId="0" fontId="139" fillId="0" borderId="40" applyNumberFormat="0" applyFill="0" applyAlignment="0" applyProtection="0"/>
    <xf numFmtId="0" fontId="44" fillId="0" borderId="18" applyNumberFormat="0" applyFill="0" applyAlignment="0" applyProtection="0"/>
    <xf numFmtId="0" fontId="139" fillId="0" borderId="40" applyNumberFormat="0" applyFill="0" applyAlignment="0" applyProtection="0"/>
    <xf numFmtId="0" fontId="139" fillId="0" borderId="40" applyNumberFormat="0" applyFill="0" applyAlignment="0" applyProtection="0"/>
    <xf numFmtId="0" fontId="44" fillId="0" borderId="18" applyNumberFormat="0" applyFill="0" applyAlignment="0" applyProtection="0"/>
    <xf numFmtId="0" fontId="139" fillId="0" borderId="40" applyNumberFormat="0" applyFill="0" applyAlignment="0" applyProtection="0"/>
    <xf numFmtId="0" fontId="139" fillId="0" borderId="40" applyNumberFormat="0" applyFill="0" applyAlignment="0" applyProtection="0"/>
    <xf numFmtId="0" fontId="44" fillId="0" borderId="18" applyNumberFormat="0" applyFill="0" applyAlignment="0" applyProtection="0"/>
    <xf numFmtId="0" fontId="139" fillId="0" borderId="40" applyNumberFormat="0" applyFill="0" applyAlignment="0" applyProtection="0"/>
    <xf numFmtId="0" fontId="139" fillId="0" borderId="40" applyNumberFormat="0" applyFill="0" applyAlignment="0" applyProtection="0"/>
    <xf numFmtId="0" fontId="139" fillId="0" borderId="40" applyNumberFormat="0" applyFill="0" applyAlignment="0" applyProtection="0"/>
    <xf numFmtId="0" fontId="139" fillId="0" borderId="40" applyNumberFormat="0" applyFill="0" applyAlignment="0" applyProtection="0"/>
    <xf numFmtId="0" fontId="139" fillId="0" borderId="40" applyNumberFormat="0" applyFill="0" applyAlignment="0" applyProtection="0"/>
    <xf numFmtId="183" fontId="140" fillId="0" borderId="40" applyNumberFormat="0" applyFill="0" applyAlignment="0" applyProtection="0"/>
    <xf numFmtId="0" fontId="141" fillId="0" borderId="41" applyNumberFormat="0" applyFill="0" applyAlignment="0" applyProtection="0"/>
    <xf numFmtId="0" fontId="45" fillId="0" borderId="41" applyNumberFormat="0" applyFill="0" applyAlignment="0" applyProtection="0"/>
    <xf numFmtId="0" fontId="141" fillId="0" borderId="41" applyNumberFormat="0" applyFill="0" applyAlignment="0" applyProtection="0"/>
    <xf numFmtId="0" fontId="45" fillId="0" borderId="41" applyNumberFormat="0" applyFill="0" applyAlignment="0" applyProtection="0"/>
    <xf numFmtId="0" fontId="45" fillId="0" borderId="41" applyNumberFormat="0" applyFill="0" applyAlignment="0" applyProtection="0"/>
    <xf numFmtId="0" fontId="45" fillId="0" borderId="41" applyNumberFormat="0" applyFill="0" applyAlignment="0" applyProtection="0"/>
    <xf numFmtId="0" fontId="45" fillId="0" borderId="41" applyNumberFormat="0" applyFill="0" applyAlignment="0" applyProtection="0"/>
    <xf numFmtId="0" fontId="141" fillId="0" borderId="41" applyNumberFormat="0" applyFill="0" applyAlignment="0" applyProtection="0"/>
    <xf numFmtId="0" fontId="45" fillId="0" borderId="41" applyNumberFormat="0" applyFill="0" applyAlignment="0" applyProtection="0"/>
    <xf numFmtId="0" fontId="45" fillId="0" borderId="41" applyNumberFormat="0" applyFill="0" applyAlignment="0" applyProtection="0"/>
    <xf numFmtId="0" fontId="45" fillId="0" borderId="41" applyNumberFormat="0" applyFill="0" applyAlignment="0" applyProtection="0"/>
    <xf numFmtId="0" fontId="45" fillId="0" borderId="41" applyNumberFormat="0" applyFill="0" applyAlignment="0" applyProtection="0"/>
    <xf numFmtId="0" fontId="141" fillId="0" borderId="41" applyNumberFormat="0" applyFill="0" applyAlignment="0" applyProtection="0"/>
    <xf numFmtId="0" fontId="45" fillId="0" borderId="41" applyNumberFormat="0" applyFill="0" applyAlignment="0" applyProtection="0"/>
    <xf numFmtId="0" fontId="141" fillId="0" borderId="41" applyNumberFormat="0" applyFill="0" applyAlignment="0" applyProtection="0"/>
    <xf numFmtId="0" fontId="45" fillId="0" borderId="41" applyNumberFormat="0" applyFill="0" applyAlignment="0" applyProtection="0"/>
    <xf numFmtId="0" fontId="141" fillId="0" borderId="41" applyNumberFormat="0" applyFill="0" applyAlignment="0" applyProtection="0"/>
    <xf numFmtId="0" fontId="141" fillId="0" borderId="41" applyNumberFormat="0" applyFill="0" applyAlignment="0" applyProtection="0"/>
    <xf numFmtId="0" fontId="45" fillId="0" borderId="41" applyNumberFormat="0" applyFill="0" applyAlignment="0" applyProtection="0"/>
    <xf numFmtId="0" fontId="141" fillId="0" borderId="41" applyNumberFormat="0" applyFill="0" applyAlignment="0" applyProtection="0"/>
    <xf numFmtId="0" fontId="141" fillId="0" borderId="41" applyNumberFormat="0" applyFill="0" applyAlignment="0" applyProtection="0"/>
    <xf numFmtId="0" fontId="45" fillId="0" borderId="41" applyNumberFormat="0" applyFill="0" applyAlignment="0" applyProtection="0"/>
    <xf numFmtId="0" fontId="141" fillId="0" borderId="41" applyNumberFormat="0" applyFill="0" applyAlignment="0" applyProtection="0"/>
    <xf numFmtId="0" fontId="141" fillId="0" borderId="41" applyNumberFormat="0" applyFill="0" applyAlignment="0" applyProtection="0"/>
    <xf numFmtId="0" fontId="141" fillId="0" borderId="41" applyNumberFormat="0" applyFill="0" applyAlignment="0" applyProtection="0"/>
    <xf numFmtId="0" fontId="141" fillId="0" borderId="41" applyNumberFormat="0" applyFill="0" applyAlignment="0" applyProtection="0"/>
    <xf numFmtId="0" fontId="141" fillId="0" borderId="41" applyNumberFormat="0" applyFill="0" applyAlignment="0" applyProtection="0"/>
    <xf numFmtId="183" fontId="142" fillId="0" borderId="41" applyNumberFormat="0" applyFill="0" applyAlignment="0" applyProtection="0"/>
    <xf numFmtId="0" fontId="143" fillId="0" borderId="42" applyNumberFormat="0" applyFill="0" applyAlignment="0" applyProtection="0"/>
    <xf numFmtId="0" fontId="46" fillId="0" borderId="31" applyNumberFormat="0" applyFill="0" applyAlignment="0" applyProtection="0"/>
    <xf numFmtId="0" fontId="143" fillId="0" borderId="42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143" fillId="0" borderId="42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143" fillId="0" borderId="42" applyNumberFormat="0" applyFill="0" applyAlignment="0" applyProtection="0"/>
    <xf numFmtId="0" fontId="46" fillId="0" borderId="31" applyNumberFormat="0" applyFill="0" applyAlignment="0" applyProtection="0"/>
    <xf numFmtId="0" fontId="143" fillId="0" borderId="42" applyNumberFormat="0" applyFill="0" applyAlignment="0" applyProtection="0"/>
    <xf numFmtId="0" fontId="46" fillId="0" borderId="31" applyNumberFormat="0" applyFill="0" applyAlignment="0" applyProtection="0"/>
    <xf numFmtId="0" fontId="143" fillId="0" borderId="42" applyNumberFormat="0" applyFill="0" applyAlignment="0" applyProtection="0"/>
    <xf numFmtId="0" fontId="143" fillId="0" borderId="42" applyNumberFormat="0" applyFill="0" applyAlignment="0" applyProtection="0"/>
    <xf numFmtId="0" fontId="46" fillId="0" borderId="31" applyNumberFormat="0" applyFill="0" applyAlignment="0" applyProtection="0"/>
    <xf numFmtId="0" fontId="143" fillId="0" borderId="42" applyNumberFormat="0" applyFill="0" applyAlignment="0" applyProtection="0"/>
    <xf numFmtId="0" fontId="143" fillId="0" borderId="42" applyNumberFormat="0" applyFill="0" applyAlignment="0" applyProtection="0"/>
    <xf numFmtId="0" fontId="46" fillId="0" borderId="31" applyNumberFormat="0" applyFill="0" applyAlignment="0" applyProtection="0"/>
    <xf numFmtId="0" fontId="143" fillId="0" borderId="42" applyNumberFormat="0" applyFill="0" applyAlignment="0" applyProtection="0"/>
    <xf numFmtId="0" fontId="143" fillId="0" borderId="42" applyNumberFormat="0" applyFill="0" applyAlignment="0" applyProtection="0"/>
    <xf numFmtId="0" fontId="143" fillId="0" borderId="42" applyNumberFormat="0" applyFill="0" applyAlignment="0" applyProtection="0"/>
    <xf numFmtId="0" fontId="143" fillId="0" borderId="42" applyNumberFormat="0" applyFill="0" applyAlignment="0" applyProtection="0"/>
    <xf numFmtId="0" fontId="143" fillId="0" borderId="42" applyNumberFormat="0" applyFill="0" applyAlignment="0" applyProtection="0"/>
    <xf numFmtId="183" fontId="144" fillId="0" borderId="42" applyNumberFormat="0" applyFill="0" applyAlignment="0" applyProtection="0"/>
    <xf numFmtId="0" fontId="1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183" fontId="144" fillId="0" borderId="0" applyNumberFormat="0" applyFill="0" applyBorder="0" applyAlignment="0" applyProtection="0"/>
    <xf numFmtId="182" fontId="68" fillId="0" borderId="0">
      <protection locked="0"/>
    </xf>
    <xf numFmtId="182" fontId="68" fillId="0" borderId="0">
      <protection locked="0"/>
    </xf>
    <xf numFmtId="287" fontId="145" fillId="0" borderId="0">
      <alignment horizontal="right"/>
    </xf>
    <xf numFmtId="288" fontId="34" fillId="0" borderId="0" applyAlignment="0">
      <alignment horizontal="right"/>
      <protection hidden="1"/>
    </xf>
    <xf numFmtId="182" fontId="54" fillId="0" borderId="43" applyNumberFormat="0" applyFill="0" applyAlignment="0" applyProtection="0"/>
    <xf numFmtId="195" fontId="146" fillId="0" borderId="0" applyNumberFormat="0" applyBorder="0" applyAlignment="0" applyProtection="0">
      <alignment horizontal="right" wrapText="1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183" fontId="150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183" fontId="154" fillId="0" borderId="0" applyNumberFormat="0" applyFill="0" applyBorder="0" applyAlignment="0" applyProtection="0">
      <alignment vertical="top"/>
      <protection locked="0"/>
    </xf>
    <xf numFmtId="182" fontId="155" fillId="0" borderId="0">
      <alignment wrapText="1"/>
    </xf>
    <xf numFmtId="10" fontId="55" fillId="7" borderId="13" applyNumberFormat="0" applyBorder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156" fillId="19" borderId="32" applyNumberFormat="0" applyAlignment="0" applyProtection="0"/>
    <xf numFmtId="0" fontId="47" fillId="43" borderId="32" applyNumberFormat="0" applyAlignment="0" applyProtection="0"/>
    <xf numFmtId="0" fontId="156" fillId="19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156" fillId="19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156" fillId="19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156" fillId="19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47" fillId="43" borderId="32" applyNumberFormat="0" applyAlignment="0" applyProtection="0"/>
    <xf numFmtId="0" fontId="156" fillId="19" borderId="32" applyNumberFormat="0" applyAlignment="0" applyProtection="0"/>
    <xf numFmtId="0" fontId="156" fillId="19" borderId="32" applyNumberFormat="0" applyAlignment="0" applyProtection="0"/>
    <xf numFmtId="0" fontId="47" fillId="43" borderId="32" applyNumberFormat="0" applyAlignment="0" applyProtection="0"/>
    <xf numFmtId="0" fontId="156" fillId="19" borderId="32" applyNumberFormat="0" applyAlignment="0" applyProtection="0"/>
    <xf numFmtId="0" fontId="47" fillId="43" borderId="32" applyNumberFormat="0" applyAlignment="0" applyProtection="0"/>
    <xf numFmtId="0" fontId="156" fillId="19" borderId="32" applyNumberFormat="0" applyAlignment="0" applyProtection="0"/>
    <xf numFmtId="0" fontId="47" fillId="43" borderId="32" applyNumberFormat="0" applyAlignment="0" applyProtection="0"/>
    <xf numFmtId="0" fontId="156" fillId="19" borderId="32" applyNumberFormat="0" applyAlignment="0" applyProtection="0"/>
    <xf numFmtId="0" fontId="156" fillId="19" borderId="32" applyNumberFormat="0" applyAlignment="0" applyProtection="0"/>
    <xf numFmtId="0" fontId="47" fillId="43" borderId="32" applyNumberFormat="0" applyAlignment="0" applyProtection="0"/>
    <xf numFmtId="0" fontId="156" fillId="19" borderId="32" applyNumberFormat="0" applyAlignment="0" applyProtection="0"/>
    <xf numFmtId="0" fontId="47" fillId="43" borderId="32" applyNumberFormat="0" applyAlignment="0" applyProtection="0"/>
    <xf numFmtId="0" fontId="156" fillId="19" borderId="32" applyNumberFormat="0" applyAlignment="0" applyProtection="0"/>
    <xf numFmtId="0" fontId="47" fillId="43" borderId="32" applyNumberFormat="0" applyAlignment="0" applyProtection="0"/>
    <xf numFmtId="0" fontId="156" fillId="19" borderId="32" applyNumberFormat="0" applyAlignment="0" applyProtection="0"/>
    <xf numFmtId="0" fontId="156" fillId="19" borderId="32" applyNumberFormat="0" applyAlignment="0" applyProtection="0"/>
    <xf numFmtId="0" fontId="47" fillId="43" borderId="32" applyNumberFormat="0" applyAlignment="0" applyProtection="0"/>
    <xf numFmtId="0" fontId="156" fillId="19" borderId="32" applyNumberFormat="0" applyAlignment="0" applyProtection="0"/>
    <xf numFmtId="0" fontId="47" fillId="43" borderId="32" applyNumberFormat="0" applyAlignment="0" applyProtection="0"/>
    <xf numFmtId="0" fontId="156" fillId="19" borderId="32" applyNumberFormat="0" applyAlignment="0" applyProtection="0"/>
    <xf numFmtId="0" fontId="156" fillId="19" borderId="32" applyNumberFormat="0" applyAlignment="0" applyProtection="0"/>
    <xf numFmtId="0" fontId="156" fillId="19" borderId="32" applyNumberFormat="0" applyAlignment="0" applyProtection="0"/>
    <xf numFmtId="0" fontId="156" fillId="19" borderId="32" applyNumberFormat="0" applyAlignment="0" applyProtection="0"/>
    <xf numFmtId="0" fontId="156" fillId="19" borderId="32" applyNumberFormat="0" applyAlignment="0" applyProtection="0"/>
    <xf numFmtId="0" fontId="156" fillId="19" borderId="32" applyNumberFormat="0" applyAlignment="0" applyProtection="0"/>
    <xf numFmtId="0" fontId="156" fillId="19" borderId="32" applyNumberFormat="0" applyAlignment="0" applyProtection="0"/>
    <xf numFmtId="183" fontId="157" fillId="19" borderId="32" applyNumberFormat="0" applyAlignment="0" applyProtection="0"/>
    <xf numFmtId="183" fontId="157" fillId="19" borderId="32" applyNumberFormat="0" applyAlignment="0" applyProtection="0"/>
    <xf numFmtId="0" fontId="55" fillId="0" borderId="0" applyNumberFormat="0" applyFill="0" applyBorder="0" applyAlignment="0">
      <protection locked="0"/>
    </xf>
    <xf numFmtId="230" fontId="31" fillId="98" borderId="0">
      <protection locked="0"/>
    </xf>
    <xf numFmtId="171" fontId="68" fillId="0" borderId="0"/>
    <xf numFmtId="0" fontId="158" fillId="0" borderId="0"/>
    <xf numFmtId="38" fontId="159" fillId="0" borderId="0"/>
    <xf numFmtId="38" fontId="160" fillId="0" borderId="0"/>
    <xf numFmtId="38" fontId="161" fillId="0" borderId="0"/>
    <xf numFmtId="38" fontId="162" fillId="0" borderId="0"/>
    <xf numFmtId="0" fontId="87" fillId="0" borderId="0"/>
    <xf numFmtId="0" fontId="87" fillId="0" borderId="0"/>
    <xf numFmtId="0" fontId="87" fillId="0" borderId="0"/>
    <xf numFmtId="0" fontId="70" fillId="0" borderId="0"/>
    <xf numFmtId="0" fontId="163" fillId="0" borderId="0"/>
    <xf numFmtId="0" fontId="164" fillId="0" borderId="0">
      <alignment horizontal="center"/>
    </xf>
    <xf numFmtId="289" fontId="165" fillId="0" borderId="0" applyFont="0" applyFill="0" applyBorder="0" applyAlignment="0" applyProtection="0"/>
    <xf numFmtId="182" fontId="26" fillId="0" borderId="0" applyNumberFormat="0" applyFont="0" applyFill="0" applyBorder="0" applyProtection="0">
      <alignment horizontal="left" vertical="center"/>
    </xf>
    <xf numFmtId="182" fontId="55" fillId="89" borderId="0"/>
    <xf numFmtId="38" fontId="166" fillId="0" borderId="0" applyNumberFormat="0" applyFill="0" applyBorder="0" applyAlignment="0" applyProtection="0"/>
    <xf numFmtId="0" fontId="167" fillId="0" borderId="44" applyNumberFormat="0" applyFill="0" applyAlignment="0" applyProtection="0"/>
    <xf numFmtId="0" fontId="168" fillId="0" borderId="45" applyNumberFormat="0" applyFill="0" applyAlignment="0" applyProtection="0"/>
    <xf numFmtId="0" fontId="167" fillId="0" borderId="44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7" fillId="0" borderId="44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7" fillId="0" borderId="44" applyNumberFormat="0" applyFill="0" applyAlignment="0" applyProtection="0"/>
    <xf numFmtId="0" fontId="168" fillId="0" borderId="45" applyNumberFormat="0" applyFill="0" applyAlignment="0" applyProtection="0"/>
    <xf numFmtId="0" fontId="167" fillId="0" borderId="44" applyNumberFormat="0" applyFill="0" applyAlignment="0" applyProtection="0"/>
    <xf numFmtId="0" fontId="168" fillId="0" borderId="45" applyNumberFormat="0" applyFill="0" applyAlignment="0" applyProtection="0"/>
    <xf numFmtId="0" fontId="167" fillId="0" borderId="44" applyNumberFormat="0" applyFill="0" applyAlignment="0" applyProtection="0"/>
    <xf numFmtId="0" fontId="167" fillId="0" borderId="44" applyNumberFormat="0" applyFill="0" applyAlignment="0" applyProtection="0"/>
    <xf numFmtId="0" fontId="168" fillId="0" borderId="45" applyNumberFormat="0" applyFill="0" applyAlignment="0" applyProtection="0"/>
    <xf numFmtId="0" fontId="167" fillId="0" borderId="44" applyNumberFormat="0" applyFill="0" applyAlignment="0" applyProtection="0"/>
    <xf numFmtId="0" fontId="167" fillId="0" borderId="44" applyNumberFormat="0" applyFill="0" applyAlignment="0" applyProtection="0"/>
    <xf numFmtId="0" fontId="168" fillId="0" borderId="45" applyNumberFormat="0" applyFill="0" applyAlignment="0" applyProtection="0"/>
    <xf numFmtId="0" fontId="167" fillId="0" borderId="44" applyNumberFormat="0" applyFill="0" applyAlignment="0" applyProtection="0"/>
    <xf numFmtId="0" fontId="167" fillId="0" borderId="44" applyNumberFormat="0" applyFill="0" applyAlignment="0" applyProtection="0"/>
    <xf numFmtId="0" fontId="167" fillId="0" borderId="44" applyNumberFormat="0" applyFill="0" applyAlignment="0" applyProtection="0"/>
    <xf numFmtId="0" fontId="167" fillId="0" borderId="44" applyNumberFormat="0" applyFill="0" applyAlignment="0" applyProtection="0"/>
    <xf numFmtId="0" fontId="167" fillId="0" borderId="44" applyNumberFormat="0" applyFill="0" applyAlignment="0" applyProtection="0"/>
    <xf numFmtId="183" fontId="169" fillId="0" borderId="44" applyNumberFormat="0" applyFill="0" applyAlignment="0" applyProtection="0"/>
    <xf numFmtId="0" fontId="115" fillId="99" borderId="0" applyAlignment="0" applyProtection="0">
      <alignment horizontal="right" vertical="center"/>
    </xf>
    <xf numFmtId="190" fontId="75" fillId="0" borderId="0" applyFont="0" applyFill="0" applyBorder="0" applyAlignment="0" applyProtection="0">
      <alignment horizontal="right"/>
    </xf>
    <xf numFmtId="290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291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40" fontId="170" fillId="0" borderId="0">
      <alignment horizontal="right"/>
    </xf>
    <xf numFmtId="182" fontId="171" fillId="0" borderId="0">
      <alignment vertical="center"/>
    </xf>
    <xf numFmtId="182" fontId="26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292" fontId="26" fillId="0" borderId="0" applyFont="0" applyFill="0" applyBorder="0" applyAlignment="0" applyProtection="0"/>
    <xf numFmtId="293" fontId="116" fillId="0" borderId="0">
      <alignment horizontal="right"/>
    </xf>
    <xf numFmtId="182" fontId="172" fillId="0" borderId="6"/>
    <xf numFmtId="294" fontId="42" fillId="0" borderId="0" applyFont="0" applyFill="0" applyBorder="0" applyAlignment="0" applyProtection="0"/>
    <xf numFmtId="295" fontId="42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296" fontId="55" fillId="7" borderId="0">
      <alignment horizontal="center"/>
    </xf>
    <xf numFmtId="297" fontId="68" fillId="0" borderId="0" applyFill="0" applyBorder="0" applyProtection="0">
      <alignment horizontal="center"/>
    </xf>
    <xf numFmtId="298" fontId="68" fillId="0" borderId="0" applyFont="0" applyFill="0" applyBorder="0" applyAlignment="0" applyProtection="0">
      <alignment horizontal="centerContinuous"/>
      <protection locked="0"/>
    </xf>
    <xf numFmtId="49" fontId="173" fillId="93" borderId="0" applyAlignment="0" applyProtection="0">
      <alignment horizontal="centerContinuous" vertical="center"/>
    </xf>
    <xf numFmtId="299" fontId="55" fillId="0" borderId="0" applyFont="0" applyFill="0" applyBorder="0" applyAlignment="0" applyProtection="0">
      <alignment horizontal="right"/>
    </xf>
    <xf numFmtId="0" fontId="100" fillId="0" borderId="0">
      <alignment horizontal="right"/>
    </xf>
    <xf numFmtId="0" fontId="174" fillId="57" borderId="0" applyNumberFormat="0" applyBorder="0" applyAlignment="0" applyProtection="0"/>
    <xf numFmtId="0" fontId="174" fillId="43" borderId="0" applyNumberFormat="0" applyBorder="0" applyAlignment="0" applyProtection="0"/>
    <xf numFmtId="0" fontId="174" fillId="57" borderId="0" applyNumberFormat="0" applyBorder="0" applyAlignment="0" applyProtection="0"/>
    <xf numFmtId="0" fontId="174" fillId="43" borderId="0" applyNumberFormat="0" applyBorder="0" applyAlignment="0" applyProtection="0"/>
    <xf numFmtId="0" fontId="174" fillId="43" borderId="0" applyNumberFormat="0" applyBorder="0" applyAlignment="0" applyProtection="0"/>
    <xf numFmtId="0" fontId="174" fillId="43" borderId="0" applyNumberFormat="0" applyBorder="0" applyAlignment="0" applyProtection="0"/>
    <xf numFmtId="0" fontId="174" fillId="43" borderId="0" applyNumberFormat="0" applyBorder="0" applyAlignment="0" applyProtection="0"/>
    <xf numFmtId="0" fontId="174" fillId="57" borderId="0" applyNumberFormat="0" applyBorder="0" applyAlignment="0" applyProtection="0"/>
    <xf numFmtId="0" fontId="174" fillId="43" borderId="0" applyNumberFormat="0" applyBorder="0" applyAlignment="0" applyProtection="0"/>
    <xf numFmtId="0" fontId="174" fillId="43" borderId="0" applyNumberFormat="0" applyBorder="0" applyAlignment="0" applyProtection="0"/>
    <xf numFmtId="0" fontId="174" fillId="43" borderId="0" applyNumberFormat="0" applyBorder="0" applyAlignment="0" applyProtection="0"/>
    <xf numFmtId="0" fontId="174" fillId="43" borderId="0" applyNumberFormat="0" applyBorder="0" applyAlignment="0" applyProtection="0"/>
    <xf numFmtId="0" fontId="174" fillId="57" borderId="0" applyNumberFormat="0" applyBorder="0" applyAlignment="0" applyProtection="0"/>
    <xf numFmtId="0" fontId="174" fillId="43" borderId="0" applyNumberFormat="0" applyBorder="0" applyAlignment="0" applyProtection="0"/>
    <xf numFmtId="0" fontId="174" fillId="57" borderId="0" applyNumberFormat="0" applyBorder="0" applyAlignment="0" applyProtection="0"/>
    <xf numFmtId="0" fontId="174" fillId="43" borderId="0" applyNumberFormat="0" applyBorder="0" applyAlignment="0" applyProtection="0"/>
    <xf numFmtId="0" fontId="174" fillId="57" borderId="0" applyNumberFormat="0" applyBorder="0" applyAlignment="0" applyProtection="0"/>
    <xf numFmtId="0" fontId="174" fillId="57" borderId="0" applyNumberFormat="0" applyBorder="0" applyAlignment="0" applyProtection="0"/>
    <xf numFmtId="0" fontId="174" fillId="43" borderId="0" applyNumberFormat="0" applyBorder="0" applyAlignment="0" applyProtection="0"/>
    <xf numFmtId="0" fontId="174" fillId="57" borderId="0" applyNumberFormat="0" applyBorder="0" applyAlignment="0" applyProtection="0"/>
    <xf numFmtId="0" fontId="174" fillId="57" borderId="0" applyNumberFormat="0" applyBorder="0" applyAlignment="0" applyProtection="0"/>
    <xf numFmtId="0" fontId="174" fillId="43" borderId="0" applyNumberFormat="0" applyBorder="0" applyAlignment="0" applyProtection="0"/>
    <xf numFmtId="0" fontId="174" fillId="57" borderId="0" applyNumberFormat="0" applyBorder="0" applyAlignment="0" applyProtection="0"/>
    <xf numFmtId="0" fontId="174" fillId="57" borderId="0" applyNumberFormat="0" applyBorder="0" applyAlignment="0" applyProtection="0"/>
    <xf numFmtId="0" fontId="174" fillId="57" borderId="0" applyNumberFormat="0" applyBorder="0" applyAlignment="0" applyProtection="0"/>
    <xf numFmtId="0" fontId="174" fillId="57" borderId="0" applyNumberFormat="0" applyBorder="0" applyAlignment="0" applyProtection="0"/>
    <xf numFmtId="0" fontId="174" fillId="57" borderId="0" applyNumberFormat="0" applyBorder="0" applyAlignment="0" applyProtection="0"/>
    <xf numFmtId="183" fontId="175" fillId="57" borderId="0" applyNumberFormat="0" applyBorder="0" applyAlignment="0" applyProtection="0"/>
    <xf numFmtId="37" fontId="176" fillId="0" borderId="0"/>
    <xf numFmtId="287" fontId="177" fillId="0" borderId="0"/>
    <xf numFmtId="0" fontId="26" fillId="0" borderId="0"/>
    <xf numFmtId="300" fontId="78" fillId="0" borderId="0"/>
    <xf numFmtId="300" fontId="78" fillId="0" borderId="15"/>
    <xf numFmtId="300" fontId="78" fillId="0" borderId="46"/>
    <xf numFmtId="300" fontId="78" fillId="0" borderId="0"/>
    <xf numFmtId="301" fontId="79" fillId="0" borderId="0"/>
    <xf numFmtId="302" fontId="79" fillId="0" borderId="0"/>
    <xf numFmtId="303" fontId="79" fillId="0" borderId="0"/>
    <xf numFmtId="304" fontId="55" fillId="0" borderId="0"/>
    <xf numFmtId="305" fontId="55" fillId="0" borderId="0"/>
    <xf numFmtId="0" fontId="11" fillId="0" borderId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3" fontId="26" fillId="0" borderId="0"/>
    <xf numFmtId="173" fontId="26" fillId="0" borderId="0"/>
    <xf numFmtId="173" fontId="26" fillId="0" borderId="0"/>
    <xf numFmtId="173" fontId="26" fillId="0" borderId="0"/>
    <xf numFmtId="173" fontId="26" fillId="0" borderId="0"/>
    <xf numFmtId="173" fontId="26" fillId="0" borderId="0"/>
    <xf numFmtId="173" fontId="26" fillId="0" borderId="0"/>
    <xf numFmtId="173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3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3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3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35" fillId="0" borderId="0" applyFill="0" applyBorder="0" applyAlignment="0" applyProtection="0"/>
    <xf numFmtId="0" fontId="29" fillId="0" borderId="0"/>
    <xf numFmtId="183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6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6" fillId="0" borderId="0"/>
    <xf numFmtId="18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2" fontId="29" fillId="0" borderId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Font="0" applyFill="0" applyBorder="0" applyAlignment="0" applyProtection="0"/>
    <xf numFmtId="0" fontId="26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6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6" fillId="0" borderId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 applyFont="0" applyFill="0" applyBorder="0" applyAlignment="0" applyProtection="0"/>
    <xf numFmtId="0" fontId="26" fillId="0" borderId="0"/>
    <xf numFmtId="0" fontId="26" fillId="0" borderId="0"/>
    <xf numFmtId="0" fontId="29" fillId="0" borderId="0" applyFont="0" applyFill="0" applyBorder="0" applyAlignment="0" applyProtection="0"/>
    <xf numFmtId="0" fontId="26" fillId="0" borderId="0"/>
    <xf numFmtId="0" fontId="29" fillId="0" borderId="0"/>
    <xf numFmtId="0" fontId="26" fillId="0" borderId="0"/>
    <xf numFmtId="0" fontId="29" fillId="0" borderId="0" applyFont="0" applyFill="0" applyBorder="0" applyAlignment="0" applyProtection="0"/>
    <xf numFmtId="0" fontId="26" fillId="0" borderId="0"/>
    <xf numFmtId="0" fontId="26" fillId="0" borderId="0"/>
    <xf numFmtId="0" fontId="29" fillId="0" borderId="0" applyFont="0" applyFill="0" applyBorder="0" applyAlignment="0" applyProtection="0"/>
    <xf numFmtId="0" fontId="26" fillId="0" borderId="0"/>
    <xf numFmtId="0" fontId="29" fillId="0" borderId="0"/>
    <xf numFmtId="0" fontId="29" fillId="0" borderId="0"/>
    <xf numFmtId="0" fontId="2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/>
    <xf numFmtId="0" fontId="26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0" borderId="0"/>
    <xf numFmtId="0" fontId="1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83" fontId="20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0" fillId="0" borderId="0"/>
    <xf numFmtId="183" fontId="20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9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26" fillId="0" borderId="0"/>
    <xf numFmtId="182" fontId="26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3" fontId="11" fillId="0" borderId="0"/>
    <xf numFmtId="173" fontId="21" fillId="0" borderId="0"/>
    <xf numFmtId="173" fontId="21" fillId="0" borderId="0"/>
    <xf numFmtId="173" fontId="21" fillId="0" borderId="0"/>
    <xf numFmtId="173" fontId="21" fillId="0" borderId="0"/>
    <xf numFmtId="173" fontId="21" fillId="0" borderId="0"/>
    <xf numFmtId="173" fontId="11" fillId="0" borderId="0"/>
    <xf numFmtId="173" fontId="21" fillId="0" borderId="0"/>
    <xf numFmtId="173" fontId="21" fillId="0" borderId="0"/>
    <xf numFmtId="173" fontId="21" fillId="0" borderId="0"/>
    <xf numFmtId="173" fontId="2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21" fillId="0" borderId="0"/>
    <xf numFmtId="173" fontId="21" fillId="0" borderId="0"/>
    <xf numFmtId="173" fontId="21" fillId="0" borderId="0"/>
    <xf numFmtId="173" fontId="2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21" fillId="0" borderId="0"/>
    <xf numFmtId="173" fontId="21" fillId="0" borderId="0"/>
    <xf numFmtId="173" fontId="21" fillId="0" borderId="0"/>
    <xf numFmtId="0" fontId="1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3" fontId="11" fillId="0" borderId="0"/>
    <xf numFmtId="0" fontId="18" fillId="0" borderId="0" applyFill="0" applyBorder="0" applyAlignment="0" applyProtection="0"/>
    <xf numFmtId="0" fontId="18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Fill="0" applyBorder="0" applyAlignment="0" applyProtection="0"/>
    <xf numFmtId="0" fontId="18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6" fillId="0" borderId="0"/>
    <xf numFmtId="0" fontId="26" fillId="0" borderId="0"/>
    <xf numFmtId="0" fontId="11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8" fillId="0" borderId="0"/>
    <xf numFmtId="0" fontId="26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32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6" fillId="0" borderId="0" applyNumberFormat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306" fontId="76" fillId="0" borderId="46"/>
    <xf numFmtId="182" fontId="26" fillId="0" borderId="0"/>
    <xf numFmtId="182" fontId="179" fillId="0" borderId="0"/>
    <xf numFmtId="182" fontId="180" fillId="0" borderId="0"/>
    <xf numFmtId="182" fontId="181" fillId="0" borderId="0"/>
    <xf numFmtId="182" fontId="182" fillId="0" borderId="0"/>
    <xf numFmtId="182" fontId="72" fillId="0" borderId="0"/>
    <xf numFmtId="38" fontId="183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42" borderId="47" applyNumberFormat="0" applyFont="0" applyAlignment="0" applyProtection="0"/>
    <xf numFmtId="0" fontId="29" fillId="51" borderId="47" applyNumberFormat="0" applyFont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9" fillId="51" borderId="47" applyNumberFormat="0" applyFont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9" fillId="51" borderId="47" applyNumberFormat="0" applyFont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9" fillId="51" borderId="47" applyNumberFormat="0" applyFont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9" fillId="51" borderId="47" applyNumberFormat="0" applyFont="0" applyAlignment="0" applyProtection="0"/>
    <xf numFmtId="0" fontId="29" fillId="51" borderId="47" applyNumberFormat="0" applyFont="0" applyAlignment="0" applyProtection="0"/>
    <xf numFmtId="0" fontId="26" fillId="42" borderId="47" applyNumberFormat="0" applyFont="0" applyAlignment="0" applyProtection="0"/>
    <xf numFmtId="0" fontId="29" fillId="51" borderId="47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42" borderId="47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51" borderId="47" applyNumberFormat="0" applyFont="0" applyAlignment="0" applyProtection="0"/>
    <xf numFmtId="0" fontId="29" fillId="51" borderId="47" applyNumberFormat="0" applyFont="0" applyAlignment="0" applyProtection="0"/>
    <xf numFmtId="0" fontId="26" fillId="42" borderId="47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51" borderId="47" applyNumberFormat="0" applyFont="0" applyAlignment="0" applyProtection="0"/>
    <xf numFmtId="0" fontId="29" fillId="51" borderId="47" applyNumberFormat="0" applyFont="0" applyAlignment="0" applyProtection="0"/>
    <xf numFmtId="0" fontId="26" fillId="42" borderId="47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51" borderId="47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6" fillId="42" borderId="47" applyNumberFormat="0" applyFont="0" applyAlignment="0" applyProtection="0"/>
    <xf numFmtId="0" fontId="29" fillId="51" borderId="47" applyNumberFormat="0" applyFont="0" applyAlignment="0" applyProtection="0"/>
    <xf numFmtId="0" fontId="29" fillId="51" borderId="47" applyNumberFormat="0" applyFont="0" applyAlignment="0" applyProtection="0"/>
    <xf numFmtId="0" fontId="29" fillId="51" borderId="47" applyNumberFormat="0" applyFont="0" applyAlignment="0" applyProtection="0"/>
    <xf numFmtId="0" fontId="29" fillId="51" borderId="47" applyNumberFormat="0" applyFont="0" applyAlignment="0" applyProtection="0"/>
    <xf numFmtId="0" fontId="29" fillId="51" borderId="47" applyNumberFormat="0" applyFont="0" applyAlignment="0" applyProtection="0"/>
    <xf numFmtId="0" fontId="29" fillId="51" borderId="47" applyNumberFormat="0" applyFont="0" applyAlignment="0" applyProtection="0"/>
    <xf numFmtId="183" fontId="26" fillId="51" borderId="47" applyNumberFormat="0" applyFont="0" applyAlignment="0" applyProtection="0"/>
    <xf numFmtId="183" fontId="26" fillId="51" borderId="47" applyNumberFormat="0" applyFont="0" applyAlignment="0" applyProtection="0"/>
    <xf numFmtId="0" fontId="184" fillId="67" borderId="0" applyAlignment="0" applyProtection="0">
      <alignment horizontal="left" vertical="top" wrapText="1"/>
    </xf>
    <xf numFmtId="274" fontId="26" fillId="58" borderId="48" applyFont="0" applyFill="0" applyBorder="0" applyAlignment="0" applyProtection="0">
      <protection locked="0"/>
    </xf>
    <xf numFmtId="37" fontId="26" fillId="0" borderId="0"/>
    <xf numFmtId="307" fontId="71" fillId="14" borderId="49" applyNumberFormat="0">
      <alignment vertical="center"/>
    </xf>
    <xf numFmtId="307" fontId="71" fillId="100" borderId="49" applyNumberFormat="0">
      <alignment vertical="center"/>
    </xf>
    <xf numFmtId="307" fontId="71" fillId="85" borderId="49" applyNumberFormat="0">
      <alignment vertical="center"/>
    </xf>
    <xf numFmtId="307" fontId="71" fillId="6" borderId="49" applyNumberFormat="0">
      <alignment vertical="center"/>
    </xf>
    <xf numFmtId="307" fontId="71" fillId="101" borderId="49" applyNumberFormat="0">
      <alignment vertical="center"/>
    </xf>
    <xf numFmtId="307" fontId="71" fillId="89" borderId="49" applyNumberFormat="0">
      <alignment vertical="center"/>
    </xf>
    <xf numFmtId="307" fontId="71" fillId="52" borderId="49" applyNumberFormat="0">
      <alignment vertical="center"/>
    </xf>
    <xf numFmtId="307" fontId="71" fillId="92" borderId="49" applyNumberFormat="0">
      <alignment vertical="center"/>
    </xf>
    <xf numFmtId="307" fontId="71" fillId="102" borderId="49" applyNumberFormat="0">
      <alignment vertical="center"/>
    </xf>
    <xf numFmtId="307" fontId="71" fillId="103" borderId="49" applyNumberFormat="0">
      <alignment vertical="center"/>
    </xf>
    <xf numFmtId="307" fontId="185" fillId="58" borderId="49">
      <protection locked="0"/>
    </xf>
    <xf numFmtId="307" fontId="185" fillId="94" borderId="49">
      <protection locked="0"/>
    </xf>
    <xf numFmtId="307" fontId="186" fillId="94" borderId="50" applyNumberFormat="0" applyFont="0" applyFill="0" applyAlignment="0" applyProtection="0">
      <protection locked="0"/>
    </xf>
    <xf numFmtId="307" fontId="100" fillId="0" borderId="0" applyNumberFormat="0" applyFill="0">
      <alignment horizontal="left" vertical="top"/>
    </xf>
    <xf numFmtId="0" fontId="187" fillId="104" borderId="0" applyNumberFormat="0">
      <alignment horizontal="left" vertical="center" indent="1"/>
    </xf>
    <xf numFmtId="0" fontId="188" fillId="105" borderId="0" applyNumberFormat="0">
      <alignment vertical="center"/>
    </xf>
    <xf numFmtId="0" fontId="97" fillId="89" borderId="0">
      <alignment vertical="center"/>
    </xf>
    <xf numFmtId="0" fontId="189" fillId="0" borderId="51">
      <alignment vertical="center"/>
    </xf>
    <xf numFmtId="0" fontId="190" fillId="73" borderId="13" applyNumberFormat="0" applyFont="0" applyAlignment="0">
      <alignment vertical="center"/>
    </xf>
    <xf numFmtId="0" fontId="190" fillId="58" borderId="13" applyNumberFormat="0" applyFont="0" applyAlignment="0">
      <alignment vertical="center"/>
    </xf>
    <xf numFmtId="0" fontId="190" fillId="94" borderId="13" applyNumberFormat="0" applyFont="0" applyAlignment="0">
      <alignment vertical="center"/>
    </xf>
    <xf numFmtId="0" fontId="190" fillId="106" borderId="13" applyNumberFormat="0" applyFont="0" applyAlignment="0">
      <alignment vertical="center"/>
    </xf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107" borderId="0">
      <alignment horizontal="right"/>
    </xf>
    <xf numFmtId="0" fontId="191" fillId="0" borderId="0">
      <alignment horizontal="left"/>
    </xf>
    <xf numFmtId="3" fontId="192" fillId="0" borderId="0" applyFill="0" applyBorder="0" applyAlignment="0" applyProtection="0"/>
    <xf numFmtId="182" fontId="193" fillId="27" borderId="52" applyNumberFormat="0" applyBorder="0" applyAlignment="0">
      <alignment horizontal="center"/>
      <protection hidden="1"/>
    </xf>
    <xf numFmtId="182" fontId="194" fillId="0" borderId="52" applyNumberFormat="0" applyBorder="0" applyAlignment="0">
      <alignment horizontal="center"/>
      <protection locked="0"/>
    </xf>
    <xf numFmtId="2" fontId="195" fillId="14" borderId="4">
      <alignment horizontal="left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56" fillId="20" borderId="22" applyNumberFormat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56" fillId="20" borderId="22" applyNumberFormat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56" fillId="20" borderId="22" applyNumberFormat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56" fillId="20" borderId="22" applyNumberFormat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56" fillId="20" borderId="22" applyNumberFormat="0" applyAlignment="0" applyProtection="0"/>
    <xf numFmtId="0" fontId="56" fillId="20" borderId="22" applyNumberFormat="0" applyAlignment="0" applyProtection="0"/>
    <xf numFmtId="0" fontId="56" fillId="90" borderId="22" applyNumberFormat="0" applyAlignment="0" applyProtection="0"/>
    <xf numFmtId="0" fontId="56" fillId="20" borderId="22" applyNumberFormat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56" fillId="20" borderId="22" applyNumberFormat="0" applyAlignment="0" applyProtection="0"/>
    <xf numFmtId="0" fontId="56" fillId="90" borderId="22" applyNumberFormat="0" applyAlignment="0" applyProtection="0"/>
    <xf numFmtId="0" fontId="56" fillId="20" borderId="22" applyNumberFormat="0" applyAlignment="0" applyProtection="0"/>
    <xf numFmtId="0" fontId="56" fillId="20" borderId="22" applyNumberFormat="0" applyAlignment="0" applyProtection="0"/>
    <xf numFmtId="0" fontId="56" fillId="90" borderId="22" applyNumberFormat="0" applyAlignment="0" applyProtection="0"/>
    <xf numFmtId="0" fontId="56" fillId="20" borderId="22" applyNumberFormat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56" fillId="90" borderId="22" applyNumberFormat="0" applyAlignment="0" applyProtection="0"/>
    <xf numFmtId="0" fontId="26" fillId="0" borderId="0" applyNumberFormat="0" applyFont="0" applyFill="0" applyBorder="0" applyAlignment="0" applyProtection="0"/>
    <xf numFmtId="0" fontId="56" fillId="90" borderId="22" applyNumberFormat="0" applyAlignment="0" applyProtection="0"/>
    <xf numFmtId="0" fontId="56" fillId="20" borderId="22" applyNumberFormat="0" applyAlignment="0" applyProtection="0"/>
    <xf numFmtId="0" fontId="56" fillId="20" borderId="22" applyNumberFormat="0" applyAlignment="0" applyProtection="0"/>
    <xf numFmtId="0" fontId="56" fillId="90" borderId="22" applyNumberFormat="0" applyAlignment="0" applyProtection="0"/>
    <xf numFmtId="0" fontId="56" fillId="20" borderId="22" applyNumberFormat="0" applyAlignment="0" applyProtection="0"/>
    <xf numFmtId="0" fontId="26" fillId="0" borderId="0" applyNumberFormat="0" applyFont="0" applyFill="0" applyBorder="0" applyAlignment="0" applyProtection="0"/>
    <xf numFmtId="0" fontId="56" fillId="20" borderId="22" applyNumberFormat="0" applyAlignment="0" applyProtection="0"/>
    <xf numFmtId="0" fontId="26" fillId="0" borderId="0" applyNumberFormat="0" applyFont="0" applyFill="0" applyBorder="0" applyAlignment="0" applyProtection="0"/>
    <xf numFmtId="0" fontId="56" fillId="90" borderId="22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6" fillId="20" borderId="22" applyNumberFormat="0" applyAlignment="0" applyProtection="0"/>
    <xf numFmtId="0" fontId="56" fillId="20" borderId="22" applyNumberFormat="0" applyAlignment="0" applyProtection="0"/>
    <xf numFmtId="0" fontId="56" fillId="20" borderId="22" applyNumberFormat="0" applyAlignment="0" applyProtection="0"/>
    <xf numFmtId="0" fontId="56" fillId="20" borderId="22" applyNumberFormat="0" applyAlignment="0" applyProtection="0"/>
    <xf numFmtId="0" fontId="56" fillId="20" borderId="22" applyNumberFormat="0" applyAlignment="0" applyProtection="0"/>
    <xf numFmtId="0" fontId="56" fillId="20" borderId="22" applyNumberFormat="0" applyAlignment="0" applyProtection="0"/>
    <xf numFmtId="183" fontId="196" fillId="20" borderId="22" applyNumberFormat="0" applyAlignment="0" applyProtection="0"/>
    <xf numFmtId="183" fontId="196" fillId="20" borderId="22" applyNumberFormat="0" applyAlignment="0" applyProtection="0"/>
    <xf numFmtId="40" fontId="28" fillId="69" borderId="0">
      <alignment horizontal="right"/>
    </xf>
    <xf numFmtId="182" fontId="197" fillId="108" borderId="0">
      <alignment horizontal="center"/>
    </xf>
    <xf numFmtId="182" fontId="198" fillId="109" borderId="0"/>
    <xf numFmtId="182" fontId="199" fillId="69" borderId="0" applyBorder="0">
      <alignment horizontal="centerContinuous"/>
    </xf>
    <xf numFmtId="182" fontId="200" fillId="109" borderId="0" applyBorder="0">
      <alignment horizontal="centerContinuous"/>
    </xf>
    <xf numFmtId="308" fontId="26" fillId="0" borderId="0"/>
    <xf numFmtId="308" fontId="26" fillId="0" borderId="0"/>
    <xf numFmtId="308" fontId="26" fillId="0" borderId="0"/>
    <xf numFmtId="308" fontId="26" fillId="0" borderId="0"/>
    <xf numFmtId="177" fontId="26" fillId="0" borderId="0"/>
    <xf numFmtId="177" fontId="26" fillId="0" borderId="0"/>
    <xf numFmtId="177" fontId="26" fillId="0" borderId="0"/>
    <xf numFmtId="177" fontId="26" fillId="0" borderId="0"/>
    <xf numFmtId="177" fontId="26" fillId="0" borderId="0"/>
    <xf numFmtId="308" fontId="26" fillId="0" borderId="0"/>
    <xf numFmtId="182" fontId="68" fillId="110" borderId="0" applyNumberFormat="0" applyFont="0" applyBorder="0" applyAlignment="0"/>
    <xf numFmtId="1" fontId="201" fillId="0" borderId="0" applyProtection="0">
      <alignment horizontal="right" vertical="center"/>
    </xf>
    <xf numFmtId="186" fontId="202" fillId="0" borderId="0">
      <alignment horizontal="left"/>
    </xf>
    <xf numFmtId="309" fontId="116" fillId="0" borderId="0"/>
    <xf numFmtId="310" fontId="116" fillId="0" borderId="0"/>
    <xf numFmtId="246" fontId="26" fillId="0" borderId="0" applyFont="0" applyFill="0" applyBorder="0" applyAlignment="0" applyProtection="0"/>
    <xf numFmtId="311" fontId="26" fillId="0" borderId="0" applyFont="0" applyFill="0" applyBorder="0" applyAlignment="0" applyProtection="0"/>
    <xf numFmtId="170" fontId="78" fillId="0" borderId="0" applyFont="0" applyFill="0" applyBorder="0" applyAlignment="0" applyProtection="0">
      <protection locked="0"/>
    </xf>
    <xf numFmtId="10" fontId="78" fillId="0" borderId="0" applyFont="0" applyFill="0" applyBorder="0" applyAlignment="0" applyProtection="0">
      <protection locked="0"/>
    </xf>
    <xf numFmtId="10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312" fontId="79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313" fontId="31" fillId="92" borderId="0" applyBorder="0" applyAlignment="0">
      <protection locked="0"/>
    </xf>
    <xf numFmtId="9" fontId="79" fillId="0" borderId="0"/>
    <xf numFmtId="170" fontId="79" fillId="0" borderId="0"/>
    <xf numFmtId="10" fontId="79" fillId="0" borderId="0"/>
    <xf numFmtId="314" fontId="26" fillId="0" borderId="0" applyFont="0" applyFill="0" applyBorder="0" applyAlignment="0" applyProtection="0"/>
    <xf numFmtId="315" fontId="76" fillId="0" borderId="0"/>
    <xf numFmtId="316" fontId="76" fillId="0" borderId="0"/>
    <xf numFmtId="316" fontId="79" fillId="0" borderId="0"/>
    <xf numFmtId="317" fontId="26" fillId="0" borderId="0" applyBorder="0">
      <alignment horizontal="right"/>
    </xf>
    <xf numFmtId="318" fontId="55" fillId="0" borderId="0" applyBorder="0"/>
    <xf numFmtId="10" fontId="26" fillId="14" borderId="0"/>
    <xf numFmtId="182" fontId="26" fillId="0" borderId="0">
      <protection locked="0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7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7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176" fontId="21" fillId="53" borderId="13">
      <alignment vertical="center"/>
    </xf>
    <xf numFmtId="166" fontId="11" fillId="53" borderId="13">
      <alignment vertical="center"/>
    </xf>
    <xf numFmtId="176" fontId="21" fillId="53" borderId="13">
      <alignment vertical="center"/>
    </xf>
    <xf numFmtId="166" fontId="11" fillId="53" borderId="13">
      <alignment vertical="center"/>
    </xf>
    <xf numFmtId="176" fontId="21" fillId="53" borderId="13">
      <alignment vertical="center"/>
    </xf>
    <xf numFmtId="166" fontId="11" fillId="53" borderId="13">
      <alignment vertical="center"/>
    </xf>
    <xf numFmtId="176" fontId="21" fillId="53" borderId="13">
      <alignment vertical="center"/>
    </xf>
    <xf numFmtId="16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177" fontId="11" fillId="53" borderId="13">
      <alignment vertical="center"/>
    </xf>
    <xf numFmtId="166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0" fontId="26" fillId="68" borderId="23" applyNumberFormat="0" applyProtection="0">
      <alignment horizontal="left" vertical="center" indent="1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66" fontId="21" fillId="52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3" borderId="13">
      <alignment vertical="center"/>
    </xf>
    <xf numFmtId="166" fontId="11" fillId="53" borderId="13">
      <alignment vertical="center"/>
    </xf>
    <xf numFmtId="177" fontId="21" fillId="53" borderId="13">
      <alignment vertical="center"/>
    </xf>
    <xf numFmtId="166" fontId="11" fillId="53" borderId="13">
      <alignment vertical="center"/>
    </xf>
    <xf numFmtId="177" fontId="21" fillId="53" borderId="13">
      <alignment vertical="center"/>
    </xf>
    <xf numFmtId="166" fontId="11" fillId="53" borderId="13">
      <alignment vertical="center"/>
    </xf>
    <xf numFmtId="177" fontId="21" fillId="53" borderId="13">
      <alignment vertical="center"/>
    </xf>
    <xf numFmtId="166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177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77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2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2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0" fontId="26" fillId="0" borderId="0" applyNumberFormat="0" applyFont="0" applyFill="0" applyBorder="0" applyAlignment="0" applyProtection="0"/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3" borderId="13">
      <alignment vertical="center"/>
    </xf>
    <xf numFmtId="179" fontId="11" fillId="53" borderId="13">
      <alignment vertical="center"/>
    </xf>
    <xf numFmtId="177" fontId="21" fillId="53" borderId="13">
      <alignment vertical="center"/>
    </xf>
    <xf numFmtId="179" fontId="11" fillId="53" borderId="13">
      <alignment vertical="center"/>
    </xf>
    <xf numFmtId="177" fontId="21" fillId="53" borderId="13">
      <alignment vertical="center"/>
    </xf>
    <xf numFmtId="179" fontId="11" fillId="53" borderId="13">
      <alignment vertical="center"/>
    </xf>
    <xf numFmtId="177" fontId="21" fillId="53" borderId="13">
      <alignment vertical="center"/>
    </xf>
    <xf numFmtId="179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1" fillId="53" borderId="13">
      <alignment vertical="center"/>
    </xf>
    <xf numFmtId="179" fontId="21" fillId="53" borderId="13">
      <alignment vertical="center"/>
    </xf>
    <xf numFmtId="179" fontId="11" fillId="53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3" borderId="13">
      <alignment vertical="center"/>
    </xf>
    <xf numFmtId="179" fontId="2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0" fontId="26" fillId="0" borderId="0" applyNumberFormat="0" applyFont="0" applyFill="0" applyBorder="0" applyAlignment="0" applyProtection="0"/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0" fontId="26" fillId="0" borderId="0" applyNumberFormat="0" applyFont="0" applyFill="0" applyBorder="0" applyAlignment="0" applyProtection="0"/>
    <xf numFmtId="179" fontId="11" fillId="53" borderId="13">
      <alignment vertical="center"/>
    </xf>
    <xf numFmtId="179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9" fontId="11" fillId="53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9" fontId="11" fillId="53" borderId="13">
      <alignment vertical="center"/>
    </xf>
    <xf numFmtId="179" fontId="11" fillId="53" borderId="13">
      <alignment vertical="center"/>
    </xf>
    <xf numFmtId="0" fontId="26" fillId="0" borderId="0" applyNumberFormat="0" applyFont="0" applyFill="0" applyBorder="0" applyAlignment="0" applyProtection="0"/>
    <xf numFmtId="179" fontId="11" fillId="53" borderId="13">
      <alignment vertical="center"/>
    </xf>
    <xf numFmtId="179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177" fontId="21" fillId="53" borderId="13">
      <alignment vertical="center"/>
    </xf>
    <xf numFmtId="179" fontId="11" fillId="53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9" fontId="11" fillId="53" borderId="13">
      <alignment vertical="center"/>
    </xf>
    <xf numFmtId="179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9" fontId="11" fillId="53" borderId="13">
      <alignment vertical="center"/>
    </xf>
    <xf numFmtId="179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11" fillId="53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7" fontId="21" fillId="52" borderId="13">
      <alignment vertical="center"/>
    </xf>
    <xf numFmtId="179" fontId="21" fillId="52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21" fillId="52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3" borderId="13">
      <alignment vertical="center"/>
    </xf>
    <xf numFmtId="177" fontId="11" fillId="53" borderId="13">
      <alignment vertical="center"/>
    </xf>
    <xf numFmtId="176" fontId="21" fillId="53" borderId="13">
      <alignment vertical="center"/>
    </xf>
    <xf numFmtId="177" fontId="11" fillId="53" borderId="13">
      <alignment vertical="center"/>
    </xf>
    <xf numFmtId="176" fontId="21" fillId="53" borderId="13">
      <alignment vertical="center"/>
    </xf>
    <xf numFmtId="177" fontId="11" fillId="53" borderId="13">
      <alignment vertical="center"/>
    </xf>
    <xf numFmtId="176" fontId="21" fillId="53" borderId="13">
      <alignment vertical="center"/>
    </xf>
    <xf numFmtId="177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76" fontId="2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6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7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319" fontId="116" fillId="0" borderId="0">
      <alignment horizontal="right"/>
    </xf>
    <xf numFmtId="40" fontId="26" fillId="0" borderId="0"/>
    <xf numFmtId="1" fontId="203" fillId="89" borderId="0">
      <alignment horizontal="center"/>
    </xf>
    <xf numFmtId="182" fontId="42" fillId="0" borderId="0" applyNumberFormat="0" applyFont="0" applyFill="0" applyBorder="0" applyAlignment="0" applyProtection="0">
      <alignment horizontal="left"/>
    </xf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182" fontId="204" fillId="0" borderId="6">
      <alignment horizontal="center"/>
    </xf>
    <xf numFmtId="3" fontId="42" fillId="0" borderId="0" applyFont="0" applyFill="0" applyBorder="0" applyAlignment="0" applyProtection="0"/>
    <xf numFmtId="182" fontId="42" fillId="111" borderId="0" applyNumberFormat="0" applyFont="0" applyBorder="0" applyAlignment="0" applyProtection="0"/>
    <xf numFmtId="320" fontId="116" fillId="89" borderId="0"/>
    <xf numFmtId="321" fontId="205" fillId="89" borderId="0" applyFill="0"/>
    <xf numFmtId="182" fontId="206" fillId="0" borderId="0">
      <alignment horizontal="left" indent="7"/>
    </xf>
    <xf numFmtId="182" fontId="205" fillId="0" borderId="0" applyFill="0">
      <alignment horizontal="left" indent="7"/>
    </xf>
    <xf numFmtId="321" fontId="31" fillId="0" borderId="53">
      <alignment horizontal="right"/>
    </xf>
    <xf numFmtId="182" fontId="31" fillId="0" borderId="54" applyNumberFormat="0" applyFont="0" applyBorder="0">
      <alignment horizontal="right"/>
    </xf>
    <xf numFmtId="182" fontId="207" fillId="0" borderId="0" applyFill="0"/>
    <xf numFmtId="182" fontId="31" fillId="0" borderId="0" applyFill="0"/>
    <xf numFmtId="321" fontId="208" fillId="0" borderId="53" applyFill="0"/>
    <xf numFmtId="182" fontId="26" fillId="0" borderId="0" applyNumberFormat="0" applyFont="0" applyBorder="0" applyAlignment="0"/>
    <xf numFmtId="182" fontId="209" fillId="0" borderId="0" applyFill="0">
      <alignment horizontal="left" indent="1"/>
    </xf>
    <xf numFmtId="182" fontId="208" fillId="0" borderId="0">
      <alignment horizontal="left" indent="1"/>
    </xf>
    <xf numFmtId="321" fontId="31" fillId="0" borderId="53" applyFill="0"/>
    <xf numFmtId="182" fontId="26" fillId="0" borderId="0" applyNumberFormat="0" applyFont="0" applyFill="0" applyBorder="0" applyAlignment="0"/>
    <xf numFmtId="182" fontId="207" fillId="0" borderId="0" applyFill="0">
      <alignment horizontal="left" indent="2"/>
    </xf>
    <xf numFmtId="182" fontId="31" fillId="0" borderId="0" applyFill="0">
      <alignment horizontal="left" indent="2"/>
    </xf>
    <xf numFmtId="321" fontId="208" fillId="0" borderId="53" applyFill="0"/>
    <xf numFmtId="182" fontId="26" fillId="0" borderId="0" applyNumberFormat="0" applyFont="0" applyBorder="0" applyAlignment="0"/>
    <xf numFmtId="182" fontId="209" fillId="0" borderId="0">
      <alignment horizontal="left" indent="3"/>
    </xf>
    <xf numFmtId="182" fontId="208" fillId="0" borderId="0" applyFill="0">
      <alignment horizontal="left" indent="3"/>
    </xf>
    <xf numFmtId="321" fontId="31" fillId="0" borderId="53" applyFill="0"/>
    <xf numFmtId="182" fontId="26" fillId="0" borderId="0" applyNumberFormat="0" applyFont="0" applyBorder="0" applyAlignment="0"/>
    <xf numFmtId="182" fontId="207" fillId="0" borderId="0">
      <alignment horizontal="left" indent="4"/>
    </xf>
    <xf numFmtId="182" fontId="31" fillId="0" borderId="0" applyFill="0">
      <alignment horizontal="left" indent="4"/>
    </xf>
    <xf numFmtId="321" fontId="208" fillId="0" borderId="53" applyFill="0"/>
    <xf numFmtId="182" fontId="26" fillId="0" borderId="0" applyNumberFormat="0" applyFont="0" applyBorder="0" applyAlignment="0"/>
    <xf numFmtId="182" fontId="209" fillId="0" borderId="0">
      <alignment horizontal="left" indent="5"/>
    </xf>
    <xf numFmtId="182" fontId="208" fillId="0" borderId="0" applyFill="0">
      <alignment horizontal="left" indent="5"/>
    </xf>
    <xf numFmtId="321" fontId="31" fillId="0" borderId="53" applyFill="0"/>
    <xf numFmtId="182" fontId="26" fillId="0" borderId="0" applyNumberFormat="0" applyFont="0" applyFill="0" applyBorder="0" applyAlignment="0"/>
    <xf numFmtId="182" fontId="31" fillId="0" borderId="0" applyFill="0">
      <alignment horizontal="left" indent="6"/>
    </xf>
    <xf numFmtId="322" fontId="116" fillId="89" borderId="4">
      <alignment horizontal="right"/>
    </xf>
    <xf numFmtId="14" fontId="210" fillId="0" borderId="0" applyNumberFormat="0" applyFill="0" applyBorder="0" applyAlignment="0" applyProtection="0">
      <alignment horizontal="left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1" fillId="0" borderId="0">
      <protection locked="0"/>
    </xf>
    <xf numFmtId="178" fontId="1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1" fillId="0" borderId="0">
      <protection locked="0"/>
    </xf>
    <xf numFmtId="178" fontId="1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1" fillId="0" borderId="0">
      <protection locked="0"/>
    </xf>
    <xf numFmtId="178" fontId="1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66" fontId="21" fillId="7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4">
      <alignment vertical="center"/>
      <protection locked="0"/>
    </xf>
    <xf numFmtId="166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6" fontId="21" fillId="2" borderId="54">
      <alignment vertical="center"/>
      <protection locked="0"/>
    </xf>
    <xf numFmtId="166" fontId="2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7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4">
      <alignment vertical="center"/>
      <protection locked="0"/>
    </xf>
    <xf numFmtId="166" fontId="21" fillId="2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2" borderId="54">
      <alignment vertical="center"/>
      <protection locked="0"/>
    </xf>
    <xf numFmtId="166" fontId="2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4">
      <alignment vertical="center"/>
      <protection locked="0"/>
    </xf>
    <xf numFmtId="166" fontId="21" fillId="2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2" borderId="54">
      <alignment vertical="center"/>
      <protection locked="0"/>
    </xf>
    <xf numFmtId="166" fontId="2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6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6" fontId="21" fillId="7" borderId="54">
      <alignment vertical="center"/>
      <protection locked="0"/>
    </xf>
    <xf numFmtId="167" fontId="11" fillId="2" borderId="54">
      <alignment vertical="center"/>
      <protection locked="0"/>
    </xf>
    <xf numFmtId="166" fontId="21" fillId="7" borderId="54">
      <alignment vertical="center"/>
      <protection locked="0"/>
    </xf>
    <xf numFmtId="167" fontId="11" fillId="2" borderId="54">
      <alignment vertical="center"/>
      <protection locked="0"/>
    </xf>
    <xf numFmtId="166" fontId="21" fillId="7" borderId="54">
      <alignment vertical="center"/>
      <protection locked="0"/>
    </xf>
    <xf numFmtId="167" fontId="11" fillId="2" borderId="54">
      <alignment vertical="center"/>
      <protection locked="0"/>
    </xf>
    <xf numFmtId="166" fontId="21" fillId="7" borderId="54">
      <alignment vertical="center"/>
      <protection locked="0"/>
    </xf>
    <xf numFmtId="167" fontId="11" fillId="2" borderId="54">
      <alignment vertical="center"/>
      <protection locked="0"/>
    </xf>
    <xf numFmtId="166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4">
      <alignment vertical="center"/>
      <protection locked="0"/>
    </xf>
    <xf numFmtId="0" fontId="2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4">
      <alignment vertical="center"/>
      <protection locked="0"/>
    </xf>
    <xf numFmtId="0" fontId="2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7" borderId="54">
      <alignment vertical="center"/>
      <protection locked="0"/>
    </xf>
    <xf numFmtId="166" fontId="21" fillId="7" borderId="54">
      <alignment vertical="center"/>
      <protection locked="0"/>
    </xf>
    <xf numFmtId="167" fontId="11" fillId="2" borderId="54">
      <alignment vertical="center"/>
      <protection locked="0"/>
    </xf>
    <xf numFmtId="166" fontId="21" fillId="7" borderId="54">
      <alignment vertical="center"/>
      <protection locked="0"/>
    </xf>
    <xf numFmtId="167" fontId="11" fillId="2" borderId="54">
      <alignment vertical="center"/>
      <protection locked="0"/>
    </xf>
    <xf numFmtId="166" fontId="21" fillId="7" borderId="54">
      <alignment vertical="center"/>
      <protection locked="0"/>
    </xf>
    <xf numFmtId="167" fontId="11" fillId="2" borderId="54">
      <alignment vertical="center"/>
      <protection locked="0"/>
    </xf>
    <xf numFmtId="166" fontId="21" fillId="7" borderId="54">
      <alignment vertical="center"/>
      <protection locked="0"/>
    </xf>
    <xf numFmtId="167" fontId="11" fillId="2" borderId="54">
      <alignment vertical="center"/>
      <protection locked="0"/>
    </xf>
    <xf numFmtId="166" fontId="21" fillId="7" borderId="54">
      <alignment vertical="center"/>
      <protection locked="0"/>
    </xf>
    <xf numFmtId="167" fontId="11" fillId="2" borderId="54">
      <alignment vertical="center"/>
      <protection locked="0"/>
    </xf>
    <xf numFmtId="166" fontId="21" fillId="7" borderId="54">
      <alignment vertical="center"/>
      <protection locked="0"/>
    </xf>
    <xf numFmtId="167" fontId="11" fillId="2" borderId="54">
      <alignment vertical="center"/>
      <protection locked="0"/>
    </xf>
    <xf numFmtId="166" fontId="21" fillId="7" borderId="54">
      <alignment vertical="center"/>
      <protection locked="0"/>
    </xf>
    <xf numFmtId="167" fontId="11" fillId="2" borderId="54">
      <alignment vertical="center"/>
      <protection locked="0"/>
    </xf>
    <xf numFmtId="166" fontId="21" fillId="7" borderId="54">
      <alignment vertical="center"/>
      <protection locked="0"/>
    </xf>
    <xf numFmtId="167" fontId="11" fillId="2" borderId="54">
      <alignment vertical="center"/>
      <protection locked="0"/>
    </xf>
    <xf numFmtId="166" fontId="21" fillId="7" borderId="54">
      <alignment vertical="center"/>
      <protection locked="0"/>
    </xf>
    <xf numFmtId="167" fontId="11" fillId="2" borderId="54">
      <alignment vertical="center"/>
      <protection locked="0"/>
    </xf>
    <xf numFmtId="166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4">
      <alignment vertical="center"/>
      <protection locked="0"/>
    </xf>
    <xf numFmtId="0" fontId="2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4">
      <alignment vertical="center"/>
      <protection locked="0"/>
    </xf>
    <xf numFmtId="0" fontId="2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2" borderId="54">
      <alignment vertical="center"/>
      <protection locked="0"/>
    </xf>
    <xf numFmtId="0" fontId="2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0" fontId="11" fillId="2" borderId="54">
      <alignment vertical="center"/>
      <protection locked="0"/>
    </xf>
    <xf numFmtId="0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7" borderId="54">
      <alignment vertical="center"/>
      <protection locked="0"/>
    </xf>
    <xf numFmtId="166" fontId="21" fillId="2" borderId="54">
      <alignment vertical="center"/>
      <protection locked="0"/>
    </xf>
    <xf numFmtId="167" fontId="11" fillId="2" borderId="54">
      <alignment vertical="center"/>
      <protection locked="0"/>
    </xf>
    <xf numFmtId="166" fontId="21" fillId="2" borderId="54">
      <alignment vertical="center"/>
      <protection locked="0"/>
    </xf>
    <xf numFmtId="167" fontId="11" fillId="2" borderId="54">
      <alignment vertical="center"/>
      <protection locked="0"/>
    </xf>
    <xf numFmtId="166" fontId="21" fillId="2" borderId="54">
      <alignment vertical="center"/>
      <protection locked="0"/>
    </xf>
    <xf numFmtId="167" fontId="11" fillId="2" borderId="54">
      <alignment vertical="center"/>
      <protection locked="0"/>
    </xf>
    <xf numFmtId="166" fontId="21" fillId="2" borderId="54">
      <alignment vertical="center"/>
      <protection locked="0"/>
    </xf>
    <xf numFmtId="167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7" fontId="11" fillId="2" borderId="54">
      <alignment vertical="center"/>
      <protection locked="0"/>
    </xf>
    <xf numFmtId="166" fontId="21" fillId="7" borderId="54">
      <alignment vertical="center"/>
      <protection locked="0"/>
    </xf>
    <xf numFmtId="167" fontId="11" fillId="2" borderId="54">
      <alignment vertical="center"/>
      <protection locked="0"/>
    </xf>
    <xf numFmtId="166" fontId="21" fillId="7" borderId="54">
      <alignment vertical="center"/>
      <protection locked="0"/>
    </xf>
    <xf numFmtId="167" fontId="11" fillId="2" borderId="54">
      <alignment vertical="center"/>
      <protection locked="0"/>
    </xf>
    <xf numFmtId="166" fontId="21" fillId="7" borderId="54">
      <alignment vertical="center"/>
      <protection locked="0"/>
    </xf>
    <xf numFmtId="167" fontId="11" fillId="2" borderId="54">
      <alignment vertical="center"/>
      <protection locked="0"/>
    </xf>
    <xf numFmtId="166" fontId="21" fillId="7" borderId="54">
      <alignment vertical="center"/>
      <protection locked="0"/>
    </xf>
    <xf numFmtId="167" fontId="11" fillId="2" borderId="54">
      <alignment vertical="center"/>
      <protection locked="0"/>
    </xf>
    <xf numFmtId="166" fontId="21" fillId="7" borderId="54">
      <alignment vertical="center"/>
      <protection locked="0"/>
    </xf>
    <xf numFmtId="167" fontId="11" fillId="2" borderId="54">
      <alignment vertical="center"/>
      <protection locked="0"/>
    </xf>
    <xf numFmtId="166" fontId="21" fillId="7" borderId="54">
      <alignment vertical="center"/>
      <protection locked="0"/>
    </xf>
    <xf numFmtId="167" fontId="11" fillId="2" borderId="54">
      <alignment vertical="center"/>
      <protection locked="0"/>
    </xf>
    <xf numFmtId="166" fontId="21" fillId="7" borderId="54">
      <alignment vertical="center"/>
      <protection locked="0"/>
    </xf>
    <xf numFmtId="167" fontId="11" fillId="2" borderId="54">
      <alignment vertical="center"/>
      <protection locked="0"/>
    </xf>
    <xf numFmtId="166" fontId="21" fillId="7" borderId="54">
      <alignment vertical="center"/>
      <protection locked="0"/>
    </xf>
    <xf numFmtId="167" fontId="11" fillId="2" borderId="54">
      <alignment vertical="center"/>
      <protection locked="0"/>
    </xf>
    <xf numFmtId="166" fontId="21" fillId="7" borderId="54">
      <alignment vertical="center"/>
      <protection locked="0"/>
    </xf>
    <xf numFmtId="167" fontId="11" fillId="2" borderId="54">
      <alignment vertical="center"/>
      <protection locked="0"/>
    </xf>
    <xf numFmtId="166" fontId="21" fillId="7" borderId="54">
      <alignment vertical="center"/>
      <protection locked="0"/>
    </xf>
    <xf numFmtId="177" fontId="11" fillId="2" borderId="54">
      <alignment vertical="center"/>
      <protection locked="0"/>
    </xf>
    <xf numFmtId="166" fontId="21" fillId="7" borderId="54">
      <alignment vertical="center"/>
      <protection locked="0"/>
    </xf>
    <xf numFmtId="177" fontId="11" fillId="2" borderId="54">
      <alignment vertical="center"/>
      <protection locked="0"/>
    </xf>
    <xf numFmtId="166" fontId="21" fillId="7" borderId="54">
      <alignment vertical="center"/>
      <protection locked="0"/>
    </xf>
    <xf numFmtId="177" fontId="11" fillId="2" borderId="54">
      <alignment vertical="center"/>
      <protection locked="0"/>
    </xf>
    <xf numFmtId="166" fontId="21" fillId="7" borderId="54">
      <alignment vertical="center"/>
      <protection locked="0"/>
    </xf>
    <xf numFmtId="177" fontId="11" fillId="2" borderId="54">
      <alignment vertical="center"/>
      <protection locked="0"/>
    </xf>
    <xf numFmtId="166" fontId="21" fillId="7" borderId="54">
      <alignment vertical="center"/>
      <protection locked="0"/>
    </xf>
    <xf numFmtId="177" fontId="11" fillId="2" borderId="54">
      <alignment vertical="center"/>
      <protection locked="0"/>
    </xf>
    <xf numFmtId="166" fontId="21" fillId="7" borderId="54">
      <alignment vertical="center"/>
      <protection locked="0"/>
    </xf>
    <xf numFmtId="177" fontId="11" fillId="2" borderId="54">
      <alignment vertical="center"/>
      <protection locked="0"/>
    </xf>
    <xf numFmtId="166" fontId="21" fillId="7" borderId="54">
      <alignment vertical="center"/>
      <protection locked="0"/>
    </xf>
    <xf numFmtId="177" fontId="11" fillId="2" borderId="54">
      <alignment vertical="center"/>
      <protection locked="0"/>
    </xf>
    <xf numFmtId="166" fontId="21" fillId="7" borderId="54">
      <alignment vertical="center"/>
      <protection locked="0"/>
    </xf>
    <xf numFmtId="177" fontId="11" fillId="2" borderId="54">
      <alignment vertical="center"/>
      <protection locked="0"/>
    </xf>
    <xf numFmtId="166" fontId="21" fillId="7" borderId="54">
      <alignment vertical="center"/>
      <protection locked="0"/>
    </xf>
    <xf numFmtId="177" fontId="11" fillId="2" borderId="54">
      <alignment vertical="center"/>
      <protection locked="0"/>
    </xf>
    <xf numFmtId="166" fontId="21" fillId="7" borderId="54">
      <alignment vertical="center"/>
      <protection locked="0"/>
    </xf>
    <xf numFmtId="177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4">
      <alignment vertical="center"/>
      <protection locked="0"/>
    </xf>
    <xf numFmtId="166" fontId="21" fillId="2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2" borderId="54">
      <alignment vertical="center"/>
      <protection locked="0"/>
    </xf>
    <xf numFmtId="166" fontId="2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77" fontId="11" fillId="2" borderId="54">
      <alignment vertical="center"/>
      <protection locked="0"/>
    </xf>
    <xf numFmtId="166" fontId="21" fillId="7" borderId="54">
      <alignment vertical="center"/>
      <protection locked="0"/>
    </xf>
    <xf numFmtId="177" fontId="11" fillId="2" borderId="54">
      <alignment vertical="center"/>
      <protection locked="0"/>
    </xf>
    <xf numFmtId="166" fontId="21" fillId="7" borderId="54">
      <alignment vertical="center"/>
      <protection locked="0"/>
    </xf>
    <xf numFmtId="177" fontId="11" fillId="2" borderId="54">
      <alignment vertical="center"/>
      <protection locked="0"/>
    </xf>
    <xf numFmtId="166" fontId="21" fillId="2" borderId="54">
      <alignment vertical="center"/>
      <protection locked="0"/>
    </xf>
    <xf numFmtId="177" fontId="11" fillId="2" borderId="54">
      <alignment vertical="center"/>
      <protection locked="0"/>
    </xf>
    <xf numFmtId="166" fontId="21" fillId="2" borderId="54">
      <alignment vertical="center"/>
      <protection locked="0"/>
    </xf>
    <xf numFmtId="177" fontId="11" fillId="2" borderId="54">
      <alignment vertical="center"/>
      <protection locked="0"/>
    </xf>
    <xf numFmtId="166" fontId="21" fillId="2" borderId="54">
      <alignment vertical="center"/>
      <protection locked="0"/>
    </xf>
    <xf numFmtId="177" fontId="11" fillId="2" borderId="54">
      <alignment vertical="center"/>
      <protection locked="0"/>
    </xf>
    <xf numFmtId="166" fontId="21" fillId="2" borderId="54">
      <alignment vertical="center"/>
      <protection locked="0"/>
    </xf>
    <xf numFmtId="177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4">
      <alignment vertical="center"/>
      <protection locked="0"/>
    </xf>
    <xf numFmtId="17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2" borderId="54">
      <alignment vertical="center"/>
      <protection locked="0"/>
    </xf>
    <xf numFmtId="177" fontId="21" fillId="2" borderId="54">
      <alignment vertical="center"/>
      <protection locked="0"/>
    </xf>
    <xf numFmtId="177" fontId="11" fillId="2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2" borderId="54">
      <alignment vertical="center"/>
      <protection locked="0"/>
    </xf>
    <xf numFmtId="177" fontId="2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4">
      <alignment vertical="center"/>
      <protection locked="0"/>
    </xf>
    <xf numFmtId="166" fontId="21" fillId="2" borderId="54">
      <alignment vertical="center"/>
      <protection locked="0"/>
    </xf>
    <xf numFmtId="166" fontId="2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4">
      <alignment vertical="center"/>
      <protection locked="0"/>
    </xf>
    <xf numFmtId="166" fontId="21" fillId="2" borderId="54">
      <alignment vertical="center"/>
      <protection locked="0"/>
    </xf>
    <xf numFmtId="177" fontId="11" fillId="2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66" fontId="21" fillId="2" borderId="54">
      <alignment vertical="center"/>
      <protection locked="0"/>
    </xf>
    <xf numFmtId="166" fontId="2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4">
      <alignment vertical="center"/>
      <protection locked="0"/>
    </xf>
    <xf numFmtId="166" fontId="21" fillId="2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2" borderId="54">
      <alignment vertical="center"/>
      <protection locked="0"/>
    </xf>
    <xf numFmtId="166" fontId="2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66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21" fillId="7" borderId="54">
      <alignment vertical="center"/>
      <protection locked="0"/>
    </xf>
    <xf numFmtId="166" fontId="21" fillId="7" borderId="54">
      <alignment vertical="center"/>
      <protection locked="0"/>
    </xf>
    <xf numFmtId="177" fontId="11" fillId="2" borderId="54">
      <alignment vertical="center"/>
      <protection locked="0"/>
    </xf>
    <xf numFmtId="166" fontId="21" fillId="7" borderId="54">
      <alignment vertical="center"/>
      <protection locked="0"/>
    </xf>
    <xf numFmtId="177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7" fontId="11" fillId="2" borderId="54">
      <alignment vertical="center"/>
      <protection locked="0"/>
    </xf>
    <xf numFmtId="166" fontId="21" fillId="7" borderId="54">
      <alignment vertical="center"/>
      <protection locked="0"/>
    </xf>
    <xf numFmtId="167" fontId="11" fillId="2" borderId="54">
      <alignment vertical="center"/>
      <protection locked="0"/>
    </xf>
    <xf numFmtId="166" fontId="21" fillId="7" borderId="54">
      <alignment vertical="center"/>
      <protection locked="0"/>
    </xf>
    <xf numFmtId="167" fontId="11" fillId="2" borderId="54">
      <alignment vertical="center"/>
      <protection locked="0"/>
    </xf>
    <xf numFmtId="166" fontId="21" fillId="2" borderId="54">
      <alignment vertical="center"/>
      <protection locked="0"/>
    </xf>
    <xf numFmtId="167" fontId="11" fillId="2" borderId="54">
      <alignment vertical="center"/>
      <protection locked="0"/>
    </xf>
    <xf numFmtId="166" fontId="21" fillId="2" borderId="54">
      <alignment vertical="center"/>
      <protection locked="0"/>
    </xf>
    <xf numFmtId="167" fontId="11" fillId="2" borderId="54">
      <alignment vertical="center"/>
      <protection locked="0"/>
    </xf>
    <xf numFmtId="166" fontId="21" fillId="2" borderId="54">
      <alignment vertical="center"/>
      <protection locked="0"/>
    </xf>
    <xf numFmtId="167" fontId="11" fillId="2" borderId="54">
      <alignment vertical="center"/>
      <protection locked="0"/>
    </xf>
    <xf numFmtId="166" fontId="21" fillId="2" borderId="54">
      <alignment vertical="center"/>
      <protection locked="0"/>
    </xf>
    <xf numFmtId="167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4">
      <alignment vertical="center"/>
      <protection locked="0"/>
    </xf>
    <xf numFmtId="166" fontId="21" fillId="2" borderId="54">
      <alignment vertical="center"/>
      <protection locked="0"/>
    </xf>
    <xf numFmtId="166" fontId="2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4">
      <alignment vertical="center"/>
      <protection locked="0"/>
    </xf>
    <xf numFmtId="166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6" fontId="21" fillId="2" borderId="54">
      <alignment vertical="center"/>
      <protection locked="0"/>
    </xf>
    <xf numFmtId="166" fontId="2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4">
      <alignment vertical="center"/>
      <protection locked="0"/>
    </xf>
    <xf numFmtId="166" fontId="21" fillId="2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2" borderId="54">
      <alignment vertical="center"/>
      <protection locked="0"/>
    </xf>
    <xf numFmtId="166" fontId="2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6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6" fontId="21" fillId="7" borderId="54">
      <alignment vertical="center"/>
      <protection locked="0"/>
    </xf>
    <xf numFmtId="167" fontId="11" fillId="2" borderId="54">
      <alignment vertical="center"/>
      <protection locked="0"/>
    </xf>
    <xf numFmtId="166" fontId="21" fillId="7" borderId="54">
      <alignment vertical="center"/>
      <protection locked="0"/>
    </xf>
    <xf numFmtId="167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4">
      <alignment vertical="center"/>
      <protection locked="0"/>
    </xf>
    <xf numFmtId="170" fontId="2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4">
      <alignment vertical="center"/>
      <protection locked="0"/>
    </xf>
    <xf numFmtId="170" fontId="2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4">
      <alignment vertical="center"/>
      <protection locked="0"/>
    </xf>
    <xf numFmtId="170" fontId="2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4">
      <alignment vertical="center"/>
      <protection locked="0"/>
    </xf>
    <xf numFmtId="170" fontId="2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2" borderId="54">
      <alignment vertical="center"/>
      <protection locked="0"/>
    </xf>
    <xf numFmtId="170" fontId="2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70" fontId="11" fillId="2" borderId="54">
      <alignment vertical="center"/>
      <protection locked="0"/>
    </xf>
    <xf numFmtId="170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4">
      <alignment vertical="center"/>
      <protection locked="0"/>
    </xf>
    <xf numFmtId="166" fontId="21" fillId="2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2" borderId="54">
      <alignment vertical="center"/>
      <protection locked="0"/>
    </xf>
    <xf numFmtId="166" fontId="2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21" fillId="2" borderId="54">
      <alignment vertical="center"/>
      <protection locked="0"/>
    </xf>
    <xf numFmtId="166" fontId="11" fillId="2" borderId="54">
      <alignment vertical="center"/>
      <protection locked="0"/>
    </xf>
    <xf numFmtId="166" fontId="21" fillId="2" borderId="54">
      <alignment vertical="center"/>
      <protection locked="0"/>
    </xf>
    <xf numFmtId="166" fontId="11" fillId="2" borderId="54">
      <alignment vertical="center"/>
      <protection locked="0"/>
    </xf>
    <xf numFmtId="166" fontId="21" fillId="2" borderId="54">
      <alignment vertical="center"/>
      <protection locked="0"/>
    </xf>
    <xf numFmtId="166" fontId="11" fillId="2" borderId="54">
      <alignment vertical="center"/>
      <protection locked="0"/>
    </xf>
    <xf numFmtId="166" fontId="2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4">
      <alignment vertical="center"/>
      <protection locked="0"/>
    </xf>
    <xf numFmtId="166" fontId="21" fillId="2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2" borderId="54">
      <alignment vertical="center"/>
      <protection locked="0"/>
    </xf>
    <xf numFmtId="166" fontId="2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4">
      <alignment vertical="center"/>
      <protection locked="0"/>
    </xf>
    <xf numFmtId="166" fontId="21" fillId="2" borderId="54">
      <alignment vertical="center"/>
      <protection locked="0"/>
    </xf>
    <xf numFmtId="166" fontId="2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4">
      <alignment vertical="center"/>
      <protection locked="0"/>
    </xf>
    <xf numFmtId="166" fontId="21" fillId="2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2" borderId="54">
      <alignment vertical="center"/>
      <protection locked="0"/>
    </xf>
    <xf numFmtId="166" fontId="2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4">
      <alignment vertical="center"/>
      <protection locked="0"/>
    </xf>
    <xf numFmtId="166" fontId="21" fillId="2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2" borderId="54">
      <alignment vertical="center"/>
      <protection locked="0"/>
    </xf>
    <xf numFmtId="166" fontId="2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21" fillId="7" borderId="54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7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2" borderId="54">
      <alignment vertical="center"/>
      <protection locked="0"/>
    </xf>
    <xf numFmtId="177" fontId="21" fillId="2" borderId="54">
      <alignment vertical="center"/>
      <protection locked="0"/>
    </xf>
    <xf numFmtId="177" fontId="11" fillId="2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2" borderId="54">
      <alignment vertical="center"/>
      <protection locked="0"/>
    </xf>
    <xf numFmtId="177" fontId="2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11" fillId="2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7" borderId="54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21" fillId="7" borderId="54">
      <alignment vertical="center"/>
      <protection locked="0"/>
    </xf>
    <xf numFmtId="177" fontId="11" fillId="2" borderId="54">
      <alignment vertical="center"/>
      <protection locked="0"/>
    </xf>
    <xf numFmtId="177" fontId="21" fillId="7" borderId="54">
      <alignment vertical="center"/>
      <protection locked="0"/>
    </xf>
    <xf numFmtId="177" fontId="11" fillId="2" borderId="54">
      <alignment vertical="center"/>
      <protection locked="0"/>
    </xf>
    <xf numFmtId="177" fontId="21" fillId="7" borderId="54">
      <alignment vertical="center"/>
      <protection locked="0"/>
    </xf>
    <xf numFmtId="177" fontId="11" fillId="2" borderId="54">
      <alignment vertical="center"/>
      <protection locked="0"/>
    </xf>
    <xf numFmtId="177" fontId="21" fillId="7" borderId="54">
      <alignment vertical="center"/>
      <protection locked="0"/>
    </xf>
    <xf numFmtId="177" fontId="11" fillId="2" borderId="54">
      <alignment vertical="center"/>
      <protection locked="0"/>
    </xf>
    <xf numFmtId="177" fontId="21" fillId="7" borderId="54">
      <alignment vertical="center"/>
      <protection locked="0"/>
    </xf>
    <xf numFmtId="177" fontId="11" fillId="2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11" fillId="2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21" fillId="7" borderId="54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0" fontId="26" fillId="0" borderId="0" applyNumberFormat="0" applyFont="0" applyFill="0" applyBorder="0" applyAlignment="0" applyProtection="0"/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0" fontId="26" fillId="0" borderId="0" applyNumberFormat="0" applyFont="0" applyFill="0" applyBorder="0" applyAlignment="0" applyProtection="0"/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177" fontId="21" fillId="7" borderId="54">
      <alignment vertical="center"/>
      <protection locked="0"/>
    </xf>
    <xf numFmtId="0" fontId="26" fillId="0" borderId="0" applyNumberFormat="0" applyFont="0" applyFill="0" applyBorder="0" applyAlignment="0" applyProtection="0"/>
    <xf numFmtId="177" fontId="21" fillId="7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11" fillId="2" borderId="54">
      <alignment vertical="center"/>
      <protection locked="0"/>
    </xf>
    <xf numFmtId="177" fontId="21" fillId="7" borderId="54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4">
      <alignment vertical="center"/>
      <protection locked="0"/>
    </xf>
    <xf numFmtId="177" fontId="21" fillId="7" borderId="54">
      <alignment vertical="center"/>
      <protection locked="0"/>
    </xf>
    <xf numFmtId="166" fontId="21" fillId="7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2" borderId="54">
      <alignment vertical="center"/>
      <protection locked="0"/>
    </xf>
    <xf numFmtId="167" fontId="2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4">
      <alignment vertical="center"/>
      <protection locked="0"/>
    </xf>
    <xf numFmtId="166" fontId="21" fillId="2" borderId="54">
      <alignment vertical="center"/>
      <protection locked="0"/>
    </xf>
    <xf numFmtId="166" fontId="2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7" fontId="21" fillId="7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166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4">
      <alignment vertical="center"/>
      <protection locked="0"/>
    </xf>
    <xf numFmtId="167" fontId="11" fillId="2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4">
      <alignment vertical="center"/>
      <protection locked="0"/>
    </xf>
    <xf numFmtId="166" fontId="21" fillId="7" borderId="54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4">
      <alignment vertical="center"/>
    </xf>
    <xf numFmtId="166" fontId="2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6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6" fontId="21" fillId="6" borderId="54">
      <alignment vertical="center"/>
    </xf>
    <xf numFmtId="167" fontId="11" fillId="54" borderId="54">
      <alignment vertical="center"/>
    </xf>
    <xf numFmtId="166" fontId="21" fillId="6" borderId="54">
      <alignment vertical="center"/>
    </xf>
    <xf numFmtId="167" fontId="11" fillId="54" borderId="54">
      <alignment vertical="center"/>
    </xf>
    <xf numFmtId="166" fontId="21" fillId="6" borderId="54">
      <alignment vertical="center"/>
    </xf>
    <xf numFmtId="167" fontId="11" fillId="54" borderId="54">
      <alignment vertical="center"/>
    </xf>
    <xf numFmtId="166" fontId="21" fillId="6" borderId="54">
      <alignment vertical="center"/>
    </xf>
    <xf numFmtId="167" fontId="11" fillId="54" borderId="54">
      <alignment vertical="center"/>
    </xf>
    <xf numFmtId="166" fontId="21" fillId="6" borderId="54">
      <alignment vertical="center"/>
    </xf>
    <xf numFmtId="167" fontId="11" fillId="54" borderId="54">
      <alignment vertical="center"/>
    </xf>
    <xf numFmtId="166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4">
      <alignment vertical="center"/>
    </xf>
    <xf numFmtId="167" fontId="2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4">
      <alignment vertical="center"/>
    </xf>
    <xf numFmtId="167" fontId="2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6" fontId="21" fillId="6" borderId="54">
      <alignment vertical="center"/>
    </xf>
    <xf numFmtId="167" fontId="11" fillId="54" borderId="54">
      <alignment vertical="center"/>
    </xf>
    <xf numFmtId="166" fontId="21" fillId="6" borderId="54">
      <alignment vertical="center"/>
    </xf>
    <xf numFmtId="167" fontId="11" fillId="54" borderId="54">
      <alignment vertical="center"/>
    </xf>
    <xf numFmtId="166" fontId="21" fillId="6" borderId="54">
      <alignment vertical="center"/>
    </xf>
    <xf numFmtId="167" fontId="11" fillId="54" borderId="54">
      <alignment vertical="center"/>
    </xf>
    <xf numFmtId="166" fontId="21" fillId="6" borderId="54">
      <alignment vertical="center"/>
    </xf>
    <xf numFmtId="167" fontId="11" fillId="54" borderId="54">
      <alignment vertical="center"/>
    </xf>
    <xf numFmtId="166" fontId="21" fillId="6" borderId="54">
      <alignment vertical="center"/>
    </xf>
    <xf numFmtId="167" fontId="11" fillId="54" borderId="54">
      <alignment vertical="center"/>
    </xf>
    <xf numFmtId="166" fontId="21" fillId="6" borderId="54">
      <alignment vertical="center"/>
    </xf>
    <xf numFmtId="167" fontId="11" fillId="54" borderId="54">
      <alignment vertical="center"/>
    </xf>
    <xf numFmtId="166" fontId="21" fillId="6" borderId="54">
      <alignment vertical="center"/>
    </xf>
    <xf numFmtId="167" fontId="11" fillId="54" borderId="54">
      <alignment vertical="center"/>
    </xf>
    <xf numFmtId="166" fontId="21" fillId="6" borderId="54">
      <alignment vertical="center"/>
    </xf>
    <xf numFmtId="167" fontId="11" fillId="54" borderId="54">
      <alignment vertical="center"/>
    </xf>
    <xf numFmtId="166" fontId="21" fillId="6" borderId="54">
      <alignment vertical="center"/>
    </xf>
    <xf numFmtId="167" fontId="11" fillId="54" borderId="54">
      <alignment vertical="center"/>
    </xf>
    <xf numFmtId="166" fontId="2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4">
      <alignment vertical="center"/>
    </xf>
    <xf numFmtId="167" fontId="2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4">
      <alignment vertical="center"/>
    </xf>
    <xf numFmtId="167" fontId="2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6" fontId="21" fillId="54" borderId="54">
      <alignment vertical="center"/>
    </xf>
    <xf numFmtId="167" fontId="11" fillId="54" borderId="54">
      <alignment vertical="center"/>
    </xf>
    <xf numFmtId="166" fontId="21" fillId="54" borderId="54">
      <alignment vertical="center"/>
    </xf>
    <xf numFmtId="167" fontId="11" fillId="54" borderId="54">
      <alignment vertical="center"/>
    </xf>
    <xf numFmtId="166" fontId="21" fillId="54" borderId="54">
      <alignment vertical="center"/>
    </xf>
    <xf numFmtId="167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77" fontId="21" fillId="6" borderId="54">
      <alignment vertical="center"/>
    </xf>
    <xf numFmtId="167" fontId="11" fillId="54" borderId="54">
      <alignment vertical="center"/>
    </xf>
    <xf numFmtId="177" fontId="21" fillId="6" borderId="54">
      <alignment vertical="center"/>
    </xf>
    <xf numFmtId="167" fontId="11" fillId="54" borderId="54">
      <alignment vertical="center"/>
    </xf>
    <xf numFmtId="177" fontId="21" fillId="6" borderId="54">
      <alignment vertical="center"/>
    </xf>
    <xf numFmtId="167" fontId="11" fillId="54" borderId="54">
      <alignment vertical="center"/>
    </xf>
    <xf numFmtId="177" fontId="21" fillId="6" borderId="54">
      <alignment vertical="center"/>
    </xf>
    <xf numFmtId="167" fontId="11" fillId="54" borderId="54">
      <alignment vertical="center"/>
    </xf>
    <xf numFmtId="177" fontId="21" fillId="6" borderId="54">
      <alignment vertical="center"/>
    </xf>
    <xf numFmtId="167" fontId="11" fillId="54" borderId="54">
      <alignment vertical="center"/>
    </xf>
    <xf numFmtId="177" fontId="21" fillId="6" borderId="54">
      <alignment vertical="center"/>
    </xf>
    <xf numFmtId="167" fontId="11" fillId="54" borderId="54">
      <alignment vertical="center"/>
    </xf>
    <xf numFmtId="177" fontId="21" fillId="6" borderId="54">
      <alignment vertical="center"/>
    </xf>
    <xf numFmtId="167" fontId="11" fillId="54" borderId="54">
      <alignment vertical="center"/>
    </xf>
    <xf numFmtId="177" fontId="21" fillId="6" borderId="54">
      <alignment vertical="center"/>
    </xf>
    <xf numFmtId="167" fontId="11" fillId="54" borderId="54">
      <alignment vertical="center"/>
    </xf>
    <xf numFmtId="177" fontId="21" fillId="6" borderId="54">
      <alignment vertical="center"/>
    </xf>
    <xf numFmtId="167" fontId="11" fillId="54" borderId="54">
      <alignment vertical="center"/>
    </xf>
    <xf numFmtId="177" fontId="21" fillId="6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179" fontId="11" fillId="54" borderId="54">
      <alignment vertical="center"/>
    </xf>
    <xf numFmtId="0" fontId="26" fillId="0" borderId="0" applyNumberFormat="0" applyFont="0" applyFill="0" applyBorder="0" applyAlignment="0" applyProtection="0"/>
    <xf numFmtId="179" fontId="11" fillId="54" borderId="54">
      <alignment vertical="center"/>
    </xf>
    <xf numFmtId="0" fontId="26" fillId="0" borderId="0" applyNumberFormat="0" applyFont="0" applyFill="0" applyBorder="0" applyAlignment="0" applyProtection="0"/>
    <xf numFmtId="179" fontId="11" fillId="54" borderId="54">
      <alignment vertical="center"/>
    </xf>
    <xf numFmtId="0" fontId="26" fillId="0" borderId="0" applyNumberFormat="0" applyFont="0" applyFill="0" applyBorder="0" applyAlignment="0" applyProtection="0"/>
    <xf numFmtId="179" fontId="11" fillId="54" borderId="54">
      <alignment vertical="center"/>
    </xf>
    <xf numFmtId="0" fontId="26" fillId="0" borderId="0" applyNumberFormat="0" applyFont="0" applyFill="0" applyBorder="0" applyAlignment="0" applyProtection="0"/>
    <xf numFmtId="179" fontId="11" fillId="54" borderId="54">
      <alignment vertical="center"/>
    </xf>
    <xf numFmtId="0" fontId="26" fillId="0" borderId="0" applyNumberFormat="0" applyFont="0" applyFill="0" applyBorder="0" applyAlignment="0" applyProtection="0"/>
    <xf numFmtId="179" fontId="11" fillId="54" borderId="54">
      <alignment vertical="center"/>
    </xf>
    <xf numFmtId="0" fontId="26" fillId="0" borderId="0" applyNumberFormat="0" applyFont="0" applyFill="0" applyBorder="0" applyAlignment="0" applyProtection="0"/>
    <xf numFmtId="179" fontId="11" fillId="54" borderId="54">
      <alignment vertical="center"/>
    </xf>
    <xf numFmtId="0" fontId="26" fillId="0" borderId="0" applyNumberFormat="0" applyFont="0" applyFill="0" applyBorder="0" applyAlignment="0" applyProtection="0"/>
    <xf numFmtId="179" fontId="11" fillId="54" borderId="54">
      <alignment vertical="center"/>
    </xf>
    <xf numFmtId="0" fontId="26" fillId="0" borderId="0" applyNumberFormat="0" applyFont="0" applyFill="0" applyBorder="0" applyAlignment="0" applyProtection="0"/>
    <xf numFmtId="179" fontId="11" fillId="54" borderId="54">
      <alignment vertical="center"/>
    </xf>
    <xf numFmtId="0" fontId="26" fillId="0" borderId="0" applyNumberFormat="0" applyFont="0" applyFill="0" applyBorder="0" applyAlignment="0" applyProtection="0"/>
    <xf numFmtId="179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1" fillId="6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1" fillId="54" borderId="54">
      <alignment vertical="center"/>
    </xf>
    <xf numFmtId="179" fontId="21" fillId="54" borderId="54">
      <alignment vertical="center"/>
    </xf>
    <xf numFmtId="179" fontId="11" fillId="54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54" borderId="54">
      <alignment vertical="center"/>
    </xf>
    <xf numFmtId="179" fontId="2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0" fontId="26" fillId="0" borderId="0" applyNumberFormat="0" applyFont="0" applyFill="0" applyBorder="0" applyAlignment="0" applyProtection="0"/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0" fontId="26" fillId="0" borderId="0" applyNumberFormat="0" applyFont="0" applyFill="0" applyBorder="0" applyAlignment="0" applyProtection="0"/>
    <xf numFmtId="179" fontId="11" fillId="54" borderId="54">
      <alignment vertical="center"/>
    </xf>
    <xf numFmtId="179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11" fillId="54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0" fontId="26" fillId="0" borderId="0" applyNumberFormat="0" applyFont="0" applyFill="0" applyBorder="0" applyAlignment="0" applyProtection="0"/>
    <xf numFmtId="179" fontId="11" fillId="54" borderId="54">
      <alignment vertical="center"/>
    </xf>
    <xf numFmtId="179" fontId="11" fillId="54" borderId="54">
      <alignment vertical="center"/>
    </xf>
    <xf numFmtId="0" fontId="26" fillId="0" borderId="0" applyNumberFormat="0" applyFont="0" applyFill="0" applyBorder="0" applyAlignment="0" applyProtection="0"/>
    <xf numFmtId="179" fontId="11" fillId="54" borderId="54">
      <alignment vertical="center"/>
    </xf>
    <xf numFmtId="179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1" fillId="6" borderId="54">
      <alignment vertical="center"/>
    </xf>
    <xf numFmtId="0" fontId="26" fillId="0" borderId="0" applyNumberFormat="0" applyFont="0" applyFill="0" applyBorder="0" applyAlignment="0" applyProtection="0"/>
    <xf numFmtId="179" fontId="11" fillId="54" borderId="54">
      <alignment vertical="center"/>
    </xf>
    <xf numFmtId="179" fontId="21" fillId="6" borderId="54">
      <alignment vertical="center"/>
    </xf>
    <xf numFmtId="179" fontId="11" fillId="54" borderId="54">
      <alignment vertical="center"/>
    </xf>
    <xf numFmtId="179" fontId="21" fillId="6" borderId="54">
      <alignment vertical="center"/>
    </xf>
    <xf numFmtId="179" fontId="11" fillId="54" borderId="54">
      <alignment vertical="center"/>
    </xf>
    <xf numFmtId="179" fontId="21" fillId="6" borderId="54">
      <alignment vertical="center"/>
    </xf>
    <xf numFmtId="179" fontId="11" fillId="54" borderId="54">
      <alignment vertical="center"/>
    </xf>
    <xf numFmtId="179" fontId="21" fillId="6" borderId="54">
      <alignment vertical="center"/>
    </xf>
    <xf numFmtId="179" fontId="11" fillId="54" borderId="54">
      <alignment vertical="center"/>
    </xf>
    <xf numFmtId="179" fontId="21" fillId="6" borderId="54">
      <alignment vertical="center"/>
    </xf>
    <xf numFmtId="179" fontId="11" fillId="54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1" fillId="6" borderId="54">
      <alignment vertical="center"/>
    </xf>
    <xf numFmtId="179" fontId="21" fillId="6" borderId="54">
      <alignment vertical="center"/>
    </xf>
    <xf numFmtId="179" fontId="11" fillId="54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0" fontId="26" fillId="0" borderId="0" applyNumberFormat="0" applyFont="0" applyFill="0" applyBorder="0" applyAlignment="0" applyProtection="0"/>
    <xf numFmtId="179" fontId="11" fillId="54" borderId="54">
      <alignment vertical="center"/>
    </xf>
    <xf numFmtId="179" fontId="11" fillId="54" borderId="54">
      <alignment vertical="center"/>
    </xf>
    <xf numFmtId="179" fontId="21" fillId="6" borderId="54">
      <alignment vertical="center"/>
    </xf>
    <xf numFmtId="0" fontId="26" fillId="0" borderId="0" applyNumberFormat="0" applyFont="0" applyFill="0" applyBorder="0" applyAlignment="0" applyProtection="0"/>
    <xf numFmtId="179" fontId="11" fillId="54" borderId="54">
      <alignment vertical="center"/>
    </xf>
    <xf numFmtId="179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0" fontId="26" fillId="0" borderId="0" applyNumberFormat="0" applyFont="0" applyFill="0" applyBorder="0" applyAlignment="0" applyProtection="0"/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0" fontId="26" fillId="0" borderId="0" applyNumberFormat="0" applyFont="0" applyFill="0" applyBorder="0" applyAlignment="0" applyProtection="0"/>
    <xf numFmtId="179" fontId="21" fillId="6" borderId="54">
      <alignment vertical="center"/>
    </xf>
    <xf numFmtId="179" fontId="21" fillId="6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11" fillId="54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179" fontId="21" fillId="6" borderId="54">
      <alignment vertical="center"/>
    </xf>
    <xf numFmtId="0" fontId="26" fillId="0" borderId="0" applyNumberFormat="0" applyFont="0" applyFill="0" applyBorder="0" applyAlignment="0" applyProtection="0"/>
    <xf numFmtId="179" fontId="21" fillId="6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11" fillId="54" borderId="54">
      <alignment vertical="center"/>
    </xf>
    <xf numFmtId="179" fontId="21" fillId="6" borderId="54">
      <alignment vertical="center"/>
    </xf>
    <xf numFmtId="0" fontId="26" fillId="0" borderId="0" applyNumberFormat="0" applyFont="0" applyFill="0" applyBorder="0" applyAlignment="0" applyProtection="0"/>
    <xf numFmtId="179" fontId="11" fillId="54" borderId="54">
      <alignment vertical="center"/>
    </xf>
    <xf numFmtId="0" fontId="26" fillId="0" borderId="0" applyNumberFormat="0" applyFont="0" applyFill="0" applyBorder="0" applyAlignment="0" applyProtection="0"/>
    <xf numFmtId="179" fontId="11" fillId="54" borderId="54">
      <alignment vertical="center"/>
    </xf>
    <xf numFmtId="0" fontId="26" fillId="0" borderId="0" applyNumberFormat="0" applyFont="0" applyFill="0" applyBorder="0" applyAlignment="0" applyProtection="0"/>
    <xf numFmtId="179" fontId="11" fillId="54" borderId="54">
      <alignment vertical="center"/>
    </xf>
    <xf numFmtId="179" fontId="21" fillId="6" borderId="54">
      <alignment vertical="center"/>
    </xf>
    <xf numFmtId="177" fontId="21" fillId="6" borderId="54">
      <alignment vertical="center"/>
    </xf>
    <xf numFmtId="167" fontId="11" fillId="54" borderId="54">
      <alignment vertical="center"/>
    </xf>
    <xf numFmtId="177" fontId="21" fillId="6" borderId="54">
      <alignment vertical="center"/>
    </xf>
    <xf numFmtId="167" fontId="11" fillId="54" borderId="54">
      <alignment vertical="center"/>
    </xf>
    <xf numFmtId="177" fontId="21" fillId="6" borderId="54">
      <alignment vertical="center"/>
    </xf>
    <xf numFmtId="167" fontId="11" fillId="54" borderId="54">
      <alignment vertical="center"/>
    </xf>
    <xf numFmtId="177" fontId="21" fillId="6" borderId="54">
      <alignment vertical="center"/>
    </xf>
    <xf numFmtId="167" fontId="11" fillId="54" borderId="54">
      <alignment vertical="center"/>
    </xf>
    <xf numFmtId="177" fontId="21" fillId="54" borderId="54">
      <alignment vertical="center"/>
    </xf>
    <xf numFmtId="167" fontId="11" fillId="54" borderId="54">
      <alignment vertical="center"/>
    </xf>
    <xf numFmtId="177" fontId="21" fillId="54" borderId="54">
      <alignment vertical="center"/>
    </xf>
    <xf numFmtId="167" fontId="11" fillId="54" borderId="54">
      <alignment vertical="center"/>
    </xf>
    <xf numFmtId="177" fontId="21" fillId="54" borderId="54">
      <alignment vertical="center"/>
    </xf>
    <xf numFmtId="167" fontId="11" fillId="54" borderId="54">
      <alignment vertical="center"/>
    </xf>
    <xf numFmtId="177" fontId="21" fillId="54" borderId="54">
      <alignment vertical="center"/>
    </xf>
    <xf numFmtId="16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6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4" borderId="54">
      <alignment vertical="center"/>
    </xf>
    <xf numFmtId="177" fontId="21" fillId="54" borderId="54">
      <alignment vertical="center"/>
    </xf>
    <xf numFmtId="177" fontId="11" fillId="54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54" borderId="54">
      <alignment vertical="center"/>
    </xf>
    <xf numFmtId="177" fontId="2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11" fillId="54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0" fontId="26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6" borderId="54">
      <alignment vertical="center"/>
    </xf>
    <xf numFmtId="0" fontId="26" fillId="0" borderId="0" applyNumberFormat="0" applyFont="0" applyFill="0" applyBorder="0" applyAlignment="0" applyProtection="0"/>
    <xf numFmtId="177" fontId="11" fillId="54" borderId="54">
      <alignment vertical="center"/>
    </xf>
    <xf numFmtId="177" fontId="21" fillId="6" borderId="54">
      <alignment vertical="center"/>
    </xf>
    <xf numFmtId="177" fontId="11" fillId="54" borderId="54">
      <alignment vertical="center"/>
    </xf>
    <xf numFmtId="177" fontId="21" fillId="6" borderId="54">
      <alignment vertical="center"/>
    </xf>
    <xf numFmtId="177" fontId="11" fillId="54" borderId="54">
      <alignment vertical="center"/>
    </xf>
    <xf numFmtId="177" fontId="21" fillId="6" borderId="54">
      <alignment vertical="center"/>
    </xf>
    <xf numFmtId="177" fontId="11" fillId="54" borderId="54">
      <alignment vertical="center"/>
    </xf>
    <xf numFmtId="177" fontId="21" fillId="6" borderId="54">
      <alignment vertical="center"/>
    </xf>
    <xf numFmtId="177" fontId="11" fillId="54" borderId="54">
      <alignment vertical="center"/>
    </xf>
    <xf numFmtId="177" fontId="21" fillId="6" borderId="54">
      <alignment vertical="center"/>
    </xf>
    <xf numFmtId="177" fontId="11" fillId="54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6" borderId="54">
      <alignment vertical="center"/>
    </xf>
    <xf numFmtId="177" fontId="21" fillId="6" borderId="54">
      <alignment vertical="center"/>
    </xf>
    <xf numFmtId="177" fontId="11" fillId="54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0" fontId="26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177" fontId="21" fillId="6" borderId="54">
      <alignment vertical="center"/>
    </xf>
    <xf numFmtId="0" fontId="26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0" fontId="26" fillId="0" borderId="0" applyNumberFormat="0" applyFont="0" applyFill="0" applyBorder="0" applyAlignment="0" applyProtection="0"/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0" fontId="26" fillId="0" borderId="0" applyNumberFormat="0" applyFont="0" applyFill="0" applyBorder="0" applyAlignment="0" applyProtection="0"/>
    <xf numFmtId="177" fontId="21" fillId="6" borderId="54">
      <alignment vertical="center"/>
    </xf>
    <xf numFmtId="177" fontId="21" fillId="6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4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0" fontId="26" fillId="0" borderId="0" applyNumberFormat="0" applyFont="0" applyFill="0" applyBorder="0" applyAlignment="0" applyProtection="0"/>
    <xf numFmtId="177" fontId="21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1" fillId="6" borderId="54">
      <alignment vertical="center"/>
    </xf>
    <xf numFmtId="0" fontId="26" fillId="0" borderId="0" applyNumberFormat="0" applyFont="0" applyFill="0" applyBorder="0" applyAlignment="0" applyProtection="0"/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177" fontId="11" fillId="54" borderId="54">
      <alignment vertical="center"/>
    </xf>
    <xf numFmtId="177" fontId="21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4" borderId="54">
      <alignment vertical="center"/>
    </xf>
    <xf numFmtId="177" fontId="21" fillId="54" borderId="54">
      <alignment vertical="center"/>
    </xf>
    <xf numFmtId="177" fontId="2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6" borderId="54">
      <alignment vertical="center"/>
    </xf>
    <xf numFmtId="17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4" borderId="54">
      <alignment vertical="center"/>
    </xf>
    <xf numFmtId="177" fontId="2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77" fontId="21" fillId="54" borderId="54">
      <alignment vertical="center"/>
    </xf>
    <xf numFmtId="177" fontId="2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4" borderId="54">
      <alignment vertical="center"/>
    </xf>
    <xf numFmtId="177" fontId="21" fillId="54" borderId="54">
      <alignment vertical="center"/>
    </xf>
    <xf numFmtId="177" fontId="11" fillId="54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54" borderId="54">
      <alignment vertical="center"/>
    </xf>
    <xf numFmtId="177" fontId="2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7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77" fontId="21" fillId="6" borderId="54">
      <alignment vertical="center"/>
    </xf>
    <xf numFmtId="167" fontId="11" fillId="54" borderId="54">
      <alignment vertical="center"/>
    </xf>
    <xf numFmtId="177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76" fontId="21" fillId="6" borderId="54">
      <alignment vertical="center"/>
    </xf>
    <xf numFmtId="177" fontId="11" fillId="54" borderId="54">
      <alignment vertical="center"/>
    </xf>
    <xf numFmtId="176" fontId="21" fillId="6" borderId="54">
      <alignment vertical="center"/>
    </xf>
    <xf numFmtId="177" fontId="11" fillId="54" borderId="54">
      <alignment vertical="center"/>
    </xf>
    <xf numFmtId="176" fontId="21" fillId="6" borderId="54">
      <alignment vertical="center"/>
    </xf>
    <xf numFmtId="177" fontId="11" fillId="54" borderId="54">
      <alignment vertical="center"/>
    </xf>
    <xf numFmtId="176" fontId="21" fillId="6" borderId="54">
      <alignment vertical="center"/>
    </xf>
    <xf numFmtId="177" fontId="11" fillId="54" borderId="54">
      <alignment vertical="center"/>
    </xf>
    <xf numFmtId="176" fontId="21" fillId="6" borderId="54">
      <alignment vertical="center"/>
    </xf>
    <xf numFmtId="177" fontId="11" fillId="54" borderId="54">
      <alignment vertical="center"/>
    </xf>
    <xf numFmtId="176" fontId="21" fillId="6" borderId="54">
      <alignment vertical="center"/>
    </xf>
    <xf numFmtId="177" fontId="11" fillId="54" borderId="54">
      <alignment vertical="center"/>
    </xf>
    <xf numFmtId="176" fontId="21" fillId="6" borderId="54">
      <alignment vertical="center"/>
    </xf>
    <xf numFmtId="177" fontId="11" fillId="54" borderId="54">
      <alignment vertical="center"/>
    </xf>
    <xf numFmtId="176" fontId="21" fillId="6" borderId="54">
      <alignment vertical="center"/>
    </xf>
    <xf numFmtId="177" fontId="11" fillId="54" borderId="54">
      <alignment vertical="center"/>
    </xf>
    <xf numFmtId="176" fontId="21" fillId="6" borderId="54">
      <alignment vertical="center"/>
    </xf>
    <xf numFmtId="177" fontId="11" fillId="54" borderId="54">
      <alignment vertical="center"/>
    </xf>
    <xf numFmtId="176" fontId="21" fillId="6" borderId="54">
      <alignment vertical="center"/>
    </xf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176" fontId="11" fillId="54" borderId="54">
      <alignment vertical="center"/>
    </xf>
    <xf numFmtId="0" fontId="26" fillId="0" borderId="0" applyNumberFormat="0" applyFont="0" applyFill="0" applyBorder="0" applyAlignment="0" applyProtection="0"/>
    <xf numFmtId="176" fontId="11" fillId="54" borderId="54">
      <alignment vertical="center"/>
    </xf>
    <xf numFmtId="0" fontId="26" fillId="0" borderId="0" applyNumberFormat="0" applyFont="0" applyFill="0" applyBorder="0" applyAlignment="0" applyProtection="0"/>
    <xf numFmtId="176" fontId="11" fillId="54" borderId="54">
      <alignment vertical="center"/>
    </xf>
    <xf numFmtId="0" fontId="26" fillId="0" borderId="0" applyNumberFormat="0" applyFont="0" applyFill="0" applyBorder="0" applyAlignment="0" applyProtection="0"/>
    <xf numFmtId="176" fontId="11" fillId="54" borderId="54">
      <alignment vertical="center"/>
    </xf>
    <xf numFmtId="0" fontId="26" fillId="0" borderId="0" applyNumberFormat="0" applyFont="0" applyFill="0" applyBorder="0" applyAlignment="0" applyProtection="0"/>
    <xf numFmtId="176" fontId="11" fillId="54" borderId="54">
      <alignment vertical="center"/>
    </xf>
    <xf numFmtId="0" fontId="26" fillId="0" borderId="0" applyNumberFormat="0" applyFont="0" applyFill="0" applyBorder="0" applyAlignment="0" applyProtection="0"/>
    <xf numFmtId="176" fontId="11" fillId="54" borderId="54">
      <alignment vertical="center"/>
    </xf>
    <xf numFmtId="0" fontId="26" fillId="0" borderId="0" applyNumberFormat="0" applyFont="0" applyFill="0" applyBorder="0" applyAlignment="0" applyProtection="0"/>
    <xf numFmtId="176" fontId="11" fillId="54" borderId="54">
      <alignment vertical="center"/>
    </xf>
    <xf numFmtId="0" fontId="26" fillId="0" borderId="0" applyNumberFormat="0" applyFont="0" applyFill="0" applyBorder="0" applyAlignment="0" applyProtection="0"/>
    <xf numFmtId="176" fontId="11" fillId="54" borderId="54">
      <alignment vertical="center"/>
    </xf>
    <xf numFmtId="0" fontId="26" fillId="0" borderId="0" applyNumberFormat="0" applyFont="0" applyFill="0" applyBorder="0" applyAlignment="0" applyProtection="0"/>
    <xf numFmtId="176" fontId="11" fillId="54" borderId="54">
      <alignment vertical="center"/>
    </xf>
    <xf numFmtId="0" fontId="26" fillId="0" borderId="0" applyNumberFormat="0" applyFont="0" applyFill="0" applyBorder="0" applyAlignment="0" applyProtection="0"/>
    <xf numFmtId="17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6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4" borderId="54">
      <alignment vertical="center"/>
    </xf>
    <xf numFmtId="176" fontId="21" fillId="54" borderId="54">
      <alignment vertical="center"/>
    </xf>
    <xf numFmtId="176" fontId="11" fillId="54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54" borderId="54">
      <alignment vertical="center"/>
    </xf>
    <xf numFmtId="176" fontId="2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0" fontId="26" fillId="0" borderId="0" applyNumberFormat="0" applyFont="0" applyFill="0" applyBorder="0" applyAlignment="0" applyProtection="0"/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0" fontId="26" fillId="0" borderId="0" applyNumberFormat="0" applyFont="0" applyFill="0" applyBorder="0" applyAlignment="0" applyProtection="0"/>
    <xf numFmtId="176" fontId="11" fillId="54" borderId="54">
      <alignment vertical="center"/>
    </xf>
    <xf numFmtId="17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11" fillId="54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0" fontId="26" fillId="0" borderId="0" applyNumberFormat="0" applyFont="0" applyFill="0" applyBorder="0" applyAlignment="0" applyProtection="0"/>
    <xf numFmtId="176" fontId="11" fillId="54" borderId="54">
      <alignment vertical="center"/>
    </xf>
    <xf numFmtId="176" fontId="11" fillId="54" borderId="54">
      <alignment vertical="center"/>
    </xf>
    <xf numFmtId="0" fontId="26" fillId="0" borderId="0" applyNumberFormat="0" applyFont="0" applyFill="0" applyBorder="0" applyAlignment="0" applyProtection="0"/>
    <xf numFmtId="176" fontId="11" fillId="54" borderId="54">
      <alignment vertical="center"/>
    </xf>
    <xf numFmtId="17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6" borderId="54">
      <alignment vertical="center"/>
    </xf>
    <xf numFmtId="0" fontId="26" fillId="0" borderId="0" applyNumberFormat="0" applyFont="0" applyFill="0" applyBorder="0" applyAlignment="0" applyProtection="0"/>
    <xf numFmtId="176" fontId="11" fillId="54" borderId="54">
      <alignment vertical="center"/>
    </xf>
    <xf numFmtId="176" fontId="21" fillId="6" borderId="54">
      <alignment vertical="center"/>
    </xf>
    <xf numFmtId="176" fontId="11" fillId="54" borderId="54">
      <alignment vertical="center"/>
    </xf>
    <xf numFmtId="176" fontId="21" fillId="6" borderId="54">
      <alignment vertical="center"/>
    </xf>
    <xf numFmtId="176" fontId="11" fillId="54" borderId="54">
      <alignment vertical="center"/>
    </xf>
    <xf numFmtId="176" fontId="21" fillId="6" borderId="54">
      <alignment vertical="center"/>
    </xf>
    <xf numFmtId="176" fontId="11" fillId="54" borderId="54">
      <alignment vertical="center"/>
    </xf>
    <xf numFmtId="176" fontId="21" fillId="6" borderId="54">
      <alignment vertical="center"/>
    </xf>
    <xf numFmtId="176" fontId="11" fillId="54" borderId="54">
      <alignment vertical="center"/>
    </xf>
    <xf numFmtId="176" fontId="21" fillId="6" borderId="54">
      <alignment vertical="center"/>
    </xf>
    <xf numFmtId="176" fontId="11" fillId="54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6" borderId="54">
      <alignment vertical="center"/>
    </xf>
    <xf numFmtId="176" fontId="21" fillId="6" borderId="54">
      <alignment vertical="center"/>
    </xf>
    <xf numFmtId="176" fontId="11" fillId="54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0" fontId="26" fillId="0" borderId="0" applyNumberFormat="0" applyFont="0" applyFill="0" applyBorder="0" applyAlignment="0" applyProtection="0"/>
    <xf numFmtId="176" fontId="11" fillId="54" borderId="54">
      <alignment vertical="center"/>
    </xf>
    <xf numFmtId="176" fontId="11" fillId="54" borderId="54">
      <alignment vertical="center"/>
    </xf>
    <xf numFmtId="176" fontId="21" fillId="6" borderId="54">
      <alignment vertical="center"/>
    </xf>
    <xf numFmtId="0" fontId="26" fillId="0" borderId="0" applyNumberFormat="0" applyFont="0" applyFill="0" applyBorder="0" applyAlignment="0" applyProtection="0"/>
    <xf numFmtId="176" fontId="11" fillId="54" borderId="54">
      <alignment vertical="center"/>
    </xf>
    <xf numFmtId="17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0" fontId="26" fillId="0" borderId="0" applyNumberFormat="0" applyFont="0" applyFill="0" applyBorder="0" applyAlignment="0" applyProtection="0"/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0" fontId="26" fillId="0" borderId="0" applyNumberFormat="0" applyFont="0" applyFill="0" applyBorder="0" applyAlignment="0" applyProtection="0"/>
    <xf numFmtId="176" fontId="21" fillId="6" borderId="54">
      <alignment vertical="center"/>
    </xf>
    <xf numFmtId="176" fontId="21" fillId="6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11" fillId="54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0" fontId="26" fillId="0" borderId="0" applyNumberFormat="0" applyFont="0" applyFill="0" applyBorder="0" applyAlignment="0" applyProtection="0"/>
    <xf numFmtId="176" fontId="21" fillId="6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21" fillId="6" borderId="54">
      <alignment vertical="center"/>
    </xf>
    <xf numFmtId="0" fontId="26" fillId="0" borderId="0" applyNumberFormat="0" applyFont="0" applyFill="0" applyBorder="0" applyAlignment="0" applyProtection="0"/>
    <xf numFmtId="176" fontId="11" fillId="54" borderId="54">
      <alignment vertical="center"/>
    </xf>
    <xf numFmtId="0" fontId="26" fillId="0" borderId="0" applyNumberFormat="0" applyFont="0" applyFill="0" applyBorder="0" applyAlignment="0" applyProtection="0"/>
    <xf numFmtId="176" fontId="11" fillId="54" borderId="54">
      <alignment vertical="center"/>
    </xf>
    <xf numFmtId="0" fontId="26" fillId="0" borderId="0" applyNumberFormat="0" applyFont="0" applyFill="0" applyBorder="0" applyAlignment="0" applyProtection="0"/>
    <xf numFmtId="176" fontId="11" fillId="54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7" fontId="11" fillId="54" borderId="54">
      <alignment vertical="center"/>
    </xf>
    <xf numFmtId="176" fontId="21" fillId="6" borderId="54">
      <alignment vertical="center"/>
    </xf>
    <xf numFmtId="177" fontId="11" fillId="54" borderId="54">
      <alignment vertical="center"/>
    </xf>
    <xf numFmtId="176" fontId="21" fillId="6" borderId="54">
      <alignment vertical="center"/>
    </xf>
    <xf numFmtId="177" fontId="11" fillId="54" borderId="54">
      <alignment vertical="center"/>
    </xf>
    <xf numFmtId="176" fontId="21" fillId="54" borderId="54">
      <alignment vertical="center"/>
    </xf>
    <xf numFmtId="177" fontId="11" fillId="54" borderId="54">
      <alignment vertical="center"/>
    </xf>
    <xf numFmtId="176" fontId="21" fillId="54" borderId="54">
      <alignment vertical="center"/>
    </xf>
    <xf numFmtId="177" fontId="11" fillId="54" borderId="54">
      <alignment vertical="center"/>
    </xf>
    <xf numFmtId="176" fontId="21" fillId="54" borderId="54">
      <alignment vertical="center"/>
    </xf>
    <xf numFmtId="177" fontId="11" fillId="54" borderId="54">
      <alignment vertical="center"/>
    </xf>
    <xf numFmtId="176" fontId="21" fillId="54" borderId="54">
      <alignment vertical="center"/>
    </xf>
    <xf numFmtId="177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4" borderId="54">
      <alignment vertical="center"/>
    </xf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4" borderId="54">
      <alignment vertical="center"/>
    </xf>
    <xf numFmtId="177" fontId="21" fillId="54" borderId="54">
      <alignment vertical="center"/>
    </xf>
    <xf numFmtId="177" fontId="11" fillId="54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54" borderId="54">
      <alignment vertical="center"/>
    </xf>
    <xf numFmtId="177" fontId="2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4" borderId="54">
      <alignment vertical="center"/>
    </xf>
    <xf numFmtId="176" fontId="21" fillId="54" borderId="54">
      <alignment vertical="center"/>
    </xf>
    <xf numFmtId="176" fontId="2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7" fontId="11" fillId="54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0" fontId="26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6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4" borderId="54">
      <alignment vertical="center"/>
    </xf>
    <xf numFmtId="176" fontId="21" fillId="54" borderId="54">
      <alignment vertical="center"/>
    </xf>
    <xf numFmtId="177" fontId="11" fillId="54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6" fontId="21" fillId="54" borderId="54">
      <alignment vertical="center"/>
    </xf>
    <xf numFmtId="176" fontId="2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0" fontId="26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0" fontId="26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4" borderId="54">
      <alignment vertical="center"/>
    </xf>
    <xf numFmtId="176" fontId="21" fillId="54" borderId="54">
      <alignment vertical="center"/>
    </xf>
    <xf numFmtId="176" fontId="11" fillId="54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6" borderId="54">
      <alignment vertical="center"/>
    </xf>
    <xf numFmtId="176" fontId="21" fillId="54" borderId="54">
      <alignment vertical="center"/>
    </xf>
    <xf numFmtId="176" fontId="2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0" fontId="26" fillId="0" borderId="0" applyNumberFormat="0" applyFont="0" applyFill="0" applyBorder="0" applyAlignment="0" applyProtection="0"/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176" fontId="11" fillId="54" borderId="54">
      <alignment vertical="center"/>
    </xf>
    <xf numFmtId="0" fontId="26" fillId="0" borderId="0" applyNumberFormat="0" applyFont="0" applyFill="0" applyBorder="0" applyAlignment="0" applyProtection="0"/>
    <xf numFmtId="176" fontId="11" fillId="54" borderId="54">
      <alignment vertical="center"/>
    </xf>
    <xf numFmtId="17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4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6" fontId="21" fillId="6" borderId="54">
      <alignment vertical="center"/>
    </xf>
    <xf numFmtId="177" fontId="21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1" fillId="6" borderId="54">
      <alignment vertical="center"/>
    </xf>
    <xf numFmtId="176" fontId="21" fillId="6" borderId="54">
      <alignment vertical="center"/>
    </xf>
    <xf numFmtId="177" fontId="11" fillId="54" borderId="54">
      <alignment vertical="center"/>
    </xf>
    <xf numFmtId="176" fontId="21" fillId="6" borderId="54">
      <alignment vertical="center"/>
    </xf>
    <xf numFmtId="177" fontId="11" fillId="54" borderId="54">
      <alignment vertical="center"/>
    </xf>
    <xf numFmtId="176" fontId="21" fillId="6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54" borderId="54">
      <alignment vertical="center"/>
    </xf>
    <xf numFmtId="167" fontId="2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4">
      <alignment vertical="center"/>
    </xf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4">
      <alignment vertical="center"/>
    </xf>
    <xf numFmtId="166" fontId="2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11" fillId="54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7" fontId="21" fillId="6" borderId="54">
      <alignment vertical="center"/>
    </xf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7" fontId="11" fillId="54" borderId="54">
      <alignment vertical="center"/>
    </xf>
    <xf numFmtId="16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4">
      <alignment vertical="center"/>
    </xf>
    <xf numFmtId="0" fontId="2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6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4">
      <alignment vertical="center"/>
    </xf>
    <xf numFmtId="0" fontId="2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4">
      <alignment vertical="center"/>
    </xf>
    <xf numFmtId="0" fontId="2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6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4">
      <alignment vertical="center"/>
    </xf>
    <xf numFmtId="0" fontId="2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54" borderId="54">
      <alignment vertical="center"/>
    </xf>
    <xf numFmtId="0" fontId="2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11" fillId="54" borderId="54">
      <alignment vertical="center"/>
    </xf>
    <xf numFmtId="0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0" fontId="11" fillId="54" borderId="54">
      <alignment vertical="center"/>
    </xf>
    <xf numFmtId="0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77" fontId="11" fillId="54" borderId="54">
      <alignment vertical="center"/>
    </xf>
    <xf numFmtId="166" fontId="21" fillId="6" borderId="54">
      <alignment vertical="center"/>
    </xf>
    <xf numFmtId="177" fontId="11" fillId="54" borderId="54">
      <alignment vertical="center"/>
    </xf>
    <xf numFmtId="166" fontId="21" fillId="6" borderId="54">
      <alignment vertical="center"/>
    </xf>
    <xf numFmtId="177" fontId="11" fillId="54" borderId="54">
      <alignment vertical="center"/>
    </xf>
    <xf numFmtId="166" fontId="21" fillId="6" borderId="54">
      <alignment vertical="center"/>
    </xf>
    <xf numFmtId="177" fontId="11" fillId="54" borderId="54">
      <alignment vertical="center"/>
    </xf>
    <xf numFmtId="166" fontId="21" fillId="6" borderId="54">
      <alignment vertical="center"/>
    </xf>
    <xf numFmtId="177" fontId="11" fillId="54" borderId="54">
      <alignment vertical="center"/>
    </xf>
    <xf numFmtId="166" fontId="21" fillId="6" borderId="54">
      <alignment vertical="center"/>
    </xf>
    <xf numFmtId="177" fontId="11" fillId="54" borderId="54">
      <alignment vertical="center"/>
    </xf>
    <xf numFmtId="166" fontId="21" fillId="6" borderId="54">
      <alignment vertical="center"/>
    </xf>
    <xf numFmtId="177" fontId="11" fillId="54" borderId="54">
      <alignment vertical="center"/>
    </xf>
    <xf numFmtId="166" fontId="21" fillId="6" borderId="54">
      <alignment vertical="center"/>
    </xf>
    <xf numFmtId="177" fontId="11" fillId="54" borderId="54">
      <alignment vertical="center"/>
    </xf>
    <xf numFmtId="166" fontId="21" fillId="6" borderId="54">
      <alignment vertical="center"/>
    </xf>
    <xf numFmtId="177" fontId="11" fillId="54" borderId="54">
      <alignment vertical="center"/>
    </xf>
    <xf numFmtId="166" fontId="21" fillId="6" borderId="54">
      <alignment vertical="center"/>
    </xf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0" fontId="26" fillId="0" borderId="0" applyNumberFormat="0" applyFont="0" applyFill="0" applyBorder="0" applyAlignment="0" applyProtection="0"/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0" fontId="26" fillId="0" borderId="0" applyNumberFormat="0" applyFont="0" applyFill="0" applyBorder="0" applyAlignment="0" applyProtection="0"/>
    <xf numFmtId="166" fontId="21" fillId="6" borderId="54">
      <alignment vertical="center"/>
    </xf>
    <xf numFmtId="166" fontId="21" fillId="6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0" fontId="26" fillId="0" borderId="0" applyNumberFormat="0" applyFont="0" applyFill="0" applyBorder="0" applyAlignment="0" applyProtection="0"/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77" fontId="11" fillId="54" borderId="54">
      <alignment vertical="center"/>
    </xf>
    <xf numFmtId="166" fontId="21" fillId="6" borderId="54">
      <alignment vertical="center"/>
    </xf>
    <xf numFmtId="177" fontId="11" fillId="54" borderId="54">
      <alignment vertical="center"/>
    </xf>
    <xf numFmtId="166" fontId="21" fillId="6" borderId="54">
      <alignment vertical="center"/>
    </xf>
    <xf numFmtId="177" fontId="11" fillId="54" borderId="54">
      <alignment vertical="center"/>
    </xf>
    <xf numFmtId="166" fontId="21" fillId="54" borderId="54">
      <alignment vertical="center"/>
    </xf>
    <xf numFmtId="177" fontId="11" fillId="54" borderId="54">
      <alignment vertical="center"/>
    </xf>
    <xf numFmtId="166" fontId="21" fillId="54" borderId="54">
      <alignment vertical="center"/>
    </xf>
    <xf numFmtId="177" fontId="11" fillId="54" borderId="54">
      <alignment vertical="center"/>
    </xf>
    <xf numFmtId="166" fontId="21" fillId="54" borderId="54">
      <alignment vertical="center"/>
    </xf>
    <xf numFmtId="177" fontId="11" fillId="54" borderId="54">
      <alignment vertical="center"/>
    </xf>
    <xf numFmtId="166" fontId="21" fillId="54" borderId="54">
      <alignment vertical="center"/>
    </xf>
    <xf numFmtId="177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4">
      <alignment vertical="center"/>
    </xf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4" borderId="54">
      <alignment vertical="center"/>
    </xf>
    <xf numFmtId="177" fontId="21" fillId="54" borderId="54">
      <alignment vertical="center"/>
    </xf>
    <xf numFmtId="177" fontId="11" fillId="54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54" borderId="54">
      <alignment vertical="center"/>
    </xf>
    <xf numFmtId="177" fontId="2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4">
      <alignment vertical="center"/>
    </xf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77" fontId="11" fillId="54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4">
      <alignment vertical="center"/>
    </xf>
    <xf numFmtId="166" fontId="21" fillId="54" borderId="54">
      <alignment vertical="center"/>
    </xf>
    <xf numFmtId="177" fontId="11" fillId="54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77" fontId="11" fillId="54" borderId="54">
      <alignment vertical="center"/>
    </xf>
    <xf numFmtId="177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4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77" fontId="21" fillId="6" borderId="54">
      <alignment vertical="center"/>
    </xf>
    <xf numFmtId="166" fontId="21" fillId="6" borderId="54">
      <alignment vertical="center"/>
    </xf>
    <xf numFmtId="177" fontId="21" fillId="6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11" fillId="54" borderId="54">
      <alignment vertical="center"/>
    </xf>
    <xf numFmtId="177" fontId="21" fillId="6" borderId="54">
      <alignment vertical="center"/>
    </xf>
    <xf numFmtId="166" fontId="21" fillId="6" borderId="54">
      <alignment vertical="center"/>
    </xf>
    <xf numFmtId="177" fontId="11" fillId="54" borderId="54">
      <alignment vertical="center"/>
    </xf>
    <xf numFmtId="166" fontId="21" fillId="6" borderId="54">
      <alignment vertical="center"/>
    </xf>
    <xf numFmtId="177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4">
      <alignment vertical="center"/>
    </xf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4">
      <alignment vertical="center"/>
    </xf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4">
      <alignment vertical="center"/>
    </xf>
    <xf numFmtId="166" fontId="21" fillId="6" borderId="54">
      <alignment vertical="center"/>
    </xf>
    <xf numFmtId="166" fontId="21" fillId="54" borderId="54">
      <alignment vertical="center"/>
    </xf>
    <xf numFmtId="166" fontId="21" fillId="54" borderId="54">
      <alignment vertical="center"/>
    </xf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6" borderId="54">
      <alignment vertical="center"/>
    </xf>
    <xf numFmtId="166" fontId="21" fillId="54" borderId="54">
      <alignment vertical="center"/>
    </xf>
    <xf numFmtId="166" fontId="2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166" fontId="11" fillId="54" borderId="54">
      <alignment vertical="center"/>
    </xf>
    <xf numFmtId="166" fontId="11" fillId="54" borderId="54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4">
      <alignment vertical="center"/>
    </xf>
    <xf numFmtId="166" fontId="21" fillId="55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4">
      <alignment horizontal="right" vertical="center"/>
      <protection locked="0"/>
    </xf>
    <xf numFmtId="0" fontId="2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6" borderId="54">
      <alignment horizontal="right" vertical="center"/>
      <protection locked="0"/>
    </xf>
    <xf numFmtId="0" fontId="2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4">
      <alignment horizontal="right" vertical="center"/>
      <protection locked="0"/>
    </xf>
    <xf numFmtId="0" fontId="21" fillId="56" borderId="54">
      <alignment horizontal="right" vertical="center"/>
      <protection locked="0"/>
    </xf>
    <xf numFmtId="0" fontId="2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4">
      <alignment horizontal="right" vertical="center"/>
      <protection locked="0"/>
    </xf>
    <xf numFmtId="0" fontId="2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6" borderId="54">
      <alignment horizontal="right" vertical="center"/>
      <protection locked="0"/>
    </xf>
    <xf numFmtId="0" fontId="2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4">
      <alignment horizontal="right" vertical="center"/>
      <protection locked="0"/>
    </xf>
    <xf numFmtId="0" fontId="2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6" borderId="54">
      <alignment horizontal="right" vertical="center"/>
      <protection locked="0"/>
    </xf>
    <xf numFmtId="0" fontId="2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4">
      <alignment horizontal="right" vertical="center"/>
      <protection locked="0"/>
    </xf>
    <xf numFmtId="0" fontId="2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6" borderId="54">
      <alignment horizontal="right" vertical="center"/>
      <protection locked="0"/>
    </xf>
    <xf numFmtId="0" fontId="2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4">
      <alignment horizontal="right" vertical="center"/>
      <protection locked="0"/>
    </xf>
    <xf numFmtId="0" fontId="21" fillId="56" borderId="54">
      <alignment horizontal="right" vertical="center"/>
      <protection locked="0"/>
    </xf>
    <xf numFmtId="0" fontId="2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4">
      <alignment horizontal="right" vertical="center"/>
      <protection locked="0"/>
    </xf>
    <xf numFmtId="0" fontId="2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6" borderId="54">
      <alignment horizontal="right" vertical="center"/>
      <protection locked="0"/>
    </xf>
    <xf numFmtId="0" fontId="2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4">
      <alignment horizontal="right" vertical="center"/>
      <protection locked="0"/>
    </xf>
    <xf numFmtId="0" fontId="2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6" borderId="54">
      <alignment horizontal="right" vertical="center"/>
      <protection locked="0"/>
    </xf>
    <xf numFmtId="0" fontId="2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5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6" borderId="54">
      <alignment horizontal="right" vertical="center"/>
      <protection locked="0"/>
    </xf>
    <xf numFmtId="177" fontId="2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6" borderId="54">
      <alignment horizontal="right" vertical="center"/>
      <protection locked="0"/>
    </xf>
    <xf numFmtId="177" fontId="2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5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1" fillId="56" borderId="54">
      <alignment horizontal="right" vertical="center"/>
      <protection locked="0"/>
    </xf>
    <xf numFmtId="179" fontId="2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21" fillId="55" borderId="54">
      <alignment horizontal="right" vertical="center"/>
      <protection locked="0"/>
    </xf>
    <xf numFmtId="179" fontId="21" fillId="55" borderId="54">
      <alignment horizontal="right" vertical="center"/>
      <protection locked="0"/>
    </xf>
    <xf numFmtId="179" fontId="21" fillId="55" borderId="54">
      <alignment horizontal="right" vertical="center"/>
      <protection locked="0"/>
    </xf>
    <xf numFmtId="179" fontId="21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21" fillId="55" borderId="54">
      <alignment horizontal="right" vertical="center"/>
      <protection locked="0"/>
    </xf>
    <xf numFmtId="179" fontId="21" fillId="55" borderId="54">
      <alignment horizontal="right" vertical="center"/>
      <protection locked="0"/>
    </xf>
    <xf numFmtId="179" fontId="21" fillId="55" borderId="54">
      <alignment horizontal="right" vertical="center"/>
      <protection locked="0"/>
    </xf>
    <xf numFmtId="179" fontId="21" fillId="55" borderId="54">
      <alignment horizontal="right" vertical="center"/>
      <protection locked="0"/>
    </xf>
    <xf numFmtId="179" fontId="21" fillId="56" borderId="54">
      <alignment horizontal="right" vertical="center"/>
      <protection locked="0"/>
    </xf>
    <xf numFmtId="179" fontId="2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6" borderId="54">
      <alignment horizontal="right" vertical="center"/>
      <protection locked="0"/>
    </xf>
    <xf numFmtId="177" fontId="21" fillId="56" borderId="54">
      <alignment horizontal="right" vertical="center"/>
      <protection locked="0"/>
    </xf>
    <xf numFmtId="177" fontId="2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21" fillId="55" borderId="54">
      <alignment horizontal="right" vertical="center"/>
      <protection locked="0"/>
    </xf>
    <xf numFmtId="179" fontId="21" fillId="55" borderId="54">
      <alignment horizontal="right" vertical="center"/>
      <protection locked="0"/>
    </xf>
    <xf numFmtId="179" fontId="21" fillId="55" borderId="54">
      <alignment horizontal="right" vertical="center"/>
      <protection locked="0"/>
    </xf>
    <xf numFmtId="179" fontId="21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21" fillId="55" borderId="54">
      <alignment horizontal="right" vertical="center"/>
      <protection locked="0"/>
    </xf>
    <xf numFmtId="179" fontId="21" fillId="55" borderId="54">
      <alignment horizontal="right" vertical="center"/>
      <protection locked="0"/>
    </xf>
    <xf numFmtId="179" fontId="21" fillId="55" borderId="54">
      <alignment horizontal="right" vertical="center"/>
      <protection locked="0"/>
    </xf>
    <xf numFmtId="179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6" borderId="54">
      <alignment horizontal="right" vertical="center"/>
      <protection locked="0"/>
    </xf>
    <xf numFmtId="177" fontId="2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21" fillId="55" borderId="54">
      <alignment horizontal="right" vertical="center"/>
      <protection locked="0"/>
    </xf>
    <xf numFmtId="179" fontId="21" fillId="55" borderId="54">
      <alignment horizontal="right" vertical="center"/>
      <protection locked="0"/>
    </xf>
    <xf numFmtId="179" fontId="21" fillId="55" borderId="54">
      <alignment horizontal="right" vertical="center"/>
      <protection locked="0"/>
    </xf>
    <xf numFmtId="179" fontId="21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21" fillId="55" borderId="54">
      <alignment horizontal="right" vertical="center"/>
      <protection locked="0"/>
    </xf>
    <xf numFmtId="179" fontId="21" fillId="55" borderId="54">
      <alignment horizontal="right" vertical="center"/>
      <protection locked="0"/>
    </xf>
    <xf numFmtId="179" fontId="21" fillId="55" borderId="54">
      <alignment horizontal="right" vertical="center"/>
      <protection locked="0"/>
    </xf>
    <xf numFmtId="179" fontId="21" fillId="55" borderId="54">
      <alignment horizontal="right" vertical="center"/>
      <protection locked="0"/>
    </xf>
    <xf numFmtId="177" fontId="21" fillId="56" borderId="54">
      <alignment horizontal="right" vertical="center"/>
      <protection locked="0"/>
    </xf>
    <xf numFmtId="177" fontId="2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6" borderId="54">
      <alignment horizontal="right" vertical="center"/>
      <protection locked="0"/>
    </xf>
    <xf numFmtId="177" fontId="2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6" borderId="54">
      <alignment horizontal="right" vertical="center"/>
      <protection locked="0"/>
    </xf>
    <xf numFmtId="177" fontId="2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11" fillId="56" borderId="54">
      <alignment horizontal="right" vertical="center"/>
      <protection locked="0"/>
    </xf>
    <xf numFmtId="179" fontId="21" fillId="55" borderId="54">
      <alignment horizontal="right" vertical="center"/>
      <protection locked="0"/>
    </xf>
    <xf numFmtId="179" fontId="21" fillId="55" borderId="54">
      <alignment horizontal="right" vertical="center"/>
      <protection locked="0"/>
    </xf>
    <xf numFmtId="179" fontId="21" fillId="55" borderId="54">
      <alignment horizontal="right" vertical="center"/>
      <protection locked="0"/>
    </xf>
    <xf numFmtId="179" fontId="21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21" fillId="55" borderId="54">
      <alignment horizontal="right" vertical="center"/>
      <protection locked="0"/>
    </xf>
    <xf numFmtId="179" fontId="21" fillId="55" borderId="54">
      <alignment horizontal="right" vertical="center"/>
      <protection locked="0"/>
    </xf>
    <xf numFmtId="179" fontId="21" fillId="55" borderId="54">
      <alignment horizontal="right" vertical="center"/>
      <protection locked="0"/>
    </xf>
    <xf numFmtId="179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9" fontId="21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9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9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5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6" borderId="54">
      <alignment horizontal="right" vertical="center"/>
      <protection locked="0"/>
    </xf>
    <xf numFmtId="176" fontId="2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6" borderId="54">
      <alignment horizontal="right" vertical="center"/>
      <protection locked="0"/>
    </xf>
    <xf numFmtId="176" fontId="2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5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21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6" borderId="54">
      <alignment horizontal="right" vertical="center"/>
      <protection locked="0"/>
    </xf>
    <xf numFmtId="177" fontId="2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6" borderId="54">
      <alignment horizontal="right" vertical="center"/>
      <protection locked="0"/>
    </xf>
    <xf numFmtId="177" fontId="2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6" borderId="54">
      <alignment horizontal="right" vertical="center"/>
      <protection locked="0"/>
    </xf>
    <xf numFmtId="176" fontId="21" fillId="56" borderId="54">
      <alignment horizontal="right" vertical="center"/>
      <protection locked="0"/>
    </xf>
    <xf numFmtId="176" fontId="2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6" borderId="54">
      <alignment horizontal="right" vertical="center"/>
      <protection locked="0"/>
    </xf>
    <xf numFmtId="176" fontId="2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6" fontId="21" fillId="56" borderId="54">
      <alignment horizontal="right" vertical="center"/>
      <protection locked="0"/>
    </xf>
    <xf numFmtId="176" fontId="2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6" borderId="54">
      <alignment horizontal="right" vertical="center"/>
      <protection locked="0"/>
    </xf>
    <xf numFmtId="176" fontId="2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6" borderId="54">
      <alignment horizontal="right" vertical="center"/>
      <protection locked="0"/>
    </xf>
    <xf numFmtId="176" fontId="2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4">
      <alignment horizontal="right" vertical="center"/>
      <protection locked="0"/>
    </xf>
    <xf numFmtId="0" fontId="2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6" borderId="54">
      <alignment horizontal="right" vertical="center"/>
      <protection locked="0"/>
    </xf>
    <xf numFmtId="0" fontId="2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6" borderId="54">
      <alignment horizontal="right" vertical="center"/>
      <protection locked="0"/>
    </xf>
    <xf numFmtId="176" fontId="21" fillId="56" borderId="54">
      <alignment horizontal="right" vertical="center"/>
      <protection locked="0"/>
    </xf>
    <xf numFmtId="176" fontId="2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6" borderId="54">
      <alignment horizontal="right" vertical="center"/>
      <protection locked="0"/>
    </xf>
    <xf numFmtId="176" fontId="2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176" fontId="21" fillId="56" borderId="54">
      <alignment horizontal="right" vertical="center"/>
      <protection locked="0"/>
    </xf>
    <xf numFmtId="176" fontId="2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6" borderId="54">
      <alignment horizontal="right" vertical="center"/>
      <protection locked="0"/>
    </xf>
    <xf numFmtId="176" fontId="2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76" fontId="21" fillId="56" borderId="54">
      <alignment horizontal="right" vertical="center"/>
      <protection locked="0"/>
    </xf>
    <xf numFmtId="176" fontId="2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4">
      <alignment horizontal="right" vertical="center"/>
      <protection locked="0"/>
    </xf>
    <xf numFmtId="17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0" fontId="21" fillId="55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0" fontId="11" fillId="56" borderId="54">
      <alignment horizontal="right" vertical="center"/>
      <protection locked="0"/>
    </xf>
    <xf numFmtId="176" fontId="21" fillId="55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6" borderId="54">
      <alignment horizontal="right" vertical="center"/>
      <protection locked="0"/>
    </xf>
    <xf numFmtId="177" fontId="2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6" borderId="54">
      <alignment horizontal="right" vertical="center"/>
      <protection locked="0"/>
    </xf>
    <xf numFmtId="177" fontId="2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77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77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5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2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4">
      <alignment horizontal="right" vertical="center"/>
      <protection locked="0"/>
    </xf>
    <xf numFmtId="166" fontId="11" fillId="56" borderId="54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4">
      <alignment horizontal="right" vertical="center"/>
      <protection locked="0"/>
    </xf>
    <xf numFmtId="178" fontId="21" fillId="0" borderId="0">
      <protection locked="0"/>
    </xf>
    <xf numFmtId="323" fontId="211" fillId="0" borderId="0"/>
    <xf numFmtId="186" fontId="212" fillId="0" borderId="0"/>
    <xf numFmtId="182" fontId="212" fillId="0" borderId="55">
      <alignment horizontal="centerContinuous"/>
    </xf>
    <xf numFmtId="182" fontId="212" fillId="0" borderId="55">
      <alignment horizontal="centerContinuous"/>
    </xf>
    <xf numFmtId="182" fontId="212" fillId="0" borderId="55">
      <alignment horizontal="centerContinuous"/>
    </xf>
    <xf numFmtId="182" fontId="212" fillId="0" borderId="55">
      <protection locked="0"/>
    </xf>
    <xf numFmtId="182" fontId="212" fillId="0" borderId="55">
      <alignment horizontal="centerContinuous"/>
    </xf>
    <xf numFmtId="182" fontId="212" fillId="0" borderId="55">
      <alignment horizontal="centerContinuous"/>
    </xf>
    <xf numFmtId="182" fontId="212" fillId="0" borderId="55">
      <alignment horizontal="centerContinuous"/>
    </xf>
    <xf numFmtId="186" fontId="212" fillId="0" borderId="0"/>
    <xf numFmtId="182" fontId="212" fillId="0" borderId="55">
      <protection locked="0"/>
    </xf>
    <xf numFmtId="182" fontId="212" fillId="0" borderId="55">
      <protection locked="0"/>
    </xf>
    <xf numFmtId="182" fontId="212" fillId="0" borderId="55">
      <protection locked="0"/>
    </xf>
    <xf numFmtId="186" fontId="212" fillId="0" borderId="0"/>
    <xf numFmtId="182" fontId="212" fillId="0" borderId="55">
      <alignment horizontal="centerContinuous"/>
    </xf>
    <xf numFmtId="182" fontId="212" fillId="0" borderId="55">
      <alignment horizontal="centerContinuous"/>
    </xf>
    <xf numFmtId="182" fontId="212" fillId="0" borderId="55">
      <alignment horizontal="centerContinuous"/>
    </xf>
    <xf numFmtId="182" fontId="212" fillId="0" borderId="55">
      <protection locked="0"/>
    </xf>
    <xf numFmtId="182" fontId="212" fillId="0" borderId="55">
      <protection locked="0"/>
    </xf>
    <xf numFmtId="182" fontId="212" fillId="0" borderId="55">
      <alignment horizontal="centerContinuous"/>
    </xf>
    <xf numFmtId="182" fontId="212" fillId="0" borderId="55">
      <alignment horizontal="centerContinuous"/>
    </xf>
    <xf numFmtId="182" fontId="212" fillId="0" borderId="55">
      <alignment horizontal="centerContinuous"/>
    </xf>
    <xf numFmtId="186" fontId="212" fillId="0" borderId="0"/>
    <xf numFmtId="182" fontId="212" fillId="0" borderId="55">
      <protection locked="0"/>
    </xf>
    <xf numFmtId="182" fontId="212" fillId="0" borderId="55">
      <protection locked="0"/>
    </xf>
    <xf numFmtId="182" fontId="212" fillId="0" borderId="55">
      <protection locked="0"/>
    </xf>
    <xf numFmtId="186" fontId="212" fillId="0" borderId="0"/>
    <xf numFmtId="182" fontId="212" fillId="0" borderId="55">
      <protection locked="0"/>
    </xf>
    <xf numFmtId="182" fontId="212" fillId="0" borderId="55">
      <protection locked="0"/>
    </xf>
    <xf numFmtId="182" fontId="212" fillId="0" borderId="55">
      <protection locked="0"/>
    </xf>
    <xf numFmtId="182" fontId="212" fillId="0" borderId="55">
      <alignment horizontal="centerContinuous"/>
    </xf>
    <xf numFmtId="182" fontId="212" fillId="0" borderId="55">
      <alignment horizontal="centerContinuous"/>
    </xf>
    <xf numFmtId="182" fontId="212" fillId="0" borderId="55">
      <alignment horizontal="centerContinuous"/>
    </xf>
    <xf numFmtId="186" fontId="212" fillId="0" borderId="0"/>
    <xf numFmtId="182" fontId="212" fillId="0" borderId="55">
      <protection locked="0"/>
    </xf>
    <xf numFmtId="182" fontId="212" fillId="0" borderId="55">
      <alignment horizontal="centerContinuous"/>
    </xf>
    <xf numFmtId="182" fontId="212" fillId="0" borderId="55">
      <alignment horizontal="centerContinuous"/>
    </xf>
    <xf numFmtId="182" fontId="212" fillId="0" borderId="55">
      <alignment horizontal="centerContinuous"/>
    </xf>
    <xf numFmtId="182" fontId="212" fillId="0" borderId="55">
      <protection locked="0"/>
    </xf>
    <xf numFmtId="182" fontId="212" fillId="0" borderId="55">
      <protection locked="0"/>
    </xf>
    <xf numFmtId="182" fontId="212" fillId="0" borderId="55">
      <alignment horizontal="centerContinuous"/>
    </xf>
    <xf numFmtId="182" fontId="212" fillId="0" borderId="55">
      <alignment horizontal="centerContinuous"/>
    </xf>
    <xf numFmtId="182" fontId="212" fillId="0" borderId="55">
      <alignment horizontal="centerContinuous"/>
    </xf>
    <xf numFmtId="186" fontId="212" fillId="0" borderId="0"/>
    <xf numFmtId="182" fontId="212" fillId="0" borderId="55">
      <alignment horizontal="centerContinuous"/>
    </xf>
    <xf numFmtId="182" fontId="212" fillId="0" borderId="55">
      <alignment horizontal="centerContinuous"/>
    </xf>
    <xf numFmtId="182" fontId="212" fillId="0" borderId="55">
      <alignment horizontal="centerContinuous"/>
    </xf>
    <xf numFmtId="182" fontId="212" fillId="0" borderId="55">
      <protection locked="0"/>
    </xf>
    <xf numFmtId="182" fontId="212" fillId="0" borderId="55">
      <protection locked="0"/>
    </xf>
    <xf numFmtId="182" fontId="212" fillId="0" borderId="55">
      <protection locked="0"/>
    </xf>
    <xf numFmtId="186" fontId="212" fillId="0" borderId="0"/>
    <xf numFmtId="182" fontId="212" fillId="0" borderId="0"/>
    <xf numFmtId="186" fontId="212" fillId="0" borderId="0"/>
    <xf numFmtId="182" fontId="212" fillId="0" borderId="55">
      <alignment horizontal="centerContinuous"/>
    </xf>
    <xf numFmtId="182" fontId="212" fillId="0" borderId="55">
      <alignment horizontal="centerContinuous"/>
    </xf>
    <xf numFmtId="182" fontId="212" fillId="0" borderId="55">
      <alignment horizontal="centerContinuous"/>
    </xf>
    <xf numFmtId="182" fontId="212" fillId="0" borderId="55">
      <protection locked="0"/>
    </xf>
    <xf numFmtId="186" fontId="212" fillId="0" borderId="0"/>
    <xf numFmtId="182" fontId="212" fillId="0" borderId="55">
      <alignment horizontal="centerContinuous"/>
    </xf>
    <xf numFmtId="182" fontId="212" fillId="0" borderId="55">
      <alignment horizontal="centerContinuous"/>
    </xf>
    <xf numFmtId="182" fontId="212" fillId="0" borderId="55">
      <alignment horizontal="centerContinuous"/>
    </xf>
    <xf numFmtId="182" fontId="212" fillId="0" borderId="55">
      <protection locked="0"/>
    </xf>
    <xf numFmtId="182" fontId="212" fillId="0" borderId="55">
      <protection locked="0"/>
    </xf>
    <xf numFmtId="182" fontId="212" fillId="0" borderId="55">
      <protection locked="0"/>
    </xf>
    <xf numFmtId="182" fontId="212" fillId="0" borderId="55">
      <alignment horizontal="centerContinuous"/>
    </xf>
    <xf numFmtId="182" fontId="212" fillId="0" borderId="55">
      <alignment horizontal="centerContinuous"/>
    </xf>
    <xf numFmtId="182" fontId="212" fillId="0" borderId="55">
      <alignment horizontal="centerContinuous"/>
    </xf>
    <xf numFmtId="182" fontId="212" fillId="0" borderId="55">
      <protection locked="0"/>
    </xf>
    <xf numFmtId="182" fontId="212" fillId="0" borderId="55">
      <protection locked="0"/>
    </xf>
    <xf numFmtId="182" fontId="212" fillId="0" borderId="55">
      <protection locked="0"/>
    </xf>
    <xf numFmtId="182" fontId="212" fillId="0" borderId="55">
      <protection locked="0"/>
    </xf>
    <xf numFmtId="182" fontId="212" fillId="0" borderId="55">
      <protection locked="0"/>
    </xf>
    <xf numFmtId="182" fontId="212" fillId="0" borderId="55">
      <protection locked="0"/>
    </xf>
    <xf numFmtId="186" fontId="212" fillId="0" borderId="0"/>
    <xf numFmtId="182" fontId="212" fillId="0" borderId="55">
      <protection locked="0"/>
    </xf>
    <xf numFmtId="182" fontId="212" fillId="0" borderId="55">
      <protection locked="0"/>
    </xf>
    <xf numFmtId="182" fontId="212" fillId="0" borderId="55">
      <protection locked="0"/>
    </xf>
    <xf numFmtId="182" fontId="212" fillId="0" borderId="55">
      <alignment horizontal="centerContinuous"/>
    </xf>
    <xf numFmtId="182" fontId="212" fillId="0" borderId="55">
      <alignment horizontal="centerContinuous"/>
    </xf>
    <xf numFmtId="182" fontId="212" fillId="0" borderId="55">
      <alignment horizontal="centerContinuous"/>
    </xf>
    <xf numFmtId="182" fontId="212" fillId="0" borderId="55">
      <alignment horizontal="centerContinuous"/>
    </xf>
    <xf numFmtId="182" fontId="212" fillId="0" borderId="55">
      <alignment horizontal="centerContinuous"/>
    </xf>
    <xf numFmtId="182" fontId="212" fillId="0" borderId="55">
      <alignment horizontal="centerContinuous"/>
    </xf>
    <xf numFmtId="182" fontId="212" fillId="0" borderId="55">
      <protection locked="0"/>
    </xf>
    <xf numFmtId="182" fontId="212" fillId="0" borderId="55">
      <protection locked="0"/>
    </xf>
    <xf numFmtId="182" fontId="212" fillId="0" borderId="55">
      <protection locked="0"/>
    </xf>
    <xf numFmtId="182" fontId="212" fillId="0" borderId="55">
      <protection locked="0"/>
    </xf>
    <xf numFmtId="182" fontId="212" fillId="0" borderId="55">
      <protection locked="0"/>
    </xf>
    <xf numFmtId="186" fontId="212" fillId="0" borderId="0"/>
    <xf numFmtId="182" fontId="212" fillId="0" borderId="55">
      <alignment horizontal="centerContinuous"/>
    </xf>
    <xf numFmtId="182" fontId="212" fillId="0" borderId="55">
      <alignment horizontal="centerContinuous"/>
    </xf>
    <xf numFmtId="182" fontId="212" fillId="0" borderId="55">
      <alignment horizontal="centerContinuous"/>
    </xf>
    <xf numFmtId="182" fontId="212" fillId="0" borderId="55">
      <alignment horizontal="centerContinuous"/>
    </xf>
    <xf numFmtId="186" fontId="212" fillId="0" borderId="0"/>
    <xf numFmtId="182" fontId="212" fillId="0" borderId="55">
      <alignment horizontal="centerContinuous"/>
    </xf>
    <xf numFmtId="182" fontId="212" fillId="0" borderId="55">
      <alignment horizontal="centerContinuous"/>
    </xf>
    <xf numFmtId="182" fontId="212" fillId="0" borderId="55">
      <alignment horizontal="centerContinuous"/>
    </xf>
    <xf numFmtId="186" fontId="212" fillId="0" borderId="0"/>
    <xf numFmtId="182" fontId="212" fillId="0" borderId="55">
      <alignment horizontal="centerContinuous"/>
    </xf>
    <xf numFmtId="182" fontId="212" fillId="0" borderId="55">
      <alignment horizontal="centerContinuous"/>
    </xf>
    <xf numFmtId="182" fontId="212" fillId="0" borderId="55">
      <alignment horizontal="centerContinuous"/>
    </xf>
    <xf numFmtId="186" fontId="212" fillId="0" borderId="0"/>
    <xf numFmtId="182" fontId="212" fillId="0" borderId="55">
      <alignment horizontal="centerContinuous"/>
    </xf>
    <xf numFmtId="182" fontId="212" fillId="0" borderId="55">
      <alignment horizontal="centerContinuous"/>
    </xf>
    <xf numFmtId="182" fontId="212" fillId="0" borderId="55">
      <protection locked="0"/>
    </xf>
    <xf numFmtId="182" fontId="212" fillId="0" borderId="55">
      <alignment horizontal="centerContinuous"/>
    </xf>
    <xf numFmtId="182" fontId="212" fillId="0" borderId="55">
      <alignment horizontal="centerContinuous"/>
    </xf>
    <xf numFmtId="182" fontId="212" fillId="0" borderId="55">
      <alignment horizontal="centerContinuous"/>
    </xf>
    <xf numFmtId="186" fontId="212" fillId="0" borderId="0"/>
    <xf numFmtId="182" fontId="212" fillId="0" borderId="55">
      <protection locked="0"/>
    </xf>
    <xf numFmtId="182" fontId="212" fillId="0" borderId="55">
      <protection locked="0"/>
    </xf>
    <xf numFmtId="182" fontId="213" fillId="0" borderId="56">
      <alignment vertical="center"/>
    </xf>
    <xf numFmtId="4" fontId="27" fillId="57" borderId="23" applyNumberFormat="0" applyProtection="0">
      <alignment vertical="center"/>
    </xf>
    <xf numFmtId="4" fontId="27" fillId="57" borderId="23" applyNumberFormat="0" applyProtection="0">
      <alignment vertical="center"/>
    </xf>
    <xf numFmtId="4" fontId="27" fillId="57" borderId="23" applyNumberFormat="0" applyProtection="0">
      <alignment vertical="center"/>
    </xf>
    <xf numFmtId="4" fontId="27" fillId="57" borderId="23" applyNumberFormat="0" applyProtection="0">
      <alignment vertical="center"/>
    </xf>
    <xf numFmtId="4" fontId="27" fillId="57" borderId="23" applyNumberFormat="0" applyProtection="0">
      <alignment vertical="center"/>
    </xf>
    <xf numFmtId="4" fontId="27" fillId="57" borderId="23" applyNumberFormat="0" applyProtection="0">
      <alignment vertical="center"/>
    </xf>
    <xf numFmtId="4" fontId="27" fillId="57" borderId="23" applyNumberFormat="0" applyProtection="0">
      <alignment vertical="center"/>
    </xf>
    <xf numFmtId="4" fontId="27" fillId="57" borderId="23" applyNumberFormat="0" applyProtection="0">
      <alignment vertical="center"/>
    </xf>
    <xf numFmtId="4" fontId="27" fillId="57" borderId="23" applyNumberFormat="0" applyProtection="0">
      <alignment vertical="center"/>
    </xf>
    <xf numFmtId="4" fontId="27" fillId="57" borderId="23" applyNumberFormat="0" applyProtection="0">
      <alignment vertical="center"/>
    </xf>
    <xf numFmtId="4" fontId="126" fillId="58" borderId="23" applyNumberFormat="0" applyProtection="0">
      <alignment vertical="center"/>
    </xf>
    <xf numFmtId="4" fontId="27" fillId="57" borderId="23" applyNumberFormat="0" applyProtection="0">
      <alignment vertical="center"/>
    </xf>
    <xf numFmtId="4" fontId="27" fillId="57" borderId="23" applyNumberFormat="0" applyProtection="0">
      <alignment vertical="center"/>
    </xf>
    <xf numFmtId="4" fontId="27" fillId="57" borderId="23" applyNumberFormat="0" applyProtection="0">
      <alignment vertical="center"/>
    </xf>
    <xf numFmtId="4" fontId="27" fillId="57" borderId="23" applyNumberFormat="0" applyProtection="0">
      <alignment vertical="center"/>
    </xf>
    <xf numFmtId="4" fontId="27" fillId="57" borderId="23" applyNumberFormat="0" applyProtection="0">
      <alignment vertical="center"/>
    </xf>
    <xf numFmtId="4" fontId="27" fillId="57" borderId="23" applyNumberFormat="0" applyProtection="0">
      <alignment vertical="center"/>
    </xf>
    <xf numFmtId="4" fontId="27" fillId="57" borderId="23" applyNumberFormat="0" applyProtection="0">
      <alignment vertical="center"/>
    </xf>
    <xf numFmtId="4" fontId="27" fillId="57" borderId="23" applyNumberFormat="0" applyProtection="0">
      <alignment vertical="center"/>
    </xf>
    <xf numFmtId="4" fontId="27" fillId="57" borderId="23" applyNumberFormat="0" applyProtection="0">
      <alignment vertical="center"/>
    </xf>
    <xf numFmtId="4" fontId="27" fillId="57" borderId="23" applyNumberFormat="0" applyProtection="0">
      <alignment vertical="center"/>
    </xf>
    <xf numFmtId="4" fontId="27" fillId="57" borderId="23" applyNumberFormat="0" applyProtection="0">
      <alignment vertical="center"/>
    </xf>
    <xf numFmtId="4" fontId="27" fillId="57" borderId="23" applyNumberFormat="0" applyProtection="0">
      <alignment vertical="center"/>
    </xf>
    <xf numFmtId="4" fontId="27" fillId="57" borderId="23" applyNumberFormat="0" applyProtection="0">
      <alignment vertical="center"/>
    </xf>
    <xf numFmtId="4" fontId="27" fillId="57" borderId="23" applyNumberFormat="0" applyProtection="0">
      <alignment vertical="center"/>
    </xf>
    <xf numFmtId="4" fontId="27" fillId="57" borderId="23" applyNumberFormat="0" applyProtection="0">
      <alignment vertical="center"/>
    </xf>
    <xf numFmtId="4" fontId="27" fillId="57" borderId="23" applyNumberFormat="0" applyProtection="0">
      <alignment vertical="center"/>
    </xf>
    <xf numFmtId="4" fontId="27" fillId="57" borderId="23" applyNumberFormat="0" applyProtection="0">
      <alignment vertical="center"/>
    </xf>
    <xf numFmtId="4" fontId="27" fillId="57" borderId="23" applyNumberFormat="0" applyProtection="0">
      <alignment vertical="center"/>
    </xf>
    <xf numFmtId="4" fontId="126" fillId="58" borderId="23" applyNumberFormat="0" applyProtection="0">
      <alignment vertical="center"/>
    </xf>
    <xf numFmtId="4" fontId="208" fillId="57" borderId="23" applyNumberFormat="0" applyProtection="0">
      <alignment vertical="center"/>
    </xf>
    <xf numFmtId="4" fontId="208" fillId="57" borderId="23" applyNumberFormat="0" applyProtection="0">
      <alignment vertical="center"/>
    </xf>
    <xf numFmtId="4" fontId="208" fillId="57" borderId="23" applyNumberFormat="0" applyProtection="0">
      <alignment vertical="center"/>
    </xf>
    <xf numFmtId="4" fontId="208" fillId="57" borderId="23" applyNumberFormat="0" applyProtection="0">
      <alignment vertical="center"/>
    </xf>
    <xf numFmtId="4" fontId="208" fillId="57" borderId="23" applyNumberFormat="0" applyProtection="0">
      <alignment vertical="center"/>
    </xf>
    <xf numFmtId="4" fontId="208" fillId="57" borderId="23" applyNumberFormat="0" applyProtection="0">
      <alignment vertical="center"/>
    </xf>
    <xf numFmtId="4" fontId="208" fillId="57" borderId="23" applyNumberFormat="0" applyProtection="0">
      <alignment vertical="center"/>
    </xf>
    <xf numFmtId="4" fontId="208" fillId="57" borderId="23" applyNumberFormat="0" applyProtection="0">
      <alignment vertical="center"/>
    </xf>
    <xf numFmtId="4" fontId="208" fillId="57" borderId="23" applyNumberFormat="0" applyProtection="0">
      <alignment vertical="center"/>
    </xf>
    <xf numFmtId="4" fontId="208" fillId="57" borderId="23" applyNumberFormat="0" applyProtection="0">
      <alignment vertical="center"/>
    </xf>
    <xf numFmtId="4" fontId="214" fillId="58" borderId="23" applyNumberFormat="0" applyProtection="0">
      <alignment vertical="center"/>
    </xf>
    <xf numFmtId="4" fontId="208" fillId="57" borderId="23" applyNumberFormat="0" applyProtection="0">
      <alignment vertical="center"/>
    </xf>
    <xf numFmtId="4" fontId="208" fillId="57" borderId="23" applyNumberFormat="0" applyProtection="0">
      <alignment vertical="center"/>
    </xf>
    <xf numFmtId="4" fontId="208" fillId="57" borderId="23" applyNumberFormat="0" applyProtection="0">
      <alignment vertical="center"/>
    </xf>
    <xf numFmtId="4" fontId="208" fillId="57" borderId="23" applyNumberFormat="0" applyProtection="0">
      <alignment vertical="center"/>
    </xf>
    <xf numFmtId="4" fontId="208" fillId="57" borderId="23" applyNumberFormat="0" applyProtection="0">
      <alignment vertical="center"/>
    </xf>
    <xf numFmtId="4" fontId="208" fillId="57" borderId="23" applyNumberFormat="0" applyProtection="0">
      <alignment vertical="center"/>
    </xf>
    <xf numFmtId="4" fontId="208" fillId="57" borderId="23" applyNumberFormat="0" applyProtection="0">
      <alignment vertical="center"/>
    </xf>
    <xf numFmtId="4" fontId="208" fillId="57" borderId="23" applyNumberFormat="0" applyProtection="0">
      <alignment vertical="center"/>
    </xf>
    <xf numFmtId="4" fontId="208" fillId="57" borderId="23" applyNumberFormat="0" applyProtection="0">
      <alignment vertical="center"/>
    </xf>
    <xf numFmtId="4" fontId="208" fillId="57" borderId="23" applyNumberFormat="0" applyProtection="0">
      <alignment vertical="center"/>
    </xf>
    <xf numFmtId="4" fontId="208" fillId="57" borderId="23" applyNumberFormat="0" applyProtection="0">
      <alignment vertical="center"/>
    </xf>
    <xf numFmtId="4" fontId="208" fillId="57" borderId="23" applyNumberFormat="0" applyProtection="0">
      <alignment vertical="center"/>
    </xf>
    <xf numFmtId="4" fontId="208" fillId="57" borderId="23" applyNumberFormat="0" applyProtection="0">
      <alignment vertical="center"/>
    </xf>
    <xf numFmtId="4" fontId="208" fillId="57" borderId="23" applyNumberFormat="0" applyProtection="0">
      <alignment vertical="center"/>
    </xf>
    <xf numFmtId="4" fontId="208" fillId="57" borderId="23" applyNumberFormat="0" applyProtection="0">
      <alignment vertical="center"/>
    </xf>
    <xf numFmtId="4" fontId="208" fillId="57" borderId="23" applyNumberFormat="0" applyProtection="0">
      <alignment vertical="center"/>
    </xf>
    <xf numFmtId="4" fontId="208" fillId="57" borderId="23" applyNumberFormat="0" applyProtection="0">
      <alignment vertical="center"/>
    </xf>
    <xf numFmtId="4" fontId="208" fillId="57" borderId="23" applyNumberFormat="0" applyProtection="0">
      <alignment vertical="center"/>
    </xf>
    <xf numFmtId="4" fontId="214" fillId="58" borderId="23" applyNumberFormat="0" applyProtection="0">
      <alignment vertical="center"/>
    </xf>
    <xf numFmtId="4" fontId="27" fillId="57" borderId="23" applyNumberFormat="0" applyProtection="0">
      <alignment horizontal="left" vertical="center" indent="1"/>
    </xf>
    <xf numFmtId="4" fontId="27" fillId="57" borderId="23" applyNumberFormat="0" applyProtection="0">
      <alignment horizontal="left" vertical="center" indent="1"/>
    </xf>
    <xf numFmtId="4" fontId="27" fillId="57" borderId="23" applyNumberFormat="0" applyProtection="0">
      <alignment horizontal="left" vertical="center" indent="1"/>
    </xf>
    <xf numFmtId="4" fontId="27" fillId="57" borderId="23" applyNumberFormat="0" applyProtection="0">
      <alignment horizontal="left" vertical="center" indent="1"/>
    </xf>
    <xf numFmtId="4" fontId="27" fillId="57" borderId="23" applyNumberFormat="0" applyProtection="0">
      <alignment horizontal="left" vertical="center" indent="1"/>
    </xf>
    <xf numFmtId="4" fontId="27" fillId="57" borderId="23" applyNumberFormat="0" applyProtection="0">
      <alignment horizontal="left" vertical="center" indent="1"/>
    </xf>
    <xf numFmtId="4" fontId="27" fillId="57" borderId="23" applyNumberFormat="0" applyProtection="0">
      <alignment horizontal="left" vertical="center" indent="1"/>
    </xf>
    <xf numFmtId="4" fontId="27" fillId="57" borderId="23" applyNumberFormat="0" applyProtection="0">
      <alignment horizontal="left" vertical="center" indent="1"/>
    </xf>
    <xf numFmtId="4" fontId="27" fillId="57" borderId="23" applyNumberFormat="0" applyProtection="0">
      <alignment horizontal="left" vertical="center" indent="1"/>
    </xf>
    <xf numFmtId="4" fontId="27" fillId="57" borderId="23" applyNumberFormat="0" applyProtection="0">
      <alignment horizontal="left" vertical="center" indent="1"/>
    </xf>
    <xf numFmtId="4" fontId="215" fillId="58" borderId="23" applyNumberFormat="0" applyProtection="0">
      <alignment horizontal="left" vertical="center" indent="1"/>
    </xf>
    <xf numFmtId="4" fontId="27" fillId="57" borderId="23" applyNumberFormat="0" applyProtection="0">
      <alignment horizontal="left" vertical="center" indent="1"/>
    </xf>
    <xf numFmtId="4" fontId="27" fillId="57" borderId="23" applyNumberFormat="0" applyProtection="0">
      <alignment horizontal="left" vertical="center" indent="1"/>
    </xf>
    <xf numFmtId="4" fontId="27" fillId="57" borderId="23" applyNumberFormat="0" applyProtection="0">
      <alignment horizontal="left" vertical="center" indent="1"/>
    </xf>
    <xf numFmtId="4" fontId="27" fillId="57" borderId="23" applyNumberFormat="0" applyProtection="0">
      <alignment horizontal="left" vertical="center" indent="1"/>
    </xf>
    <xf numFmtId="4" fontId="27" fillId="57" borderId="23" applyNumberFormat="0" applyProtection="0">
      <alignment horizontal="left" vertical="center" indent="1"/>
    </xf>
    <xf numFmtId="4" fontId="27" fillId="57" borderId="23" applyNumberFormat="0" applyProtection="0">
      <alignment horizontal="left" vertical="center" indent="1"/>
    </xf>
    <xf numFmtId="4" fontId="27" fillId="57" borderId="23" applyNumberFormat="0" applyProtection="0">
      <alignment horizontal="left" vertical="center" indent="1"/>
    </xf>
    <xf numFmtId="4" fontId="27" fillId="57" borderId="23" applyNumberFormat="0" applyProtection="0">
      <alignment horizontal="left" vertical="center" indent="1"/>
    </xf>
    <xf numFmtId="4" fontId="27" fillId="57" borderId="23" applyNumberFormat="0" applyProtection="0">
      <alignment horizontal="left" vertical="center" indent="1"/>
    </xf>
    <xf numFmtId="4" fontId="27" fillId="57" borderId="23" applyNumberFormat="0" applyProtection="0">
      <alignment horizontal="left" vertical="center" indent="1"/>
    </xf>
    <xf numFmtId="4" fontId="27" fillId="57" borderId="23" applyNumberFormat="0" applyProtection="0">
      <alignment horizontal="left" vertical="center" indent="1"/>
    </xf>
    <xf numFmtId="4" fontId="27" fillId="57" borderId="23" applyNumberFormat="0" applyProtection="0">
      <alignment horizontal="left" vertical="center" indent="1"/>
    </xf>
    <xf numFmtId="4" fontId="27" fillId="57" borderId="23" applyNumberFormat="0" applyProtection="0">
      <alignment horizontal="left" vertical="center" indent="1"/>
    </xf>
    <xf numFmtId="4" fontId="27" fillId="57" borderId="23" applyNumberFormat="0" applyProtection="0">
      <alignment horizontal="left" vertical="center" indent="1"/>
    </xf>
    <xf numFmtId="4" fontId="27" fillId="57" borderId="23" applyNumberFormat="0" applyProtection="0">
      <alignment horizontal="left" vertical="center" indent="1"/>
    </xf>
    <xf numFmtId="4" fontId="27" fillId="57" borderId="23" applyNumberFormat="0" applyProtection="0">
      <alignment horizontal="left" vertical="center" indent="1"/>
    </xf>
    <xf numFmtId="4" fontId="27" fillId="57" borderId="23" applyNumberFormat="0" applyProtection="0">
      <alignment horizontal="left" vertical="center" indent="1"/>
    </xf>
    <xf numFmtId="4" fontId="27" fillId="57" borderId="23" applyNumberFormat="0" applyProtection="0">
      <alignment horizontal="left" vertical="center" indent="1"/>
    </xf>
    <xf numFmtId="4" fontId="215" fillId="58" borderId="23" applyNumberFormat="0" applyProtection="0">
      <alignment horizontal="left" vertical="center" indent="1"/>
    </xf>
    <xf numFmtId="0" fontId="27" fillId="57" borderId="23" applyNumberFormat="0" applyProtection="0">
      <alignment horizontal="left" vertical="top" indent="1"/>
    </xf>
    <xf numFmtId="0" fontId="27" fillId="57" borderId="23" applyNumberFormat="0" applyProtection="0">
      <alignment horizontal="left" vertical="top" indent="1"/>
    </xf>
    <xf numFmtId="0" fontId="27" fillId="57" borderId="23" applyNumberFormat="0" applyProtection="0">
      <alignment horizontal="left" vertical="top" indent="1"/>
    </xf>
    <xf numFmtId="0" fontId="27" fillId="57" borderId="23" applyNumberFormat="0" applyProtection="0">
      <alignment horizontal="left" vertical="top" indent="1"/>
    </xf>
    <xf numFmtId="0" fontId="27" fillId="57" borderId="23" applyNumberFormat="0" applyProtection="0">
      <alignment horizontal="left" vertical="top" indent="1"/>
    </xf>
    <xf numFmtId="0" fontId="27" fillId="57" borderId="23" applyNumberFormat="0" applyProtection="0">
      <alignment horizontal="left" vertical="top" indent="1"/>
    </xf>
    <xf numFmtId="0" fontId="27" fillId="57" borderId="23" applyNumberFormat="0" applyProtection="0">
      <alignment horizontal="left" vertical="top" indent="1"/>
    </xf>
    <xf numFmtId="0" fontId="27" fillId="57" borderId="23" applyNumberFormat="0" applyProtection="0">
      <alignment horizontal="left" vertical="top" indent="1"/>
    </xf>
    <xf numFmtId="0" fontId="27" fillId="57" borderId="23" applyNumberFormat="0" applyProtection="0">
      <alignment horizontal="left" vertical="top" indent="1"/>
    </xf>
    <xf numFmtId="0" fontId="27" fillId="57" borderId="23" applyNumberFormat="0" applyProtection="0">
      <alignment horizontal="left" vertical="top" indent="1"/>
    </xf>
    <xf numFmtId="0" fontId="27" fillId="57" borderId="23" applyNumberFormat="0" applyProtection="0">
      <alignment horizontal="left" vertical="top" indent="1"/>
    </xf>
    <xf numFmtId="0" fontId="27" fillId="57" borderId="23" applyNumberFormat="0" applyProtection="0">
      <alignment horizontal="left" vertical="top" indent="1"/>
    </xf>
    <xf numFmtId="0" fontId="27" fillId="57" borderId="23" applyNumberFormat="0" applyProtection="0">
      <alignment horizontal="left" vertical="top" indent="1"/>
    </xf>
    <xf numFmtId="0" fontId="27" fillId="57" borderId="23" applyNumberFormat="0" applyProtection="0">
      <alignment horizontal="left" vertical="top" indent="1"/>
    </xf>
    <xf numFmtId="0" fontId="27" fillId="57" borderId="23" applyNumberFormat="0" applyProtection="0">
      <alignment horizontal="left" vertical="top" indent="1"/>
    </xf>
    <xf numFmtId="0" fontId="27" fillId="57" borderId="23" applyNumberFormat="0" applyProtection="0">
      <alignment horizontal="left" vertical="top" indent="1"/>
    </xf>
    <xf numFmtId="0" fontId="27" fillId="57" borderId="23" applyNumberFormat="0" applyProtection="0">
      <alignment horizontal="left" vertical="top" indent="1"/>
    </xf>
    <xf numFmtId="0" fontId="27" fillId="57" borderId="23" applyNumberFormat="0" applyProtection="0">
      <alignment horizontal="left" vertical="top" indent="1"/>
    </xf>
    <xf numFmtId="0" fontId="27" fillId="57" borderId="23" applyNumberFormat="0" applyProtection="0">
      <alignment horizontal="left" vertical="top" indent="1"/>
    </xf>
    <xf numFmtId="0" fontId="27" fillId="57" borderId="23" applyNumberFormat="0" applyProtection="0">
      <alignment horizontal="left" vertical="top" indent="1"/>
    </xf>
    <xf numFmtId="0" fontId="27" fillId="57" borderId="23" applyNumberFormat="0" applyProtection="0">
      <alignment horizontal="left" vertical="top" indent="1"/>
    </xf>
    <xf numFmtId="0" fontId="27" fillId="57" borderId="23" applyNumberFormat="0" applyProtection="0">
      <alignment horizontal="left" vertical="top" indent="1"/>
    </xf>
    <xf numFmtId="0" fontId="27" fillId="57" borderId="23" applyNumberFormat="0" applyProtection="0">
      <alignment horizontal="left" vertical="top" indent="1"/>
    </xf>
    <xf numFmtId="0" fontId="27" fillId="57" borderId="23" applyNumberFormat="0" applyProtection="0">
      <alignment horizontal="left" vertical="top" indent="1"/>
    </xf>
    <xf numFmtId="0" fontId="27" fillId="57" borderId="23" applyNumberFormat="0" applyProtection="0">
      <alignment horizontal="left" vertical="top" indent="1"/>
    </xf>
    <xf numFmtId="0" fontId="27" fillId="57" borderId="23" applyNumberFormat="0" applyProtection="0">
      <alignment horizontal="left" vertical="top" indent="1"/>
    </xf>
    <xf numFmtId="0" fontId="27" fillId="57" borderId="23" applyNumberFormat="0" applyProtection="0">
      <alignment horizontal="left" vertical="top" indent="1"/>
    </xf>
    <xf numFmtId="0" fontId="27" fillId="57" borderId="23" applyNumberFormat="0" applyProtection="0">
      <alignment horizontal="left" vertical="top" indent="1"/>
    </xf>
    <xf numFmtId="0" fontId="27" fillId="57" borderId="23" applyNumberFormat="0" applyProtection="0">
      <alignment horizontal="left" vertical="top" indent="1"/>
    </xf>
    <xf numFmtId="4" fontId="215" fillId="112" borderId="0" applyNumberFormat="0" applyProtection="0">
      <alignment horizontal="left" vertical="center" indent="1"/>
    </xf>
    <xf numFmtId="4" fontId="28" fillId="60" borderId="23" applyNumberFormat="0" applyProtection="0">
      <alignment horizontal="right" vertical="center"/>
    </xf>
    <xf numFmtId="4" fontId="28" fillId="60" borderId="23" applyNumberFormat="0" applyProtection="0">
      <alignment horizontal="right" vertical="center"/>
    </xf>
    <xf numFmtId="4" fontId="28" fillId="60" borderId="23" applyNumberFormat="0" applyProtection="0">
      <alignment horizontal="right" vertical="center"/>
    </xf>
    <xf numFmtId="4" fontId="28" fillId="60" borderId="23" applyNumberFormat="0" applyProtection="0">
      <alignment horizontal="right" vertical="center"/>
    </xf>
    <xf numFmtId="4" fontId="28" fillId="60" borderId="23" applyNumberFormat="0" applyProtection="0">
      <alignment horizontal="right" vertical="center"/>
    </xf>
    <xf numFmtId="4" fontId="28" fillId="60" borderId="23" applyNumberFormat="0" applyProtection="0">
      <alignment horizontal="right" vertical="center"/>
    </xf>
    <xf numFmtId="4" fontId="28" fillId="60" borderId="23" applyNumberFormat="0" applyProtection="0">
      <alignment horizontal="right" vertical="center"/>
    </xf>
    <xf numFmtId="4" fontId="28" fillId="60" borderId="23" applyNumberFormat="0" applyProtection="0">
      <alignment horizontal="right" vertical="center"/>
    </xf>
    <xf numFmtId="4" fontId="28" fillId="60" borderId="23" applyNumberFormat="0" applyProtection="0">
      <alignment horizontal="right" vertical="center"/>
    </xf>
    <xf numFmtId="4" fontId="28" fillId="60" borderId="23" applyNumberFormat="0" applyProtection="0">
      <alignment horizontal="right" vertical="center"/>
    </xf>
    <xf numFmtId="4" fontId="215" fillId="113" borderId="23" applyNumberFormat="0" applyProtection="0">
      <alignment horizontal="right" vertical="center"/>
    </xf>
    <xf numFmtId="4" fontId="28" fillId="60" borderId="23" applyNumberFormat="0" applyProtection="0">
      <alignment horizontal="right" vertical="center"/>
    </xf>
    <xf numFmtId="4" fontId="28" fillId="60" borderId="23" applyNumberFormat="0" applyProtection="0">
      <alignment horizontal="right" vertical="center"/>
    </xf>
    <xf numFmtId="4" fontId="28" fillId="60" borderId="23" applyNumberFormat="0" applyProtection="0">
      <alignment horizontal="right" vertical="center"/>
    </xf>
    <xf numFmtId="4" fontId="28" fillId="60" borderId="23" applyNumberFormat="0" applyProtection="0">
      <alignment horizontal="right" vertical="center"/>
    </xf>
    <xf numFmtId="4" fontId="28" fillId="60" borderId="23" applyNumberFormat="0" applyProtection="0">
      <alignment horizontal="right" vertical="center"/>
    </xf>
    <xf numFmtId="4" fontId="28" fillId="60" borderId="23" applyNumberFormat="0" applyProtection="0">
      <alignment horizontal="right" vertical="center"/>
    </xf>
    <xf numFmtId="4" fontId="28" fillId="60" borderId="23" applyNumberFormat="0" applyProtection="0">
      <alignment horizontal="right" vertical="center"/>
    </xf>
    <xf numFmtId="4" fontId="28" fillId="60" borderId="23" applyNumberFormat="0" applyProtection="0">
      <alignment horizontal="right" vertical="center"/>
    </xf>
    <xf numFmtId="4" fontId="28" fillId="60" borderId="23" applyNumberFormat="0" applyProtection="0">
      <alignment horizontal="right" vertical="center"/>
    </xf>
    <xf numFmtId="4" fontId="28" fillId="60" borderId="23" applyNumberFormat="0" applyProtection="0">
      <alignment horizontal="right" vertical="center"/>
    </xf>
    <xf numFmtId="4" fontId="28" fillId="60" borderId="23" applyNumberFormat="0" applyProtection="0">
      <alignment horizontal="right" vertical="center"/>
    </xf>
    <xf numFmtId="4" fontId="28" fillId="60" borderId="23" applyNumberFormat="0" applyProtection="0">
      <alignment horizontal="right" vertical="center"/>
    </xf>
    <xf numFmtId="4" fontId="28" fillId="60" borderId="23" applyNumberFormat="0" applyProtection="0">
      <alignment horizontal="right" vertical="center"/>
    </xf>
    <xf numFmtId="4" fontId="28" fillId="60" borderId="23" applyNumberFormat="0" applyProtection="0">
      <alignment horizontal="right" vertical="center"/>
    </xf>
    <xf numFmtId="4" fontId="28" fillId="60" borderId="23" applyNumberFormat="0" applyProtection="0">
      <alignment horizontal="right" vertical="center"/>
    </xf>
    <xf numFmtId="4" fontId="28" fillId="60" borderId="23" applyNumberFormat="0" applyProtection="0">
      <alignment horizontal="right" vertical="center"/>
    </xf>
    <xf numFmtId="4" fontId="28" fillId="60" borderId="23" applyNumberFormat="0" applyProtection="0">
      <alignment horizontal="right" vertical="center"/>
    </xf>
    <xf numFmtId="4" fontId="28" fillId="60" borderId="23" applyNumberFormat="0" applyProtection="0">
      <alignment horizontal="right" vertical="center"/>
    </xf>
    <xf numFmtId="4" fontId="215" fillId="113" borderId="23" applyNumberFormat="0" applyProtection="0">
      <alignment horizontal="right" vertical="center"/>
    </xf>
    <xf numFmtId="4" fontId="28" fillId="75" borderId="23" applyNumberFormat="0" applyProtection="0">
      <alignment horizontal="right" vertical="center"/>
    </xf>
    <xf numFmtId="4" fontId="28" fillId="75" borderId="23" applyNumberFormat="0" applyProtection="0">
      <alignment horizontal="right" vertical="center"/>
    </xf>
    <xf numFmtId="4" fontId="28" fillId="75" borderId="23" applyNumberFormat="0" applyProtection="0">
      <alignment horizontal="right" vertical="center"/>
    </xf>
    <xf numFmtId="4" fontId="28" fillId="75" borderId="23" applyNumberFormat="0" applyProtection="0">
      <alignment horizontal="right" vertical="center"/>
    </xf>
    <xf numFmtId="4" fontId="28" fillId="75" borderId="23" applyNumberFormat="0" applyProtection="0">
      <alignment horizontal="right" vertical="center"/>
    </xf>
    <xf numFmtId="4" fontId="28" fillId="75" borderId="23" applyNumberFormat="0" applyProtection="0">
      <alignment horizontal="right" vertical="center"/>
    </xf>
    <xf numFmtId="4" fontId="28" fillId="75" borderId="23" applyNumberFormat="0" applyProtection="0">
      <alignment horizontal="right" vertical="center"/>
    </xf>
    <xf numFmtId="4" fontId="28" fillId="75" borderId="23" applyNumberFormat="0" applyProtection="0">
      <alignment horizontal="right" vertical="center"/>
    </xf>
    <xf numFmtId="4" fontId="28" fillId="75" borderId="23" applyNumberFormat="0" applyProtection="0">
      <alignment horizontal="right" vertical="center"/>
    </xf>
    <xf numFmtId="4" fontId="28" fillId="75" borderId="23" applyNumberFormat="0" applyProtection="0">
      <alignment horizontal="right" vertical="center"/>
    </xf>
    <xf numFmtId="4" fontId="215" fillId="101" borderId="23" applyNumberFormat="0" applyProtection="0">
      <alignment horizontal="right" vertical="center"/>
    </xf>
    <xf numFmtId="4" fontId="28" fillId="75" borderId="23" applyNumberFormat="0" applyProtection="0">
      <alignment horizontal="right" vertical="center"/>
    </xf>
    <xf numFmtId="4" fontId="28" fillId="75" borderId="23" applyNumberFormat="0" applyProtection="0">
      <alignment horizontal="right" vertical="center"/>
    </xf>
    <xf numFmtId="4" fontId="28" fillId="75" borderId="23" applyNumberFormat="0" applyProtection="0">
      <alignment horizontal="right" vertical="center"/>
    </xf>
    <xf numFmtId="4" fontId="28" fillId="75" borderId="23" applyNumberFormat="0" applyProtection="0">
      <alignment horizontal="right" vertical="center"/>
    </xf>
    <xf numFmtId="4" fontId="28" fillId="75" borderId="23" applyNumberFormat="0" applyProtection="0">
      <alignment horizontal="right" vertical="center"/>
    </xf>
    <xf numFmtId="4" fontId="28" fillId="75" borderId="23" applyNumberFormat="0" applyProtection="0">
      <alignment horizontal="right" vertical="center"/>
    </xf>
    <xf numFmtId="4" fontId="28" fillId="75" borderId="23" applyNumberFormat="0" applyProtection="0">
      <alignment horizontal="right" vertical="center"/>
    </xf>
    <xf numFmtId="4" fontId="28" fillId="75" borderId="23" applyNumberFormat="0" applyProtection="0">
      <alignment horizontal="right" vertical="center"/>
    </xf>
    <xf numFmtId="4" fontId="28" fillId="75" borderId="23" applyNumberFormat="0" applyProtection="0">
      <alignment horizontal="right" vertical="center"/>
    </xf>
    <xf numFmtId="4" fontId="28" fillId="75" borderId="23" applyNumberFormat="0" applyProtection="0">
      <alignment horizontal="right" vertical="center"/>
    </xf>
    <xf numFmtId="4" fontId="28" fillId="75" borderId="23" applyNumberFormat="0" applyProtection="0">
      <alignment horizontal="right" vertical="center"/>
    </xf>
    <xf numFmtId="4" fontId="28" fillId="75" borderId="23" applyNumberFormat="0" applyProtection="0">
      <alignment horizontal="right" vertical="center"/>
    </xf>
    <xf numFmtId="4" fontId="28" fillId="75" borderId="23" applyNumberFormat="0" applyProtection="0">
      <alignment horizontal="right" vertical="center"/>
    </xf>
    <xf numFmtId="4" fontId="28" fillId="75" borderId="23" applyNumberFormat="0" applyProtection="0">
      <alignment horizontal="right" vertical="center"/>
    </xf>
    <xf numFmtId="4" fontId="28" fillId="75" borderId="23" applyNumberFormat="0" applyProtection="0">
      <alignment horizontal="right" vertical="center"/>
    </xf>
    <xf numFmtId="4" fontId="28" fillId="75" borderId="23" applyNumberFormat="0" applyProtection="0">
      <alignment horizontal="right" vertical="center"/>
    </xf>
    <xf numFmtId="4" fontId="28" fillId="75" borderId="23" applyNumberFormat="0" applyProtection="0">
      <alignment horizontal="right" vertical="center"/>
    </xf>
    <xf numFmtId="4" fontId="28" fillId="75" borderId="23" applyNumberFormat="0" applyProtection="0">
      <alignment horizontal="right" vertical="center"/>
    </xf>
    <xf numFmtId="4" fontId="215" fillId="101" borderId="23" applyNumberFormat="0" applyProtection="0">
      <alignment horizontal="right" vertical="center"/>
    </xf>
    <xf numFmtId="4" fontId="28" fillId="62" borderId="23" applyNumberFormat="0" applyProtection="0">
      <alignment horizontal="right" vertical="center"/>
    </xf>
    <xf numFmtId="4" fontId="28" fillId="62" borderId="23" applyNumberFormat="0" applyProtection="0">
      <alignment horizontal="right" vertical="center"/>
    </xf>
    <xf numFmtId="4" fontId="28" fillId="62" borderId="23" applyNumberFormat="0" applyProtection="0">
      <alignment horizontal="right" vertical="center"/>
    </xf>
    <xf numFmtId="4" fontId="28" fillId="62" borderId="23" applyNumberFormat="0" applyProtection="0">
      <alignment horizontal="right" vertical="center"/>
    </xf>
    <xf numFmtId="4" fontId="28" fillId="62" borderId="23" applyNumberFormat="0" applyProtection="0">
      <alignment horizontal="right" vertical="center"/>
    </xf>
    <xf numFmtId="4" fontId="28" fillId="62" borderId="23" applyNumberFormat="0" applyProtection="0">
      <alignment horizontal="right" vertical="center"/>
    </xf>
    <xf numFmtId="4" fontId="28" fillId="62" borderId="23" applyNumberFormat="0" applyProtection="0">
      <alignment horizontal="right" vertical="center"/>
    </xf>
    <xf numFmtId="4" fontId="28" fillId="62" borderId="23" applyNumberFormat="0" applyProtection="0">
      <alignment horizontal="right" vertical="center"/>
    </xf>
    <xf numFmtId="4" fontId="28" fillId="62" borderId="23" applyNumberFormat="0" applyProtection="0">
      <alignment horizontal="right" vertical="center"/>
    </xf>
    <xf numFmtId="4" fontId="28" fillId="62" borderId="23" applyNumberFormat="0" applyProtection="0">
      <alignment horizontal="right" vertical="center"/>
    </xf>
    <xf numFmtId="4" fontId="215" fillId="98" borderId="23" applyNumberFormat="0" applyProtection="0">
      <alignment horizontal="right" vertical="center"/>
    </xf>
    <xf numFmtId="4" fontId="28" fillId="62" borderId="23" applyNumberFormat="0" applyProtection="0">
      <alignment horizontal="right" vertical="center"/>
    </xf>
    <xf numFmtId="4" fontId="28" fillId="62" borderId="23" applyNumberFormat="0" applyProtection="0">
      <alignment horizontal="right" vertical="center"/>
    </xf>
    <xf numFmtId="4" fontId="28" fillId="62" borderId="23" applyNumberFormat="0" applyProtection="0">
      <alignment horizontal="right" vertical="center"/>
    </xf>
    <xf numFmtId="4" fontId="28" fillId="62" borderId="23" applyNumberFormat="0" applyProtection="0">
      <alignment horizontal="right" vertical="center"/>
    </xf>
    <xf numFmtId="4" fontId="28" fillId="62" borderId="23" applyNumberFormat="0" applyProtection="0">
      <alignment horizontal="right" vertical="center"/>
    </xf>
    <xf numFmtId="4" fontId="28" fillId="62" borderId="23" applyNumberFormat="0" applyProtection="0">
      <alignment horizontal="right" vertical="center"/>
    </xf>
    <xf numFmtId="4" fontId="28" fillId="62" borderId="23" applyNumberFormat="0" applyProtection="0">
      <alignment horizontal="right" vertical="center"/>
    </xf>
    <xf numFmtId="4" fontId="28" fillId="62" borderId="23" applyNumberFormat="0" applyProtection="0">
      <alignment horizontal="right" vertical="center"/>
    </xf>
    <xf numFmtId="4" fontId="28" fillId="62" borderId="23" applyNumberFormat="0" applyProtection="0">
      <alignment horizontal="right" vertical="center"/>
    </xf>
    <xf numFmtId="4" fontId="28" fillId="62" borderId="23" applyNumberFormat="0" applyProtection="0">
      <alignment horizontal="right" vertical="center"/>
    </xf>
    <xf numFmtId="4" fontId="28" fillId="62" borderId="23" applyNumberFormat="0" applyProtection="0">
      <alignment horizontal="right" vertical="center"/>
    </xf>
    <xf numFmtId="4" fontId="28" fillId="62" borderId="23" applyNumberFormat="0" applyProtection="0">
      <alignment horizontal="right" vertical="center"/>
    </xf>
    <xf numFmtId="4" fontId="28" fillId="62" borderId="23" applyNumberFormat="0" applyProtection="0">
      <alignment horizontal="right" vertical="center"/>
    </xf>
    <xf numFmtId="4" fontId="28" fillId="62" borderId="23" applyNumberFormat="0" applyProtection="0">
      <alignment horizontal="right" vertical="center"/>
    </xf>
    <xf numFmtId="4" fontId="28" fillId="62" borderId="23" applyNumberFormat="0" applyProtection="0">
      <alignment horizontal="right" vertical="center"/>
    </xf>
    <xf numFmtId="4" fontId="28" fillId="62" borderId="23" applyNumberFormat="0" applyProtection="0">
      <alignment horizontal="right" vertical="center"/>
    </xf>
    <xf numFmtId="4" fontId="28" fillId="62" borderId="23" applyNumberFormat="0" applyProtection="0">
      <alignment horizontal="right" vertical="center"/>
    </xf>
    <xf numFmtId="4" fontId="28" fillId="62" borderId="23" applyNumberFormat="0" applyProtection="0">
      <alignment horizontal="right" vertical="center"/>
    </xf>
    <xf numFmtId="4" fontId="215" fillId="98" borderId="23" applyNumberFormat="0" applyProtection="0">
      <alignment horizontal="right" vertical="center"/>
    </xf>
    <xf numFmtId="4" fontId="28" fillId="25" borderId="23" applyNumberFormat="0" applyProtection="0">
      <alignment horizontal="right" vertical="center"/>
    </xf>
    <xf numFmtId="4" fontId="28" fillId="25" borderId="23" applyNumberFormat="0" applyProtection="0">
      <alignment horizontal="right" vertical="center"/>
    </xf>
    <xf numFmtId="4" fontId="28" fillId="25" borderId="23" applyNumberFormat="0" applyProtection="0">
      <alignment horizontal="right" vertical="center"/>
    </xf>
    <xf numFmtId="4" fontId="28" fillId="25" borderId="23" applyNumberFormat="0" applyProtection="0">
      <alignment horizontal="right" vertical="center"/>
    </xf>
    <xf numFmtId="4" fontId="28" fillId="25" borderId="23" applyNumberFormat="0" applyProtection="0">
      <alignment horizontal="right" vertical="center"/>
    </xf>
    <xf numFmtId="4" fontId="28" fillId="25" borderId="23" applyNumberFormat="0" applyProtection="0">
      <alignment horizontal="right" vertical="center"/>
    </xf>
    <xf numFmtId="4" fontId="28" fillId="25" borderId="23" applyNumberFormat="0" applyProtection="0">
      <alignment horizontal="right" vertical="center"/>
    </xf>
    <xf numFmtId="4" fontId="28" fillId="25" borderId="23" applyNumberFormat="0" applyProtection="0">
      <alignment horizontal="right" vertical="center"/>
    </xf>
    <xf numFmtId="4" fontId="28" fillId="25" borderId="23" applyNumberFormat="0" applyProtection="0">
      <alignment horizontal="right" vertical="center"/>
    </xf>
    <xf numFmtId="4" fontId="28" fillId="25" borderId="23" applyNumberFormat="0" applyProtection="0">
      <alignment horizontal="right" vertical="center"/>
    </xf>
    <xf numFmtId="4" fontId="215" fillId="6" borderId="23" applyNumberFormat="0" applyProtection="0">
      <alignment horizontal="right" vertical="center"/>
    </xf>
    <xf numFmtId="4" fontId="28" fillId="25" borderId="23" applyNumberFormat="0" applyProtection="0">
      <alignment horizontal="right" vertical="center"/>
    </xf>
    <xf numFmtId="4" fontId="28" fillId="25" borderId="23" applyNumberFormat="0" applyProtection="0">
      <alignment horizontal="right" vertical="center"/>
    </xf>
    <xf numFmtId="4" fontId="28" fillId="25" borderId="23" applyNumberFormat="0" applyProtection="0">
      <alignment horizontal="right" vertical="center"/>
    </xf>
    <xf numFmtId="4" fontId="28" fillId="25" borderId="23" applyNumberFormat="0" applyProtection="0">
      <alignment horizontal="right" vertical="center"/>
    </xf>
    <xf numFmtId="4" fontId="28" fillId="25" borderId="23" applyNumberFormat="0" applyProtection="0">
      <alignment horizontal="right" vertical="center"/>
    </xf>
    <xf numFmtId="4" fontId="28" fillId="25" borderId="23" applyNumberFormat="0" applyProtection="0">
      <alignment horizontal="right" vertical="center"/>
    </xf>
    <xf numFmtId="4" fontId="28" fillId="25" borderId="23" applyNumberFormat="0" applyProtection="0">
      <alignment horizontal="right" vertical="center"/>
    </xf>
    <xf numFmtId="4" fontId="28" fillId="25" borderId="23" applyNumberFormat="0" applyProtection="0">
      <alignment horizontal="right" vertical="center"/>
    </xf>
    <xf numFmtId="4" fontId="28" fillId="25" borderId="23" applyNumberFormat="0" applyProtection="0">
      <alignment horizontal="right" vertical="center"/>
    </xf>
    <xf numFmtId="4" fontId="28" fillId="25" borderId="23" applyNumberFormat="0" applyProtection="0">
      <alignment horizontal="right" vertical="center"/>
    </xf>
    <xf numFmtId="4" fontId="28" fillId="25" borderId="23" applyNumberFormat="0" applyProtection="0">
      <alignment horizontal="right" vertical="center"/>
    </xf>
    <xf numFmtId="4" fontId="28" fillId="25" borderId="23" applyNumberFormat="0" applyProtection="0">
      <alignment horizontal="right" vertical="center"/>
    </xf>
    <xf numFmtId="4" fontId="28" fillId="25" borderId="23" applyNumberFormat="0" applyProtection="0">
      <alignment horizontal="right" vertical="center"/>
    </xf>
    <xf numFmtId="4" fontId="28" fillId="25" borderId="23" applyNumberFormat="0" applyProtection="0">
      <alignment horizontal="right" vertical="center"/>
    </xf>
    <xf numFmtId="4" fontId="28" fillId="25" borderId="23" applyNumberFormat="0" applyProtection="0">
      <alignment horizontal="right" vertical="center"/>
    </xf>
    <xf numFmtId="4" fontId="28" fillId="25" borderId="23" applyNumberFormat="0" applyProtection="0">
      <alignment horizontal="right" vertical="center"/>
    </xf>
    <xf numFmtId="4" fontId="28" fillId="25" borderId="23" applyNumberFormat="0" applyProtection="0">
      <alignment horizontal="right" vertical="center"/>
    </xf>
    <xf numFmtId="4" fontId="28" fillId="25" borderId="23" applyNumberFormat="0" applyProtection="0">
      <alignment horizontal="right" vertical="center"/>
    </xf>
    <xf numFmtId="4" fontId="215" fillId="6" borderId="23" applyNumberFormat="0" applyProtection="0">
      <alignment horizontal="right" vertical="center"/>
    </xf>
    <xf numFmtId="4" fontId="28" fillId="63" borderId="23" applyNumberFormat="0" applyProtection="0">
      <alignment horizontal="right" vertical="center"/>
    </xf>
    <xf numFmtId="4" fontId="28" fillId="63" borderId="23" applyNumberFormat="0" applyProtection="0">
      <alignment horizontal="right" vertical="center"/>
    </xf>
    <xf numFmtId="4" fontId="28" fillId="63" borderId="23" applyNumberFormat="0" applyProtection="0">
      <alignment horizontal="right" vertical="center"/>
    </xf>
    <xf numFmtId="4" fontId="28" fillId="63" borderId="23" applyNumberFormat="0" applyProtection="0">
      <alignment horizontal="right" vertical="center"/>
    </xf>
    <xf numFmtId="4" fontId="28" fillId="63" borderId="23" applyNumberFormat="0" applyProtection="0">
      <alignment horizontal="right" vertical="center"/>
    </xf>
    <xf numFmtId="4" fontId="28" fillId="63" borderId="23" applyNumberFormat="0" applyProtection="0">
      <alignment horizontal="right" vertical="center"/>
    </xf>
    <xf numFmtId="4" fontId="28" fillId="63" borderId="23" applyNumberFormat="0" applyProtection="0">
      <alignment horizontal="right" vertical="center"/>
    </xf>
    <xf numFmtId="4" fontId="28" fillId="63" borderId="23" applyNumberFormat="0" applyProtection="0">
      <alignment horizontal="right" vertical="center"/>
    </xf>
    <xf numFmtId="4" fontId="28" fillId="63" borderId="23" applyNumberFormat="0" applyProtection="0">
      <alignment horizontal="right" vertical="center"/>
    </xf>
    <xf numFmtId="4" fontId="28" fillId="63" borderId="23" applyNumberFormat="0" applyProtection="0">
      <alignment horizontal="right" vertical="center"/>
    </xf>
    <xf numFmtId="4" fontId="215" fillId="52" borderId="23" applyNumberFormat="0" applyProtection="0">
      <alignment horizontal="right" vertical="center"/>
    </xf>
    <xf numFmtId="4" fontId="28" fillId="63" borderId="23" applyNumberFormat="0" applyProtection="0">
      <alignment horizontal="right" vertical="center"/>
    </xf>
    <xf numFmtId="4" fontId="28" fillId="63" borderId="23" applyNumberFormat="0" applyProtection="0">
      <alignment horizontal="right" vertical="center"/>
    </xf>
    <xf numFmtId="4" fontId="28" fillId="63" borderId="23" applyNumberFormat="0" applyProtection="0">
      <alignment horizontal="right" vertical="center"/>
    </xf>
    <xf numFmtId="4" fontId="28" fillId="63" borderId="23" applyNumberFormat="0" applyProtection="0">
      <alignment horizontal="right" vertical="center"/>
    </xf>
    <xf numFmtId="4" fontId="28" fillId="63" borderId="23" applyNumberFormat="0" applyProtection="0">
      <alignment horizontal="right" vertical="center"/>
    </xf>
    <xf numFmtId="4" fontId="28" fillId="63" borderId="23" applyNumberFormat="0" applyProtection="0">
      <alignment horizontal="right" vertical="center"/>
    </xf>
    <xf numFmtId="4" fontId="28" fillId="63" borderId="23" applyNumberFormat="0" applyProtection="0">
      <alignment horizontal="right" vertical="center"/>
    </xf>
    <xf numFmtId="4" fontId="28" fillId="63" borderId="23" applyNumberFormat="0" applyProtection="0">
      <alignment horizontal="right" vertical="center"/>
    </xf>
    <xf numFmtId="4" fontId="28" fillId="63" borderId="23" applyNumberFormat="0" applyProtection="0">
      <alignment horizontal="right" vertical="center"/>
    </xf>
    <xf numFmtId="4" fontId="28" fillId="63" borderId="23" applyNumberFormat="0" applyProtection="0">
      <alignment horizontal="right" vertical="center"/>
    </xf>
    <xf numFmtId="4" fontId="28" fillId="63" borderId="23" applyNumberFormat="0" applyProtection="0">
      <alignment horizontal="right" vertical="center"/>
    </xf>
    <xf numFmtId="4" fontId="28" fillId="63" borderId="23" applyNumberFormat="0" applyProtection="0">
      <alignment horizontal="right" vertical="center"/>
    </xf>
    <xf numFmtId="4" fontId="28" fillId="63" borderId="23" applyNumberFormat="0" applyProtection="0">
      <alignment horizontal="right" vertical="center"/>
    </xf>
    <xf numFmtId="4" fontId="28" fillId="63" borderId="23" applyNumberFormat="0" applyProtection="0">
      <alignment horizontal="right" vertical="center"/>
    </xf>
    <xf numFmtId="4" fontId="28" fillId="63" borderId="23" applyNumberFormat="0" applyProtection="0">
      <alignment horizontal="right" vertical="center"/>
    </xf>
    <xf numFmtId="4" fontId="28" fillId="63" borderId="23" applyNumberFormat="0" applyProtection="0">
      <alignment horizontal="right" vertical="center"/>
    </xf>
    <xf numFmtId="4" fontId="28" fillId="63" borderId="23" applyNumberFormat="0" applyProtection="0">
      <alignment horizontal="right" vertical="center"/>
    </xf>
    <xf numFmtId="4" fontId="28" fillId="63" borderId="23" applyNumberFormat="0" applyProtection="0">
      <alignment horizontal="right" vertical="center"/>
    </xf>
    <xf numFmtId="4" fontId="215" fillId="52" borderId="23" applyNumberFormat="0" applyProtection="0">
      <alignment horizontal="right" vertical="center"/>
    </xf>
    <xf numFmtId="4" fontId="28" fillId="64" borderId="23" applyNumberFormat="0" applyProtection="0">
      <alignment horizontal="right" vertical="center"/>
    </xf>
    <xf numFmtId="4" fontId="28" fillId="64" borderId="23" applyNumberFormat="0" applyProtection="0">
      <alignment horizontal="right" vertical="center"/>
    </xf>
    <xf numFmtId="4" fontId="28" fillId="64" borderId="23" applyNumberFormat="0" applyProtection="0">
      <alignment horizontal="right" vertical="center"/>
    </xf>
    <xf numFmtId="4" fontId="28" fillId="64" borderId="23" applyNumberFormat="0" applyProtection="0">
      <alignment horizontal="right" vertical="center"/>
    </xf>
    <xf numFmtId="4" fontId="28" fillId="64" borderId="23" applyNumberFormat="0" applyProtection="0">
      <alignment horizontal="right" vertical="center"/>
    </xf>
    <xf numFmtId="4" fontId="28" fillId="64" borderId="23" applyNumberFormat="0" applyProtection="0">
      <alignment horizontal="right" vertical="center"/>
    </xf>
    <xf numFmtId="4" fontId="28" fillId="64" borderId="23" applyNumberFormat="0" applyProtection="0">
      <alignment horizontal="right" vertical="center"/>
    </xf>
    <xf numFmtId="4" fontId="28" fillId="64" borderId="23" applyNumberFormat="0" applyProtection="0">
      <alignment horizontal="right" vertical="center"/>
    </xf>
    <xf numFmtId="4" fontId="28" fillId="64" borderId="23" applyNumberFormat="0" applyProtection="0">
      <alignment horizontal="right" vertical="center"/>
    </xf>
    <xf numFmtId="4" fontId="28" fillId="64" borderId="23" applyNumberFormat="0" applyProtection="0">
      <alignment horizontal="right" vertical="center"/>
    </xf>
    <xf numFmtId="4" fontId="215" fillId="94" borderId="23" applyNumberFormat="0" applyProtection="0">
      <alignment horizontal="right" vertical="center"/>
    </xf>
    <xf numFmtId="4" fontId="28" fillId="64" borderId="23" applyNumberFormat="0" applyProtection="0">
      <alignment horizontal="right" vertical="center"/>
    </xf>
    <xf numFmtId="4" fontId="28" fillId="64" borderId="23" applyNumberFormat="0" applyProtection="0">
      <alignment horizontal="right" vertical="center"/>
    </xf>
    <xf numFmtId="4" fontId="28" fillId="64" borderId="23" applyNumberFormat="0" applyProtection="0">
      <alignment horizontal="right" vertical="center"/>
    </xf>
    <xf numFmtId="4" fontId="28" fillId="64" borderId="23" applyNumberFormat="0" applyProtection="0">
      <alignment horizontal="right" vertical="center"/>
    </xf>
    <xf numFmtId="4" fontId="28" fillId="64" borderId="23" applyNumberFormat="0" applyProtection="0">
      <alignment horizontal="right" vertical="center"/>
    </xf>
    <xf numFmtId="4" fontId="28" fillId="64" borderId="23" applyNumberFormat="0" applyProtection="0">
      <alignment horizontal="right" vertical="center"/>
    </xf>
    <xf numFmtId="4" fontId="28" fillId="64" borderId="23" applyNumberFormat="0" applyProtection="0">
      <alignment horizontal="right" vertical="center"/>
    </xf>
    <xf numFmtId="4" fontId="28" fillId="64" borderId="23" applyNumberFormat="0" applyProtection="0">
      <alignment horizontal="right" vertical="center"/>
    </xf>
    <xf numFmtId="4" fontId="28" fillId="64" borderId="23" applyNumberFormat="0" applyProtection="0">
      <alignment horizontal="right" vertical="center"/>
    </xf>
    <xf numFmtId="4" fontId="28" fillId="64" borderId="23" applyNumberFormat="0" applyProtection="0">
      <alignment horizontal="right" vertical="center"/>
    </xf>
    <xf numFmtId="4" fontId="28" fillId="64" borderId="23" applyNumberFormat="0" applyProtection="0">
      <alignment horizontal="right" vertical="center"/>
    </xf>
    <xf numFmtId="4" fontId="28" fillId="64" borderId="23" applyNumberFormat="0" applyProtection="0">
      <alignment horizontal="right" vertical="center"/>
    </xf>
    <xf numFmtId="4" fontId="28" fillId="64" borderId="23" applyNumberFormat="0" applyProtection="0">
      <alignment horizontal="right" vertical="center"/>
    </xf>
    <xf numFmtId="4" fontId="28" fillId="64" borderId="23" applyNumberFormat="0" applyProtection="0">
      <alignment horizontal="right" vertical="center"/>
    </xf>
    <xf numFmtId="4" fontId="28" fillId="64" borderId="23" applyNumberFormat="0" applyProtection="0">
      <alignment horizontal="right" vertical="center"/>
    </xf>
    <xf numFmtId="4" fontId="28" fillId="64" borderId="23" applyNumberFormat="0" applyProtection="0">
      <alignment horizontal="right" vertical="center"/>
    </xf>
    <xf numFmtId="4" fontId="28" fillId="64" borderId="23" applyNumberFormat="0" applyProtection="0">
      <alignment horizontal="right" vertical="center"/>
    </xf>
    <xf numFmtId="4" fontId="28" fillId="64" borderId="23" applyNumberFormat="0" applyProtection="0">
      <alignment horizontal="right" vertical="center"/>
    </xf>
    <xf numFmtId="4" fontId="215" fillId="94" borderId="23" applyNumberFormat="0" applyProtection="0">
      <alignment horizontal="right" vertical="center"/>
    </xf>
    <xf numFmtId="4" fontId="28" fillId="21" borderId="23" applyNumberFormat="0" applyProtection="0">
      <alignment horizontal="right" vertical="center"/>
    </xf>
    <xf numFmtId="4" fontId="28" fillId="21" borderId="23" applyNumberFormat="0" applyProtection="0">
      <alignment horizontal="right" vertical="center"/>
    </xf>
    <xf numFmtId="4" fontId="28" fillId="21" borderId="23" applyNumberFormat="0" applyProtection="0">
      <alignment horizontal="right" vertical="center"/>
    </xf>
    <xf numFmtId="4" fontId="28" fillId="21" borderId="23" applyNumberFormat="0" applyProtection="0">
      <alignment horizontal="right" vertical="center"/>
    </xf>
    <xf numFmtId="4" fontId="28" fillId="21" borderId="23" applyNumberFormat="0" applyProtection="0">
      <alignment horizontal="right" vertical="center"/>
    </xf>
    <xf numFmtId="4" fontId="28" fillId="21" borderId="23" applyNumberFormat="0" applyProtection="0">
      <alignment horizontal="right" vertical="center"/>
    </xf>
    <xf numFmtId="4" fontId="28" fillId="21" borderId="23" applyNumberFormat="0" applyProtection="0">
      <alignment horizontal="right" vertical="center"/>
    </xf>
    <xf numFmtId="4" fontId="28" fillId="21" borderId="23" applyNumberFormat="0" applyProtection="0">
      <alignment horizontal="right" vertical="center"/>
    </xf>
    <xf numFmtId="4" fontId="28" fillId="21" borderId="23" applyNumberFormat="0" applyProtection="0">
      <alignment horizontal="right" vertical="center"/>
    </xf>
    <xf numFmtId="4" fontId="28" fillId="21" borderId="23" applyNumberFormat="0" applyProtection="0">
      <alignment horizontal="right" vertical="center"/>
    </xf>
    <xf numFmtId="4" fontId="215" fillId="102" borderId="23" applyNumberFormat="0" applyProtection="0">
      <alignment horizontal="right" vertical="center"/>
    </xf>
    <xf numFmtId="4" fontId="28" fillId="21" borderId="23" applyNumberFormat="0" applyProtection="0">
      <alignment horizontal="right" vertical="center"/>
    </xf>
    <xf numFmtId="4" fontId="28" fillId="21" borderId="23" applyNumberFormat="0" applyProtection="0">
      <alignment horizontal="right" vertical="center"/>
    </xf>
    <xf numFmtId="4" fontId="28" fillId="21" borderId="23" applyNumberFormat="0" applyProtection="0">
      <alignment horizontal="right" vertical="center"/>
    </xf>
    <xf numFmtId="4" fontId="28" fillId="21" borderId="23" applyNumberFormat="0" applyProtection="0">
      <alignment horizontal="right" vertical="center"/>
    </xf>
    <xf numFmtId="4" fontId="28" fillId="21" borderId="23" applyNumberFormat="0" applyProtection="0">
      <alignment horizontal="right" vertical="center"/>
    </xf>
    <xf numFmtId="4" fontId="28" fillId="21" borderId="23" applyNumberFormat="0" applyProtection="0">
      <alignment horizontal="right" vertical="center"/>
    </xf>
    <xf numFmtId="4" fontId="28" fillId="21" borderId="23" applyNumberFormat="0" applyProtection="0">
      <alignment horizontal="right" vertical="center"/>
    </xf>
    <xf numFmtId="4" fontId="28" fillId="21" borderId="23" applyNumberFormat="0" applyProtection="0">
      <alignment horizontal="right" vertical="center"/>
    </xf>
    <xf numFmtId="4" fontId="28" fillId="21" borderId="23" applyNumberFormat="0" applyProtection="0">
      <alignment horizontal="right" vertical="center"/>
    </xf>
    <xf numFmtId="4" fontId="28" fillId="21" borderId="23" applyNumberFormat="0" applyProtection="0">
      <alignment horizontal="right" vertical="center"/>
    </xf>
    <xf numFmtId="4" fontId="28" fillId="21" borderId="23" applyNumberFormat="0" applyProtection="0">
      <alignment horizontal="right" vertical="center"/>
    </xf>
    <xf numFmtId="4" fontId="28" fillId="21" borderId="23" applyNumberFormat="0" applyProtection="0">
      <alignment horizontal="right" vertical="center"/>
    </xf>
    <xf numFmtId="4" fontId="28" fillId="21" borderId="23" applyNumberFormat="0" applyProtection="0">
      <alignment horizontal="right" vertical="center"/>
    </xf>
    <xf numFmtId="4" fontId="28" fillId="21" borderId="23" applyNumberFormat="0" applyProtection="0">
      <alignment horizontal="right" vertical="center"/>
    </xf>
    <xf numFmtId="4" fontId="28" fillId="21" borderId="23" applyNumberFormat="0" applyProtection="0">
      <alignment horizontal="right" vertical="center"/>
    </xf>
    <xf numFmtId="4" fontId="28" fillId="21" borderId="23" applyNumberFormat="0" applyProtection="0">
      <alignment horizontal="right" vertical="center"/>
    </xf>
    <xf numFmtId="4" fontId="28" fillId="21" borderId="23" applyNumberFormat="0" applyProtection="0">
      <alignment horizontal="right" vertical="center"/>
    </xf>
    <xf numFmtId="4" fontId="28" fillId="21" borderId="23" applyNumberFormat="0" applyProtection="0">
      <alignment horizontal="right" vertical="center"/>
    </xf>
    <xf numFmtId="4" fontId="215" fillId="102" borderId="23" applyNumberFormat="0" applyProtection="0">
      <alignment horizontal="right" vertical="center"/>
    </xf>
    <xf numFmtId="4" fontId="28" fillId="17" borderId="23" applyNumberFormat="0" applyProtection="0">
      <alignment horizontal="right" vertical="center"/>
    </xf>
    <xf numFmtId="4" fontId="28" fillId="17" borderId="23" applyNumberFormat="0" applyProtection="0">
      <alignment horizontal="right" vertical="center"/>
    </xf>
    <xf numFmtId="4" fontId="28" fillId="17" borderId="23" applyNumberFormat="0" applyProtection="0">
      <alignment horizontal="right" vertical="center"/>
    </xf>
    <xf numFmtId="4" fontId="28" fillId="17" borderId="23" applyNumberFormat="0" applyProtection="0">
      <alignment horizontal="right" vertical="center"/>
    </xf>
    <xf numFmtId="4" fontId="28" fillId="17" borderId="23" applyNumberFormat="0" applyProtection="0">
      <alignment horizontal="right" vertical="center"/>
    </xf>
    <xf numFmtId="4" fontId="28" fillId="17" borderId="23" applyNumberFormat="0" applyProtection="0">
      <alignment horizontal="right" vertical="center"/>
    </xf>
    <xf numFmtId="4" fontId="28" fillId="17" borderId="23" applyNumberFormat="0" applyProtection="0">
      <alignment horizontal="right" vertical="center"/>
    </xf>
    <xf numFmtId="4" fontId="28" fillId="17" borderId="23" applyNumberFormat="0" applyProtection="0">
      <alignment horizontal="right" vertical="center"/>
    </xf>
    <xf numFmtId="4" fontId="28" fillId="17" borderId="23" applyNumberFormat="0" applyProtection="0">
      <alignment horizontal="right" vertical="center"/>
    </xf>
    <xf numFmtId="4" fontId="28" fillId="17" borderId="23" applyNumberFormat="0" applyProtection="0">
      <alignment horizontal="right" vertical="center"/>
    </xf>
    <xf numFmtId="4" fontId="215" fillId="114" borderId="23" applyNumberFormat="0" applyProtection="0">
      <alignment horizontal="right" vertical="center"/>
    </xf>
    <xf numFmtId="4" fontId="28" fillId="17" borderId="23" applyNumberFormat="0" applyProtection="0">
      <alignment horizontal="right" vertical="center"/>
    </xf>
    <xf numFmtId="4" fontId="28" fillId="17" borderId="23" applyNumberFormat="0" applyProtection="0">
      <alignment horizontal="right" vertical="center"/>
    </xf>
    <xf numFmtId="4" fontId="28" fillId="17" borderId="23" applyNumberFormat="0" applyProtection="0">
      <alignment horizontal="right" vertical="center"/>
    </xf>
    <xf numFmtId="4" fontId="28" fillId="17" borderId="23" applyNumberFormat="0" applyProtection="0">
      <alignment horizontal="right" vertical="center"/>
    </xf>
    <xf numFmtId="4" fontId="28" fillId="17" borderId="23" applyNumberFormat="0" applyProtection="0">
      <alignment horizontal="right" vertical="center"/>
    </xf>
    <xf numFmtId="4" fontId="28" fillId="17" borderId="23" applyNumberFormat="0" applyProtection="0">
      <alignment horizontal="right" vertical="center"/>
    </xf>
    <xf numFmtId="4" fontId="28" fillId="17" borderId="23" applyNumberFormat="0" applyProtection="0">
      <alignment horizontal="right" vertical="center"/>
    </xf>
    <xf numFmtId="4" fontId="28" fillId="17" borderId="23" applyNumberFormat="0" applyProtection="0">
      <alignment horizontal="right" vertical="center"/>
    </xf>
    <xf numFmtId="4" fontId="28" fillId="17" borderId="23" applyNumberFormat="0" applyProtection="0">
      <alignment horizontal="right" vertical="center"/>
    </xf>
    <xf numFmtId="4" fontId="28" fillId="17" borderId="23" applyNumberFormat="0" applyProtection="0">
      <alignment horizontal="right" vertical="center"/>
    </xf>
    <xf numFmtId="4" fontId="28" fillId="17" borderId="23" applyNumberFormat="0" applyProtection="0">
      <alignment horizontal="right" vertical="center"/>
    </xf>
    <xf numFmtId="4" fontId="28" fillId="17" borderId="23" applyNumberFormat="0" applyProtection="0">
      <alignment horizontal="right" vertical="center"/>
    </xf>
    <xf numFmtId="4" fontId="28" fillId="17" borderId="23" applyNumberFormat="0" applyProtection="0">
      <alignment horizontal="right" vertical="center"/>
    </xf>
    <xf numFmtId="4" fontId="28" fillId="17" borderId="23" applyNumberFormat="0" applyProtection="0">
      <alignment horizontal="right" vertical="center"/>
    </xf>
    <xf numFmtId="4" fontId="28" fillId="17" borderId="23" applyNumberFormat="0" applyProtection="0">
      <alignment horizontal="right" vertical="center"/>
    </xf>
    <xf numFmtId="4" fontId="28" fillId="17" borderId="23" applyNumberFormat="0" applyProtection="0">
      <alignment horizontal="right" vertical="center"/>
    </xf>
    <xf numFmtId="4" fontId="28" fillId="17" borderId="23" applyNumberFormat="0" applyProtection="0">
      <alignment horizontal="right" vertical="center"/>
    </xf>
    <xf numFmtId="4" fontId="28" fillId="17" borderId="23" applyNumberFormat="0" applyProtection="0">
      <alignment horizontal="right" vertical="center"/>
    </xf>
    <xf numFmtId="4" fontId="215" fillId="114" borderId="23" applyNumberFormat="0" applyProtection="0">
      <alignment horizontal="right" vertical="center"/>
    </xf>
    <xf numFmtId="4" fontId="28" fillId="65" borderId="23" applyNumberFormat="0" applyProtection="0">
      <alignment horizontal="right" vertical="center"/>
    </xf>
    <xf numFmtId="4" fontId="28" fillId="65" borderId="23" applyNumberFormat="0" applyProtection="0">
      <alignment horizontal="right" vertical="center"/>
    </xf>
    <xf numFmtId="4" fontId="28" fillId="65" borderId="23" applyNumberFormat="0" applyProtection="0">
      <alignment horizontal="right" vertical="center"/>
    </xf>
    <xf numFmtId="4" fontId="28" fillId="65" borderId="23" applyNumberFormat="0" applyProtection="0">
      <alignment horizontal="right" vertical="center"/>
    </xf>
    <xf numFmtId="4" fontId="28" fillId="65" borderId="23" applyNumberFormat="0" applyProtection="0">
      <alignment horizontal="right" vertical="center"/>
    </xf>
    <xf numFmtId="4" fontId="28" fillId="65" borderId="23" applyNumberFormat="0" applyProtection="0">
      <alignment horizontal="right" vertical="center"/>
    </xf>
    <xf numFmtId="4" fontId="28" fillId="65" borderId="23" applyNumberFormat="0" applyProtection="0">
      <alignment horizontal="right" vertical="center"/>
    </xf>
    <xf numFmtId="4" fontId="28" fillId="65" borderId="23" applyNumberFormat="0" applyProtection="0">
      <alignment horizontal="right" vertical="center"/>
    </xf>
    <xf numFmtId="4" fontId="28" fillId="65" borderId="23" applyNumberFormat="0" applyProtection="0">
      <alignment horizontal="right" vertical="center"/>
    </xf>
    <xf numFmtId="4" fontId="28" fillId="65" borderId="23" applyNumberFormat="0" applyProtection="0">
      <alignment horizontal="right" vertical="center"/>
    </xf>
    <xf numFmtId="4" fontId="215" fillId="107" borderId="23" applyNumberFormat="0" applyProtection="0">
      <alignment horizontal="right" vertical="center"/>
    </xf>
    <xf numFmtId="4" fontId="28" fillId="65" borderId="23" applyNumberFormat="0" applyProtection="0">
      <alignment horizontal="right" vertical="center"/>
    </xf>
    <xf numFmtId="4" fontId="28" fillId="65" borderId="23" applyNumberFormat="0" applyProtection="0">
      <alignment horizontal="right" vertical="center"/>
    </xf>
    <xf numFmtId="4" fontId="28" fillId="65" borderId="23" applyNumberFormat="0" applyProtection="0">
      <alignment horizontal="right" vertical="center"/>
    </xf>
    <xf numFmtId="4" fontId="28" fillId="65" borderId="23" applyNumberFormat="0" applyProtection="0">
      <alignment horizontal="right" vertical="center"/>
    </xf>
    <xf numFmtId="4" fontId="28" fillId="65" borderId="23" applyNumberFormat="0" applyProtection="0">
      <alignment horizontal="right" vertical="center"/>
    </xf>
    <xf numFmtId="4" fontId="28" fillId="65" borderId="23" applyNumberFormat="0" applyProtection="0">
      <alignment horizontal="right" vertical="center"/>
    </xf>
    <xf numFmtId="4" fontId="28" fillId="65" borderId="23" applyNumberFormat="0" applyProtection="0">
      <alignment horizontal="right" vertical="center"/>
    </xf>
    <xf numFmtId="4" fontId="28" fillId="65" borderId="23" applyNumberFormat="0" applyProtection="0">
      <alignment horizontal="right" vertical="center"/>
    </xf>
    <xf numFmtId="4" fontId="28" fillId="65" borderId="23" applyNumberFormat="0" applyProtection="0">
      <alignment horizontal="right" vertical="center"/>
    </xf>
    <xf numFmtId="4" fontId="28" fillId="65" borderId="23" applyNumberFormat="0" applyProtection="0">
      <alignment horizontal="right" vertical="center"/>
    </xf>
    <xf numFmtId="4" fontId="28" fillId="65" borderId="23" applyNumberFormat="0" applyProtection="0">
      <alignment horizontal="right" vertical="center"/>
    </xf>
    <xf numFmtId="4" fontId="28" fillId="65" borderId="23" applyNumberFormat="0" applyProtection="0">
      <alignment horizontal="right" vertical="center"/>
    </xf>
    <xf numFmtId="4" fontId="28" fillId="65" borderId="23" applyNumberFormat="0" applyProtection="0">
      <alignment horizontal="right" vertical="center"/>
    </xf>
    <xf numFmtId="4" fontId="28" fillId="65" borderId="23" applyNumberFormat="0" applyProtection="0">
      <alignment horizontal="right" vertical="center"/>
    </xf>
    <xf numFmtId="4" fontId="28" fillId="65" borderId="23" applyNumberFormat="0" applyProtection="0">
      <alignment horizontal="right" vertical="center"/>
    </xf>
    <xf numFmtId="4" fontId="28" fillId="65" borderId="23" applyNumberFormat="0" applyProtection="0">
      <alignment horizontal="right" vertical="center"/>
    </xf>
    <xf numFmtId="4" fontId="28" fillId="65" borderId="23" applyNumberFormat="0" applyProtection="0">
      <alignment horizontal="right" vertical="center"/>
    </xf>
    <xf numFmtId="4" fontId="28" fillId="65" borderId="23" applyNumberFormat="0" applyProtection="0">
      <alignment horizontal="right" vertical="center"/>
    </xf>
    <xf numFmtId="4" fontId="215" fillId="107" borderId="23" applyNumberFormat="0" applyProtection="0">
      <alignment horizontal="right" vertical="center"/>
    </xf>
    <xf numFmtId="4" fontId="126" fillId="115" borderId="57" applyNumberFormat="0" applyProtection="0">
      <alignment horizontal="left" vertical="center" indent="1"/>
    </xf>
    <xf numFmtId="4" fontId="126" fillId="85" borderId="0" applyNumberFormat="0" applyProtection="0">
      <alignment horizontal="left" vertical="center" indent="1"/>
    </xf>
    <xf numFmtId="4" fontId="126" fillId="112" borderId="0" applyNumberFormat="0" applyProtection="0">
      <alignment horizontal="left" vertical="center" indent="1"/>
    </xf>
    <xf numFmtId="4" fontId="28" fillId="16" borderId="23" applyNumberFormat="0" applyProtection="0">
      <alignment horizontal="right" vertical="center"/>
    </xf>
    <xf numFmtId="4" fontId="28" fillId="16" borderId="23" applyNumberFormat="0" applyProtection="0">
      <alignment horizontal="right" vertical="center"/>
    </xf>
    <xf numFmtId="4" fontId="28" fillId="16" borderId="23" applyNumberFormat="0" applyProtection="0">
      <alignment horizontal="right" vertical="center"/>
    </xf>
    <xf numFmtId="4" fontId="28" fillId="16" borderId="23" applyNumberFormat="0" applyProtection="0">
      <alignment horizontal="right" vertical="center"/>
    </xf>
    <xf numFmtId="4" fontId="28" fillId="16" borderId="23" applyNumberFormat="0" applyProtection="0">
      <alignment horizontal="right" vertical="center"/>
    </xf>
    <xf numFmtId="4" fontId="28" fillId="16" borderId="23" applyNumberFormat="0" applyProtection="0">
      <alignment horizontal="right" vertical="center"/>
    </xf>
    <xf numFmtId="4" fontId="28" fillId="16" borderId="23" applyNumberFormat="0" applyProtection="0">
      <alignment horizontal="right" vertical="center"/>
    </xf>
    <xf numFmtId="4" fontId="28" fillId="16" borderId="23" applyNumberFormat="0" applyProtection="0">
      <alignment horizontal="right" vertical="center"/>
    </xf>
    <xf numFmtId="4" fontId="28" fillId="16" borderId="23" applyNumberFormat="0" applyProtection="0">
      <alignment horizontal="right" vertical="center"/>
    </xf>
    <xf numFmtId="4" fontId="28" fillId="16" borderId="23" applyNumberFormat="0" applyProtection="0">
      <alignment horizontal="right" vertical="center"/>
    </xf>
    <xf numFmtId="4" fontId="215" fillId="85" borderId="23" applyNumberFormat="0" applyProtection="0">
      <alignment horizontal="right" vertical="center"/>
    </xf>
    <xf numFmtId="4" fontId="28" fillId="16" borderId="23" applyNumberFormat="0" applyProtection="0">
      <alignment horizontal="right" vertical="center"/>
    </xf>
    <xf numFmtId="4" fontId="28" fillId="16" borderId="23" applyNumberFormat="0" applyProtection="0">
      <alignment horizontal="right" vertical="center"/>
    </xf>
    <xf numFmtId="4" fontId="28" fillId="16" borderId="23" applyNumberFormat="0" applyProtection="0">
      <alignment horizontal="right" vertical="center"/>
    </xf>
    <xf numFmtId="4" fontId="28" fillId="16" borderId="23" applyNumberFormat="0" applyProtection="0">
      <alignment horizontal="right" vertical="center"/>
    </xf>
    <xf numFmtId="4" fontId="28" fillId="16" borderId="23" applyNumberFormat="0" applyProtection="0">
      <alignment horizontal="right" vertical="center"/>
    </xf>
    <xf numFmtId="4" fontId="28" fillId="16" borderId="23" applyNumberFormat="0" applyProtection="0">
      <alignment horizontal="right" vertical="center"/>
    </xf>
    <xf numFmtId="4" fontId="28" fillId="16" borderId="23" applyNumberFormat="0" applyProtection="0">
      <alignment horizontal="right" vertical="center"/>
    </xf>
    <xf numFmtId="4" fontId="28" fillId="16" borderId="23" applyNumberFormat="0" applyProtection="0">
      <alignment horizontal="right" vertical="center"/>
    </xf>
    <xf numFmtId="4" fontId="28" fillId="16" borderId="23" applyNumberFormat="0" applyProtection="0">
      <alignment horizontal="right" vertical="center"/>
    </xf>
    <xf numFmtId="4" fontId="28" fillId="16" borderId="23" applyNumberFormat="0" applyProtection="0">
      <alignment horizontal="right" vertical="center"/>
    </xf>
    <xf numFmtId="4" fontId="28" fillId="16" borderId="23" applyNumberFormat="0" applyProtection="0">
      <alignment horizontal="right" vertical="center"/>
    </xf>
    <xf numFmtId="4" fontId="28" fillId="16" borderId="23" applyNumberFormat="0" applyProtection="0">
      <alignment horizontal="right" vertical="center"/>
    </xf>
    <xf numFmtId="4" fontId="28" fillId="16" borderId="23" applyNumberFormat="0" applyProtection="0">
      <alignment horizontal="right" vertical="center"/>
    </xf>
    <xf numFmtId="4" fontId="28" fillId="16" borderId="23" applyNumberFormat="0" applyProtection="0">
      <alignment horizontal="right" vertical="center"/>
    </xf>
    <xf numFmtId="4" fontId="28" fillId="16" borderId="23" applyNumberFormat="0" applyProtection="0">
      <alignment horizontal="right" vertical="center"/>
    </xf>
    <xf numFmtId="4" fontId="28" fillId="16" borderId="23" applyNumberFormat="0" applyProtection="0">
      <alignment horizontal="right" vertical="center"/>
    </xf>
    <xf numFmtId="4" fontId="28" fillId="16" borderId="23" applyNumberFormat="0" applyProtection="0">
      <alignment horizontal="right" vertical="center"/>
    </xf>
    <xf numFmtId="4" fontId="28" fillId="16" borderId="23" applyNumberFormat="0" applyProtection="0">
      <alignment horizontal="right" vertical="center"/>
    </xf>
    <xf numFmtId="4" fontId="215" fillId="85" borderId="23" applyNumberFormat="0" applyProtection="0">
      <alignment horizontal="right" vertical="center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center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23" borderId="23" applyNumberFormat="0" applyProtection="0">
      <alignment horizontal="left" vertical="top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center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16" borderId="23" applyNumberFormat="0" applyProtection="0">
      <alignment horizontal="left" vertical="top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center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68" borderId="23" applyNumberFormat="0" applyProtection="0">
      <alignment horizontal="left" vertical="top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center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15" borderId="23" applyNumberFormat="0" applyProtection="0">
      <alignment horizontal="left" vertical="top" indent="1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60" fillId="23" borderId="26" applyBorder="0"/>
    <xf numFmtId="0" fontId="60" fillId="23" borderId="26" applyBorder="0"/>
    <xf numFmtId="0" fontId="60" fillId="23" borderId="26" applyBorder="0"/>
    <xf numFmtId="0" fontId="60" fillId="23" borderId="26" applyBorder="0"/>
    <xf numFmtId="0" fontId="60" fillId="23" borderId="26" applyBorder="0"/>
    <xf numFmtId="0" fontId="60" fillId="23" borderId="26" applyBorder="0"/>
    <xf numFmtId="0" fontId="60" fillId="23" borderId="26" applyBorder="0"/>
    <xf numFmtId="0" fontId="60" fillId="23" borderId="26" applyBorder="0"/>
    <xf numFmtId="0" fontId="60" fillId="23" borderId="26" applyBorder="0"/>
    <xf numFmtId="0" fontId="60" fillId="23" borderId="26" applyBorder="0"/>
    <xf numFmtId="0" fontId="60" fillId="23" borderId="26" applyBorder="0"/>
    <xf numFmtId="0" fontId="60" fillId="23" borderId="26" applyBorder="0"/>
    <xf numFmtId="0" fontId="60" fillId="23" borderId="26" applyBorder="0"/>
    <xf numFmtId="0" fontId="60" fillId="23" borderId="26" applyBorder="0"/>
    <xf numFmtId="0" fontId="60" fillId="23" borderId="26" applyBorder="0"/>
    <xf numFmtId="0" fontId="60" fillId="23" borderId="26" applyBorder="0"/>
    <xf numFmtId="0" fontId="60" fillId="23" borderId="26" applyBorder="0"/>
    <xf numFmtId="0" fontId="60" fillId="23" borderId="26" applyBorder="0"/>
    <xf numFmtId="0" fontId="60" fillId="23" borderId="26" applyBorder="0"/>
    <xf numFmtId="0" fontId="60" fillId="23" borderId="26" applyBorder="0"/>
    <xf numFmtId="0" fontId="60" fillId="23" borderId="26" applyBorder="0"/>
    <xf numFmtId="0" fontId="60" fillId="23" borderId="26" applyBorder="0"/>
    <xf numFmtId="0" fontId="60" fillId="23" borderId="26" applyBorder="0"/>
    <xf numFmtId="0" fontId="60" fillId="23" borderId="26" applyBorder="0"/>
    <xf numFmtId="0" fontId="60" fillId="23" borderId="26" applyBorder="0"/>
    <xf numFmtId="0" fontId="60" fillId="23" borderId="26" applyBorder="0"/>
    <xf numFmtId="0" fontId="60" fillId="23" borderId="26" applyBorder="0"/>
    <xf numFmtId="0" fontId="60" fillId="23" borderId="26" applyBorder="0"/>
    <xf numFmtId="0" fontId="60" fillId="23" borderId="26" applyBorder="0"/>
    <xf numFmtId="4" fontId="28" fillId="51" borderId="23" applyNumberFormat="0" applyProtection="0">
      <alignment vertical="center"/>
    </xf>
    <xf numFmtId="4" fontId="28" fillId="51" borderId="23" applyNumberFormat="0" applyProtection="0">
      <alignment vertical="center"/>
    </xf>
    <xf numFmtId="4" fontId="28" fillId="51" borderId="23" applyNumberFormat="0" applyProtection="0">
      <alignment vertical="center"/>
    </xf>
    <xf numFmtId="4" fontId="28" fillId="51" borderId="23" applyNumberFormat="0" applyProtection="0">
      <alignment vertical="center"/>
    </xf>
    <xf numFmtId="4" fontId="28" fillId="51" borderId="23" applyNumberFormat="0" applyProtection="0">
      <alignment vertical="center"/>
    </xf>
    <xf numFmtId="4" fontId="28" fillId="51" borderId="23" applyNumberFormat="0" applyProtection="0">
      <alignment vertical="center"/>
    </xf>
    <xf numFmtId="4" fontId="28" fillId="51" borderId="23" applyNumberFormat="0" applyProtection="0">
      <alignment vertical="center"/>
    </xf>
    <xf numFmtId="4" fontId="28" fillId="51" borderId="23" applyNumberFormat="0" applyProtection="0">
      <alignment vertical="center"/>
    </xf>
    <xf numFmtId="4" fontId="28" fillId="51" borderId="23" applyNumberFormat="0" applyProtection="0">
      <alignment vertical="center"/>
    </xf>
    <xf numFmtId="4" fontId="28" fillId="51" borderId="23" applyNumberFormat="0" applyProtection="0">
      <alignment vertical="center"/>
    </xf>
    <xf numFmtId="4" fontId="215" fillId="116" borderId="23" applyNumberFormat="0" applyProtection="0">
      <alignment vertical="center"/>
    </xf>
    <xf numFmtId="4" fontId="28" fillId="51" borderId="23" applyNumberFormat="0" applyProtection="0">
      <alignment vertical="center"/>
    </xf>
    <xf numFmtId="4" fontId="28" fillId="51" borderId="23" applyNumberFormat="0" applyProtection="0">
      <alignment vertical="center"/>
    </xf>
    <xf numFmtId="4" fontId="28" fillId="51" borderId="23" applyNumberFormat="0" applyProtection="0">
      <alignment vertical="center"/>
    </xf>
    <xf numFmtId="4" fontId="28" fillId="51" borderId="23" applyNumberFormat="0" applyProtection="0">
      <alignment vertical="center"/>
    </xf>
    <xf numFmtId="4" fontId="28" fillId="51" borderId="23" applyNumberFormat="0" applyProtection="0">
      <alignment vertical="center"/>
    </xf>
    <xf numFmtId="4" fontId="28" fillId="51" borderId="23" applyNumberFormat="0" applyProtection="0">
      <alignment vertical="center"/>
    </xf>
    <xf numFmtId="4" fontId="28" fillId="51" borderId="23" applyNumberFormat="0" applyProtection="0">
      <alignment vertical="center"/>
    </xf>
    <xf numFmtId="4" fontId="28" fillId="51" borderId="23" applyNumberFormat="0" applyProtection="0">
      <alignment vertical="center"/>
    </xf>
    <xf numFmtId="4" fontId="28" fillId="51" borderId="23" applyNumberFormat="0" applyProtection="0">
      <alignment vertical="center"/>
    </xf>
    <xf numFmtId="4" fontId="28" fillId="51" borderId="23" applyNumberFormat="0" applyProtection="0">
      <alignment vertical="center"/>
    </xf>
    <xf numFmtId="4" fontId="28" fillId="51" borderId="23" applyNumberFormat="0" applyProtection="0">
      <alignment vertical="center"/>
    </xf>
    <xf numFmtId="4" fontId="28" fillId="51" borderId="23" applyNumberFormat="0" applyProtection="0">
      <alignment vertical="center"/>
    </xf>
    <xf numFmtId="4" fontId="28" fillId="51" borderId="23" applyNumberFormat="0" applyProtection="0">
      <alignment vertical="center"/>
    </xf>
    <xf numFmtId="4" fontId="28" fillId="51" borderId="23" applyNumberFormat="0" applyProtection="0">
      <alignment vertical="center"/>
    </xf>
    <xf numFmtId="4" fontId="28" fillId="51" borderId="23" applyNumberFormat="0" applyProtection="0">
      <alignment vertical="center"/>
    </xf>
    <xf numFmtId="4" fontId="28" fillId="51" borderId="23" applyNumberFormat="0" applyProtection="0">
      <alignment vertical="center"/>
    </xf>
    <xf numFmtId="4" fontId="28" fillId="51" borderId="23" applyNumberFormat="0" applyProtection="0">
      <alignment vertical="center"/>
    </xf>
    <xf numFmtId="4" fontId="28" fillId="51" borderId="23" applyNumberFormat="0" applyProtection="0">
      <alignment vertical="center"/>
    </xf>
    <xf numFmtId="4" fontId="215" fillId="116" borderId="23" applyNumberFormat="0" applyProtection="0">
      <alignment vertical="center"/>
    </xf>
    <xf numFmtId="4" fontId="205" fillId="51" borderId="23" applyNumberFormat="0" applyProtection="0">
      <alignment vertical="center"/>
    </xf>
    <xf numFmtId="4" fontId="205" fillId="51" borderId="23" applyNumberFormat="0" applyProtection="0">
      <alignment vertical="center"/>
    </xf>
    <xf numFmtId="4" fontId="205" fillId="51" borderId="23" applyNumberFormat="0" applyProtection="0">
      <alignment vertical="center"/>
    </xf>
    <xf numFmtId="4" fontId="205" fillId="51" borderId="23" applyNumberFormat="0" applyProtection="0">
      <alignment vertical="center"/>
    </xf>
    <xf numFmtId="4" fontId="205" fillId="51" borderId="23" applyNumberFormat="0" applyProtection="0">
      <alignment vertical="center"/>
    </xf>
    <xf numFmtId="4" fontId="205" fillId="51" borderId="23" applyNumberFormat="0" applyProtection="0">
      <alignment vertical="center"/>
    </xf>
    <xf numFmtId="4" fontId="205" fillId="51" borderId="23" applyNumberFormat="0" applyProtection="0">
      <alignment vertical="center"/>
    </xf>
    <xf numFmtId="4" fontId="205" fillId="51" borderId="23" applyNumberFormat="0" applyProtection="0">
      <alignment vertical="center"/>
    </xf>
    <xf numFmtId="4" fontId="205" fillId="51" borderId="23" applyNumberFormat="0" applyProtection="0">
      <alignment vertical="center"/>
    </xf>
    <xf numFmtId="4" fontId="205" fillId="51" borderId="23" applyNumberFormat="0" applyProtection="0">
      <alignment vertical="center"/>
    </xf>
    <xf numFmtId="4" fontId="205" fillId="51" borderId="23" applyNumberFormat="0" applyProtection="0">
      <alignment vertical="center"/>
    </xf>
    <xf numFmtId="4" fontId="216" fillId="116" borderId="23" applyNumberFormat="0" applyProtection="0">
      <alignment vertical="center"/>
    </xf>
    <xf numFmtId="4" fontId="216" fillId="116" borderId="23" applyNumberFormat="0" applyProtection="0">
      <alignment vertical="center"/>
    </xf>
    <xf numFmtId="4" fontId="205" fillId="51" borderId="23" applyNumberFormat="0" applyProtection="0">
      <alignment vertical="center"/>
    </xf>
    <xf numFmtId="4" fontId="205" fillId="51" borderId="23" applyNumberFormat="0" applyProtection="0">
      <alignment vertical="center"/>
    </xf>
    <xf numFmtId="4" fontId="205" fillId="51" borderId="23" applyNumberFormat="0" applyProtection="0">
      <alignment vertical="center"/>
    </xf>
    <xf numFmtId="4" fontId="205" fillId="51" borderId="23" applyNumberFormat="0" applyProtection="0">
      <alignment vertical="center"/>
    </xf>
    <xf numFmtId="4" fontId="205" fillId="51" borderId="23" applyNumberFormat="0" applyProtection="0">
      <alignment vertical="center"/>
    </xf>
    <xf numFmtId="4" fontId="205" fillId="51" borderId="23" applyNumberFormat="0" applyProtection="0">
      <alignment vertical="center"/>
    </xf>
    <xf numFmtId="4" fontId="205" fillId="51" borderId="23" applyNumberFormat="0" applyProtection="0">
      <alignment vertical="center"/>
    </xf>
    <xf numFmtId="4" fontId="205" fillId="51" borderId="23" applyNumberFormat="0" applyProtection="0">
      <alignment vertical="center"/>
    </xf>
    <xf numFmtId="4" fontId="205" fillId="51" borderId="23" applyNumberFormat="0" applyProtection="0">
      <alignment vertical="center"/>
    </xf>
    <xf numFmtId="4" fontId="205" fillId="51" borderId="23" applyNumberFormat="0" applyProtection="0">
      <alignment vertical="center"/>
    </xf>
    <xf numFmtId="4" fontId="205" fillId="51" borderId="23" applyNumberFormat="0" applyProtection="0">
      <alignment vertical="center"/>
    </xf>
    <xf numFmtId="4" fontId="205" fillId="51" borderId="23" applyNumberFormat="0" applyProtection="0">
      <alignment vertical="center"/>
    </xf>
    <xf numFmtId="4" fontId="205" fillId="51" borderId="23" applyNumberFormat="0" applyProtection="0">
      <alignment vertical="center"/>
    </xf>
    <xf numFmtId="4" fontId="205" fillId="51" borderId="23" applyNumberFormat="0" applyProtection="0">
      <alignment vertical="center"/>
    </xf>
    <xf numFmtId="4" fontId="205" fillId="51" borderId="23" applyNumberFormat="0" applyProtection="0">
      <alignment vertical="center"/>
    </xf>
    <xf numFmtId="4" fontId="205" fillId="51" borderId="23" applyNumberFormat="0" applyProtection="0">
      <alignment vertical="center"/>
    </xf>
    <xf numFmtId="4" fontId="205" fillId="51" borderId="23" applyNumberFormat="0" applyProtection="0">
      <alignment vertical="center"/>
    </xf>
    <xf numFmtId="4" fontId="205" fillId="51" borderId="23" applyNumberFormat="0" applyProtection="0">
      <alignment vertical="center"/>
    </xf>
    <xf numFmtId="4" fontId="205" fillId="51" borderId="23" applyNumberFormat="0" applyProtection="0">
      <alignment vertical="center"/>
    </xf>
    <xf numFmtId="4" fontId="205" fillId="51" borderId="23" applyNumberFormat="0" applyProtection="0">
      <alignment vertical="center"/>
    </xf>
    <xf numFmtId="4" fontId="216" fillId="116" borderId="23" applyNumberFormat="0" applyProtection="0">
      <alignment vertical="center"/>
    </xf>
    <xf numFmtId="4" fontId="28" fillId="51" borderId="23" applyNumberFormat="0" applyProtection="0">
      <alignment horizontal="left" vertical="center" indent="1"/>
    </xf>
    <xf numFmtId="4" fontId="28" fillId="51" borderId="23" applyNumberFormat="0" applyProtection="0">
      <alignment horizontal="left" vertical="center" indent="1"/>
    </xf>
    <xf numFmtId="4" fontId="28" fillId="51" borderId="23" applyNumberFormat="0" applyProtection="0">
      <alignment horizontal="left" vertical="center" indent="1"/>
    </xf>
    <xf numFmtId="4" fontId="28" fillId="51" borderId="23" applyNumberFormat="0" applyProtection="0">
      <alignment horizontal="left" vertical="center" indent="1"/>
    </xf>
    <xf numFmtId="4" fontId="28" fillId="51" borderId="23" applyNumberFormat="0" applyProtection="0">
      <alignment horizontal="left" vertical="center" indent="1"/>
    </xf>
    <xf numFmtId="4" fontId="28" fillId="51" borderId="23" applyNumberFormat="0" applyProtection="0">
      <alignment horizontal="left" vertical="center" indent="1"/>
    </xf>
    <xf numFmtId="4" fontId="28" fillId="51" borderId="23" applyNumberFormat="0" applyProtection="0">
      <alignment horizontal="left" vertical="center" indent="1"/>
    </xf>
    <xf numFmtId="4" fontId="28" fillId="51" borderId="23" applyNumberFormat="0" applyProtection="0">
      <alignment horizontal="left" vertical="center" indent="1"/>
    </xf>
    <xf numFmtId="4" fontId="28" fillId="51" borderId="23" applyNumberFormat="0" applyProtection="0">
      <alignment horizontal="left" vertical="center" indent="1"/>
    </xf>
    <xf numFmtId="4" fontId="28" fillId="51" borderId="23" applyNumberFormat="0" applyProtection="0">
      <alignment horizontal="left" vertical="center" indent="1"/>
    </xf>
    <xf numFmtId="4" fontId="126" fillId="85" borderId="58" applyNumberFormat="0" applyProtection="0">
      <alignment horizontal="left" vertical="center" indent="1"/>
    </xf>
    <xf numFmtId="4" fontId="28" fillId="51" borderId="23" applyNumberFormat="0" applyProtection="0">
      <alignment horizontal="left" vertical="center" indent="1"/>
    </xf>
    <xf numFmtId="4" fontId="28" fillId="51" borderId="23" applyNumberFormat="0" applyProtection="0">
      <alignment horizontal="left" vertical="center" indent="1"/>
    </xf>
    <xf numFmtId="4" fontId="28" fillId="51" borderId="23" applyNumberFormat="0" applyProtection="0">
      <alignment horizontal="left" vertical="center" indent="1"/>
    </xf>
    <xf numFmtId="4" fontId="28" fillId="51" borderId="23" applyNumberFormat="0" applyProtection="0">
      <alignment horizontal="left" vertical="center" indent="1"/>
    </xf>
    <xf numFmtId="4" fontId="28" fillId="51" borderId="23" applyNumberFormat="0" applyProtection="0">
      <alignment horizontal="left" vertical="center" indent="1"/>
    </xf>
    <xf numFmtId="4" fontId="28" fillId="51" borderId="23" applyNumberFormat="0" applyProtection="0">
      <alignment horizontal="left" vertical="center" indent="1"/>
    </xf>
    <xf numFmtId="4" fontId="28" fillId="51" borderId="23" applyNumberFormat="0" applyProtection="0">
      <alignment horizontal="left" vertical="center" indent="1"/>
    </xf>
    <xf numFmtId="4" fontId="28" fillId="51" borderId="23" applyNumberFormat="0" applyProtection="0">
      <alignment horizontal="left" vertical="center" indent="1"/>
    </xf>
    <xf numFmtId="4" fontId="28" fillId="51" borderId="23" applyNumberFormat="0" applyProtection="0">
      <alignment horizontal="left" vertical="center" indent="1"/>
    </xf>
    <xf numFmtId="4" fontId="28" fillId="51" borderId="23" applyNumberFormat="0" applyProtection="0">
      <alignment horizontal="left" vertical="center" indent="1"/>
    </xf>
    <xf numFmtId="4" fontId="28" fillId="51" borderId="23" applyNumberFormat="0" applyProtection="0">
      <alignment horizontal="left" vertical="center" indent="1"/>
    </xf>
    <xf numFmtId="4" fontId="28" fillId="51" borderId="23" applyNumberFormat="0" applyProtection="0">
      <alignment horizontal="left" vertical="center" indent="1"/>
    </xf>
    <xf numFmtId="4" fontId="28" fillId="51" borderId="23" applyNumberFormat="0" applyProtection="0">
      <alignment horizontal="left" vertical="center" indent="1"/>
    </xf>
    <xf numFmtId="4" fontId="28" fillId="51" borderId="23" applyNumberFormat="0" applyProtection="0">
      <alignment horizontal="left" vertical="center" indent="1"/>
    </xf>
    <xf numFmtId="4" fontId="28" fillId="51" borderId="23" applyNumberFormat="0" applyProtection="0">
      <alignment horizontal="left" vertical="center" indent="1"/>
    </xf>
    <xf numFmtId="4" fontId="28" fillId="51" borderId="23" applyNumberFormat="0" applyProtection="0">
      <alignment horizontal="left" vertical="center" indent="1"/>
    </xf>
    <xf numFmtId="4" fontId="28" fillId="51" borderId="23" applyNumberFormat="0" applyProtection="0">
      <alignment horizontal="left" vertical="center" indent="1"/>
    </xf>
    <xf numFmtId="4" fontId="28" fillId="51" borderId="23" applyNumberFormat="0" applyProtection="0">
      <alignment horizontal="left" vertical="center" indent="1"/>
    </xf>
    <xf numFmtId="4" fontId="126" fillId="85" borderId="58" applyNumberFormat="0" applyProtection="0">
      <alignment horizontal="left" vertical="center" indent="1"/>
    </xf>
    <xf numFmtId="0" fontId="28" fillId="51" borderId="23" applyNumberFormat="0" applyProtection="0">
      <alignment horizontal="left" vertical="top" indent="1"/>
    </xf>
    <xf numFmtId="0" fontId="28" fillId="51" borderId="23" applyNumberFormat="0" applyProtection="0">
      <alignment horizontal="left" vertical="top" indent="1"/>
    </xf>
    <xf numFmtId="0" fontId="28" fillId="51" borderId="23" applyNumberFormat="0" applyProtection="0">
      <alignment horizontal="left" vertical="top" indent="1"/>
    </xf>
    <xf numFmtId="0" fontId="28" fillId="51" borderId="23" applyNumberFormat="0" applyProtection="0">
      <alignment horizontal="left" vertical="top" indent="1"/>
    </xf>
    <xf numFmtId="0" fontId="28" fillId="51" borderId="23" applyNumberFormat="0" applyProtection="0">
      <alignment horizontal="left" vertical="top" indent="1"/>
    </xf>
    <xf numFmtId="0" fontId="28" fillId="51" borderId="23" applyNumberFormat="0" applyProtection="0">
      <alignment horizontal="left" vertical="top" indent="1"/>
    </xf>
    <xf numFmtId="0" fontId="28" fillId="51" borderId="23" applyNumberFormat="0" applyProtection="0">
      <alignment horizontal="left" vertical="top" indent="1"/>
    </xf>
    <xf numFmtId="0" fontId="28" fillId="51" borderId="23" applyNumberFormat="0" applyProtection="0">
      <alignment horizontal="left" vertical="top" indent="1"/>
    </xf>
    <xf numFmtId="0" fontId="28" fillId="51" borderId="23" applyNumberFormat="0" applyProtection="0">
      <alignment horizontal="left" vertical="top" indent="1"/>
    </xf>
    <xf numFmtId="0" fontId="28" fillId="51" borderId="23" applyNumberFormat="0" applyProtection="0">
      <alignment horizontal="left" vertical="top" indent="1"/>
    </xf>
    <xf numFmtId="0" fontId="28" fillId="51" borderId="23" applyNumberFormat="0" applyProtection="0">
      <alignment horizontal="left" vertical="top" indent="1"/>
    </xf>
    <xf numFmtId="0" fontId="28" fillId="51" borderId="23" applyNumberFormat="0" applyProtection="0">
      <alignment horizontal="left" vertical="top" indent="1"/>
    </xf>
    <xf numFmtId="0" fontId="28" fillId="51" borderId="23" applyNumberFormat="0" applyProtection="0">
      <alignment horizontal="left" vertical="top" indent="1"/>
    </xf>
    <xf numFmtId="0" fontId="28" fillId="51" borderId="23" applyNumberFormat="0" applyProtection="0">
      <alignment horizontal="left" vertical="top" indent="1"/>
    </xf>
    <xf numFmtId="0" fontId="28" fillId="51" borderId="23" applyNumberFormat="0" applyProtection="0">
      <alignment horizontal="left" vertical="top" indent="1"/>
    </xf>
    <xf numFmtId="0" fontId="28" fillId="51" borderId="23" applyNumberFormat="0" applyProtection="0">
      <alignment horizontal="left" vertical="top" indent="1"/>
    </xf>
    <xf numFmtId="0" fontId="28" fillId="51" borderId="23" applyNumberFormat="0" applyProtection="0">
      <alignment horizontal="left" vertical="top" indent="1"/>
    </xf>
    <xf numFmtId="0" fontId="28" fillId="51" borderId="23" applyNumberFormat="0" applyProtection="0">
      <alignment horizontal="left" vertical="top" indent="1"/>
    </xf>
    <xf numFmtId="0" fontId="28" fillId="51" borderId="23" applyNumberFormat="0" applyProtection="0">
      <alignment horizontal="left" vertical="top" indent="1"/>
    </xf>
    <xf numFmtId="0" fontId="28" fillId="51" borderId="23" applyNumberFormat="0" applyProtection="0">
      <alignment horizontal="left" vertical="top" indent="1"/>
    </xf>
    <xf numFmtId="0" fontId="28" fillId="51" borderId="23" applyNumberFormat="0" applyProtection="0">
      <alignment horizontal="left" vertical="top" indent="1"/>
    </xf>
    <xf numFmtId="0" fontId="28" fillId="51" borderId="23" applyNumberFormat="0" applyProtection="0">
      <alignment horizontal="left" vertical="top" indent="1"/>
    </xf>
    <xf numFmtId="0" fontId="28" fillId="51" borderId="23" applyNumberFormat="0" applyProtection="0">
      <alignment horizontal="left" vertical="top" indent="1"/>
    </xf>
    <xf numFmtId="0" fontId="28" fillId="51" borderId="23" applyNumberFormat="0" applyProtection="0">
      <alignment horizontal="left" vertical="top" indent="1"/>
    </xf>
    <xf numFmtId="0" fontId="28" fillId="51" borderId="23" applyNumberFormat="0" applyProtection="0">
      <alignment horizontal="left" vertical="top" indent="1"/>
    </xf>
    <xf numFmtId="0" fontId="28" fillId="51" borderId="23" applyNumberFormat="0" applyProtection="0">
      <alignment horizontal="left" vertical="top" indent="1"/>
    </xf>
    <xf numFmtId="0" fontId="28" fillId="51" borderId="23" applyNumberFormat="0" applyProtection="0">
      <alignment horizontal="left" vertical="top" indent="1"/>
    </xf>
    <xf numFmtId="0" fontId="28" fillId="51" borderId="23" applyNumberFormat="0" applyProtection="0">
      <alignment horizontal="left" vertical="top" indent="1"/>
    </xf>
    <xf numFmtId="0" fontId="28" fillId="51" borderId="23" applyNumberFormat="0" applyProtection="0">
      <alignment horizontal="left" vertical="top" indent="1"/>
    </xf>
    <xf numFmtId="4" fontId="28" fillId="15" borderId="23" applyNumberFormat="0" applyProtection="0">
      <alignment horizontal="right" vertical="center"/>
    </xf>
    <xf numFmtId="4" fontId="28" fillId="15" borderId="23" applyNumberFormat="0" applyProtection="0">
      <alignment horizontal="right" vertical="center"/>
    </xf>
    <xf numFmtId="4" fontId="28" fillId="15" borderId="23" applyNumberFormat="0" applyProtection="0">
      <alignment horizontal="right" vertical="center"/>
    </xf>
    <xf numFmtId="4" fontId="28" fillId="15" borderId="23" applyNumberFormat="0" applyProtection="0">
      <alignment horizontal="right" vertical="center"/>
    </xf>
    <xf numFmtId="4" fontId="28" fillId="15" borderId="23" applyNumberFormat="0" applyProtection="0">
      <alignment horizontal="right" vertical="center"/>
    </xf>
    <xf numFmtId="4" fontId="28" fillId="15" borderId="23" applyNumberFormat="0" applyProtection="0">
      <alignment horizontal="right" vertical="center"/>
    </xf>
    <xf numFmtId="4" fontId="28" fillId="15" borderId="23" applyNumberFormat="0" applyProtection="0">
      <alignment horizontal="right" vertical="center"/>
    </xf>
    <xf numFmtId="4" fontId="28" fillId="15" borderId="23" applyNumberFormat="0" applyProtection="0">
      <alignment horizontal="right" vertical="center"/>
    </xf>
    <xf numFmtId="4" fontId="28" fillId="15" borderId="23" applyNumberFormat="0" applyProtection="0">
      <alignment horizontal="right" vertical="center"/>
    </xf>
    <xf numFmtId="4" fontId="28" fillId="15" borderId="23" applyNumberFormat="0" applyProtection="0">
      <alignment horizontal="right" vertical="center"/>
    </xf>
    <xf numFmtId="4" fontId="215" fillId="116" borderId="23" applyNumberFormat="0" applyProtection="0">
      <alignment horizontal="right" vertical="center"/>
    </xf>
    <xf numFmtId="4" fontId="28" fillId="15" borderId="23" applyNumberFormat="0" applyProtection="0">
      <alignment horizontal="right" vertical="center"/>
    </xf>
    <xf numFmtId="4" fontId="28" fillId="15" borderId="23" applyNumberFormat="0" applyProtection="0">
      <alignment horizontal="right" vertical="center"/>
    </xf>
    <xf numFmtId="4" fontId="28" fillId="15" borderId="23" applyNumberFormat="0" applyProtection="0">
      <alignment horizontal="right" vertical="center"/>
    </xf>
    <xf numFmtId="4" fontId="28" fillId="15" borderId="23" applyNumberFormat="0" applyProtection="0">
      <alignment horizontal="right" vertical="center"/>
    </xf>
    <xf numFmtId="4" fontId="28" fillId="15" borderId="23" applyNumberFormat="0" applyProtection="0">
      <alignment horizontal="right" vertical="center"/>
    </xf>
    <xf numFmtId="4" fontId="28" fillId="15" borderId="23" applyNumberFormat="0" applyProtection="0">
      <alignment horizontal="right" vertical="center"/>
    </xf>
    <xf numFmtId="4" fontId="28" fillId="15" borderId="23" applyNumberFormat="0" applyProtection="0">
      <alignment horizontal="right" vertical="center"/>
    </xf>
    <xf numFmtId="4" fontId="28" fillId="15" borderId="23" applyNumberFormat="0" applyProtection="0">
      <alignment horizontal="right" vertical="center"/>
    </xf>
    <xf numFmtId="4" fontId="28" fillId="15" borderId="23" applyNumberFormat="0" applyProtection="0">
      <alignment horizontal="right" vertical="center"/>
    </xf>
    <xf numFmtId="4" fontId="28" fillId="15" borderId="23" applyNumberFormat="0" applyProtection="0">
      <alignment horizontal="right" vertical="center"/>
    </xf>
    <xf numFmtId="4" fontId="28" fillId="15" borderId="23" applyNumberFormat="0" applyProtection="0">
      <alignment horizontal="right" vertical="center"/>
    </xf>
    <xf numFmtId="4" fontId="28" fillId="15" borderId="23" applyNumberFormat="0" applyProtection="0">
      <alignment horizontal="right" vertical="center"/>
    </xf>
    <xf numFmtId="4" fontId="28" fillId="15" borderId="23" applyNumberFormat="0" applyProtection="0">
      <alignment horizontal="right" vertical="center"/>
    </xf>
    <xf numFmtId="4" fontId="28" fillId="15" borderId="23" applyNumberFormat="0" applyProtection="0">
      <alignment horizontal="right" vertical="center"/>
    </xf>
    <xf numFmtId="4" fontId="28" fillId="15" borderId="23" applyNumberFormat="0" applyProtection="0">
      <alignment horizontal="right" vertical="center"/>
    </xf>
    <xf numFmtId="4" fontId="28" fillId="15" borderId="23" applyNumberFormat="0" applyProtection="0">
      <alignment horizontal="right" vertical="center"/>
    </xf>
    <xf numFmtId="4" fontId="28" fillId="15" borderId="23" applyNumberFormat="0" applyProtection="0">
      <alignment horizontal="right" vertical="center"/>
    </xf>
    <xf numFmtId="4" fontId="28" fillId="15" borderId="23" applyNumberFormat="0" applyProtection="0">
      <alignment horizontal="right" vertical="center"/>
    </xf>
    <xf numFmtId="4" fontId="215" fillId="116" borderId="23" applyNumberFormat="0" applyProtection="0">
      <alignment horizontal="right" vertical="center"/>
    </xf>
    <xf numFmtId="4" fontId="205" fillId="15" borderId="23" applyNumberFormat="0" applyProtection="0">
      <alignment horizontal="right" vertical="center"/>
    </xf>
    <xf numFmtId="4" fontId="205" fillId="15" borderId="23" applyNumberFormat="0" applyProtection="0">
      <alignment horizontal="right" vertical="center"/>
    </xf>
    <xf numFmtId="4" fontId="205" fillId="15" borderId="23" applyNumberFormat="0" applyProtection="0">
      <alignment horizontal="right" vertical="center"/>
    </xf>
    <xf numFmtId="4" fontId="205" fillId="15" borderId="23" applyNumberFormat="0" applyProtection="0">
      <alignment horizontal="right" vertical="center"/>
    </xf>
    <xf numFmtId="4" fontId="205" fillId="15" borderId="23" applyNumberFormat="0" applyProtection="0">
      <alignment horizontal="right" vertical="center"/>
    </xf>
    <xf numFmtId="4" fontId="205" fillId="15" borderId="23" applyNumberFormat="0" applyProtection="0">
      <alignment horizontal="right" vertical="center"/>
    </xf>
    <xf numFmtId="4" fontId="205" fillId="15" borderId="23" applyNumberFormat="0" applyProtection="0">
      <alignment horizontal="right" vertical="center"/>
    </xf>
    <xf numFmtId="4" fontId="205" fillId="15" borderId="23" applyNumberFormat="0" applyProtection="0">
      <alignment horizontal="right" vertical="center"/>
    </xf>
    <xf numFmtId="4" fontId="205" fillId="15" borderId="23" applyNumberFormat="0" applyProtection="0">
      <alignment horizontal="right" vertical="center"/>
    </xf>
    <xf numFmtId="4" fontId="205" fillId="15" borderId="23" applyNumberFormat="0" applyProtection="0">
      <alignment horizontal="right" vertical="center"/>
    </xf>
    <xf numFmtId="4" fontId="216" fillId="116" borderId="23" applyNumberFormat="0" applyProtection="0">
      <alignment horizontal="right" vertical="center"/>
    </xf>
    <xf numFmtId="4" fontId="205" fillId="15" borderId="23" applyNumberFormat="0" applyProtection="0">
      <alignment horizontal="right" vertical="center"/>
    </xf>
    <xf numFmtId="4" fontId="205" fillId="15" borderId="23" applyNumberFormat="0" applyProtection="0">
      <alignment horizontal="right" vertical="center"/>
    </xf>
    <xf numFmtId="4" fontId="205" fillId="15" borderId="23" applyNumberFormat="0" applyProtection="0">
      <alignment horizontal="right" vertical="center"/>
    </xf>
    <xf numFmtId="4" fontId="205" fillId="15" borderId="23" applyNumberFormat="0" applyProtection="0">
      <alignment horizontal="right" vertical="center"/>
    </xf>
    <xf numFmtId="4" fontId="205" fillId="15" borderId="23" applyNumberFormat="0" applyProtection="0">
      <alignment horizontal="right" vertical="center"/>
    </xf>
    <xf numFmtId="4" fontId="205" fillId="15" borderId="23" applyNumberFormat="0" applyProtection="0">
      <alignment horizontal="right" vertical="center"/>
    </xf>
    <xf numFmtId="4" fontId="205" fillId="15" borderId="23" applyNumberFormat="0" applyProtection="0">
      <alignment horizontal="right" vertical="center"/>
    </xf>
    <xf numFmtId="4" fontId="205" fillId="15" borderId="23" applyNumberFormat="0" applyProtection="0">
      <alignment horizontal="right" vertical="center"/>
    </xf>
    <xf numFmtId="4" fontId="205" fillId="15" borderId="23" applyNumberFormat="0" applyProtection="0">
      <alignment horizontal="right" vertical="center"/>
    </xf>
    <xf numFmtId="4" fontId="205" fillId="15" borderId="23" applyNumberFormat="0" applyProtection="0">
      <alignment horizontal="right" vertical="center"/>
    </xf>
    <xf numFmtId="4" fontId="205" fillId="15" borderId="23" applyNumberFormat="0" applyProtection="0">
      <alignment horizontal="right" vertical="center"/>
    </xf>
    <xf numFmtId="4" fontId="205" fillId="15" borderId="23" applyNumberFormat="0" applyProtection="0">
      <alignment horizontal="right" vertical="center"/>
    </xf>
    <xf numFmtId="4" fontId="205" fillId="15" borderId="23" applyNumberFormat="0" applyProtection="0">
      <alignment horizontal="right" vertical="center"/>
    </xf>
    <xf numFmtId="4" fontId="205" fillId="15" borderId="23" applyNumberFormat="0" applyProtection="0">
      <alignment horizontal="right" vertical="center"/>
    </xf>
    <xf numFmtId="4" fontId="205" fillId="15" borderId="23" applyNumberFormat="0" applyProtection="0">
      <alignment horizontal="right" vertical="center"/>
    </xf>
    <xf numFmtId="4" fontId="205" fillId="15" borderId="23" applyNumberFormat="0" applyProtection="0">
      <alignment horizontal="right" vertical="center"/>
    </xf>
    <xf numFmtId="4" fontId="205" fillId="15" borderId="23" applyNumberFormat="0" applyProtection="0">
      <alignment horizontal="right" vertical="center"/>
    </xf>
    <xf numFmtId="4" fontId="205" fillId="15" borderId="23" applyNumberFormat="0" applyProtection="0">
      <alignment horizontal="right" vertical="center"/>
    </xf>
    <xf numFmtId="4" fontId="216" fillId="116" borderId="23" applyNumberFormat="0" applyProtection="0">
      <alignment horizontal="right" vertical="center"/>
    </xf>
    <xf numFmtId="4" fontId="28" fillId="16" borderId="23" applyNumberFormat="0" applyProtection="0">
      <alignment horizontal="left" vertical="center" indent="1"/>
    </xf>
    <xf numFmtId="4" fontId="28" fillId="16" borderId="23" applyNumberFormat="0" applyProtection="0">
      <alignment horizontal="left" vertical="center" indent="1"/>
    </xf>
    <xf numFmtId="4" fontId="28" fillId="16" borderId="23" applyNumberFormat="0" applyProtection="0">
      <alignment horizontal="left" vertical="center" indent="1"/>
    </xf>
    <xf numFmtId="4" fontId="28" fillId="16" borderId="23" applyNumberFormat="0" applyProtection="0">
      <alignment horizontal="left" vertical="center" indent="1"/>
    </xf>
    <xf numFmtId="4" fontId="28" fillId="16" borderId="23" applyNumberFormat="0" applyProtection="0">
      <alignment horizontal="left" vertical="center" indent="1"/>
    </xf>
    <xf numFmtId="4" fontId="28" fillId="16" borderId="23" applyNumberFormat="0" applyProtection="0">
      <alignment horizontal="left" vertical="center" indent="1"/>
    </xf>
    <xf numFmtId="4" fontId="28" fillId="16" borderId="23" applyNumberFormat="0" applyProtection="0">
      <alignment horizontal="left" vertical="center" indent="1"/>
    </xf>
    <xf numFmtId="4" fontId="28" fillId="16" borderId="23" applyNumberFormat="0" applyProtection="0">
      <alignment horizontal="left" vertical="center" indent="1"/>
    </xf>
    <xf numFmtId="4" fontId="28" fillId="16" borderId="23" applyNumberFormat="0" applyProtection="0">
      <alignment horizontal="left" vertical="center" indent="1"/>
    </xf>
    <xf numFmtId="4" fontId="28" fillId="16" borderId="23" applyNumberFormat="0" applyProtection="0">
      <alignment horizontal="left" vertical="center" indent="1"/>
    </xf>
    <xf numFmtId="4" fontId="126" fillId="85" borderId="23" applyNumberFormat="0" applyProtection="0">
      <alignment horizontal="left" vertical="center" indent="1"/>
    </xf>
    <xf numFmtId="4" fontId="28" fillId="16" borderId="23" applyNumberFormat="0" applyProtection="0">
      <alignment horizontal="left" vertical="center" indent="1"/>
    </xf>
    <xf numFmtId="4" fontId="28" fillId="16" borderId="23" applyNumberFormat="0" applyProtection="0">
      <alignment horizontal="left" vertical="center" indent="1"/>
    </xf>
    <xf numFmtId="4" fontId="28" fillId="16" borderId="23" applyNumberFormat="0" applyProtection="0">
      <alignment horizontal="left" vertical="center" indent="1"/>
    </xf>
    <xf numFmtId="4" fontId="28" fillId="16" borderId="23" applyNumberFormat="0" applyProtection="0">
      <alignment horizontal="left" vertical="center" indent="1"/>
    </xf>
    <xf numFmtId="4" fontId="28" fillId="16" borderId="23" applyNumberFormat="0" applyProtection="0">
      <alignment horizontal="left" vertical="center" indent="1"/>
    </xf>
    <xf numFmtId="4" fontId="28" fillId="16" borderId="23" applyNumberFormat="0" applyProtection="0">
      <alignment horizontal="left" vertical="center" indent="1"/>
    </xf>
    <xf numFmtId="4" fontId="28" fillId="16" borderId="23" applyNumberFormat="0" applyProtection="0">
      <alignment horizontal="left" vertical="center" indent="1"/>
    </xf>
    <xf numFmtId="4" fontId="28" fillId="16" borderId="23" applyNumberFormat="0" applyProtection="0">
      <alignment horizontal="left" vertical="center" indent="1"/>
    </xf>
    <xf numFmtId="4" fontId="28" fillId="16" borderId="23" applyNumberFormat="0" applyProtection="0">
      <alignment horizontal="left" vertical="center" indent="1"/>
    </xf>
    <xf numFmtId="4" fontId="28" fillId="16" borderId="23" applyNumberFormat="0" applyProtection="0">
      <alignment horizontal="left" vertical="center" indent="1"/>
    </xf>
    <xf numFmtId="4" fontId="28" fillId="16" borderId="23" applyNumberFormat="0" applyProtection="0">
      <alignment horizontal="left" vertical="center" indent="1"/>
    </xf>
    <xf numFmtId="4" fontId="28" fillId="16" borderId="23" applyNumberFormat="0" applyProtection="0">
      <alignment horizontal="left" vertical="center" indent="1"/>
    </xf>
    <xf numFmtId="4" fontId="28" fillId="16" borderId="23" applyNumberFormat="0" applyProtection="0">
      <alignment horizontal="left" vertical="center" indent="1"/>
    </xf>
    <xf numFmtId="4" fontId="28" fillId="16" borderId="23" applyNumberFormat="0" applyProtection="0">
      <alignment horizontal="left" vertical="center" indent="1"/>
    </xf>
    <xf numFmtId="4" fontId="28" fillId="16" borderId="23" applyNumberFormat="0" applyProtection="0">
      <alignment horizontal="left" vertical="center" indent="1"/>
    </xf>
    <xf numFmtId="4" fontId="28" fillId="16" borderId="23" applyNumberFormat="0" applyProtection="0">
      <alignment horizontal="left" vertical="center" indent="1"/>
    </xf>
    <xf numFmtId="4" fontId="28" fillId="16" borderId="23" applyNumberFormat="0" applyProtection="0">
      <alignment horizontal="left" vertical="center" indent="1"/>
    </xf>
    <xf numFmtId="4" fontId="28" fillId="16" borderId="23" applyNumberFormat="0" applyProtection="0">
      <alignment horizontal="left" vertical="center" indent="1"/>
    </xf>
    <xf numFmtId="4" fontId="126" fillId="85" borderId="23" applyNumberFormat="0" applyProtection="0">
      <alignment horizontal="left" vertical="center" indent="1"/>
    </xf>
    <xf numFmtId="0" fontId="28" fillId="16" borderId="23" applyNumberFormat="0" applyProtection="0">
      <alignment horizontal="left" vertical="top" indent="1"/>
    </xf>
    <xf numFmtId="0" fontId="28" fillId="16" borderId="23" applyNumberFormat="0" applyProtection="0">
      <alignment horizontal="left" vertical="top" indent="1"/>
    </xf>
    <xf numFmtId="0" fontId="28" fillId="16" borderId="23" applyNumberFormat="0" applyProtection="0">
      <alignment horizontal="left" vertical="top" indent="1"/>
    </xf>
    <xf numFmtId="0" fontId="28" fillId="16" borderId="23" applyNumberFormat="0" applyProtection="0">
      <alignment horizontal="left" vertical="top" indent="1"/>
    </xf>
    <xf numFmtId="0" fontId="28" fillId="16" borderId="23" applyNumberFormat="0" applyProtection="0">
      <alignment horizontal="left" vertical="top" indent="1"/>
    </xf>
    <xf numFmtId="0" fontId="28" fillId="16" borderId="23" applyNumberFormat="0" applyProtection="0">
      <alignment horizontal="left" vertical="top" indent="1"/>
    </xf>
    <xf numFmtId="0" fontId="28" fillId="16" borderId="23" applyNumberFormat="0" applyProtection="0">
      <alignment horizontal="left" vertical="top" indent="1"/>
    </xf>
    <xf numFmtId="0" fontId="28" fillId="16" borderId="23" applyNumberFormat="0" applyProtection="0">
      <alignment horizontal="left" vertical="top" indent="1"/>
    </xf>
    <xf numFmtId="0" fontId="28" fillId="16" borderId="23" applyNumberFormat="0" applyProtection="0">
      <alignment horizontal="left" vertical="top" indent="1"/>
    </xf>
    <xf numFmtId="0" fontId="28" fillId="16" borderId="23" applyNumberFormat="0" applyProtection="0">
      <alignment horizontal="left" vertical="top" indent="1"/>
    </xf>
    <xf numFmtId="0" fontId="28" fillId="16" borderId="23" applyNumberFormat="0" applyProtection="0">
      <alignment horizontal="left" vertical="top" indent="1"/>
    </xf>
    <xf numFmtId="0" fontId="28" fillId="16" borderId="23" applyNumberFormat="0" applyProtection="0">
      <alignment horizontal="left" vertical="top" indent="1"/>
    </xf>
    <xf numFmtId="0" fontId="28" fillId="16" borderId="23" applyNumberFormat="0" applyProtection="0">
      <alignment horizontal="left" vertical="top" indent="1"/>
    </xf>
    <xf numFmtId="0" fontId="28" fillId="16" borderId="23" applyNumberFormat="0" applyProtection="0">
      <alignment horizontal="left" vertical="top" indent="1"/>
    </xf>
    <xf numFmtId="0" fontId="28" fillId="16" borderId="23" applyNumberFormat="0" applyProtection="0">
      <alignment horizontal="left" vertical="top" indent="1"/>
    </xf>
    <xf numFmtId="0" fontId="28" fillId="16" borderId="23" applyNumberFormat="0" applyProtection="0">
      <alignment horizontal="left" vertical="top" indent="1"/>
    </xf>
    <xf numFmtId="0" fontId="28" fillId="16" borderId="23" applyNumberFormat="0" applyProtection="0">
      <alignment horizontal="left" vertical="top" indent="1"/>
    </xf>
    <xf numFmtId="0" fontId="28" fillId="16" borderId="23" applyNumberFormat="0" applyProtection="0">
      <alignment horizontal="left" vertical="top" indent="1"/>
    </xf>
    <xf numFmtId="0" fontId="28" fillId="16" borderId="23" applyNumberFormat="0" applyProtection="0">
      <alignment horizontal="left" vertical="top" indent="1"/>
    </xf>
    <xf numFmtId="0" fontId="28" fillId="16" borderId="23" applyNumberFormat="0" applyProtection="0">
      <alignment horizontal="left" vertical="top" indent="1"/>
    </xf>
    <xf numFmtId="0" fontId="28" fillId="16" borderId="23" applyNumberFormat="0" applyProtection="0">
      <alignment horizontal="left" vertical="top" indent="1"/>
    </xf>
    <xf numFmtId="0" fontId="28" fillId="16" borderId="23" applyNumberFormat="0" applyProtection="0">
      <alignment horizontal="left" vertical="top" indent="1"/>
    </xf>
    <xf numFmtId="0" fontId="28" fillId="16" borderId="23" applyNumberFormat="0" applyProtection="0">
      <alignment horizontal="left" vertical="top" indent="1"/>
    </xf>
    <xf numFmtId="0" fontId="28" fillId="16" borderId="23" applyNumberFormat="0" applyProtection="0">
      <alignment horizontal="left" vertical="top" indent="1"/>
    </xf>
    <xf numFmtId="0" fontId="28" fillId="16" borderId="23" applyNumberFormat="0" applyProtection="0">
      <alignment horizontal="left" vertical="top" indent="1"/>
    </xf>
    <xf numFmtId="0" fontId="28" fillId="16" borderId="23" applyNumberFormat="0" applyProtection="0">
      <alignment horizontal="left" vertical="top" indent="1"/>
    </xf>
    <xf numFmtId="0" fontId="28" fillId="16" borderId="23" applyNumberFormat="0" applyProtection="0">
      <alignment horizontal="left" vertical="top" indent="1"/>
    </xf>
    <xf numFmtId="0" fontId="28" fillId="16" borderId="23" applyNumberFormat="0" applyProtection="0">
      <alignment horizontal="left" vertical="top" indent="1"/>
    </xf>
    <xf numFmtId="0" fontId="28" fillId="16" borderId="23" applyNumberFormat="0" applyProtection="0">
      <alignment horizontal="left" vertical="top" indent="1"/>
    </xf>
    <xf numFmtId="4" fontId="217" fillId="117" borderId="58" applyNumberFormat="0" applyProtection="0">
      <alignment horizontal="left" vertical="center" indent="1"/>
    </xf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55" fillId="71" borderId="13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55" fillId="71" borderId="13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55" fillId="71" borderId="13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55" fillId="71" borderId="13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55" fillId="71" borderId="13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182" fontId="55" fillId="71" borderId="13"/>
    <xf numFmtId="4" fontId="218" fillId="15" borderId="23" applyNumberFormat="0" applyProtection="0">
      <alignment horizontal="right" vertical="center"/>
    </xf>
    <xf numFmtId="4" fontId="218" fillId="15" borderId="23" applyNumberFormat="0" applyProtection="0">
      <alignment horizontal="right" vertical="center"/>
    </xf>
    <xf numFmtId="4" fontId="218" fillId="15" borderId="23" applyNumberFormat="0" applyProtection="0">
      <alignment horizontal="right" vertical="center"/>
    </xf>
    <xf numFmtId="4" fontId="218" fillId="15" borderId="23" applyNumberFormat="0" applyProtection="0">
      <alignment horizontal="right" vertical="center"/>
    </xf>
    <xf numFmtId="4" fontId="218" fillId="15" borderId="23" applyNumberFormat="0" applyProtection="0">
      <alignment horizontal="right" vertical="center"/>
    </xf>
    <xf numFmtId="4" fontId="218" fillId="15" borderId="23" applyNumberFormat="0" applyProtection="0">
      <alignment horizontal="right" vertical="center"/>
    </xf>
    <xf numFmtId="4" fontId="218" fillId="15" borderId="23" applyNumberFormat="0" applyProtection="0">
      <alignment horizontal="right" vertical="center"/>
    </xf>
    <xf numFmtId="4" fontId="218" fillId="15" borderId="23" applyNumberFormat="0" applyProtection="0">
      <alignment horizontal="right" vertical="center"/>
    </xf>
    <xf numFmtId="4" fontId="218" fillId="15" borderId="23" applyNumberFormat="0" applyProtection="0">
      <alignment horizontal="right" vertical="center"/>
    </xf>
    <xf numFmtId="4" fontId="218" fillId="15" borderId="23" applyNumberFormat="0" applyProtection="0">
      <alignment horizontal="right" vertical="center"/>
    </xf>
    <xf numFmtId="4" fontId="218" fillId="15" borderId="23" applyNumberFormat="0" applyProtection="0">
      <alignment horizontal="right" vertical="center"/>
    </xf>
    <xf numFmtId="4" fontId="218" fillId="15" borderId="23" applyNumberFormat="0" applyProtection="0">
      <alignment horizontal="right" vertical="center"/>
    </xf>
    <xf numFmtId="4" fontId="218" fillId="15" borderId="23" applyNumberFormat="0" applyProtection="0">
      <alignment horizontal="right" vertical="center"/>
    </xf>
    <xf numFmtId="4" fontId="218" fillId="15" borderId="23" applyNumberFormat="0" applyProtection="0">
      <alignment horizontal="right" vertical="center"/>
    </xf>
    <xf numFmtId="0" fontId="26" fillId="0" borderId="0" applyNumberFormat="0" applyFont="0" applyFill="0" applyBorder="0" applyAlignment="0" applyProtection="0"/>
    <xf numFmtId="4" fontId="218" fillId="15" borderId="23" applyNumberFormat="0" applyProtection="0">
      <alignment horizontal="right" vertical="center"/>
    </xf>
    <xf numFmtId="4" fontId="218" fillId="15" borderId="23" applyNumberFormat="0" applyProtection="0">
      <alignment horizontal="right" vertical="center"/>
    </xf>
    <xf numFmtId="4" fontId="218" fillId="15" borderId="23" applyNumberFormat="0" applyProtection="0">
      <alignment horizontal="right" vertical="center"/>
    </xf>
    <xf numFmtId="4" fontId="218" fillId="15" borderId="23" applyNumberFormat="0" applyProtection="0">
      <alignment horizontal="right" vertical="center"/>
    </xf>
    <xf numFmtId="4" fontId="218" fillId="15" borderId="23" applyNumberFormat="0" applyProtection="0">
      <alignment horizontal="right" vertical="center"/>
    </xf>
    <xf numFmtId="4" fontId="218" fillId="15" borderId="23" applyNumberFormat="0" applyProtection="0">
      <alignment horizontal="right" vertical="center"/>
    </xf>
    <xf numFmtId="4" fontId="218" fillId="15" borderId="23" applyNumberFormat="0" applyProtection="0">
      <alignment horizontal="right" vertical="center"/>
    </xf>
    <xf numFmtId="4" fontId="218" fillId="15" borderId="23" applyNumberFormat="0" applyProtection="0">
      <alignment horizontal="right" vertical="center"/>
    </xf>
    <xf numFmtId="4" fontId="218" fillId="15" borderId="23" applyNumberFormat="0" applyProtection="0">
      <alignment horizontal="right" vertical="center"/>
    </xf>
    <xf numFmtId="4" fontId="218" fillId="15" borderId="23" applyNumberFormat="0" applyProtection="0">
      <alignment horizontal="right" vertical="center"/>
    </xf>
    <xf numFmtId="0" fontId="26" fillId="0" borderId="0" applyNumberFormat="0" applyFont="0" applyFill="0" applyBorder="0" applyAlignment="0" applyProtection="0"/>
    <xf numFmtId="4" fontId="218" fillId="15" borderId="23" applyNumberFormat="0" applyProtection="0">
      <alignment horizontal="right" vertical="center"/>
    </xf>
    <xf numFmtId="4" fontId="218" fillId="15" borderId="23" applyNumberFormat="0" applyProtection="0">
      <alignment horizontal="right" vertical="center"/>
    </xf>
    <xf numFmtId="4" fontId="218" fillId="15" borderId="23" applyNumberFormat="0" applyProtection="0">
      <alignment horizontal="right" vertical="center"/>
    </xf>
    <xf numFmtId="4" fontId="218" fillId="15" borderId="23" applyNumberFormat="0" applyProtection="0">
      <alignment horizontal="right" vertical="center"/>
    </xf>
    <xf numFmtId="4" fontId="218" fillId="15" borderId="23" applyNumberFormat="0" applyProtection="0">
      <alignment horizontal="right" vertical="center"/>
    </xf>
    <xf numFmtId="4" fontId="218" fillId="15" borderId="23" applyNumberFormat="0" applyProtection="0">
      <alignment horizontal="right" vertical="center"/>
    </xf>
    <xf numFmtId="4" fontId="218" fillId="15" borderId="23" applyNumberFormat="0" applyProtection="0">
      <alignment horizontal="right" vertical="center"/>
    </xf>
    <xf numFmtId="4" fontId="218" fillId="15" borderId="23" applyNumberFormat="0" applyProtection="0">
      <alignment horizontal="right" vertical="center"/>
    </xf>
    <xf numFmtId="4" fontId="218" fillId="15" borderId="23" applyNumberFormat="0" applyProtection="0">
      <alignment horizontal="right" vertical="center"/>
    </xf>
    <xf numFmtId="4" fontId="219" fillId="116" borderId="23" applyNumberFormat="0" applyProtection="0">
      <alignment horizontal="right" vertical="center"/>
    </xf>
    <xf numFmtId="38" fontId="220" fillId="0" borderId="59">
      <alignment horizontal="center"/>
    </xf>
    <xf numFmtId="182" fontId="221" fillId="118" borderId="0"/>
    <xf numFmtId="182" fontId="97" fillId="0" borderId="0"/>
    <xf numFmtId="38" fontId="42" fillId="0" borderId="0" applyFont="0" applyFill="0" applyBorder="0" applyAlignment="0" applyProtection="0"/>
    <xf numFmtId="40" fontId="158" fillId="0" borderId="0" applyFont="0" applyFill="0" applyBorder="0" applyAlignment="0" applyProtection="0"/>
    <xf numFmtId="306" fontId="76" fillId="119" borderId="0" applyFont="0"/>
    <xf numFmtId="182" fontId="222" fillId="0" borderId="0"/>
    <xf numFmtId="0" fontId="26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" fontId="26" fillId="0" borderId="0"/>
    <xf numFmtId="182" fontId="42" fillId="0" borderId="0">
      <alignment textRotation="90"/>
    </xf>
    <xf numFmtId="0" fontId="115" fillId="93" borderId="0" applyAlignment="0" applyProtection="0">
      <alignment horizontal="right" vertical="center"/>
    </xf>
    <xf numFmtId="184" fontId="80" fillId="0" borderId="0">
      <alignment vertical="center"/>
    </xf>
    <xf numFmtId="324" fontId="28" fillId="0" borderId="0" applyFill="0" applyBorder="0" applyAlignment="0"/>
    <xf numFmtId="0" fontId="26" fillId="0" borderId="0" applyNumberFormat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2" fontId="26" fillId="0" borderId="0" applyFont="0" applyFill="0" applyBorder="0" applyAlignment="0" applyProtection="0"/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38" fontId="26" fillId="0" borderId="0" applyFont="0" applyFill="0" applyBorder="0" applyAlignment="0" applyProtection="0"/>
    <xf numFmtId="182" fontId="26" fillId="0" borderId="0">
      <alignment vertical="top"/>
    </xf>
    <xf numFmtId="182" fontId="224" fillId="14" borderId="0" applyNumberFormat="0" applyProtection="0">
      <alignment horizontal="center" vertical="center"/>
    </xf>
    <xf numFmtId="4" fontId="28" fillId="14" borderId="0" applyProtection="0">
      <alignment horizontal="center" vertical="center"/>
    </xf>
    <xf numFmtId="182" fontId="225" fillId="14" borderId="0" applyNumberFormat="0" applyProtection="0">
      <alignment horizontal="center" vertical="center"/>
    </xf>
    <xf numFmtId="4" fontId="205" fillId="14" borderId="0" applyProtection="0">
      <alignment horizontal="center" vertical="center"/>
    </xf>
    <xf numFmtId="182" fontId="226" fillId="120" borderId="0" applyNumberFormat="0" applyProtection="0">
      <alignment horizontal="center" vertical="center"/>
    </xf>
    <xf numFmtId="4" fontId="218" fillId="120" borderId="0" applyProtection="0">
      <alignment horizontal="center" vertical="center"/>
    </xf>
    <xf numFmtId="182" fontId="223" fillId="14" borderId="0" applyNumberFormat="0" applyProtection="0">
      <alignment horizontal="center" vertical="center"/>
    </xf>
    <xf numFmtId="4" fontId="227" fillId="14" borderId="0" applyProtection="0">
      <alignment horizontal="center" vertical="center"/>
    </xf>
    <xf numFmtId="182" fontId="228" fillId="121" borderId="0" applyNumberFormat="0" applyProtection="0">
      <alignment horizontal="center" vertical="center"/>
    </xf>
    <xf numFmtId="4" fontId="34" fillId="121" borderId="0" applyProtection="0">
      <alignment horizontal="center" vertical="center"/>
    </xf>
    <xf numFmtId="182" fontId="27" fillId="14" borderId="0" applyNumberFormat="0" applyProtection="0">
      <alignment horizontal="center" vertical="center" wrapText="1"/>
    </xf>
    <xf numFmtId="182" fontId="208" fillId="14" borderId="0" applyNumberFormat="0" applyProtection="0">
      <alignment horizontal="center" vertical="center" wrapText="1"/>
    </xf>
    <xf numFmtId="182" fontId="155" fillId="120" borderId="0" applyNumberFormat="0" applyProtection="0">
      <alignment horizontal="center" vertical="center" wrapText="1"/>
    </xf>
    <xf numFmtId="182" fontId="229" fillId="14" borderId="0" applyNumberFormat="0" applyProtection="0">
      <alignment horizontal="center" vertical="center" wrapText="1"/>
    </xf>
    <xf numFmtId="182" fontId="27" fillId="14" borderId="0" applyNumberFormat="0" applyProtection="0">
      <alignment horizontal="center" vertical="center" wrapText="1"/>
    </xf>
    <xf numFmtId="4" fontId="230" fillId="14" borderId="0" applyProtection="0">
      <alignment horizontal="center" vertical="top" wrapText="1"/>
    </xf>
    <xf numFmtId="182" fontId="208" fillId="14" borderId="0" applyNumberFormat="0" applyProtection="0">
      <alignment horizontal="center" vertical="center" wrapText="1"/>
    </xf>
    <xf numFmtId="4" fontId="231" fillId="14" borderId="0" applyProtection="0">
      <alignment horizontal="center" vertical="top" wrapText="1"/>
    </xf>
    <xf numFmtId="182" fontId="155" fillId="120" borderId="0" applyNumberFormat="0" applyProtection="0">
      <alignment horizontal="center" vertical="center" wrapText="1"/>
    </xf>
    <xf numFmtId="4" fontId="232" fillId="120" borderId="0" applyProtection="0">
      <alignment horizontal="center" vertical="top" wrapText="1"/>
    </xf>
    <xf numFmtId="182" fontId="229" fillId="14" borderId="0" applyNumberFormat="0" applyProtection="0">
      <alignment horizontal="center" vertical="center" wrapText="1"/>
    </xf>
    <xf numFmtId="4" fontId="233" fillId="14" borderId="0" applyProtection="0">
      <alignment horizontal="center" vertical="top" wrapText="1"/>
    </xf>
    <xf numFmtId="182" fontId="198" fillId="121" borderId="0" applyNumberFormat="0" applyProtection="0">
      <alignment horizontal="center" vertical="center" wrapText="1"/>
    </xf>
    <xf numFmtId="4" fontId="234" fillId="121" borderId="0" applyProtection="0">
      <alignment horizontal="center" vertical="top" wrapText="1"/>
    </xf>
    <xf numFmtId="182" fontId="27" fillId="113" borderId="0" applyNumberFormat="0" applyProtection="0">
      <alignment horizontal="center" vertical="center" wrapText="1"/>
    </xf>
    <xf numFmtId="4" fontId="230" fillId="113" borderId="0" applyProtection="0">
      <alignment horizontal="center" vertical="top" wrapText="1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82" fontId="235" fillId="0" borderId="0"/>
    <xf numFmtId="182" fontId="236" fillId="85" borderId="0"/>
    <xf numFmtId="182" fontId="237" fillId="0" borderId="0">
      <alignment horizontal="left" vertical="center"/>
    </xf>
    <xf numFmtId="181" fontId="97" fillId="0" borderId="0"/>
    <xf numFmtId="182" fontId="124" fillId="0" borderId="0"/>
    <xf numFmtId="182" fontId="97" fillId="0" borderId="0">
      <alignment horizontal="center"/>
    </xf>
    <xf numFmtId="40" fontId="26" fillId="0" borderId="0" applyBorder="0">
      <alignment horizontal="right"/>
    </xf>
    <xf numFmtId="37" fontId="31" fillId="0" borderId="12" applyNumberFormat="0"/>
    <xf numFmtId="40" fontId="238" fillId="0" borderId="0" applyBorder="0">
      <alignment horizontal="right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0" fillId="89" borderId="13">
      <protection locked="0"/>
    </xf>
    <xf numFmtId="0" fontId="230" fillId="89" borderId="13">
      <protection locked="0"/>
    </xf>
    <xf numFmtId="182" fontId="239" fillId="0" borderId="0" applyBorder="0" applyProtection="0">
      <alignment vertical="center"/>
    </xf>
    <xf numFmtId="182" fontId="239" fillId="0" borderId="15" applyBorder="0" applyProtection="0">
      <alignment horizontal="right" vertical="center"/>
    </xf>
    <xf numFmtId="182" fontId="240" fillId="122" borderId="0" applyBorder="0" applyProtection="0">
      <alignment horizontal="centerContinuous" vertical="center"/>
    </xf>
    <xf numFmtId="182" fontId="240" fillId="121" borderId="15" applyBorder="0" applyProtection="0">
      <alignment horizontal="centerContinuous" vertical="center"/>
    </xf>
    <xf numFmtId="182" fontId="241" fillId="0" borderId="0"/>
    <xf numFmtId="182" fontId="180" fillId="0" borderId="0"/>
    <xf numFmtId="182" fontId="242" fillId="0" borderId="0" applyFill="0" applyBorder="0" applyProtection="0">
      <alignment horizontal="left"/>
    </xf>
    <xf numFmtId="182" fontId="132" fillId="0" borderId="3" applyFill="0" applyBorder="0" applyProtection="0">
      <alignment horizontal="left" vertical="top"/>
    </xf>
    <xf numFmtId="182" fontId="243" fillId="0" borderId="0">
      <alignment horizontal="centerContinuous"/>
    </xf>
    <xf numFmtId="49" fontId="244" fillId="0" borderId="0"/>
    <xf numFmtId="49" fontId="68" fillId="0" borderId="0" applyFont="0" applyFill="0" applyBorder="0" applyAlignment="0" applyProtection="0"/>
    <xf numFmtId="182" fontId="245" fillId="0" borderId="0"/>
    <xf numFmtId="49" fontId="68" fillId="0" borderId="0" applyFont="0" applyFill="0" applyBorder="0" applyAlignment="0" applyProtection="0"/>
    <xf numFmtId="182" fontId="246" fillId="0" borderId="0"/>
    <xf numFmtId="0" fontId="60" fillId="67" borderId="0" applyAlignment="0" applyProtection="0"/>
    <xf numFmtId="0" fontId="55" fillId="67" borderId="0" applyAlignment="0" applyProtection="0">
      <alignment horizontal="left"/>
    </xf>
    <xf numFmtId="0" fontId="55" fillId="67" borderId="0" applyAlignment="0" applyProtection="0">
      <alignment horizontal="left" indent="1"/>
    </xf>
    <xf numFmtId="0" fontId="55" fillId="67" borderId="0" applyAlignment="0" applyProtection="0">
      <alignment horizontal="left" vertical="center" indent="2"/>
    </xf>
    <xf numFmtId="325" fontId="97" fillId="0" borderId="0" applyFont="0" applyFill="0" applyBorder="0" applyAlignment="0" applyProtection="0"/>
    <xf numFmtId="0" fontId="247" fillId="0" borderId="0">
      <alignment horizontal="center"/>
    </xf>
    <xf numFmtId="15" fontId="247" fillId="0" borderId="0">
      <alignment horizont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3" fontId="248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182" fontId="249" fillId="7" borderId="0">
      <alignment horizontal="right"/>
    </xf>
    <xf numFmtId="164" fontId="194" fillId="0" borderId="0"/>
    <xf numFmtId="182" fontId="250" fillId="0" borderId="0"/>
    <xf numFmtId="326" fontId="251" fillId="0" borderId="0"/>
    <xf numFmtId="186" fontId="26" fillId="0" borderId="12" applyNumberFormat="0" applyFont="0" applyFill="0" applyAlignment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26" fillId="0" borderId="0" applyNumberFormat="0" applyFont="0" applyFill="0" applyBorder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26" fillId="0" borderId="0" applyNumberFormat="0" applyFont="0" applyFill="0" applyBorder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3" fontId="252" fillId="0" borderId="60" applyNumberFormat="0" applyFill="0" applyAlignment="0" applyProtection="0"/>
    <xf numFmtId="183" fontId="252" fillId="0" borderId="60" applyNumberFormat="0" applyFill="0" applyAlignment="0" applyProtection="0"/>
    <xf numFmtId="0" fontId="26" fillId="0" borderId="0" applyNumberFormat="0" applyFont="0" applyFill="0" applyBorder="0" applyAlignment="0" applyProtection="0"/>
    <xf numFmtId="304" fontId="110" fillId="0" borderId="61" applyAlignment="0"/>
    <xf numFmtId="305" fontId="110" fillId="0" borderId="61" applyAlignment="0"/>
    <xf numFmtId="164" fontId="73" fillId="0" borderId="61"/>
    <xf numFmtId="327" fontId="75" fillId="0" borderId="0" applyFont="0" applyFill="0" applyBorder="0" applyAlignment="0" applyProtection="0">
      <alignment horizontal="right"/>
    </xf>
    <xf numFmtId="182" fontId="253" fillId="0" borderId="0">
      <alignment horizontal="fill"/>
    </xf>
    <xf numFmtId="37" fontId="55" fillId="58" borderId="0" applyNumberFormat="0" applyBorder="0" applyAlignment="0" applyProtection="0"/>
    <xf numFmtId="37" fontId="55" fillId="0" borderId="0"/>
    <xf numFmtId="37" fontId="55" fillId="89" borderId="0" applyNumberFormat="0" applyBorder="0" applyAlignment="0" applyProtection="0"/>
    <xf numFmtId="3" fontId="146" fillId="0" borderId="43" applyProtection="0"/>
    <xf numFmtId="4" fontId="73" fillId="0" borderId="0">
      <protection locked="0"/>
    </xf>
    <xf numFmtId="328" fontId="203" fillId="89" borderId="3" applyBorder="0">
      <alignment horizontal="right" vertical="center"/>
      <protection locked="0"/>
    </xf>
    <xf numFmtId="182" fontId="26" fillId="0" borderId="0">
      <alignment vertical="top"/>
    </xf>
    <xf numFmtId="182" fontId="254" fillId="0" borderId="0" applyFont="0" applyFill="0" applyBorder="0" applyAlignment="0" applyProtection="0"/>
    <xf numFmtId="235" fontId="135" fillId="0" borderId="0" applyFont="0" applyFill="0" applyBorder="0" applyAlignment="0" applyProtection="0"/>
    <xf numFmtId="329" fontId="135" fillId="0" borderId="0" applyFont="0" applyFill="0" applyBorder="0" applyAlignment="0" applyProtection="0"/>
    <xf numFmtId="330" fontId="135" fillId="0" borderId="0" applyFont="0" applyFill="0" applyBorder="0" applyAlignment="0" applyProtection="0"/>
    <xf numFmtId="195" fontId="55" fillId="0" borderId="0"/>
    <xf numFmtId="182" fontId="255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1" fillId="0" borderId="0"/>
    <xf numFmtId="0" fontId="265" fillId="0" borderId="0" applyNumberFormat="0" applyFill="0" applyBorder="0" applyAlignment="0" applyProtection="0"/>
    <xf numFmtId="0" fontId="29" fillId="0" borderId="0"/>
    <xf numFmtId="0" fontId="29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453">
    <xf numFmtId="0" fontId="0" fillId="0" borderId="0" xfId="0"/>
    <xf numFmtId="0" fontId="20" fillId="0" borderId="0" xfId="0" applyFont="1" applyFill="1"/>
    <xf numFmtId="0" fontId="20" fillId="12" borderId="0" xfId="0" applyFont="1" applyFill="1" applyBorder="1"/>
    <xf numFmtId="0" fontId="20" fillId="12" borderId="0" xfId="0" applyFont="1" applyFill="1"/>
    <xf numFmtId="168" fontId="20" fillId="12" borderId="0" xfId="0" applyNumberFormat="1" applyFont="1" applyFill="1"/>
    <xf numFmtId="0" fontId="24" fillId="12" borderId="0" xfId="0" applyFont="1" applyFill="1" applyBorder="1" applyAlignment="1"/>
    <xf numFmtId="0" fontId="20" fillId="12" borderId="0" xfId="0" applyFont="1" applyFill="1" applyAlignment="1">
      <alignment horizontal="centerContinuous"/>
    </xf>
    <xf numFmtId="168" fontId="20" fillId="0" borderId="0" xfId="0" applyNumberFormat="1" applyFont="1" applyFill="1"/>
    <xf numFmtId="0" fontId="20" fillId="12" borderId="0" xfId="0" applyFont="1" applyFill="1" applyAlignment="1">
      <alignment horizontal="center"/>
    </xf>
    <xf numFmtId="0" fontId="19" fillId="12" borderId="0" xfId="0" applyFont="1" applyFill="1"/>
    <xf numFmtId="0" fontId="19" fillId="0" borderId="0" xfId="0" applyFont="1" applyFill="1"/>
    <xf numFmtId="0" fontId="20" fillId="0" borderId="0" xfId="0" applyFont="1"/>
    <xf numFmtId="0" fontId="19" fillId="12" borderId="0" xfId="0" applyFont="1" applyFill="1" applyBorder="1" applyAlignment="1" applyProtection="1">
      <alignment horizontal="left"/>
    </xf>
    <xf numFmtId="164" fontId="25" fillId="12" borderId="0" xfId="0" applyNumberFormat="1" applyFont="1" applyFill="1"/>
    <xf numFmtId="164" fontId="25" fillId="0" borderId="0" xfId="0" applyNumberFormat="1" applyFont="1" applyFill="1"/>
    <xf numFmtId="0" fontId="20" fillId="0" borderId="0" xfId="0" applyFont="1" applyFill="1" applyBorder="1"/>
    <xf numFmtId="0" fontId="20" fillId="12" borderId="9" xfId="0" applyFont="1" applyFill="1" applyBorder="1" applyAlignment="1">
      <alignment horizontal="centerContinuous"/>
    </xf>
    <xf numFmtId="0" fontId="20" fillId="12" borderId="0" xfId="0" applyFont="1" applyFill="1" applyBorder="1" applyAlignment="1">
      <alignment horizontal="centerContinuous"/>
    </xf>
    <xf numFmtId="0" fontId="20" fillId="12" borderId="10" xfId="0" applyFont="1" applyFill="1" applyBorder="1" applyAlignment="1">
      <alignment horizontal="centerContinuous"/>
    </xf>
    <xf numFmtId="0" fontId="20" fillId="12" borderId="9" xfId="0" applyFont="1" applyFill="1" applyBorder="1"/>
    <xf numFmtId="0" fontId="20" fillId="12" borderId="10" xfId="0" applyFont="1" applyFill="1" applyBorder="1"/>
    <xf numFmtId="0" fontId="20" fillId="12" borderId="9" xfId="0" applyFont="1" applyFill="1" applyBorder="1" applyAlignment="1">
      <alignment horizontal="center"/>
    </xf>
    <xf numFmtId="0" fontId="20" fillId="12" borderId="0" xfId="0" applyFont="1" applyFill="1" applyBorder="1" applyAlignment="1">
      <alignment horizontal="center"/>
    </xf>
    <xf numFmtId="0" fontId="20" fillId="12" borderId="10" xfId="0" applyFont="1" applyFill="1" applyBorder="1" applyAlignment="1">
      <alignment horizontal="center"/>
    </xf>
    <xf numFmtId="0" fontId="23" fillId="0" borderId="0" xfId="0" applyFont="1"/>
    <xf numFmtId="0" fontId="19" fillId="12" borderId="0" xfId="0" applyFont="1" applyFill="1" applyBorder="1"/>
    <xf numFmtId="0" fontId="19" fillId="0" borderId="0" xfId="0" applyFont="1" applyFill="1" applyBorder="1"/>
    <xf numFmtId="0" fontId="19" fillId="0" borderId="0" xfId="0" applyFont="1" applyBorder="1"/>
    <xf numFmtId="0" fontId="20" fillId="0" borderId="0" xfId="0" applyFont="1" applyBorder="1"/>
    <xf numFmtId="0" fontId="24" fillId="0" borderId="0" xfId="0" applyFont="1" applyFill="1" applyBorder="1" applyAlignment="1"/>
    <xf numFmtId="0" fontId="20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left"/>
    </xf>
    <xf numFmtId="0" fontId="20" fillId="0" borderId="0" xfId="0" applyFont="1" applyBorder="1" applyAlignment="1">
      <alignment horizontal="left"/>
    </xf>
    <xf numFmtId="169" fontId="24" fillId="6" borderId="13" xfId="0" applyNumberFormat="1" applyFont="1" applyFill="1" applyBorder="1"/>
    <xf numFmtId="169" fontId="19" fillId="3" borderId="14" xfId="0" applyNumberFormat="1" applyFont="1" applyFill="1" applyBorder="1" applyAlignment="1"/>
    <xf numFmtId="0" fontId="19" fillId="12" borderId="0" xfId="0" applyFont="1" applyFill="1" applyBorder="1" applyAlignment="1" applyProtection="1">
      <alignment horizontal="left" wrapText="1"/>
    </xf>
    <xf numFmtId="0" fontId="23" fillId="0" borderId="0" xfId="0" quotePrefix="1" applyFont="1" applyBorder="1"/>
    <xf numFmtId="0" fontId="16" fillId="0" borderId="0" xfId="0" applyFont="1"/>
    <xf numFmtId="169" fontId="16" fillId="0" borderId="0" xfId="0" applyNumberFormat="1" applyFont="1"/>
    <xf numFmtId="0" fontId="16" fillId="2" borderId="0" xfId="0" applyFont="1" applyFill="1"/>
    <xf numFmtId="0" fontId="16" fillId="0" borderId="0" xfId="0" applyFont="1" applyFill="1"/>
    <xf numFmtId="169" fontId="16" fillId="7" borderId="14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23" fillId="0" borderId="0" xfId="0" quotePrefix="1" applyFont="1" applyFill="1" applyBorder="1"/>
    <xf numFmtId="0" fontId="16" fillId="0" borderId="0" xfId="0" applyFont="1" applyFill="1" applyBorder="1"/>
    <xf numFmtId="0" fontId="25" fillId="12" borderId="0" xfId="0" applyFont="1" applyFill="1"/>
    <xf numFmtId="164" fontId="25" fillId="12" borderId="0" xfId="0" applyNumberFormat="1" applyFont="1" applyFill="1" applyAlignment="1">
      <alignment horizontal="left"/>
    </xf>
    <xf numFmtId="169" fontId="24" fillId="6" borderId="13" xfId="0" applyNumberFormat="1" applyFont="1" applyFill="1" applyBorder="1"/>
    <xf numFmtId="169" fontId="19" fillId="3" borderId="14" xfId="0" applyNumberFormat="1" applyFont="1" applyFill="1" applyBorder="1" applyAlignment="1"/>
    <xf numFmtId="0" fontId="0" fillId="0" borderId="0" xfId="0"/>
    <xf numFmtId="0" fontId="20" fillId="2" borderId="0" xfId="0" applyFont="1" applyFill="1" applyBorder="1" applyAlignment="1" applyProtection="1">
      <alignment horizontal="left" vertical="center"/>
    </xf>
    <xf numFmtId="168" fontId="19" fillId="2" borderId="0" xfId="0" applyNumberFormat="1" applyFont="1" applyFill="1" applyBorder="1" applyAlignment="1" applyProtection="1">
      <alignment vertical="center" wrapText="1"/>
    </xf>
    <xf numFmtId="0" fontId="10" fillId="0" borderId="0" xfId="0" applyFont="1"/>
    <xf numFmtId="169" fontId="10" fillId="0" borderId="0" xfId="0" applyNumberFormat="1" applyFont="1"/>
    <xf numFmtId="0" fontId="10" fillId="0" borderId="0" xfId="0" applyFont="1" applyFill="1"/>
    <xf numFmtId="169" fontId="24" fillId="0" borderId="0" xfId="0" applyNumberFormat="1" applyFont="1" applyFill="1" applyBorder="1"/>
    <xf numFmtId="169" fontId="19" fillId="0" borderId="0" xfId="0" applyNumberFormat="1" applyFont="1" applyFill="1" applyBorder="1" applyAlignment="1"/>
    <xf numFmtId="0" fontId="10" fillId="0" borderId="0" xfId="0" applyFont="1" applyFill="1" applyBorder="1" applyAlignment="1"/>
    <xf numFmtId="0" fontId="10" fillId="0" borderId="0" xfId="0" applyFont="1" applyAlignment="1">
      <alignment horizontal="center"/>
    </xf>
    <xf numFmtId="0" fontId="10" fillId="5" borderId="62" xfId="0" applyFont="1" applyFill="1" applyBorder="1" applyAlignment="1"/>
    <xf numFmtId="0" fontId="10" fillId="5" borderId="15" xfId="0" applyFont="1" applyFill="1" applyBorder="1" applyAlignment="1"/>
    <xf numFmtId="0" fontId="10" fillId="5" borderId="63" xfId="0" applyFont="1" applyFill="1" applyBorder="1" applyAlignment="1"/>
    <xf numFmtId="169" fontId="10" fillId="7" borderId="14" xfId="0" applyNumberFormat="1" applyFont="1" applyFill="1" applyBorder="1" applyAlignment="1">
      <alignment horizontal="center"/>
    </xf>
    <xf numFmtId="0" fontId="10" fillId="5" borderId="4" xfId="0" applyFont="1" applyFill="1" applyBorder="1" applyAlignment="1"/>
    <xf numFmtId="0" fontId="10" fillId="5" borderId="0" xfId="0" applyFont="1" applyFill="1" applyBorder="1" applyAlignment="1"/>
    <xf numFmtId="0" fontId="10" fillId="5" borderId="3" xfId="0" applyFont="1" applyFill="1" applyBorder="1" applyAlignment="1"/>
    <xf numFmtId="0" fontId="10" fillId="5" borderId="64" xfId="0" applyFont="1" applyFill="1" applyBorder="1" applyAlignment="1"/>
    <xf numFmtId="0" fontId="10" fillId="5" borderId="12" xfId="0" applyFont="1" applyFill="1" applyBorder="1" applyAlignment="1"/>
    <xf numFmtId="0" fontId="10" fillId="5" borderId="11" xfId="0" applyFont="1" applyFill="1" applyBorder="1" applyAlignment="1"/>
    <xf numFmtId="0" fontId="40" fillId="0" borderId="0" xfId="4" applyFont="1" applyFill="1" applyBorder="1"/>
    <xf numFmtId="0" fontId="40" fillId="11" borderId="0" xfId="4" applyFont="1" applyFill="1" applyBorder="1"/>
    <xf numFmtId="0" fontId="256" fillId="0" borderId="0" xfId="4" applyFont="1" applyFill="1" applyBorder="1"/>
    <xf numFmtId="0" fontId="256" fillId="11" borderId="0" xfId="4" applyFont="1" applyFill="1" applyBorder="1"/>
    <xf numFmtId="331" fontId="40" fillId="11" borderId="0" xfId="4" applyNumberFormat="1" applyFont="1" applyFill="1" applyBorder="1"/>
    <xf numFmtId="0" fontId="20" fillId="11" borderId="0" xfId="4" applyFont="1" applyFill="1" applyBorder="1"/>
    <xf numFmtId="331" fontId="20" fillId="11" borderId="0" xfId="4" applyNumberFormat="1" applyFont="1" applyFill="1" applyBorder="1"/>
    <xf numFmtId="0" fontId="257" fillId="11" borderId="0" xfId="4" applyFont="1" applyFill="1" applyBorder="1"/>
    <xf numFmtId="0" fontId="20" fillId="0" borderId="68" xfId="4" applyFont="1" applyFill="1" applyBorder="1"/>
    <xf numFmtId="0" fontId="20" fillId="11" borderId="70" xfId="4" applyFont="1" applyFill="1" applyBorder="1"/>
    <xf numFmtId="0" fontId="20" fillId="11" borderId="72" xfId="4" applyFont="1" applyFill="1" applyBorder="1"/>
    <xf numFmtId="0" fontId="40" fillId="11" borderId="0" xfId="4" applyFont="1" applyFill="1" applyBorder="1" applyAlignment="1">
      <alignment vertical="top"/>
    </xf>
    <xf numFmtId="0" fontId="40" fillId="0" borderId="0" xfId="4" applyFont="1" applyFill="1" applyBorder="1" applyAlignment="1">
      <alignment vertical="top" wrapText="1"/>
    </xf>
    <xf numFmtId="0" fontId="40" fillId="11" borderId="0" xfId="4" applyFont="1" applyFill="1" applyBorder="1" applyAlignment="1">
      <alignment vertical="top" wrapText="1"/>
    </xf>
    <xf numFmtId="0" fontId="20" fillId="12" borderId="0" xfId="8568" applyFont="1" applyFill="1" applyBorder="1"/>
    <xf numFmtId="1" fontId="20" fillId="2" borderId="72" xfId="4" applyNumberFormat="1" applyFont="1" applyFill="1" applyBorder="1" applyAlignment="1">
      <alignment vertical="top" wrapText="1"/>
    </xf>
    <xf numFmtId="164" fontId="20" fillId="2" borderId="13" xfId="4" applyNumberFormat="1" applyFont="1" applyFill="1" applyBorder="1" applyAlignment="1">
      <alignment vertical="top" wrapText="1"/>
    </xf>
    <xf numFmtId="49" fontId="20" fillId="2" borderId="13" xfId="4" applyNumberFormat="1" applyFont="1" applyFill="1" applyBorder="1" applyAlignment="1">
      <alignment vertical="top" wrapText="1"/>
    </xf>
    <xf numFmtId="164" fontId="20" fillId="2" borderId="8" xfId="4" applyNumberFormat="1" applyFont="1" applyFill="1" applyBorder="1" applyAlignment="1">
      <alignment vertical="top" wrapText="1"/>
    </xf>
    <xf numFmtId="164" fontId="20" fillId="2" borderId="63" xfId="4" applyNumberFormat="1" applyFont="1" applyFill="1" applyBorder="1" applyAlignment="1">
      <alignment vertical="top" wrapText="1"/>
    </xf>
    <xf numFmtId="164" fontId="20" fillId="2" borderId="62" xfId="1935" applyNumberFormat="1" applyFont="1" applyFill="1" applyBorder="1" applyAlignment="1">
      <alignment vertical="top"/>
    </xf>
    <xf numFmtId="1" fontId="20" fillId="2" borderId="73" xfId="4" applyNumberFormat="1" applyFont="1" applyFill="1" applyBorder="1" applyAlignment="1">
      <alignment vertical="top" wrapText="1"/>
    </xf>
    <xf numFmtId="0" fontId="10" fillId="0" borderId="0" xfId="0" applyFont="1" applyBorder="1"/>
    <xf numFmtId="168" fontId="23" fillId="0" borderId="0" xfId="0" applyNumberFormat="1" applyFont="1" applyBorder="1"/>
    <xf numFmtId="0" fontId="10" fillId="5" borderId="7" xfId="0" applyFont="1" applyFill="1" applyBorder="1" applyAlignment="1"/>
    <xf numFmtId="0" fontId="23" fillId="0" borderId="0" xfId="0" applyFont="1" applyBorder="1"/>
    <xf numFmtId="0" fontId="23" fillId="0" borderId="0" xfId="0" applyFont="1" applyFill="1" applyBorder="1"/>
    <xf numFmtId="0" fontId="10" fillId="0" borderId="0" xfId="0" applyFont="1" applyFill="1" applyBorder="1"/>
    <xf numFmtId="41" fontId="10" fillId="7" borderId="13" xfId="0" applyNumberFormat="1" applyFont="1" applyFill="1" applyBorder="1" applyAlignment="1">
      <alignment horizontal="center"/>
    </xf>
    <xf numFmtId="0" fontId="10" fillId="5" borderId="14" xfId="0" applyFont="1" applyFill="1" applyBorder="1" applyAlignment="1"/>
    <xf numFmtId="0" fontId="19" fillId="0" borderId="0" xfId="0" applyFont="1" applyFill="1" applyBorder="1" applyAlignment="1" applyProtection="1"/>
    <xf numFmtId="0" fontId="0" fillId="0" borderId="0" xfId="0" applyBorder="1"/>
    <xf numFmtId="169" fontId="0" fillId="0" borderId="0" xfId="0" applyNumberFormat="1"/>
    <xf numFmtId="0" fontId="0" fillId="0" borderId="0" xfId="0" applyNumberFormat="1"/>
    <xf numFmtId="169" fontId="19" fillId="3" borderId="13" xfId="0" applyNumberFormat="1" applyFont="1" applyFill="1" applyBorder="1" applyAlignment="1"/>
    <xf numFmtId="0" fontId="0" fillId="0" borderId="0" xfId="0" applyFill="1" applyBorder="1"/>
    <xf numFmtId="168" fontId="23" fillId="0" borderId="0" xfId="0" applyNumberFormat="1" applyFont="1" applyFill="1" applyBorder="1"/>
    <xf numFmtId="0" fontId="10" fillId="0" borderId="0" xfId="0" applyFont="1" applyAlignment="1">
      <alignment wrapText="1"/>
    </xf>
    <xf numFmtId="0" fontId="10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10" fillId="0" borderId="13" xfId="0" applyFont="1" applyBorder="1"/>
    <xf numFmtId="0" fontId="10" fillId="2" borderId="13" xfId="0" applyFont="1" applyFill="1" applyBorder="1"/>
    <xf numFmtId="0" fontId="0" fillId="0" borderId="0" xfId="0" applyFont="1" applyBorder="1"/>
    <xf numFmtId="170" fontId="0" fillId="0" borderId="0" xfId="0" applyNumberFormat="1" applyFont="1" applyBorder="1"/>
    <xf numFmtId="0" fontId="0" fillId="0" borderId="0" xfId="0" applyFont="1"/>
    <xf numFmtId="0" fontId="24" fillId="0" borderId="0" xfId="0" applyFont="1" applyBorder="1" applyAlignment="1"/>
    <xf numFmtId="0" fontId="10" fillId="0" borderId="3" xfId="0" applyFont="1" applyBorder="1"/>
    <xf numFmtId="0" fontId="20" fillId="0" borderId="0" xfId="0" applyFont="1" applyProtection="1"/>
    <xf numFmtId="168" fontId="20" fillId="0" borderId="0" xfId="0" applyNumberFormat="1" applyFont="1" applyProtection="1"/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9" fillId="12" borderId="0" xfId="0" applyFont="1" applyFill="1" applyBorder="1" applyAlignment="1" applyProtection="1">
      <alignment horizontal="center"/>
    </xf>
    <xf numFmtId="0" fontId="24" fillId="0" borderId="0" xfId="0" applyFont="1" applyBorder="1"/>
    <xf numFmtId="0" fontId="2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/>
    </xf>
    <xf numFmtId="41" fontId="20" fillId="13" borderId="13" xfId="0" applyNumberFormat="1" applyFont="1" applyFill="1" applyBorder="1"/>
    <xf numFmtId="166" fontId="20" fillId="7" borderId="0" xfId="0" applyNumberFormat="1" applyFont="1" applyFill="1" applyBorder="1" applyAlignment="1">
      <alignment horizontal="right"/>
    </xf>
    <xf numFmtId="0" fontId="9" fillId="0" borderId="0" xfId="0" applyFont="1"/>
    <xf numFmtId="0" fontId="9" fillId="0" borderId="0" xfId="0" applyFont="1" applyBorder="1"/>
    <xf numFmtId="41" fontId="24" fillId="6" borderId="54" xfId="0" applyNumberFormat="1" applyFont="1" applyFill="1" applyBorder="1"/>
    <xf numFmtId="0" fontId="9" fillId="5" borderId="83" xfId="0" applyFont="1" applyFill="1" applyBorder="1" applyAlignment="1"/>
    <xf numFmtId="0" fontId="9" fillId="5" borderId="84" xfId="0" applyFont="1" applyFill="1" applyBorder="1" applyAlignment="1"/>
    <xf numFmtId="0" fontId="9" fillId="5" borderId="64" xfId="0" applyFont="1" applyFill="1" applyBorder="1" applyAlignment="1"/>
    <xf numFmtId="41" fontId="9" fillId="7" borderId="85" xfId="0" applyNumberFormat="1" applyFont="1" applyFill="1" applyBorder="1" applyAlignment="1">
      <alignment horizontal="center"/>
    </xf>
    <xf numFmtId="0" fontId="9" fillId="5" borderId="3" xfId="0" applyFont="1" applyFill="1" applyBorder="1" applyAlignment="1"/>
    <xf numFmtId="0" fontId="9" fillId="5" borderId="0" xfId="0" applyFont="1" applyFill="1" applyBorder="1" applyAlignment="1"/>
    <xf numFmtId="0" fontId="9" fillId="5" borderId="4" xfId="0" applyFont="1" applyFill="1" applyBorder="1" applyAlignment="1"/>
    <xf numFmtId="0" fontId="9" fillId="5" borderId="15" xfId="0" applyFont="1" applyFill="1" applyBorder="1" applyAlignment="1"/>
    <xf numFmtId="0" fontId="9" fillId="5" borderId="62" xfId="0" applyFont="1" applyFill="1" applyBorder="1" applyAlignment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0" fillId="0" borderId="0" xfId="0" applyFont="1" applyFill="1" applyBorder="1"/>
    <xf numFmtId="0" fontId="23" fillId="0" borderId="0" xfId="0" applyFont="1" applyBorder="1" applyAlignment="1">
      <alignment horizontal="left" vertical="center"/>
    </xf>
    <xf numFmtId="166" fontId="0" fillId="3" borderId="54" xfId="0" applyNumberFormat="1" applyFont="1" applyFill="1" applyBorder="1"/>
    <xf numFmtId="0" fontId="2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/>
    <xf numFmtId="166" fontId="0" fillId="0" borderId="0" xfId="0" applyNumberFormat="1" applyFont="1" applyFill="1" applyBorder="1"/>
    <xf numFmtId="41" fontId="24" fillId="0" borderId="0" xfId="0" applyNumberFormat="1" applyFont="1" applyFill="1" applyBorder="1"/>
    <xf numFmtId="0" fontId="262" fillId="0" borderId="0" xfId="0" applyFont="1" applyFill="1" applyBorder="1" applyAlignment="1" applyProtection="1">
      <alignment horizontal="left"/>
    </xf>
    <xf numFmtId="169" fontId="9" fillId="0" borderId="0" xfId="0" applyNumberFormat="1" applyFont="1"/>
    <xf numFmtId="0" fontId="20" fillId="12" borderId="10" xfId="0" applyFont="1" applyFill="1" applyBorder="1" applyAlignment="1">
      <alignment horizontal="left"/>
    </xf>
    <xf numFmtId="0" fontId="10" fillId="5" borderId="83" xfId="0" applyFont="1" applyFill="1" applyBorder="1" applyAlignment="1"/>
    <xf numFmtId="0" fontId="10" fillId="5" borderId="84" xfId="0" applyFont="1" applyFill="1" applyBorder="1" applyAlignment="1"/>
    <xf numFmtId="0" fontId="19" fillId="12" borderId="76" xfId="4" applyFont="1" applyFill="1" applyBorder="1" applyAlignment="1">
      <alignment vertical="top"/>
    </xf>
    <xf numFmtId="0" fontId="19" fillId="12" borderId="5" xfId="4" applyFont="1" applyFill="1" applyBorder="1" applyAlignment="1">
      <alignment vertical="top"/>
    </xf>
    <xf numFmtId="0" fontId="19" fillId="12" borderId="75" xfId="4" applyFont="1" applyFill="1" applyBorder="1" applyAlignment="1">
      <alignment vertical="top" wrapText="1"/>
    </xf>
    <xf numFmtId="0" fontId="19" fillId="12" borderId="72" xfId="4" applyFont="1" applyFill="1" applyBorder="1" applyAlignment="1">
      <alignment vertical="top" wrapText="1"/>
    </xf>
    <xf numFmtId="0" fontId="19" fillId="12" borderId="13" xfId="4" applyFont="1" applyFill="1" applyBorder="1" applyAlignment="1">
      <alignment vertical="top" wrapText="1"/>
    </xf>
    <xf numFmtId="0" fontId="19" fillId="12" borderId="71" xfId="4" applyFont="1" applyFill="1" applyBorder="1" applyAlignment="1">
      <alignment horizontal="left" vertical="top" wrapText="1"/>
    </xf>
    <xf numFmtId="0" fontId="19" fillId="12" borderId="73" xfId="4" applyFont="1" applyFill="1" applyBorder="1" applyAlignment="1">
      <alignment vertical="top" wrapText="1"/>
    </xf>
    <xf numFmtId="0" fontId="19" fillId="12" borderId="62" xfId="4" applyFont="1" applyFill="1" applyBorder="1" applyAlignment="1">
      <alignment vertical="top" wrapText="1"/>
    </xf>
    <xf numFmtId="0" fontId="19" fillId="12" borderId="8" xfId="4" applyFont="1" applyFill="1" applyBorder="1" applyAlignment="1">
      <alignment vertical="top" wrapText="1"/>
    </xf>
    <xf numFmtId="0" fontId="19" fillId="12" borderId="74" xfId="4" applyFont="1" applyFill="1" applyBorder="1" applyAlignment="1">
      <alignment vertical="top" wrapText="1"/>
    </xf>
    <xf numFmtId="0" fontId="19" fillId="12" borderId="71" xfId="4" applyFont="1" applyFill="1" applyBorder="1" applyAlignment="1">
      <alignment vertical="top" wrapText="1"/>
    </xf>
    <xf numFmtId="0" fontId="258" fillId="12" borderId="13" xfId="4" applyFont="1" applyFill="1" applyBorder="1" applyAlignment="1">
      <alignment vertical="top" wrapText="1"/>
    </xf>
    <xf numFmtId="0" fontId="40" fillId="12" borderId="0" xfId="4" applyFont="1" applyFill="1" applyBorder="1" applyAlignment="1">
      <alignment vertical="top" wrapText="1"/>
    </xf>
    <xf numFmtId="0" fontId="40" fillId="12" borderId="0" xfId="4" applyFont="1" applyFill="1" applyBorder="1" applyAlignment="1">
      <alignment vertical="top"/>
    </xf>
    <xf numFmtId="0" fontId="19" fillId="0" borderId="65" xfId="4" applyFont="1" applyFill="1" applyBorder="1" applyAlignment="1">
      <alignment wrapText="1"/>
    </xf>
    <xf numFmtId="0" fontId="19" fillId="12" borderId="0" xfId="4" applyFont="1" applyFill="1" applyBorder="1"/>
    <xf numFmtId="0" fontId="20" fillId="12" borderId="0" xfId="4" applyFont="1" applyFill="1" applyBorder="1" applyAlignment="1">
      <alignment vertical="top" wrapText="1"/>
    </xf>
    <xf numFmtId="0" fontId="257" fillId="12" borderId="0" xfId="4" applyFont="1" applyFill="1" applyBorder="1" applyAlignment="1">
      <alignment vertical="top" wrapText="1"/>
    </xf>
    <xf numFmtId="0" fontId="20" fillId="12" borderId="0" xfId="4" applyFont="1" applyFill="1" applyBorder="1" applyAlignment="1">
      <alignment vertical="top"/>
    </xf>
    <xf numFmtId="0" fontId="20" fillId="0" borderId="87" xfId="0" applyFont="1" applyBorder="1"/>
    <xf numFmtId="0" fontId="20" fillId="0" borderId="6" xfId="0" applyFont="1" applyBorder="1"/>
    <xf numFmtId="0" fontId="20" fillId="0" borderId="6" xfId="0" quotePrefix="1" applyFont="1" applyFill="1" applyBorder="1"/>
    <xf numFmtId="0" fontId="20" fillId="0" borderId="88" xfId="0" applyFont="1" applyFill="1" applyBorder="1"/>
    <xf numFmtId="0" fontId="20" fillId="0" borderId="89" xfId="0" applyFont="1" applyBorder="1"/>
    <xf numFmtId="0" fontId="20" fillId="0" borderId="0" xfId="0" quotePrefix="1" applyFont="1" applyFill="1" applyBorder="1"/>
    <xf numFmtId="0" fontId="20" fillId="0" borderId="90" xfId="0" applyFont="1" applyFill="1" applyBorder="1"/>
    <xf numFmtId="0" fontId="19" fillId="0" borderId="90" xfId="0" applyFont="1" applyBorder="1" applyAlignment="1">
      <alignment horizontal="left" indent="3"/>
    </xf>
    <xf numFmtId="0" fontId="20" fillId="0" borderId="91" xfId="0" applyFont="1" applyBorder="1"/>
    <xf numFmtId="0" fontId="20" fillId="0" borderId="92" xfId="0" applyFont="1" applyBorder="1"/>
    <xf numFmtId="0" fontId="20" fillId="0" borderId="92" xfId="0" quotePrefix="1" applyFont="1" applyFill="1" applyBorder="1"/>
    <xf numFmtId="0" fontId="20" fillId="0" borderId="93" xfId="0" applyFont="1" applyFill="1" applyBorder="1"/>
    <xf numFmtId="0" fontId="20" fillId="0" borderId="88" xfId="0" applyFont="1" applyBorder="1"/>
    <xf numFmtId="0" fontId="20" fillId="0" borderId="13" xfId="0" applyFont="1" applyBorder="1"/>
    <xf numFmtId="0" fontId="20" fillId="0" borderId="90" xfId="0" applyFont="1" applyBorder="1"/>
    <xf numFmtId="0" fontId="20" fillId="5" borderId="13" xfId="0" applyFont="1" applyFill="1" applyBorder="1"/>
    <xf numFmtId="0" fontId="20" fillId="4" borderId="13" xfId="0" applyFont="1" applyFill="1" applyBorder="1"/>
    <xf numFmtId="0" fontId="20" fillId="123" borderId="13" xfId="0" applyFont="1" applyFill="1" applyBorder="1"/>
    <xf numFmtId="169" fontId="20" fillId="124" borderId="13" xfId="0" applyNumberFormat="1" applyFont="1" applyFill="1" applyBorder="1"/>
    <xf numFmtId="0" fontId="20" fillId="3" borderId="13" xfId="0" applyFont="1" applyFill="1" applyBorder="1"/>
    <xf numFmtId="0" fontId="20" fillId="2" borderId="13" xfId="0" applyFont="1" applyFill="1" applyBorder="1"/>
    <xf numFmtId="3" fontId="20" fillId="0" borderId="92" xfId="0" applyNumberFormat="1" applyFont="1" applyFill="1" applyBorder="1"/>
    <xf numFmtId="0" fontId="20" fillId="0" borderId="93" xfId="0" applyFont="1" applyBorder="1"/>
    <xf numFmtId="3" fontId="20" fillId="0" borderId="0" xfId="0" applyNumberFormat="1" applyFont="1" applyFill="1" applyBorder="1"/>
    <xf numFmtId="3" fontId="20" fillId="0" borderId="6" xfId="0" applyNumberFormat="1" applyFont="1" applyFill="1" applyBorder="1"/>
    <xf numFmtId="0" fontId="8" fillId="0" borderId="6" xfId="0" applyFont="1" applyBorder="1"/>
    <xf numFmtId="0" fontId="8" fillId="0" borderId="88" xfId="0" applyFont="1" applyBorder="1"/>
    <xf numFmtId="0" fontId="8" fillId="0" borderId="0" xfId="0" applyFont="1" applyBorder="1"/>
    <xf numFmtId="0" fontId="23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90" xfId="0" applyFont="1" applyBorder="1"/>
    <xf numFmtId="0" fontId="8" fillId="0" borderId="0" xfId="0" applyFont="1" applyBorder="1" applyAlignment="1">
      <alignment horizontal="center"/>
    </xf>
    <xf numFmtId="0" fontId="19" fillId="0" borderId="0" xfId="0" applyFont="1"/>
    <xf numFmtId="0" fontId="20" fillId="12" borderId="0" xfId="0" applyFont="1" applyFill="1" applyAlignment="1" applyProtection="1"/>
    <xf numFmtId="333" fontId="8" fillId="12" borderId="0" xfId="0" applyNumberFormat="1" applyFont="1" applyFill="1" applyBorder="1" applyAlignment="1">
      <alignment vertical="center"/>
    </xf>
    <xf numFmtId="0" fontId="8" fillId="12" borderId="0" xfId="0" applyFont="1" applyFill="1" applyBorder="1" applyAlignment="1">
      <alignment vertical="center"/>
    </xf>
    <xf numFmtId="165" fontId="8" fillId="12" borderId="0" xfId="0" applyNumberFormat="1" applyFont="1" applyFill="1" applyBorder="1" applyAlignment="1">
      <alignment vertical="center"/>
    </xf>
    <xf numFmtId="165" fontId="264" fillId="12" borderId="0" xfId="0" applyNumberFormat="1" applyFont="1" applyFill="1" applyBorder="1" applyAlignment="1">
      <alignment vertical="center"/>
    </xf>
    <xf numFmtId="0" fontId="19" fillId="12" borderId="0" xfId="0" applyFont="1" applyFill="1" applyAlignment="1" applyProtection="1"/>
    <xf numFmtId="41" fontId="8" fillId="7" borderId="13" xfId="0" applyNumberFormat="1" applyFont="1" applyFill="1" applyBorder="1" applyAlignment="1">
      <alignment horizontal="center"/>
    </xf>
    <xf numFmtId="14" fontId="8" fillId="7" borderId="13" xfId="0" applyNumberFormat="1" applyFont="1" applyFill="1" applyBorder="1" applyAlignment="1">
      <alignment horizontal="center"/>
    </xf>
    <xf numFmtId="0" fontId="19" fillId="0" borderId="13" xfId="0" applyFont="1" applyBorder="1" applyAlignment="1" applyProtection="1">
      <alignment horizontal="centerContinuous"/>
    </xf>
    <xf numFmtId="0" fontId="19" fillId="0" borderId="13" xfId="0" applyFont="1" applyBorder="1" applyAlignment="1" applyProtection="1">
      <alignment horizontal="center"/>
    </xf>
    <xf numFmtId="0" fontId="265" fillId="0" borderId="0" xfId="48782" applyFill="1" applyBorder="1" applyAlignment="1" applyProtection="1">
      <alignment vertical="center" wrapText="1"/>
    </xf>
    <xf numFmtId="0" fontId="265" fillId="0" borderId="0" xfId="48782" applyFill="1" applyBorder="1" applyAlignment="1">
      <alignment vertical="center"/>
    </xf>
    <xf numFmtId="169" fontId="10" fillId="7" borderId="85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Border="1"/>
    <xf numFmtId="169" fontId="6" fillId="7" borderId="85" xfId="0" applyNumberFormat="1" applyFont="1" applyFill="1" applyBorder="1" applyAlignment="1">
      <alignment horizontal="center"/>
    </xf>
    <xf numFmtId="169" fontId="19" fillId="3" borderId="85" xfId="0" applyNumberFormat="1" applyFont="1" applyFill="1" applyBorder="1" applyAlignment="1"/>
    <xf numFmtId="0" fontId="6" fillId="0" borderId="0" xfId="0" applyFont="1"/>
    <xf numFmtId="0" fontId="6" fillId="0" borderId="0" xfId="0" applyFont="1" applyFill="1" applyBorder="1"/>
    <xf numFmtId="169" fontId="6" fillId="5" borderId="84" xfId="0" applyNumberFormat="1" applyFont="1" applyFill="1" applyBorder="1" applyAlignment="1"/>
    <xf numFmtId="169" fontId="6" fillId="5" borderId="64" xfId="0" applyNumberFormat="1" applyFont="1" applyFill="1" applyBorder="1" applyAlignment="1"/>
    <xf numFmtId="169" fontId="6" fillId="5" borderId="82" xfId="0" applyNumberFormat="1" applyFont="1" applyFill="1" applyBorder="1" applyAlignment="1"/>
    <xf numFmtId="169" fontId="6" fillId="5" borderId="0" xfId="0" applyNumberFormat="1" applyFont="1" applyFill="1" applyBorder="1" applyAlignment="1"/>
    <xf numFmtId="169" fontId="6" fillId="5" borderId="4" xfId="0" applyNumberFormat="1" applyFont="1" applyFill="1" applyBorder="1" applyAlignment="1"/>
    <xf numFmtId="169" fontId="6" fillId="5" borderId="15" xfId="0" applyNumberFormat="1" applyFont="1" applyFill="1" applyBorder="1" applyAlignment="1"/>
    <xf numFmtId="169" fontId="6" fillId="5" borderId="62" xfId="0" applyNumberFormat="1" applyFont="1" applyFill="1" applyBorder="1" applyAlignment="1"/>
    <xf numFmtId="165" fontId="6" fillId="0" borderId="0" xfId="0" applyNumberFormat="1" applyFont="1" applyFill="1" applyAlignment="1">
      <alignment vertical="center"/>
    </xf>
    <xf numFmtId="332" fontId="6" fillId="0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  <xf numFmtId="169" fontId="6" fillId="5" borderId="1" xfId="0" applyNumberFormat="1" applyFont="1" applyFill="1" applyBorder="1" applyAlignment="1"/>
    <xf numFmtId="41" fontId="6" fillId="7" borderId="0" xfId="0" applyNumberFormat="1" applyFont="1" applyFill="1" applyBorder="1" applyAlignment="1">
      <alignment horizontal="center"/>
    </xf>
    <xf numFmtId="169" fontId="6" fillId="0" borderId="0" xfId="0" applyNumberFormat="1" applyFont="1"/>
    <xf numFmtId="169" fontId="6" fillId="0" borderId="0" xfId="0" applyNumberFormat="1" applyFont="1" applyFill="1" applyBorder="1" applyAlignment="1"/>
    <xf numFmtId="169" fontId="6" fillId="0" borderId="0" xfId="0" applyNumberFormat="1" applyFont="1" applyFill="1" applyBorder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/>
    <xf numFmtId="0" fontId="19" fillId="0" borderId="13" xfId="0" applyFont="1" applyBorder="1" applyAlignment="1" applyProtection="1">
      <alignment horizontal="centerContinuous" wrapText="1"/>
    </xf>
    <xf numFmtId="0" fontId="4" fillId="0" borderId="0" xfId="0" applyFont="1" applyBorder="1"/>
    <xf numFmtId="0" fontId="9" fillId="5" borderId="63" xfId="0" applyFont="1" applyFill="1" applyBorder="1" applyAlignment="1"/>
    <xf numFmtId="41" fontId="9" fillId="7" borderId="13" xfId="0" applyNumberFormat="1" applyFont="1" applyFill="1" applyBorder="1" applyAlignment="1">
      <alignment horizontal="center"/>
    </xf>
    <xf numFmtId="166" fontId="0" fillId="3" borderId="13" xfId="0" applyNumberFormat="1" applyFont="1" applyFill="1" applyBorder="1"/>
    <xf numFmtId="0" fontId="20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64" fontId="20" fillId="0" borderId="82" xfId="4" applyNumberFormat="1" applyFont="1" applyFill="1" applyBorder="1" applyAlignment="1">
      <alignment vertical="top" wrapText="1"/>
    </xf>
    <xf numFmtId="0" fontId="20" fillId="0" borderId="69" xfId="4" applyFont="1" applyFill="1" applyBorder="1" applyAlignment="1">
      <alignment wrapText="1"/>
    </xf>
    <xf numFmtId="1" fontId="20" fillId="0" borderId="70" xfId="4" applyNumberFormat="1" applyFont="1" applyFill="1" applyBorder="1" applyAlignment="1">
      <alignment vertical="top" wrapText="1"/>
    </xf>
    <xf numFmtId="164" fontId="20" fillId="0" borderId="82" xfId="1935" applyNumberFormat="1" applyFont="1" applyFill="1" applyBorder="1" applyAlignment="1">
      <alignment vertical="top"/>
    </xf>
    <xf numFmtId="169" fontId="10" fillId="7" borderId="13" xfId="0" applyNumberFormat="1" applyFont="1" applyFill="1" applyBorder="1" applyAlignment="1">
      <alignment horizontal="center"/>
    </xf>
    <xf numFmtId="0" fontId="19" fillId="0" borderId="13" xfId="0" applyFont="1" applyBorder="1" applyAlignment="1" applyProtection="1">
      <alignment horizontal="center" wrapText="1"/>
    </xf>
    <xf numFmtId="14" fontId="3" fillId="7" borderId="1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/>
    <xf numFmtId="169" fontId="6" fillId="5" borderId="83" xfId="0" applyNumberFormat="1" applyFont="1" applyFill="1" applyBorder="1" applyAlignment="1"/>
    <xf numFmtId="169" fontId="6" fillId="5" borderId="3" xfId="0" applyNumberFormat="1" applyFont="1" applyFill="1" applyBorder="1" applyAlignment="1"/>
    <xf numFmtId="169" fontId="6" fillId="5" borderId="63" xfId="0" applyNumberFormat="1" applyFont="1" applyFill="1" applyBorder="1" applyAlignment="1"/>
    <xf numFmtId="1" fontId="25" fillId="12" borderId="0" xfId="0" applyNumberFormat="1" applyFont="1" applyFill="1" applyAlignment="1">
      <alignment horizontal="left"/>
    </xf>
    <xf numFmtId="0" fontId="0" fillId="0" borderId="0" xfId="0"/>
    <xf numFmtId="0" fontId="20" fillId="0" borderId="0" xfId="0" applyFont="1" applyFill="1" applyBorder="1"/>
    <xf numFmtId="0" fontId="20" fillId="0" borderId="0" xfId="0" applyFont="1" applyBorder="1"/>
    <xf numFmtId="0" fontId="20" fillId="0" borderId="0" xfId="0" applyFont="1"/>
    <xf numFmtId="41" fontId="24" fillId="6" borderId="13" xfId="0" applyNumberFormat="1" applyFont="1" applyFill="1" applyBorder="1"/>
    <xf numFmtId="0" fontId="20" fillId="0" borderId="0" xfId="0" applyFont="1" applyFill="1"/>
    <xf numFmtId="0" fontId="2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horizontal="left"/>
    </xf>
    <xf numFmtId="168" fontId="20" fillId="0" borderId="0" xfId="0" applyNumberFormat="1" applyFont="1" applyFill="1"/>
    <xf numFmtId="0" fontId="24" fillId="0" borderId="0" xfId="0" applyFont="1" applyFill="1" applyBorder="1" applyAlignment="1"/>
    <xf numFmtId="0" fontId="19" fillId="0" borderId="0" xfId="0" applyFont="1" applyFill="1"/>
    <xf numFmtId="0" fontId="2" fillId="0" borderId="0" xfId="0" applyFont="1" applyBorder="1"/>
    <xf numFmtId="0" fontId="2" fillId="0" borderId="0" xfId="0" applyFont="1"/>
    <xf numFmtId="164" fontId="25" fillId="0" borderId="0" xfId="0" applyNumberFormat="1" applyFont="1" applyFill="1"/>
    <xf numFmtId="0" fontId="2" fillId="0" borderId="0" xfId="0" applyNumberFormat="1" applyFont="1" applyFill="1" applyBorder="1" applyAlignment="1">
      <alignment horizontal="center"/>
    </xf>
    <xf numFmtId="41" fontId="2" fillId="7" borderId="13" xfId="0" applyNumberFormat="1" applyFont="1" applyFill="1" applyBorder="1" applyAlignment="1">
      <alignment horizontal="center"/>
    </xf>
    <xf numFmtId="41" fontId="2" fillId="7" borderId="8" xfId="0" applyNumberFormat="1" applyFont="1" applyFill="1" applyBorder="1" applyAlignment="1">
      <alignment horizontal="center"/>
    </xf>
    <xf numFmtId="0" fontId="23" fillId="0" borderId="0" xfId="0" applyFont="1" applyBorder="1"/>
    <xf numFmtId="0" fontId="2" fillId="0" borderId="0" xfId="0" applyNumberFormat="1" applyFont="1" applyBorder="1" applyAlignment="1">
      <alignment horizontal="center"/>
    </xf>
    <xf numFmtId="0" fontId="23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2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1" fillId="0" borderId="0" xfId="0" applyNumberFormat="1" applyFont="1" applyBorder="1" applyAlignment="1">
      <alignment horizontal="center" wrapText="1"/>
    </xf>
    <xf numFmtId="164" fontId="25" fillId="0" borderId="0" xfId="0" applyNumberFormat="1" applyFont="1" applyFill="1" applyBorder="1"/>
    <xf numFmtId="169" fontId="2" fillId="7" borderId="85" xfId="0" applyNumberFormat="1" applyFont="1" applyFill="1" applyBorder="1" applyAlignment="1">
      <alignment horizontal="center"/>
    </xf>
    <xf numFmtId="169" fontId="2" fillId="7" borderId="13" xfId="0" applyNumberFormat="1" applyFont="1" applyFill="1" applyBorder="1" applyAlignment="1">
      <alignment horizontal="center"/>
    </xf>
    <xf numFmtId="169" fontId="20" fillId="0" borderId="0" xfId="0" applyNumberFormat="1" applyFont="1" applyFill="1"/>
    <xf numFmtId="169" fontId="2" fillId="5" borderId="84" xfId="0" applyNumberFormat="1" applyFont="1" applyFill="1" applyBorder="1" applyAlignment="1"/>
    <xf numFmtId="169" fontId="2" fillId="5" borderId="64" xfId="0" applyNumberFormat="1" applyFont="1" applyFill="1" applyBorder="1" applyAlignment="1"/>
    <xf numFmtId="169" fontId="2" fillId="5" borderId="0" xfId="0" applyNumberFormat="1" applyFont="1" applyFill="1" applyBorder="1" applyAlignment="1"/>
    <xf numFmtId="169" fontId="2" fillId="5" borderId="4" xfId="0" applyNumberFormat="1" applyFont="1" applyFill="1" applyBorder="1" applyAlignment="1"/>
    <xf numFmtId="0" fontId="2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9" fontId="2" fillId="5" borderId="15" xfId="0" applyNumberFormat="1" applyFont="1" applyFill="1" applyBorder="1" applyAlignment="1"/>
    <xf numFmtId="169" fontId="2" fillId="5" borderId="62" xfId="0" applyNumberFormat="1" applyFont="1" applyFill="1" applyBorder="1" applyAlignment="1"/>
    <xf numFmtId="169" fontId="2" fillId="5" borderId="8" xfId="0" applyNumberFormat="1" applyFont="1" applyFill="1" applyBorder="1" applyAlignment="1"/>
    <xf numFmtId="169" fontId="2" fillId="5" borderId="63" xfId="0" applyNumberFormat="1" applyFont="1" applyFill="1" applyBorder="1" applyAlignment="1"/>
    <xf numFmtId="169" fontId="2" fillId="5" borderId="3" xfId="0" applyNumberFormat="1" applyFont="1" applyFill="1" applyBorder="1" applyAlignment="1"/>
    <xf numFmtId="169" fontId="2" fillId="5" borderId="83" xfId="0" applyNumberFormat="1" applyFont="1" applyFill="1" applyBorder="1" applyAlignment="1"/>
    <xf numFmtId="169" fontId="2" fillId="5" borderId="82" xfId="0" applyNumberFormat="1" applyFont="1" applyFill="1" applyBorder="1" applyAlignment="1"/>
    <xf numFmtId="43" fontId="10" fillId="7" borderId="13" xfId="0" applyNumberFormat="1" applyFont="1" applyFill="1" applyBorder="1" applyAlignment="1">
      <alignment horizontal="center"/>
    </xf>
    <xf numFmtId="43" fontId="24" fillId="6" borderId="13" xfId="0" applyNumberFormat="1" applyFont="1" applyFill="1" applyBorder="1"/>
    <xf numFmtId="43" fontId="20" fillId="13" borderId="13" xfId="0" applyNumberFormat="1" applyFont="1" applyFill="1" applyBorder="1"/>
    <xf numFmtId="43" fontId="20" fillId="13" borderId="85" xfId="0" applyNumberFormat="1" applyFont="1" applyFill="1" applyBorder="1"/>
    <xf numFmtId="43" fontId="24" fillId="6" borderId="85" xfId="0" applyNumberFormat="1" applyFont="1" applyFill="1" applyBorder="1"/>
    <xf numFmtId="0" fontId="19" fillId="0" borderId="90" xfId="48787" applyFont="1" applyBorder="1" applyAlignment="1">
      <alignment horizontal="left" indent="3"/>
    </xf>
    <xf numFmtId="0" fontId="2" fillId="0" borderId="0" xfId="2967" applyFont="1" applyBorder="1"/>
    <xf numFmtId="0" fontId="2" fillId="0" borderId="90" xfId="2967" applyFont="1" applyBorder="1"/>
    <xf numFmtId="0" fontId="20" fillId="0" borderId="0" xfId="48787" applyFont="1" applyBorder="1"/>
    <xf numFmtId="0" fontId="0" fillId="0" borderId="0" xfId="2967" applyFont="1" applyBorder="1" applyAlignment="1">
      <alignment horizontal="right"/>
    </xf>
    <xf numFmtId="0" fontId="23" fillId="0" borderId="0" xfId="2967" applyFont="1" applyBorder="1" applyAlignment="1">
      <alignment horizontal="center"/>
    </xf>
    <xf numFmtId="14" fontId="2" fillId="7" borderId="13" xfId="0" applyNumberFormat="1" applyFont="1" applyFill="1" applyBorder="1" applyAlignment="1">
      <alignment horizontal="center"/>
    </xf>
    <xf numFmtId="41" fontId="2" fillId="7" borderId="13" xfId="0" applyNumberFormat="1" applyFont="1" applyFill="1" applyBorder="1" applyAlignment="1">
      <alignment horizontal="center" wrapText="1"/>
    </xf>
    <xf numFmtId="14" fontId="1" fillId="7" borderId="13" xfId="0" applyNumberFormat="1" applyFont="1" applyFill="1" applyBorder="1" applyAlignment="1">
      <alignment horizontal="center"/>
    </xf>
    <xf numFmtId="41" fontId="1" fillId="7" borderId="13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/>
    <xf numFmtId="2" fontId="1" fillId="2" borderId="85" xfId="0" applyNumberFormat="1" applyFont="1" applyFill="1" applyBorder="1" applyAlignment="1"/>
    <xf numFmtId="2" fontId="1" fillId="7" borderId="85" xfId="0" applyNumberFormat="1" applyFont="1" applyFill="1" applyBorder="1" applyAlignment="1"/>
    <xf numFmtId="2" fontId="0" fillId="3" borderId="13" xfId="0" applyNumberFormat="1" applyFont="1" applyFill="1" applyBorder="1" applyAlignment="1"/>
    <xf numFmtId="0" fontId="1" fillId="0" borderId="13" xfId="0" applyFont="1" applyBorder="1"/>
    <xf numFmtId="0" fontId="1" fillId="2" borderId="13" xfId="0" applyFont="1" applyFill="1" applyBorder="1"/>
    <xf numFmtId="2" fontId="1" fillId="2" borderId="13" xfId="0" applyNumberFormat="1" applyFont="1" applyFill="1" applyBorder="1"/>
    <xf numFmtId="2" fontId="9" fillId="7" borderId="85" xfId="0" applyNumberFormat="1" applyFont="1" applyFill="1" applyBorder="1" applyAlignment="1">
      <alignment horizontal="center"/>
    </xf>
    <xf numFmtId="2" fontId="24" fillId="6" borderId="54" xfId="0" applyNumberFormat="1" applyFont="1" applyFill="1" applyBorder="1"/>
    <xf numFmtId="2" fontId="0" fillId="3" borderId="54" xfId="0" applyNumberFormat="1" applyFont="1" applyFill="1" applyBorder="1"/>
    <xf numFmtId="2" fontId="1" fillId="3" borderId="13" xfId="0" applyNumberFormat="1" applyFont="1" applyFill="1" applyBorder="1"/>
    <xf numFmtId="2" fontId="10" fillId="2" borderId="13" xfId="0" applyNumberFormat="1" applyFont="1" applyFill="1" applyBorder="1"/>
    <xf numFmtId="2" fontId="10" fillId="3" borderId="13" xfId="0" applyNumberFormat="1" applyFont="1" applyFill="1" applyBorder="1"/>
    <xf numFmtId="2" fontId="1" fillId="7" borderId="13" xfId="0" applyNumberFormat="1" applyFont="1" applyFill="1" applyBorder="1" applyAlignment="1">
      <alignment horizontal="right"/>
    </xf>
    <xf numFmtId="2" fontId="0" fillId="3" borderId="13" xfId="0" applyNumberFormat="1" applyFont="1" applyFill="1" applyBorder="1" applyAlignment="1">
      <alignment horizontal="right"/>
    </xf>
    <xf numFmtId="2" fontId="1" fillId="7" borderId="85" xfId="0" applyNumberFormat="1" applyFont="1" applyFill="1" applyBorder="1" applyAlignment="1">
      <alignment horizontal="right"/>
    </xf>
    <xf numFmtId="43" fontId="1" fillId="7" borderId="13" xfId="0" applyNumberFormat="1" applyFont="1" applyFill="1" applyBorder="1" applyAlignment="1">
      <alignment horizontal="center"/>
    </xf>
    <xf numFmtId="334" fontId="24" fillId="6" borderId="13" xfId="0" applyNumberFormat="1" applyFont="1" applyFill="1" applyBorder="1"/>
    <xf numFmtId="335" fontId="24" fillId="6" borderId="13" xfId="0" applyNumberFormat="1" applyFont="1" applyFill="1" applyBorder="1"/>
    <xf numFmtId="0" fontId="1" fillId="0" borderId="0" xfId="0" applyFont="1"/>
    <xf numFmtId="171" fontId="1" fillId="7" borderId="13" xfId="0" applyNumberFormat="1" applyFont="1" applyFill="1" applyBorder="1" applyAlignment="1">
      <alignment horizontal="center"/>
    </xf>
    <xf numFmtId="0" fontId="1" fillId="5" borderId="83" xfId="0" applyFont="1" applyFill="1" applyBorder="1" applyAlignment="1"/>
    <xf numFmtId="0" fontId="1" fillId="5" borderId="84" xfId="0" applyFont="1" applyFill="1" applyBorder="1" applyAlignment="1"/>
    <xf numFmtId="0" fontId="1" fillId="5" borderId="64" xfId="0" applyFont="1" applyFill="1" applyBorder="1" applyAlignment="1"/>
    <xf numFmtId="0" fontId="1" fillId="5" borderId="3" xfId="0" applyFont="1" applyFill="1" applyBorder="1" applyAlignment="1"/>
    <xf numFmtId="0" fontId="1" fillId="5" borderId="0" xfId="0" applyFont="1" applyFill="1" applyBorder="1" applyAlignment="1"/>
    <xf numFmtId="0" fontId="1" fillId="5" borderId="4" xfId="0" applyFont="1" applyFill="1" applyBorder="1" applyAlignment="1"/>
    <xf numFmtId="0" fontId="1" fillId="5" borderId="63" xfId="0" applyFont="1" applyFill="1" applyBorder="1" applyAlignment="1"/>
    <xf numFmtId="0" fontId="1" fillId="5" borderId="15" xfId="0" applyFont="1" applyFill="1" applyBorder="1" applyAlignment="1"/>
    <xf numFmtId="0" fontId="1" fillId="5" borderId="62" xfId="0" applyFont="1" applyFill="1" applyBorder="1" applyAlignment="1"/>
    <xf numFmtId="0" fontId="1" fillId="5" borderId="86" xfId="0" applyFont="1" applyFill="1" applyBorder="1" applyAlignment="1"/>
    <xf numFmtId="2" fontId="19" fillId="3" borderId="85" xfId="0" applyNumberFormat="1" applyFont="1" applyFill="1" applyBorder="1" applyAlignment="1"/>
    <xf numFmtId="2" fontId="19" fillId="0" borderId="0" xfId="0" applyNumberFormat="1" applyFont="1" applyFill="1" applyBorder="1" applyAlignment="1"/>
    <xf numFmtId="2" fontId="1" fillId="0" borderId="0" xfId="0" applyNumberFormat="1" applyFont="1" applyAlignment="1"/>
    <xf numFmtId="2" fontId="10" fillId="7" borderId="14" xfId="0" applyNumberFormat="1" applyFont="1" applyFill="1" applyBorder="1" applyAlignment="1">
      <alignment horizontal="right"/>
    </xf>
    <xf numFmtId="2" fontId="10" fillId="7" borderId="85" xfId="0" applyNumberFormat="1" applyFont="1" applyFill="1" applyBorder="1" applyAlignment="1">
      <alignment horizontal="right"/>
    </xf>
    <xf numFmtId="2" fontId="19" fillId="3" borderId="14" xfId="0" applyNumberFormat="1" applyFont="1" applyFill="1" applyBorder="1" applyAlignment="1">
      <alignment horizontal="right"/>
    </xf>
    <xf numFmtId="2" fontId="10" fillId="0" borderId="0" xfId="0" applyNumberFormat="1" applyFont="1" applyAlignment="1">
      <alignment horizontal="right"/>
    </xf>
    <xf numFmtId="2" fontId="19" fillId="0" borderId="0" xfId="0" applyNumberFormat="1" applyFont="1" applyFill="1" applyBorder="1" applyAlignment="1">
      <alignment horizontal="right"/>
    </xf>
    <xf numFmtId="0" fontId="19" fillId="12" borderId="86" xfId="4" applyFont="1" applyFill="1" applyBorder="1" applyAlignment="1">
      <alignment vertical="top" wrapText="1"/>
    </xf>
    <xf numFmtId="0" fontId="19" fillId="12" borderId="85" xfId="4" applyFont="1" applyFill="1" applyBorder="1" applyAlignment="1">
      <alignment vertical="top" wrapText="1"/>
    </xf>
    <xf numFmtId="0" fontId="1" fillId="125" borderId="72" xfId="8568" applyFont="1" applyFill="1" applyBorder="1" applyAlignment="1">
      <alignment vertical="center"/>
    </xf>
    <xf numFmtId="169" fontId="1" fillId="7" borderId="85" xfId="48781" applyNumberFormat="1" applyFont="1" applyFill="1" applyBorder="1" applyAlignment="1">
      <alignment horizontal="left" vertical="center" wrapText="1"/>
    </xf>
    <xf numFmtId="164" fontId="20" fillId="2" borderId="86" xfId="4" applyNumberFormat="1" applyFont="1" applyFill="1" applyBorder="1" applyAlignment="1">
      <alignment vertical="top" wrapText="1"/>
    </xf>
    <xf numFmtId="164" fontId="20" fillId="2" borderId="85" xfId="1935" applyNumberFormat="1" applyFont="1" applyFill="1" applyBorder="1" applyAlignment="1">
      <alignment vertical="top"/>
    </xf>
    <xf numFmtId="0" fontId="1" fillId="125" borderId="72" xfId="8568" applyFont="1" applyFill="1" applyBorder="1"/>
    <xf numFmtId="0" fontId="20" fillId="125" borderId="72" xfId="4" applyFont="1" applyFill="1" applyBorder="1" applyAlignment="1">
      <alignment vertical="center"/>
    </xf>
    <xf numFmtId="0" fontId="20" fillId="125" borderId="72" xfId="4" applyFont="1" applyFill="1" applyBorder="1" applyAlignment="1">
      <alignment horizontal="left" vertical="center"/>
    </xf>
    <xf numFmtId="169" fontId="1" fillId="7" borderId="85" xfId="48781" applyNumberFormat="1" applyFont="1" applyFill="1" applyBorder="1" applyAlignment="1">
      <alignment horizontal="right"/>
    </xf>
    <xf numFmtId="169" fontId="1" fillId="7" borderId="85" xfId="48781" applyNumberFormat="1" applyFont="1" applyFill="1" applyBorder="1" applyAlignment="1">
      <alignment horizontal="left"/>
    </xf>
    <xf numFmtId="49" fontId="20" fillId="2" borderId="82" xfId="4" applyNumberFormat="1" applyFont="1" applyFill="1" applyBorder="1" applyAlignment="1">
      <alignment vertical="top" wrapText="1"/>
    </xf>
    <xf numFmtId="2" fontId="20" fillId="2" borderId="62" xfId="1935" applyNumberFormat="1" applyFont="1" applyFill="1" applyBorder="1" applyAlignment="1">
      <alignment vertical="top"/>
    </xf>
    <xf numFmtId="2" fontId="20" fillId="2" borderId="85" xfId="1935" applyNumberFormat="1" applyFont="1" applyFill="1" applyBorder="1" applyAlignment="1">
      <alignment vertical="top"/>
    </xf>
    <xf numFmtId="2" fontId="20" fillId="2" borderId="8" xfId="4" applyNumberFormat="1" applyFont="1" applyFill="1" applyBorder="1" applyAlignment="1">
      <alignment vertical="top" wrapText="1"/>
    </xf>
    <xf numFmtId="2" fontId="20" fillId="2" borderId="71" xfId="4" applyNumberFormat="1" applyFont="1" applyFill="1" applyBorder="1" applyAlignment="1">
      <alignment vertical="top" wrapText="1"/>
    </xf>
    <xf numFmtId="2" fontId="20" fillId="2" borderId="85" xfId="4" applyNumberFormat="1" applyFont="1" applyFill="1" applyBorder="1" applyAlignment="1">
      <alignment vertical="top" wrapText="1"/>
    </xf>
    <xf numFmtId="2" fontId="20" fillId="2" borderId="13" xfId="4" applyNumberFormat="1" applyFont="1" applyFill="1" applyBorder="1" applyAlignment="1">
      <alignment vertical="top" wrapText="1"/>
    </xf>
    <xf numFmtId="2" fontId="20" fillId="2" borderId="86" xfId="4" applyNumberFormat="1" applyFont="1" applyFill="1" applyBorder="1" applyAlignment="1">
      <alignment vertical="top" wrapText="1"/>
    </xf>
    <xf numFmtId="2" fontId="20" fillId="2" borderId="95" xfId="4" applyNumberFormat="1" applyFont="1" applyFill="1" applyBorder="1" applyAlignment="1">
      <alignment vertical="top" wrapText="1"/>
    </xf>
    <xf numFmtId="2" fontId="20" fillId="2" borderId="13" xfId="1935" applyNumberFormat="1" applyFont="1" applyFill="1" applyBorder="1" applyAlignment="1">
      <alignment vertical="top" wrapText="1"/>
    </xf>
    <xf numFmtId="2" fontId="20" fillId="2" borderId="72" xfId="4" applyNumberFormat="1" applyFont="1" applyFill="1" applyBorder="1" applyAlignment="1">
      <alignment vertical="top" wrapText="1"/>
    </xf>
    <xf numFmtId="2" fontId="20" fillId="2" borderId="81" xfId="4" applyNumberFormat="1" applyFont="1" applyFill="1" applyBorder="1" applyAlignment="1">
      <alignment vertical="top" wrapText="1"/>
    </xf>
    <xf numFmtId="2" fontId="20" fillId="2" borderId="64" xfId="4" applyNumberFormat="1" applyFont="1" applyFill="1" applyBorder="1" applyAlignment="1">
      <alignment vertical="top" wrapText="1"/>
    </xf>
    <xf numFmtId="2" fontId="20" fillId="2" borderId="82" xfId="4" applyNumberFormat="1" applyFont="1" applyFill="1" applyBorder="1" applyAlignment="1">
      <alignment vertical="top" wrapText="1"/>
    </xf>
    <xf numFmtId="2" fontId="20" fillId="2" borderId="70" xfId="4" applyNumberFormat="1" applyFont="1" applyFill="1" applyBorder="1" applyAlignment="1">
      <alignment vertical="top" wrapText="1"/>
    </xf>
    <xf numFmtId="2" fontId="20" fillId="2" borderId="67" xfId="4" applyNumberFormat="1" applyFont="1" applyFill="1" applyBorder="1" applyAlignment="1">
      <alignment vertical="top" wrapText="1"/>
    </xf>
    <xf numFmtId="2" fontId="20" fillId="2" borderId="82" xfId="1935" applyNumberFormat="1" applyFont="1" applyFill="1" applyBorder="1" applyAlignment="1">
      <alignment vertical="top" wrapText="1"/>
    </xf>
    <xf numFmtId="2" fontId="20" fillId="2" borderId="69" xfId="4" applyNumberFormat="1" applyFont="1" applyFill="1" applyBorder="1" applyAlignment="1">
      <alignment vertical="top" wrapText="1"/>
    </xf>
    <xf numFmtId="2" fontId="20" fillId="0" borderId="82" xfId="4" applyNumberFormat="1" applyFont="1" applyFill="1" applyBorder="1" applyAlignment="1">
      <alignment vertical="top" wrapText="1"/>
    </xf>
    <xf numFmtId="2" fontId="20" fillId="0" borderId="69" xfId="4" applyNumberFormat="1" applyFont="1" applyFill="1" applyBorder="1" applyAlignment="1">
      <alignment vertical="top" wrapText="1"/>
    </xf>
    <xf numFmtId="2" fontId="20" fillId="0" borderId="70" xfId="4" applyNumberFormat="1" applyFont="1" applyFill="1" applyBorder="1" applyAlignment="1">
      <alignment vertical="top" wrapText="1"/>
    </xf>
    <xf numFmtId="2" fontId="20" fillId="0" borderId="80" xfId="4" applyNumberFormat="1" applyFont="1" applyFill="1" applyBorder="1" applyAlignment="1">
      <alignment vertical="top" wrapText="1"/>
    </xf>
    <xf numFmtId="2" fontId="20" fillId="0" borderId="79" xfId="4" applyNumberFormat="1" applyFont="1" applyFill="1" applyBorder="1" applyAlignment="1">
      <alignment vertical="top" wrapText="1"/>
    </xf>
    <xf numFmtId="2" fontId="20" fillId="0" borderId="78" xfId="4" applyNumberFormat="1" applyFont="1" applyFill="1" applyBorder="1" applyAlignment="1">
      <alignment vertical="top" wrapText="1"/>
    </xf>
    <xf numFmtId="2" fontId="20" fillId="0" borderId="82" xfId="1935" applyNumberFormat="1" applyFont="1" applyFill="1" applyBorder="1" applyAlignment="1">
      <alignment vertical="top" wrapText="1"/>
    </xf>
    <xf numFmtId="2" fontId="1" fillId="5" borderId="86" xfId="0" applyNumberFormat="1" applyFont="1" applyFill="1" applyBorder="1" applyAlignment="1"/>
    <xf numFmtId="2" fontId="1" fillId="5" borderId="13" xfId="0" applyNumberFormat="1" applyFont="1" applyFill="1" applyBorder="1" applyAlignment="1"/>
    <xf numFmtId="2" fontId="19" fillId="3" borderId="66" xfId="48781" applyNumberFormat="1" applyFont="1" applyFill="1" applyBorder="1" applyAlignment="1"/>
    <xf numFmtId="2" fontId="19" fillId="3" borderId="39" xfId="48781" applyNumberFormat="1" applyFont="1" applyFill="1" applyBorder="1" applyAlignment="1"/>
    <xf numFmtId="2" fontId="19" fillId="3" borderId="65" xfId="48781" applyNumberFormat="1" applyFont="1" applyFill="1" applyBorder="1" applyAlignment="1"/>
    <xf numFmtId="2" fontId="19" fillId="3" borderId="77" xfId="48781" applyNumberFormat="1" applyFont="1" applyFill="1" applyBorder="1" applyAlignment="1"/>
    <xf numFmtId="2" fontId="1" fillId="5" borderId="94" xfId="0" applyNumberFormat="1" applyFont="1" applyFill="1" applyBorder="1" applyAlignment="1"/>
    <xf numFmtId="2" fontId="0" fillId="7" borderId="13" xfId="0" applyNumberFormat="1" applyFont="1" applyFill="1" applyBorder="1"/>
    <xf numFmtId="2" fontId="0" fillId="126" borderId="13" xfId="0" applyNumberFormat="1" applyFont="1" applyFill="1" applyBorder="1"/>
    <xf numFmtId="2" fontId="24" fillId="6" borderId="8" xfId="0" applyNumberFormat="1" applyFont="1" applyFill="1" applyBorder="1"/>
    <xf numFmtId="2" fontId="24" fillId="6" borderId="62" xfId="0" applyNumberFormat="1" applyFont="1" applyFill="1" applyBorder="1"/>
    <xf numFmtId="2" fontId="24" fillId="6" borderId="13" xfId="0" applyNumberFormat="1" applyFont="1" applyFill="1" applyBorder="1"/>
    <xf numFmtId="2" fontId="0" fillId="7" borderId="8" xfId="0" applyNumberFormat="1" applyFont="1" applyFill="1" applyBorder="1"/>
    <xf numFmtId="2" fontId="0" fillId="5" borderId="13" xfId="0" applyNumberFormat="1" applyFill="1" applyBorder="1" applyAlignment="1"/>
    <xf numFmtId="2" fontId="0" fillId="0" borderId="0" xfId="0" applyNumberFormat="1" applyFont="1"/>
    <xf numFmtId="2" fontId="1" fillId="0" borderId="0" xfId="0" applyNumberFormat="1" applyFont="1"/>
    <xf numFmtId="2" fontId="0" fillId="6" borderId="85" xfId="10" applyNumberFormat="1" applyFont="1" applyFill="1" applyBorder="1" applyAlignment="1">
      <alignment horizontal="right"/>
    </xf>
    <xf numFmtId="2" fontId="0" fillId="127" borderId="13" xfId="0" applyNumberFormat="1" applyFont="1" applyFill="1" applyBorder="1"/>
    <xf numFmtId="0" fontId="1" fillId="2" borderId="0" xfId="0" applyFont="1" applyFill="1"/>
    <xf numFmtId="0" fontId="1" fillId="0" borderId="0" xfId="0" applyFont="1" applyFill="1"/>
    <xf numFmtId="336" fontId="1" fillId="7" borderId="85" xfId="0" applyNumberFormat="1" applyFont="1" applyFill="1" applyBorder="1" applyAlignment="1">
      <alignment horizontal="center"/>
    </xf>
    <xf numFmtId="169" fontId="1" fillId="7" borderId="8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0" fillId="2" borderId="0" xfId="0" applyFont="1" applyFill="1"/>
    <xf numFmtId="0" fontId="1" fillId="2" borderId="0" xfId="0" applyFont="1" applyFill="1" applyBorder="1"/>
    <xf numFmtId="0" fontId="1" fillId="0" borderId="0" xfId="0" applyFont="1" applyFill="1" applyBorder="1"/>
    <xf numFmtId="336" fontId="19" fillId="3" borderId="85" xfId="0" applyNumberFormat="1" applyFont="1" applyFill="1" applyBorder="1" applyAlignment="1"/>
    <xf numFmtId="336" fontId="20" fillId="7" borderId="85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43" fontId="19" fillId="3" borderId="85" xfId="0" applyNumberFormat="1" applyFont="1" applyFill="1" applyBorder="1" applyAlignment="1"/>
    <xf numFmtId="43" fontId="1" fillId="7" borderId="85" xfId="0" applyNumberFormat="1" applyFont="1" applyFill="1" applyBorder="1" applyAlignment="1">
      <alignment horizontal="center"/>
    </xf>
    <xf numFmtId="43" fontId="10" fillId="7" borderId="14" xfId="0" applyNumberFormat="1" applyFont="1" applyFill="1" applyBorder="1" applyAlignment="1">
      <alignment horizontal="center"/>
    </xf>
    <xf numFmtId="2" fontId="19" fillId="3" borderId="13" xfId="0" applyNumberFormat="1" applyFont="1" applyFill="1" applyBorder="1" applyAlignment="1"/>
    <xf numFmtId="2" fontId="19" fillId="3" borderId="14" xfId="0" applyNumberFormat="1" applyFont="1" applyFill="1" applyBorder="1" applyAlignment="1"/>
    <xf numFmtId="10" fontId="0" fillId="6" borderId="13" xfId="10" applyNumberFormat="1" applyFont="1" applyFill="1" applyBorder="1" applyAlignment="1">
      <alignment horizontal="right"/>
    </xf>
    <xf numFmtId="10" fontId="0" fillId="6" borderId="85" xfId="10" applyNumberFormat="1" applyFont="1" applyFill="1" applyBorder="1" applyAlignment="1">
      <alignment horizontal="right"/>
    </xf>
    <xf numFmtId="0" fontId="23" fillId="0" borderId="2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19" fillId="0" borderId="8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5" xfId="0" applyFont="1" applyBorder="1" applyAlignment="1">
      <alignment horizontal="center" vertical="center" wrapText="1"/>
    </xf>
    <xf numFmtId="0" fontId="23" fillId="0" borderId="8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5" xfId="0" applyFont="1" applyBorder="1" applyAlignment="1">
      <alignment horizontal="center" vertical="center" wrapText="1"/>
    </xf>
    <xf numFmtId="0" fontId="19" fillId="12" borderId="76" xfId="4" applyFont="1" applyFill="1" applyBorder="1" applyAlignment="1">
      <alignment horizontal="left" vertical="top" wrapText="1"/>
    </xf>
    <xf numFmtId="0" fontId="19" fillId="12" borderId="5" xfId="4" applyFont="1" applyFill="1" applyBorder="1" applyAlignment="1">
      <alignment horizontal="left" vertical="top" wrapText="1"/>
    </xf>
    <xf numFmtId="0" fontId="19" fillId="12" borderId="75" xfId="4" applyFont="1" applyFill="1" applyBorder="1" applyAlignment="1">
      <alignment horizontal="left" vertical="top" wrapText="1"/>
    </xf>
    <xf numFmtId="0" fontId="19" fillId="12" borderId="76" xfId="4" applyFont="1" applyFill="1" applyBorder="1" applyAlignment="1">
      <alignment horizontal="left" vertical="top"/>
    </xf>
    <xf numFmtId="0" fontId="19" fillId="12" borderId="5" xfId="4" applyFont="1" applyFill="1" applyBorder="1" applyAlignment="1">
      <alignment horizontal="left" vertical="top"/>
    </xf>
    <xf numFmtId="0" fontId="19" fillId="12" borderId="75" xfId="4" applyFont="1" applyFill="1" applyBorder="1" applyAlignment="1">
      <alignment horizontal="left" vertical="top"/>
    </xf>
    <xf numFmtId="0" fontId="19" fillId="12" borderId="73" xfId="4" applyFont="1" applyFill="1" applyBorder="1" applyAlignment="1">
      <alignment horizontal="left" vertical="top" wrapText="1"/>
    </xf>
    <xf numFmtId="0" fontId="19" fillId="12" borderId="8" xfId="4" applyFont="1" applyFill="1" applyBorder="1" applyAlignment="1">
      <alignment horizontal="left" vertical="top" wrapText="1"/>
    </xf>
    <xf numFmtId="0" fontId="19" fillId="12" borderId="74" xfId="4" applyFont="1" applyFill="1" applyBorder="1" applyAlignment="1">
      <alignment horizontal="left" vertical="top" wrapText="1"/>
    </xf>
  </cellXfs>
  <cellStyles count="48789">
    <cellStyle name=" 1" xfId="1936"/>
    <cellStyle name=" 1 10" xfId="1937"/>
    <cellStyle name=" 1 10 2" xfId="1938"/>
    <cellStyle name=" 1 10 3" xfId="1939"/>
    <cellStyle name=" 1 10 4" xfId="1940"/>
    <cellStyle name=" 1 10 5" xfId="1941"/>
    <cellStyle name=" 1 10 6" xfId="1942"/>
    <cellStyle name=" 1 10 7" xfId="1943"/>
    <cellStyle name=" 1 10 8" xfId="1944"/>
    <cellStyle name=" 1 11" xfId="1945"/>
    <cellStyle name=" 1 11 2" xfId="1946"/>
    <cellStyle name=" 1 11 3" xfId="1947"/>
    <cellStyle name=" 1 11 4" xfId="1948"/>
    <cellStyle name=" 1 11 5" xfId="1949"/>
    <cellStyle name=" 1 11 6" xfId="1950"/>
    <cellStyle name=" 1 11 7" xfId="1951"/>
    <cellStyle name=" 1 11 8" xfId="1952"/>
    <cellStyle name=" 1 12" xfId="1953"/>
    <cellStyle name=" 1 12 2" xfId="1954"/>
    <cellStyle name=" 1 12 3" xfId="1955"/>
    <cellStyle name=" 1 12 4" xfId="1956"/>
    <cellStyle name=" 1 12 5" xfId="1957"/>
    <cellStyle name=" 1 12 6" xfId="1958"/>
    <cellStyle name=" 1 12 7" xfId="1959"/>
    <cellStyle name=" 1 12 8" xfId="1960"/>
    <cellStyle name=" 1 13" xfId="1961"/>
    <cellStyle name=" 1 13 2" xfId="1962"/>
    <cellStyle name=" 1 13 3" xfId="1963"/>
    <cellStyle name=" 1 13 4" xfId="1964"/>
    <cellStyle name=" 1 13 5" xfId="1965"/>
    <cellStyle name=" 1 13 6" xfId="1966"/>
    <cellStyle name=" 1 13 7" xfId="1967"/>
    <cellStyle name=" 1 13 8" xfId="1968"/>
    <cellStyle name=" 1 14" xfId="1969"/>
    <cellStyle name=" 1 14 2" xfId="1970"/>
    <cellStyle name=" 1 14 3" xfId="1971"/>
    <cellStyle name=" 1 14 4" xfId="1972"/>
    <cellStyle name=" 1 14 5" xfId="1973"/>
    <cellStyle name=" 1 14 6" xfId="1974"/>
    <cellStyle name=" 1 14 7" xfId="1975"/>
    <cellStyle name=" 1 14 8" xfId="1976"/>
    <cellStyle name=" 1 15" xfId="1977"/>
    <cellStyle name=" 1 15 2" xfId="1978"/>
    <cellStyle name=" 1 15 3" xfId="1979"/>
    <cellStyle name=" 1 15 4" xfId="1980"/>
    <cellStyle name=" 1 15 5" xfId="1981"/>
    <cellStyle name=" 1 15 6" xfId="1982"/>
    <cellStyle name=" 1 15 7" xfId="1983"/>
    <cellStyle name=" 1 15 8" xfId="1984"/>
    <cellStyle name=" 1 16" xfId="1985"/>
    <cellStyle name=" 1 16 2" xfId="1986"/>
    <cellStyle name=" 1 16 3" xfId="1987"/>
    <cellStyle name=" 1 16 4" xfId="1988"/>
    <cellStyle name=" 1 16 5" xfId="1989"/>
    <cellStyle name=" 1 16 6" xfId="1990"/>
    <cellStyle name=" 1 16 7" xfId="1991"/>
    <cellStyle name=" 1 16 8" xfId="1992"/>
    <cellStyle name=" 1 17" xfId="1993"/>
    <cellStyle name=" 1 17 2" xfId="1994"/>
    <cellStyle name=" 1 17 3" xfId="1995"/>
    <cellStyle name=" 1 17 4" xfId="1996"/>
    <cellStyle name=" 1 17 5" xfId="1997"/>
    <cellStyle name=" 1 17 6" xfId="1998"/>
    <cellStyle name=" 1 17 7" xfId="1999"/>
    <cellStyle name=" 1 17 8" xfId="2000"/>
    <cellStyle name=" 1 18" xfId="2001"/>
    <cellStyle name=" 1 18 2" xfId="2002"/>
    <cellStyle name=" 1 18 3" xfId="2003"/>
    <cellStyle name=" 1 18 4" xfId="2004"/>
    <cellStyle name=" 1 18 5" xfId="2005"/>
    <cellStyle name=" 1 18 6" xfId="2006"/>
    <cellStyle name=" 1 18 7" xfId="2007"/>
    <cellStyle name=" 1 18 8" xfId="2008"/>
    <cellStyle name=" 1 19" xfId="2009"/>
    <cellStyle name=" 1 19 2" xfId="2010"/>
    <cellStyle name=" 1 19 3" xfId="2011"/>
    <cellStyle name=" 1 19 4" xfId="2012"/>
    <cellStyle name=" 1 19 5" xfId="2013"/>
    <cellStyle name=" 1 19 6" xfId="2014"/>
    <cellStyle name=" 1 19 7" xfId="2015"/>
    <cellStyle name=" 1 19 8" xfId="2016"/>
    <cellStyle name=" 1 2" xfId="2017"/>
    <cellStyle name=" 1 2 10" xfId="2018"/>
    <cellStyle name=" 1 2 11" xfId="2019"/>
    <cellStyle name=" 1 2 12" xfId="2020"/>
    <cellStyle name=" 1 2 2" xfId="2021"/>
    <cellStyle name=" 1 2 2 2" xfId="2022"/>
    <cellStyle name=" 1 2 2 3" xfId="2023"/>
    <cellStyle name=" 1 2 2 4" xfId="2024"/>
    <cellStyle name=" 1 2 2 5" xfId="2025"/>
    <cellStyle name=" 1 2 2 6" xfId="2026"/>
    <cellStyle name=" 1 2 3" xfId="2027"/>
    <cellStyle name=" 1 2 3 2" xfId="2028"/>
    <cellStyle name=" 1 2 3 3" xfId="2029"/>
    <cellStyle name=" 1 2 3 4" xfId="2030"/>
    <cellStyle name=" 1 2 3 5" xfId="2031"/>
    <cellStyle name=" 1 2 3 6" xfId="2032"/>
    <cellStyle name=" 1 2 4" xfId="2033"/>
    <cellStyle name=" 1 2 4 2" xfId="2034"/>
    <cellStyle name=" 1 2 4 3" xfId="2035"/>
    <cellStyle name=" 1 2 4 4" xfId="2036"/>
    <cellStyle name=" 1 2 4 5" xfId="2037"/>
    <cellStyle name=" 1 2 4 6" xfId="2038"/>
    <cellStyle name=" 1 2 5" xfId="2039"/>
    <cellStyle name=" 1 2 5 2" xfId="2040"/>
    <cellStyle name=" 1 2 5 3" xfId="2041"/>
    <cellStyle name=" 1 2 5 4" xfId="2042"/>
    <cellStyle name=" 1 2 5 5" xfId="2043"/>
    <cellStyle name=" 1 2 5 6" xfId="2044"/>
    <cellStyle name=" 1 2 6" xfId="2045"/>
    <cellStyle name=" 1 2 6 2" xfId="2046"/>
    <cellStyle name=" 1 2 6 3" xfId="2047"/>
    <cellStyle name=" 1 2 6 4" xfId="2048"/>
    <cellStyle name=" 1 2 6 5" xfId="2049"/>
    <cellStyle name=" 1 2 7" xfId="2050"/>
    <cellStyle name=" 1 2 8" xfId="2051"/>
    <cellStyle name=" 1 2 9" xfId="2052"/>
    <cellStyle name=" 1 20" xfId="2053"/>
    <cellStyle name=" 1 20 2" xfId="2054"/>
    <cellStyle name=" 1 20 3" xfId="2055"/>
    <cellStyle name=" 1 20 4" xfId="2056"/>
    <cellStyle name=" 1 20 5" xfId="2057"/>
    <cellStyle name=" 1 20 6" xfId="2058"/>
    <cellStyle name=" 1 20 7" xfId="2059"/>
    <cellStyle name=" 1 20 8" xfId="2060"/>
    <cellStyle name=" 1 21" xfId="2061"/>
    <cellStyle name=" 1 21 2" xfId="2062"/>
    <cellStyle name=" 1 21 3" xfId="2063"/>
    <cellStyle name=" 1 21 4" xfId="2064"/>
    <cellStyle name=" 1 21 5" xfId="2065"/>
    <cellStyle name=" 1 21 6" xfId="2066"/>
    <cellStyle name=" 1 21 7" xfId="2067"/>
    <cellStyle name=" 1 21 8" xfId="2068"/>
    <cellStyle name=" 1 22" xfId="2069"/>
    <cellStyle name=" 1 22 2" xfId="2070"/>
    <cellStyle name=" 1 22 3" xfId="2071"/>
    <cellStyle name=" 1 22 4" xfId="2072"/>
    <cellStyle name=" 1 22 5" xfId="2073"/>
    <cellStyle name=" 1 22 6" xfId="2074"/>
    <cellStyle name=" 1 22 7" xfId="2075"/>
    <cellStyle name=" 1 22 8" xfId="2076"/>
    <cellStyle name=" 1 23" xfId="2077"/>
    <cellStyle name=" 1 23 2" xfId="2078"/>
    <cellStyle name=" 1 23 3" xfId="2079"/>
    <cellStyle name=" 1 23 4" xfId="2080"/>
    <cellStyle name=" 1 23 5" xfId="2081"/>
    <cellStyle name=" 1 23 6" xfId="2082"/>
    <cellStyle name=" 1 23 7" xfId="2083"/>
    <cellStyle name=" 1 23 8" xfId="2084"/>
    <cellStyle name=" 1 24" xfId="2085"/>
    <cellStyle name=" 1 24 2" xfId="2086"/>
    <cellStyle name=" 1 24 3" xfId="2087"/>
    <cellStyle name=" 1 24 4" xfId="2088"/>
    <cellStyle name=" 1 24 5" xfId="2089"/>
    <cellStyle name=" 1 25" xfId="2090"/>
    <cellStyle name=" 1 25 2" xfId="2091"/>
    <cellStyle name=" 1 25 3" xfId="2092"/>
    <cellStyle name=" 1 25 4" xfId="2093"/>
    <cellStyle name=" 1 25 5" xfId="2094"/>
    <cellStyle name=" 1 3" xfId="2095"/>
    <cellStyle name=" 1 3 10" xfId="2096"/>
    <cellStyle name=" 1 3 11" xfId="2097"/>
    <cellStyle name=" 1 3 2" xfId="2098"/>
    <cellStyle name=" 1 3 2 2" xfId="2099"/>
    <cellStyle name=" 1 3 2 3" xfId="2100"/>
    <cellStyle name=" 1 3 2 4" xfId="2101"/>
    <cellStyle name=" 1 3 2 5" xfId="2102"/>
    <cellStyle name=" 1 3 2 6" xfId="2103"/>
    <cellStyle name=" 1 3 3" xfId="2104"/>
    <cellStyle name=" 1 3 3 2" xfId="2105"/>
    <cellStyle name=" 1 3 3 3" xfId="2106"/>
    <cellStyle name=" 1 3 3 4" xfId="2107"/>
    <cellStyle name=" 1 3 3 5" xfId="2108"/>
    <cellStyle name=" 1 3 3 6" xfId="2109"/>
    <cellStyle name=" 1 3 4" xfId="2110"/>
    <cellStyle name=" 1 3 4 2" xfId="2111"/>
    <cellStyle name=" 1 3 4 3" xfId="2112"/>
    <cellStyle name=" 1 3 4 4" xfId="2113"/>
    <cellStyle name=" 1 3 4 5" xfId="2114"/>
    <cellStyle name=" 1 3 4 6" xfId="2115"/>
    <cellStyle name=" 1 3 5" xfId="2116"/>
    <cellStyle name=" 1 3 5 2" xfId="2117"/>
    <cellStyle name=" 1 3 5 3" xfId="2118"/>
    <cellStyle name=" 1 3 5 4" xfId="2119"/>
    <cellStyle name=" 1 3 5 5" xfId="2120"/>
    <cellStyle name=" 1 3 5 6" xfId="2121"/>
    <cellStyle name=" 1 3 6" xfId="2122"/>
    <cellStyle name=" 1 3 7" xfId="2123"/>
    <cellStyle name=" 1 3 8" xfId="2124"/>
    <cellStyle name=" 1 3 9" xfId="2125"/>
    <cellStyle name=" 1 4" xfId="2126"/>
    <cellStyle name=" 1 4 2" xfId="2127"/>
    <cellStyle name=" 1 4 3" xfId="2128"/>
    <cellStyle name=" 1 4 4" xfId="2129"/>
    <cellStyle name=" 1 4 5" xfId="2130"/>
    <cellStyle name=" 1 4 6" xfId="2131"/>
    <cellStyle name=" 1 4 7" xfId="2132"/>
    <cellStyle name=" 1 4 8" xfId="2133"/>
    <cellStyle name=" 1 5" xfId="2134"/>
    <cellStyle name=" 1 5 2" xfId="2135"/>
    <cellStyle name=" 1 5 3" xfId="2136"/>
    <cellStyle name=" 1 5 4" xfId="2137"/>
    <cellStyle name=" 1 5 5" xfId="2138"/>
    <cellStyle name=" 1 5 6" xfId="2139"/>
    <cellStyle name=" 1 5 7" xfId="2140"/>
    <cellStyle name=" 1 5 8" xfId="2141"/>
    <cellStyle name=" 1 6" xfId="2142"/>
    <cellStyle name=" 1 6 2" xfId="2143"/>
    <cellStyle name=" 1 6 3" xfId="2144"/>
    <cellStyle name=" 1 6 4" xfId="2145"/>
    <cellStyle name=" 1 6 5" xfId="2146"/>
    <cellStyle name=" 1 6 6" xfId="2147"/>
    <cellStyle name=" 1 6 7" xfId="2148"/>
    <cellStyle name=" 1 6 8" xfId="2149"/>
    <cellStyle name=" 1 7" xfId="2150"/>
    <cellStyle name=" 1 7 2" xfId="2151"/>
    <cellStyle name=" 1 7 3" xfId="2152"/>
    <cellStyle name=" 1 7 4" xfId="2153"/>
    <cellStyle name=" 1 7 5" xfId="2154"/>
    <cellStyle name=" 1 7 6" xfId="2155"/>
    <cellStyle name=" 1 7 7" xfId="2156"/>
    <cellStyle name=" 1 7 8" xfId="2157"/>
    <cellStyle name=" 1 8" xfId="2158"/>
    <cellStyle name=" 1 8 2" xfId="2159"/>
    <cellStyle name=" 1 8 3" xfId="2160"/>
    <cellStyle name=" 1 8 4" xfId="2161"/>
    <cellStyle name=" 1 8 5" xfId="2162"/>
    <cellStyle name=" 1 8 6" xfId="2163"/>
    <cellStyle name=" 1 8 7" xfId="2164"/>
    <cellStyle name=" 1 8 8" xfId="2165"/>
    <cellStyle name=" 1 9" xfId="2166"/>
    <cellStyle name=" 1 9 2" xfId="2167"/>
    <cellStyle name=" 1 9 3" xfId="2168"/>
    <cellStyle name=" 1 9 4" xfId="2169"/>
    <cellStyle name=" 1 9 5" xfId="2170"/>
    <cellStyle name=" 1 9 6" xfId="2171"/>
    <cellStyle name=" 1 9 7" xfId="2172"/>
    <cellStyle name=" 1 9 8" xfId="2173"/>
    <cellStyle name=" 2" xfId="2174"/>
    <cellStyle name=" 3" xfId="2175"/>
    <cellStyle name="%" xfId="16"/>
    <cellStyle name="% 10" xfId="17"/>
    <cellStyle name="% 10 2" xfId="18"/>
    <cellStyle name="% 106" xfId="2176"/>
    <cellStyle name="% 107" xfId="2177"/>
    <cellStyle name="% 108" xfId="2178"/>
    <cellStyle name="% 109" xfId="2179"/>
    <cellStyle name="% 11" xfId="2180"/>
    <cellStyle name="% 110" xfId="2181"/>
    <cellStyle name="% 111" xfId="2182"/>
    <cellStyle name="% 112" xfId="2183"/>
    <cellStyle name="% 113" xfId="2184"/>
    <cellStyle name="% 12" xfId="2185"/>
    <cellStyle name="% 13" xfId="2186"/>
    <cellStyle name="% 14" xfId="2187"/>
    <cellStyle name="% 15" xfId="2188"/>
    <cellStyle name="% 16" xfId="2189"/>
    <cellStyle name="% 17" xfId="2190"/>
    <cellStyle name="% 18" xfId="2191"/>
    <cellStyle name="% 19" xfId="2192"/>
    <cellStyle name="% 2" xfId="19"/>
    <cellStyle name="% 2 10" xfId="2193"/>
    <cellStyle name="% 2 11" xfId="2194"/>
    <cellStyle name="% 2 12" xfId="2195"/>
    <cellStyle name="% 2 13" xfId="2196"/>
    <cellStyle name="% 2 14" xfId="2197"/>
    <cellStyle name="% 2 15" xfId="2198"/>
    <cellStyle name="% 2 16" xfId="2199"/>
    <cellStyle name="% 2 17" xfId="2200"/>
    <cellStyle name="% 2 18" xfId="2201"/>
    <cellStyle name="% 2 19" xfId="2202"/>
    <cellStyle name="% 2 2" xfId="20"/>
    <cellStyle name="% 2 2 2" xfId="21"/>
    <cellStyle name="% 2 2 2 2" xfId="2203"/>
    <cellStyle name="% 2 2 2 3" xfId="2204"/>
    <cellStyle name="% 2 2 2 4" xfId="2205"/>
    <cellStyle name="% 2 2 2 5" xfId="2206"/>
    <cellStyle name="% 2 2 2 6" xfId="2207"/>
    <cellStyle name="% 2 2 2 7" xfId="2208"/>
    <cellStyle name="% 2 2 2 8" xfId="2209"/>
    <cellStyle name="% 2 2 3" xfId="2210"/>
    <cellStyle name="% 2 2 3 2" xfId="2211"/>
    <cellStyle name="% 2 2_3.1.2 DB Pension Detail" xfId="22"/>
    <cellStyle name="% 2 20" xfId="2212"/>
    <cellStyle name="% 2 21" xfId="2213"/>
    <cellStyle name="% 2 22" xfId="2214"/>
    <cellStyle name="% 2 23" xfId="2215"/>
    <cellStyle name="% 2 24" xfId="2216"/>
    <cellStyle name="% 2 25" xfId="2217"/>
    <cellStyle name="% 2 26" xfId="2218"/>
    <cellStyle name="% 2 27" xfId="2219"/>
    <cellStyle name="% 2 40" xfId="2220"/>
    <cellStyle name="% 2 41" xfId="2221"/>
    <cellStyle name="% 2 42" xfId="2222"/>
    <cellStyle name="% 2 43" xfId="2223"/>
    <cellStyle name="% 2 44" xfId="2224"/>
    <cellStyle name="% 2 45" xfId="2225"/>
    <cellStyle name="% 2 46" xfId="2226"/>
    <cellStyle name="% 2 47" xfId="2227"/>
    <cellStyle name="% 2 5" xfId="2228"/>
    <cellStyle name="% 2 6" xfId="2229"/>
    <cellStyle name="% 2 7" xfId="2230"/>
    <cellStyle name="% 2 8" xfId="2231"/>
    <cellStyle name="% 2 9" xfId="2232"/>
    <cellStyle name="% 2_1.3s Accounting C Costs Scots" xfId="2233"/>
    <cellStyle name="% 20" xfId="2234"/>
    <cellStyle name="% 21" xfId="2235"/>
    <cellStyle name="% 22" xfId="2236"/>
    <cellStyle name="% 23" xfId="2237"/>
    <cellStyle name="% 24" xfId="2238"/>
    <cellStyle name="% 25" xfId="2239"/>
    <cellStyle name="% 26" xfId="2240"/>
    <cellStyle name="% 27" xfId="2241"/>
    <cellStyle name="% 28" xfId="2242"/>
    <cellStyle name="% 29" xfId="2243"/>
    <cellStyle name="% 3" xfId="23"/>
    <cellStyle name="% 3 10" xfId="2244"/>
    <cellStyle name="% 3 11" xfId="2245"/>
    <cellStyle name="% 3 12" xfId="2246"/>
    <cellStyle name="% 3 13" xfId="2247"/>
    <cellStyle name="% 3 14" xfId="2248"/>
    <cellStyle name="% 3 15" xfId="2249"/>
    <cellStyle name="% 3 16" xfId="2250"/>
    <cellStyle name="% 3 17" xfId="2251"/>
    <cellStyle name="% 3 18" xfId="2252"/>
    <cellStyle name="% 3 19" xfId="2253"/>
    <cellStyle name="% 3 2" xfId="2254"/>
    <cellStyle name="% 3 2 10" xfId="2255"/>
    <cellStyle name="% 3 2 11" xfId="2256"/>
    <cellStyle name="% 3 2 12" xfId="2257"/>
    <cellStyle name="% 3 2 13" xfId="2258"/>
    <cellStyle name="% 3 2 14" xfId="2259"/>
    <cellStyle name="% 3 2 15" xfId="2260"/>
    <cellStyle name="% 3 2 16" xfId="2261"/>
    <cellStyle name="% 3 2 17" xfId="2262"/>
    <cellStyle name="% 3 2 18" xfId="2263"/>
    <cellStyle name="% 3 2 19" xfId="2264"/>
    <cellStyle name="% 3 2 2" xfId="2265"/>
    <cellStyle name="% 3 2 2 10" xfId="2266"/>
    <cellStyle name="% 3 2 2 11" xfId="2267"/>
    <cellStyle name="% 3 2 2 12" xfId="2268"/>
    <cellStyle name="% 3 2 2 13" xfId="2269"/>
    <cellStyle name="% 3 2 2 14" xfId="2270"/>
    <cellStyle name="% 3 2 2 15" xfId="2271"/>
    <cellStyle name="% 3 2 2 16" xfId="2272"/>
    <cellStyle name="% 3 2 2 17" xfId="2273"/>
    <cellStyle name="% 3 2 2 2" xfId="2274"/>
    <cellStyle name="% 3 2 2 3" xfId="2275"/>
    <cellStyle name="% 3 2 2 4" xfId="2276"/>
    <cellStyle name="% 3 2 2 5" xfId="2277"/>
    <cellStyle name="% 3 2 2 6" xfId="2278"/>
    <cellStyle name="% 3 2 2 7" xfId="2279"/>
    <cellStyle name="% 3 2 2 8" xfId="2280"/>
    <cellStyle name="% 3 2 2 9" xfId="2281"/>
    <cellStyle name="% 3 2 20" xfId="2282"/>
    <cellStyle name="% 3 2 21" xfId="2283"/>
    <cellStyle name="% 3 2 22" xfId="2284"/>
    <cellStyle name="% 3 2 23" xfId="2285"/>
    <cellStyle name="% 3 2 24" xfId="2286"/>
    <cellStyle name="% 3 2 25" xfId="2287"/>
    <cellStyle name="% 3 2 26" xfId="2288"/>
    <cellStyle name="% 3 2 27" xfId="2289"/>
    <cellStyle name="% 3 2 28" xfId="2290"/>
    <cellStyle name="% 3 2 29" xfId="2291"/>
    <cellStyle name="% 3 2 3" xfId="2292"/>
    <cellStyle name="% 3 2 30" xfId="2293"/>
    <cellStyle name="% 3 2 31" xfId="2294"/>
    <cellStyle name="% 3 2 32" xfId="2295"/>
    <cellStyle name="% 3 2 33" xfId="2296"/>
    <cellStyle name="% 3 2 34" xfId="2297"/>
    <cellStyle name="% 3 2 35" xfId="2298"/>
    <cellStyle name="% 3 2 36" xfId="2299"/>
    <cellStyle name="% 3 2 37" xfId="2300"/>
    <cellStyle name="% 3 2 38" xfId="2301"/>
    <cellStyle name="% 3 2 39" xfId="2302"/>
    <cellStyle name="% 3 2 4" xfId="2303"/>
    <cellStyle name="% 3 2 40" xfId="2304"/>
    <cellStyle name="% 3 2 41" xfId="2305"/>
    <cellStyle name="% 3 2 42" xfId="2306"/>
    <cellStyle name="% 3 2 43" xfId="2307"/>
    <cellStyle name="% 3 2 44" xfId="2308"/>
    <cellStyle name="% 3 2 45" xfId="2309"/>
    <cellStyle name="% 3 2 46" xfId="2310"/>
    <cellStyle name="% 3 2 47" xfId="2311"/>
    <cellStyle name="% 3 2 48" xfId="2312"/>
    <cellStyle name="% 3 2 49" xfId="2313"/>
    <cellStyle name="% 3 2 5" xfId="2314"/>
    <cellStyle name="% 3 2 50" xfId="2315"/>
    <cellStyle name="% 3 2 51" xfId="2316"/>
    <cellStyle name="% 3 2 52" xfId="2317"/>
    <cellStyle name="% 3 2 53" xfId="2318"/>
    <cellStyle name="% 3 2 54" xfId="2319"/>
    <cellStyle name="% 3 2 55" xfId="2320"/>
    <cellStyle name="% 3 2 56" xfId="2321"/>
    <cellStyle name="% 3 2 57" xfId="2322"/>
    <cellStyle name="% 3 2 58" xfId="2323"/>
    <cellStyle name="% 3 2 59" xfId="2324"/>
    <cellStyle name="% 3 2 6" xfId="2325"/>
    <cellStyle name="% 3 2 60" xfId="2326"/>
    <cellStyle name="% 3 2 61" xfId="2327"/>
    <cellStyle name="% 3 2 62" xfId="2328"/>
    <cellStyle name="% 3 2 63" xfId="2329"/>
    <cellStyle name="% 3 2 64" xfId="2330"/>
    <cellStyle name="% 3 2 65" xfId="2331"/>
    <cellStyle name="% 3 2 66" xfId="2332"/>
    <cellStyle name="% 3 2 67" xfId="2333"/>
    <cellStyle name="% 3 2 68" xfId="2334"/>
    <cellStyle name="% 3 2 69" xfId="2335"/>
    <cellStyle name="% 3 2 7" xfId="2336"/>
    <cellStyle name="% 3 2 70" xfId="2337"/>
    <cellStyle name="% 3 2 71" xfId="2338"/>
    <cellStyle name="% 3 2 72" xfId="2339"/>
    <cellStyle name="% 3 2 73" xfId="2340"/>
    <cellStyle name="% 3 2 74" xfId="2341"/>
    <cellStyle name="% 3 2 75" xfId="2342"/>
    <cellStyle name="% 3 2 76" xfId="2343"/>
    <cellStyle name="% 3 2 77" xfId="2344"/>
    <cellStyle name="% 3 2 78" xfId="2345"/>
    <cellStyle name="% 3 2 8" xfId="2346"/>
    <cellStyle name="% 3 2 9" xfId="2347"/>
    <cellStyle name="% 3 20" xfId="2348"/>
    <cellStyle name="% 3 21" xfId="2349"/>
    <cellStyle name="% 3 22" xfId="2350"/>
    <cellStyle name="% 3 23" xfId="2351"/>
    <cellStyle name="% 3 24" xfId="2352"/>
    <cellStyle name="% 3 25" xfId="2353"/>
    <cellStyle name="% 3 26" xfId="2354"/>
    <cellStyle name="% 3 27" xfId="2355"/>
    <cellStyle name="% 3 28" xfId="2356"/>
    <cellStyle name="% 3 29" xfId="2357"/>
    <cellStyle name="% 3 3" xfId="2358"/>
    <cellStyle name="% 3 3 10" xfId="2359"/>
    <cellStyle name="% 3 3 11" xfId="2360"/>
    <cellStyle name="% 3 3 12" xfId="2361"/>
    <cellStyle name="% 3 3 13" xfId="2362"/>
    <cellStyle name="% 3 3 14" xfId="2363"/>
    <cellStyle name="% 3 3 15" xfId="2364"/>
    <cellStyle name="% 3 3 16" xfId="2365"/>
    <cellStyle name="% 3 3 17" xfId="2366"/>
    <cellStyle name="% 3 3 2" xfId="2367"/>
    <cellStyle name="% 3 3 3" xfId="2368"/>
    <cellStyle name="% 3 3 4" xfId="2369"/>
    <cellStyle name="% 3 3 5" xfId="2370"/>
    <cellStyle name="% 3 3 6" xfId="2371"/>
    <cellStyle name="% 3 3 7" xfId="2372"/>
    <cellStyle name="% 3 3 8" xfId="2373"/>
    <cellStyle name="% 3 3 9" xfId="2374"/>
    <cellStyle name="% 3 30" xfId="2375"/>
    <cellStyle name="% 3 31" xfId="2376"/>
    <cellStyle name="% 3 32" xfId="2377"/>
    <cellStyle name="% 3 33" xfId="2378"/>
    <cellStyle name="% 3 34" xfId="2379"/>
    <cellStyle name="% 3 35" xfId="2380"/>
    <cellStyle name="% 3 37" xfId="2381"/>
    <cellStyle name="% 3 38" xfId="2382"/>
    <cellStyle name="% 3 39" xfId="2383"/>
    <cellStyle name="% 3 4" xfId="2384"/>
    <cellStyle name="% 3 4 10" xfId="2385"/>
    <cellStyle name="% 3 4 11" xfId="2386"/>
    <cellStyle name="% 3 4 12" xfId="2387"/>
    <cellStyle name="% 3 4 13" xfId="2388"/>
    <cellStyle name="% 3 4 14" xfId="2389"/>
    <cellStyle name="% 3 4 15" xfId="2390"/>
    <cellStyle name="% 3 4 16" xfId="2391"/>
    <cellStyle name="% 3 4 17" xfId="2392"/>
    <cellStyle name="% 3 4 2" xfId="2393"/>
    <cellStyle name="% 3 4 3" xfId="2394"/>
    <cellStyle name="% 3 4 4" xfId="2395"/>
    <cellStyle name="% 3 4 5" xfId="2396"/>
    <cellStyle name="% 3 4 6" xfId="2397"/>
    <cellStyle name="% 3 4 7" xfId="2398"/>
    <cellStyle name="% 3 4 8" xfId="2399"/>
    <cellStyle name="% 3 4 9" xfId="2400"/>
    <cellStyle name="% 3 40" xfId="2401"/>
    <cellStyle name="% 3 41" xfId="2402"/>
    <cellStyle name="% 3 42" xfId="2403"/>
    <cellStyle name="% 3 43" xfId="2404"/>
    <cellStyle name="% 3 44" xfId="2405"/>
    <cellStyle name="% 3 45" xfId="2406"/>
    <cellStyle name="% 3 46" xfId="2407"/>
    <cellStyle name="% 3 47" xfId="2408"/>
    <cellStyle name="% 3 48" xfId="2409"/>
    <cellStyle name="% 3 49" xfId="2410"/>
    <cellStyle name="% 3 5" xfId="2411"/>
    <cellStyle name="% 3 50" xfId="2412"/>
    <cellStyle name="% 3 51" xfId="2413"/>
    <cellStyle name="% 3 52" xfId="2414"/>
    <cellStyle name="% 3 53" xfId="2415"/>
    <cellStyle name="% 3 54" xfId="2416"/>
    <cellStyle name="% 3 55" xfId="2417"/>
    <cellStyle name="% 3 56" xfId="2418"/>
    <cellStyle name="% 3 57" xfId="2419"/>
    <cellStyle name="% 3 58" xfId="2420"/>
    <cellStyle name="% 3 59" xfId="2421"/>
    <cellStyle name="% 3 6" xfId="2422"/>
    <cellStyle name="% 3 60" xfId="2423"/>
    <cellStyle name="% 3 61" xfId="2424"/>
    <cellStyle name="% 3 62" xfId="2425"/>
    <cellStyle name="% 3 63" xfId="2426"/>
    <cellStyle name="% 3 64" xfId="2427"/>
    <cellStyle name="% 3 65" xfId="2428"/>
    <cellStyle name="% 3 66" xfId="2429"/>
    <cellStyle name="% 3 67" xfId="2430"/>
    <cellStyle name="% 3 68" xfId="2431"/>
    <cellStyle name="% 3 69" xfId="2432"/>
    <cellStyle name="% 3 7" xfId="2433"/>
    <cellStyle name="% 3 70" xfId="2434"/>
    <cellStyle name="% 3 71" xfId="2435"/>
    <cellStyle name="% 3 72" xfId="2436"/>
    <cellStyle name="% 3 73" xfId="2437"/>
    <cellStyle name="% 3 74" xfId="2438"/>
    <cellStyle name="% 3 75" xfId="2439"/>
    <cellStyle name="% 3 76" xfId="2440"/>
    <cellStyle name="% 3 77" xfId="2441"/>
    <cellStyle name="% 3 78" xfId="2442"/>
    <cellStyle name="% 3 8" xfId="2443"/>
    <cellStyle name="% 3 9" xfId="2444"/>
    <cellStyle name="% 30" xfId="2445"/>
    <cellStyle name="% 31" xfId="2446"/>
    <cellStyle name="% 32" xfId="2447"/>
    <cellStyle name="% 33" xfId="2448"/>
    <cellStyle name="% 34" xfId="2449"/>
    <cellStyle name="% 35" xfId="2450"/>
    <cellStyle name="% 36" xfId="2451"/>
    <cellStyle name="% 37" xfId="2452"/>
    <cellStyle name="% 38" xfId="2453"/>
    <cellStyle name="% 39" xfId="2454"/>
    <cellStyle name="% 4" xfId="24"/>
    <cellStyle name="% 4 2" xfId="25"/>
    <cellStyle name="% 4 3" xfId="26"/>
    <cellStyle name="% 4 4" xfId="27"/>
    <cellStyle name="% 4 5" xfId="28"/>
    <cellStyle name="% 4 6" xfId="29"/>
    <cellStyle name="% 4 7" xfId="30"/>
    <cellStyle name="% 4 8" xfId="31"/>
    <cellStyle name="% 40" xfId="2455"/>
    <cellStyle name="% 41" xfId="2456"/>
    <cellStyle name="% 42" xfId="2457"/>
    <cellStyle name="% 43" xfId="2458"/>
    <cellStyle name="% 44" xfId="2459"/>
    <cellStyle name="% 45" xfId="2460"/>
    <cellStyle name="% 46" xfId="2461"/>
    <cellStyle name="% 47" xfId="2462"/>
    <cellStyle name="% 48" xfId="2463"/>
    <cellStyle name="% 49" xfId="2464"/>
    <cellStyle name="% 5" xfId="2465"/>
    <cellStyle name="% 50" xfId="2466"/>
    <cellStyle name="% 51" xfId="2467"/>
    <cellStyle name="% 52" xfId="2468"/>
    <cellStyle name="% 53" xfId="2469"/>
    <cellStyle name="% 54" xfId="2470"/>
    <cellStyle name="% 55" xfId="2471"/>
    <cellStyle name="% 56" xfId="2472"/>
    <cellStyle name="% 57" xfId="2473"/>
    <cellStyle name="% 58" xfId="2474"/>
    <cellStyle name="% 59" xfId="2475"/>
    <cellStyle name="% 6" xfId="2476"/>
    <cellStyle name="% 60" xfId="2477"/>
    <cellStyle name="% 61" xfId="2478"/>
    <cellStyle name="% 62" xfId="2479"/>
    <cellStyle name="% 63" xfId="2480"/>
    <cellStyle name="% 64" xfId="2481"/>
    <cellStyle name="% 65" xfId="2482"/>
    <cellStyle name="% 66" xfId="2483"/>
    <cellStyle name="% 67" xfId="2484"/>
    <cellStyle name="% 68" xfId="2485"/>
    <cellStyle name="% 69" xfId="2486"/>
    <cellStyle name="% 7" xfId="2487"/>
    <cellStyle name="% 70" xfId="2488"/>
    <cellStyle name="% 71" xfId="2489"/>
    <cellStyle name="% 72" xfId="2490"/>
    <cellStyle name="% 73" xfId="2491"/>
    <cellStyle name="% 74" xfId="2492"/>
    <cellStyle name="% 75" xfId="2493"/>
    <cellStyle name="% 76" xfId="2494"/>
    <cellStyle name="% 77" xfId="2495"/>
    <cellStyle name="% 78" xfId="2496"/>
    <cellStyle name="% 79" xfId="2497"/>
    <cellStyle name="% 8" xfId="2498"/>
    <cellStyle name="% 80" xfId="2499"/>
    <cellStyle name="% 81" xfId="2500"/>
    <cellStyle name="% 82" xfId="2501"/>
    <cellStyle name="% 83" xfId="2502"/>
    <cellStyle name="% 84" xfId="2503"/>
    <cellStyle name="% 85" xfId="2504"/>
    <cellStyle name="% 86" xfId="2505"/>
    <cellStyle name="% 87" xfId="2506"/>
    <cellStyle name="% 88" xfId="2507"/>
    <cellStyle name="% 89" xfId="2508"/>
    <cellStyle name="% 9" xfId="2509"/>
    <cellStyle name="% 90" xfId="2510"/>
    <cellStyle name="% 91" xfId="2511"/>
    <cellStyle name="% 92" xfId="2512"/>
    <cellStyle name="% 93" xfId="2513"/>
    <cellStyle name="% 94" xfId="2514"/>
    <cellStyle name="% 95" xfId="2515"/>
    <cellStyle name="% 96" xfId="2516"/>
    <cellStyle name="% 97" xfId="2517"/>
    <cellStyle name="% 98" xfId="2518"/>
    <cellStyle name="% 99" xfId="2519"/>
    <cellStyle name="%_1. +-Changes from RIIO vD4 to vD5" xfId="2520"/>
    <cellStyle name="%_1.3 Acc Costs NG (2011)" xfId="2521"/>
    <cellStyle name="%_1.3 Acc Costs NG (2011) 2" xfId="2522"/>
    <cellStyle name="%_1.3 Acc Costs NG (2011) 3" xfId="2523"/>
    <cellStyle name="%_1.3 Acc Costs NG (2011) 4" xfId="2524"/>
    <cellStyle name="%_1.3 Acc Costs NG (2011) 5" xfId="2525"/>
    <cellStyle name="%_1.3 Acc Costs NG (2011) 6" xfId="2526"/>
    <cellStyle name="%_1.3 Acc Costs NG (2011) 7" xfId="2527"/>
    <cellStyle name="%_1.3 Acc Costs NG (2011) 8" xfId="2528"/>
    <cellStyle name="%_1.3 Rec to old modelling" xfId="2529"/>
    <cellStyle name="%_1.3s Accounting C Costs Scots" xfId="2530"/>
    <cellStyle name="%_1.5 Opex Reconciliation NG" xfId="2531"/>
    <cellStyle name="%_1.8 Irregular Items" xfId="2532"/>
    <cellStyle name="%_1.8 Irregular Items 2" xfId="2533"/>
    <cellStyle name="%_1.8 Irregular Items 3" xfId="2534"/>
    <cellStyle name="%_1.8 Irregular Items 4" xfId="2535"/>
    <cellStyle name="%_1.8 Irregular Items 5" xfId="2536"/>
    <cellStyle name="%_1.8 Irregular Items 6" xfId="2537"/>
    <cellStyle name="%_1.8 Irregular Items 7" xfId="2538"/>
    <cellStyle name="%_1.8 Irregular Items 8" xfId="2539"/>
    <cellStyle name="%_2.14 Year on Year Movt" xfId="2540"/>
    <cellStyle name="%_2.14 Year on Year Movt ( (2013)" xfId="2541"/>
    <cellStyle name="%_2.14 Year on Year Movt ( (2013) 2" xfId="2542"/>
    <cellStyle name="%_2.14 Year on Year Movt ( (2013) 3" xfId="2543"/>
    <cellStyle name="%_2.14 Year on Year Movt ( (2013) 4" xfId="2544"/>
    <cellStyle name="%_2.14 Year on Year Movt ( (2013) 5" xfId="2545"/>
    <cellStyle name="%_2.14 Year on Year Movt ( (2013) 6" xfId="2546"/>
    <cellStyle name="%_2.14 Year on Year Movt ( (2013) 7" xfId="2547"/>
    <cellStyle name="%_2.14 Year on Year Movt ( (2013) 8" xfId="2548"/>
    <cellStyle name="%_2.14 Year on Year Movt (2011)" xfId="2549"/>
    <cellStyle name="%_2.14 Year on Year Movt (2011) 2" xfId="2550"/>
    <cellStyle name="%_2.14 Year on Year Movt (2011) 3" xfId="2551"/>
    <cellStyle name="%_2.14 Year on Year Movt (2011) 4" xfId="2552"/>
    <cellStyle name="%_2.14 Year on Year Movt (2011) 5" xfId="2553"/>
    <cellStyle name="%_2.14 Year on Year Movt (2011) 6" xfId="2554"/>
    <cellStyle name="%_2.14 Year on Year Movt (2011) 7" xfId="2555"/>
    <cellStyle name="%_2.14 Year on Year Movt (2011) 8" xfId="2556"/>
    <cellStyle name="%_2.14 Year on Year Movt (2012)" xfId="2557"/>
    <cellStyle name="%_2.14 Year on Year Movt (2012) 2" xfId="2558"/>
    <cellStyle name="%_2.14 Year on Year Movt (2012) 3" xfId="2559"/>
    <cellStyle name="%_2.14 Year on Year Movt (2012) 4" xfId="2560"/>
    <cellStyle name="%_2.14 Year on Year Movt (2012) 5" xfId="2561"/>
    <cellStyle name="%_2.14 Year on Year Movt (2012) 6" xfId="2562"/>
    <cellStyle name="%_2.14 Year on Year Movt (2012) 7" xfId="2563"/>
    <cellStyle name="%_2.14 Year on Year Movt (2012) 8" xfId="2564"/>
    <cellStyle name="%_2.4 Exc &amp; Demin " xfId="2565"/>
    <cellStyle name="%_2.7s Insurance" xfId="2566"/>
    <cellStyle name="%_2010_NGET_TPCR4_RO_FBPQ(Opex) trace only FINAL(DPP)" xfId="2567"/>
    <cellStyle name="%_2010_NGET_TPCR4_RO_FBPQ(Opex) trace only FINAL(DPP) 2" xfId="2568"/>
    <cellStyle name="%_2010_NGET_TPCR4_RO_FBPQ(Opex) trace only FINAL(DPP) 3" xfId="2569"/>
    <cellStyle name="%_2010_NGET_TPCR4_RO_FBPQ(Opex) trace only FINAL(DPP) 4" xfId="2570"/>
    <cellStyle name="%_2010_NGET_TPCR4_RO_FBPQ(Opex) trace only FINAL(DPP) 5" xfId="2571"/>
    <cellStyle name="%_2010_NGET_TPCR4_RO_FBPQ(Opex) trace only FINAL(DPP) 6" xfId="2572"/>
    <cellStyle name="%_2010_NGET_TPCR4_RO_FBPQ(Opex) trace only FINAL(DPP) 7" xfId="2573"/>
    <cellStyle name="%_2010_NGET_TPCR4_RO_FBPQ(Opex) trace only FINAL(DPP) 8" xfId="2574"/>
    <cellStyle name="%_3.1.2 DB Pension Detail" xfId="2575"/>
    <cellStyle name="%_3.3 Tax" xfId="32"/>
    <cellStyle name="%_3.3 Tax 2" xfId="33"/>
    <cellStyle name="%_3.3 Tax 2 2" xfId="2576"/>
    <cellStyle name="%_3.3 Tax 3" xfId="2577"/>
    <cellStyle name="%_3.3 Tax_2.14 Year on Year Movt" xfId="2578"/>
    <cellStyle name="%_3.3 Tax_2.4 Exc &amp; Demin " xfId="2579"/>
    <cellStyle name="%_3.3 Tax_2.7s Insurance" xfId="2580"/>
    <cellStyle name="%_3.3 Tax_3.1.2 DB Pension Detail" xfId="2581"/>
    <cellStyle name="%_3.3 Tax_4.16 Asset lives" xfId="2582"/>
    <cellStyle name="%_4.16 Asset lives" xfId="2583"/>
    <cellStyle name="%_4.2 Activity Indicators" xfId="34"/>
    <cellStyle name="%_4.2 Activity Indicators 2" xfId="2584"/>
    <cellStyle name="%_4.2 Activity Indicators 2 2" xfId="2585"/>
    <cellStyle name="%_4.2 Activity Indicators 3" xfId="2586"/>
    <cellStyle name="%_4.20 Scheme Listing NLR" xfId="2587"/>
    <cellStyle name="%_4.3 Transmission system performance" xfId="2588"/>
    <cellStyle name="%_5.15.1 Cond &amp; Risk-Entry Points" xfId="2589"/>
    <cellStyle name="%_5.15.2 Cond &amp; Risk-Exit Points" xfId="2590"/>
    <cellStyle name="%_5.15.3 Cond &amp; Risk-Comps" xfId="2591"/>
    <cellStyle name="%_5.15.4 Cond &amp; Risk-Pipelines" xfId="2592"/>
    <cellStyle name="%_5.15.5 Cond &amp; Risk-Multijunctin" xfId="2593"/>
    <cellStyle name="%_5.6 Environmental " xfId="2594"/>
    <cellStyle name="%_5.9 Asset data " xfId="2595"/>
    <cellStyle name="%_Book1" xfId="2596"/>
    <cellStyle name="%_BP10+ GTO Capex Split CN" xfId="35"/>
    <cellStyle name="%_Business Plan " xfId="2597"/>
    <cellStyle name="%_Copy of Repair Draft RIIO Plan v0.11" xfId="2598"/>
    <cellStyle name="%_Customer Operations Business Plan Input Reqs (3)" xfId="2599"/>
    <cellStyle name="%_Draft RIIO plan presentation template - Commercial (2)" xfId="2600"/>
    <cellStyle name="%_Draft RIIO plan presentation template - Customer Opsx Centre V2 (2)" xfId="2601"/>
    <cellStyle name="%_Draft RIIO plan presentation template - Customer Opsx Centre V2 (2) - updated with mapping" xfId="2602"/>
    <cellStyle name="%_Draft RIIO plan presentation template - Customer Opsx Centre V7" xfId="2603"/>
    <cellStyle name="%_Emergency DRAFT RIIO Plan V0 3 1" xfId="2604"/>
    <cellStyle name="%_Emergency DRAFT RIIO Plan V0 9" xfId="2605"/>
    <cellStyle name="%_EMS 0.1 Emergency Process" xfId="2606"/>
    <cellStyle name="%_EMS 0.1 Emergency Process - Opex plan template" xfId="2607"/>
    <cellStyle name="%_EMS 0.2 Emergency Process" xfId="2608"/>
    <cellStyle name="%_GTO Non Operational Capex Roll-over submission (FINAL with property)" xfId="36"/>
    <cellStyle name="%_Maintenance Draft RIIO Plan v0.1" xfId="2609"/>
    <cellStyle name="%_Manual Adjustments" xfId="2610"/>
    <cellStyle name="%_Network Strategy Business Plan Input Reqs - v10" xfId="2611"/>
    <cellStyle name="%_NGET Opex PCRRP Tables 31 Mar 2010 Final" xfId="2612"/>
    <cellStyle name="%_NGET Opex PCRRP Tables 31 Mar 2010 Final 2" xfId="2613"/>
    <cellStyle name="%_NGG Capex PCRRP Tables 31 Mar 2010 DraftV6 FINAL" xfId="2614"/>
    <cellStyle name="%_NGG Opex PCRRP Tables 31 Mar 2009" xfId="37"/>
    <cellStyle name="%_NGG Opex PCRRP Tables 31 Mar 2010 final" xfId="2615"/>
    <cellStyle name="%_NGG TPCR4 MG Workings" xfId="38"/>
    <cellStyle name="%_NGG TPCR4 Rollover FBPQ (Capex)" xfId="2616"/>
    <cellStyle name="%_Non formula" xfId="2617"/>
    <cellStyle name="%_Opex Consolidation v0.4" xfId="2618"/>
    <cellStyle name="%_Opex Input" xfId="39"/>
    <cellStyle name="%_Opex plan template draft5" xfId="2619"/>
    <cellStyle name="%_Opex plan template draft5b" xfId="2620"/>
    <cellStyle name="%_Opex plan template draft5b 2" xfId="2621"/>
    <cellStyle name="%_Opex plan template draft5b 2 2" xfId="2622"/>
    <cellStyle name="%_Opex plan template draft5b 3" xfId="2623"/>
    <cellStyle name="%_Opex plan template draft5b 3 2" xfId="2624"/>
    <cellStyle name="%_Opex plan template draft6" xfId="2625"/>
    <cellStyle name="%_Reactor (No scheme)" xfId="2626"/>
    <cellStyle name="%_Reactor (Schemes)" xfId="2627"/>
    <cellStyle name="%_Reactor_revisit (No scheme)" xfId="2628"/>
    <cellStyle name="%_Reactor_revisit (Schemes)" xfId="2629"/>
    <cellStyle name="%_Repair Draft RIIO Plan v0.12" xfId="2630"/>
    <cellStyle name="%_Repair Draft RIIO Plan v0.18" xfId="2631"/>
    <cellStyle name="%_Repair Draft RIIO Plan v0.19" xfId="2632"/>
    <cellStyle name="%_Repair Draft RIIO Plan v0.20" xfId="2633"/>
    <cellStyle name="%_Repair Draft RIIO Plan v0.5" xfId="2634"/>
    <cellStyle name="%_Repair Draft RIIO Plan v0.6" xfId="2635"/>
    <cellStyle name="%_Repair Draft RIIO Plan v0.9" xfId="2636"/>
    <cellStyle name="%_RIIO Baseline Plan v3A with Reg Comparison &amp; Graphs" xfId="2637"/>
    <cellStyle name="%_RIIO plan template - NS v1" xfId="2638"/>
    <cellStyle name="%_RRP table" xfId="2639"/>
    <cellStyle name="%_RRP table_1" xfId="2640"/>
    <cellStyle name="%_Sch 2.1 Eng schedule 2009-10 Final @ 270710" xfId="40"/>
    <cellStyle name="%_Sch 2.1 Eng schedule 2009-10 Final @ 270710 2" xfId="2641"/>
    <cellStyle name="%_Sch 2.1 Eng schedule 2009-10 Final @ 270710 3" xfId="2642"/>
    <cellStyle name="%_Sch 2.1 Eng schedule 2009-10 Final @ 270710 4" xfId="2643"/>
    <cellStyle name="%_Sch 2.1 Eng schedule 2009-10 Final @ 270710 5" xfId="2644"/>
    <cellStyle name="%_Sch 2.1 Eng schedule 2009-10 Final @ 270710 6" xfId="2645"/>
    <cellStyle name="%_Sch 2.1 Eng schedule 2009-10 Final @ 270710 7" xfId="2646"/>
    <cellStyle name="%_Sch 2.1 Eng schedule 2009-10 Final @ 270710 8" xfId="2647"/>
    <cellStyle name="%_Sheet1" xfId="2648"/>
    <cellStyle name="%_Stat  Accounts" xfId="2649"/>
    <cellStyle name="%_Switchgear (No scheme)" xfId="2650"/>
    <cellStyle name="%_Switchgear (Schemes)" xfId="2651"/>
    <cellStyle name="%_Switchgear_revisit (No scheme)" xfId="2652"/>
    <cellStyle name="%_Switchgear_revisit (Schemes)" xfId="2653"/>
    <cellStyle name="%_Table 4 28_Final" xfId="2654"/>
    <cellStyle name="%_Table 4-16 - Asset Lives - 2009-10_Final" xfId="2655"/>
    <cellStyle name="%_Table 4-16 - Asset Lives - 2009-10_Final (2)" xfId="2656"/>
    <cellStyle name="%_Total summary" xfId="2657"/>
    <cellStyle name="%_TPCR4 RollOver NGG Draft Table 5.8 v2" xfId="2658"/>
    <cellStyle name="%_TPCR4 RollOver NGG Draft Table 5.8 v2 2" xfId="2659"/>
    <cellStyle name="%_TPCR4 RollOver NGG Draft Table 5.8 v2 3" xfId="2660"/>
    <cellStyle name="%_TPCR4 RollOver NGG Draft Table 5.8 v2 4" xfId="2661"/>
    <cellStyle name="%_TPCR4 RollOver NGG Draft Table 5.8 v2 5" xfId="2662"/>
    <cellStyle name="%_TPCR4 RollOver NGG Draft Table 5.8 v2 6" xfId="2663"/>
    <cellStyle name="%_TPCR4 RollOver NGG Draft Table 5.8 v2 7" xfId="2664"/>
    <cellStyle name="%_TPCR4 RollOver NGG Draft Table 5.8 v2 8" xfId="2665"/>
    <cellStyle name="%_Transformer data based on November Freeze and RIIObaseline D6 data 10062011" xfId="2666"/>
    <cellStyle name="%_Transmission PCRRP tables_SPTL_200809 V1" xfId="41"/>
    <cellStyle name="%_Transmission PCRRP tables_SPTL_200809 V1 2" xfId="2667"/>
    <cellStyle name="%_Transmission PCRRP tables_SPTL_200809 V1 3" xfId="2668"/>
    <cellStyle name="%_Transmission PCRRP tables_SPTL_200809 V1 4" xfId="2669"/>
    <cellStyle name="%_Transmission PCRRP tables_SPTL_200809 V1_3.1.2 DB Pension Detail" xfId="2670"/>
    <cellStyle name="%_Transmission PCRRP tables_SPTL_200809 V1_4.20 Scheme Listing NLR" xfId="2671"/>
    <cellStyle name="%_Transmission PCRRP tables_SPTL_200809 V1_Table 4 28_Final" xfId="2672"/>
    <cellStyle name="%_Transmission PCRRP tables_SPTL_200809 V1_Table 4-16 - Asset Lives - 2009-10_Final" xfId="2673"/>
    <cellStyle name="%_Transmission PCRRP tables_SPTL_200809 V1_Table 4-16 - Asset Lives - 2009-10_Final (2)" xfId="2674"/>
    <cellStyle name="%_Tx (No scheme)" xfId="2675"/>
    <cellStyle name="%_Tx (Schemes)" xfId="2676"/>
    <cellStyle name="%_Tx_revisit (No scheme)" xfId="2677"/>
    <cellStyle name="%_Tx_revisit (Schemes)" xfId="2678"/>
    <cellStyle name="%_VR Asset Man NGET 1.3 1.7 1.8, 2.14 2.15" xfId="2679"/>
    <cellStyle name="%_VR NGET Opex tables" xfId="42"/>
    <cellStyle name="%_VR NGET Opex tables_1.5 Opex Reconciliation NG" xfId="2680"/>
    <cellStyle name="%_VR Pensions Opex tables" xfId="43"/>
    <cellStyle name="%_VR Pensions Opex tables_2010_NGET_TPCR4_RO_FBPQ(Opex) trace only FINAL(DPP)" xfId="2681"/>
    <cellStyle name="%_Winter - Pay deal impacts - Repair" xfId="2682"/>
    <cellStyle name="%_WJBP Acc Ctrl v3" xfId="2683"/>
    <cellStyle name="******************************************" xfId="2684"/>
    <cellStyle name="?? [0]_VERA" xfId="2685"/>
    <cellStyle name="?????_VERA" xfId="2686"/>
    <cellStyle name="??_VERA" xfId="2687"/>
    <cellStyle name="_070323 - 5yr opex BPQ (Final)" xfId="44"/>
    <cellStyle name="_070323 - 5yr opex BPQ (Final) 2" xfId="2688"/>
    <cellStyle name="_070323 - 5yr opex BPQ (Final) 3" xfId="2689"/>
    <cellStyle name="_070323 - 5yr opex BPQ (Final) 4" xfId="2690"/>
    <cellStyle name="_070323 - 5yr opex BPQ (Final) 5" xfId="2691"/>
    <cellStyle name="_070323 - 5yr opex BPQ (Final) 6" xfId="2692"/>
    <cellStyle name="_070323 - 5yr opex BPQ (Final) 7" xfId="2693"/>
    <cellStyle name="_070323 - 5yr opex BPQ (Final) 8" xfId="2694"/>
    <cellStyle name="_0708 GSO Capex RRP (detail)" xfId="45"/>
    <cellStyle name="_0708 GSO Capex RRP (detail) 2" xfId="46"/>
    <cellStyle name="_0708 GSO Capex RRP (detail) 2 2" xfId="47"/>
    <cellStyle name="_0708 GSO Capex RRP (detail) 2 3" xfId="48"/>
    <cellStyle name="_0708 GSO Capex RRP (detail) 2 4" xfId="49"/>
    <cellStyle name="_0708 GSO Capex RRP (detail) 2 5" xfId="50"/>
    <cellStyle name="_0708 GSO Capex RRP (detail) 2 6" xfId="51"/>
    <cellStyle name="_0708 GSO Capex RRP (detail) 2 7" xfId="52"/>
    <cellStyle name="_0708 GSO Capex RRP (detail) 2 8" xfId="53"/>
    <cellStyle name="_0708 GSO Capex RRP (detail)_Opex Input" xfId="54"/>
    <cellStyle name="_0708 GSO Capex RRP (detail)_RRP table" xfId="2695"/>
    <cellStyle name="_0708 TO Non-Op Capex (detail)" xfId="55"/>
    <cellStyle name="_0708 TO Non-Op Capex (detail) 2" xfId="2696"/>
    <cellStyle name="_0708 TO Non-Op Capex (detail) 3" xfId="2697"/>
    <cellStyle name="_0708 TO Non-Op Capex (detail) 4" xfId="2698"/>
    <cellStyle name="_0708 TO Non-Op Capex (detail) 5" xfId="2699"/>
    <cellStyle name="_0708 TO Non-Op Capex (detail) 6" xfId="2700"/>
    <cellStyle name="_0708 TO Non-Op Capex (detail) 7" xfId="2701"/>
    <cellStyle name="_0708 TO Non-Op Capex (detail) 8" xfId="2702"/>
    <cellStyle name="_0708 TO Non-Op Capex (detail)_1.3 Rec to old modelling" xfId="2703"/>
    <cellStyle name="_0708 TO Non-Op Capex (detail)_1.5 Opex Reconciliation NG" xfId="2704"/>
    <cellStyle name="_0708 TO Non-Op Capex (detail)_2010_NGET_TPCR4_RO_FBPQ(Opex) trace only FINAL(DPP)" xfId="2705"/>
    <cellStyle name="_0708 TO Non-Op Capex (detail)_2010_NGET_TPCR4_RO_FBPQ(Opex) trace only FINAL(DPP) 2" xfId="2706"/>
    <cellStyle name="_0708 TO Non-Op Capex (detail)_2010_NGET_TPCR4_RO_FBPQ(Opex) trace only FINAL(DPP) 3" xfId="2707"/>
    <cellStyle name="_0708 TO Non-Op Capex (detail)_2010_NGET_TPCR4_RO_FBPQ(Opex) trace only FINAL(DPP) 4" xfId="2708"/>
    <cellStyle name="_0708 TO Non-Op Capex (detail)_2010_NGET_TPCR4_RO_FBPQ(Opex) trace only FINAL(DPP) 5" xfId="2709"/>
    <cellStyle name="_0708 TO Non-Op Capex (detail)_2010_NGET_TPCR4_RO_FBPQ(Opex) trace only FINAL(DPP) 6" xfId="2710"/>
    <cellStyle name="_0708 TO Non-Op Capex (detail)_2010_NGET_TPCR4_RO_FBPQ(Opex) trace only FINAL(DPP) 7" xfId="2711"/>
    <cellStyle name="_0708 TO Non-Op Capex (detail)_2010_NGET_TPCR4_RO_FBPQ(Opex) trace only FINAL(DPP) 8" xfId="2712"/>
    <cellStyle name="_0708 TO Non-Op Capex (detail)_Manual Adjustments" xfId="2713"/>
    <cellStyle name="_0708 TO Non-Op Capex (detail)_NGET Opex PCRRP Tables 31 Mar 2010 Final" xfId="2714"/>
    <cellStyle name="_0708 TO Non-Op Capex (detail)_RRP table" xfId="2715"/>
    <cellStyle name="_0708 TO Non-Op Capex (detail)_Sheet1" xfId="2716"/>
    <cellStyle name="_0decimals" xfId="2717"/>
    <cellStyle name="_1.3 Acc Costs NG (2011)" xfId="2718"/>
    <cellStyle name="_1.8 Irregular Items" xfId="2719"/>
    <cellStyle name="_2.14 Year on Year Movt ( (2013)" xfId="2720"/>
    <cellStyle name="_2.14 Year on Year Movt (2011)" xfId="2721"/>
    <cellStyle name="_2.14 Year on Year Movt (2012)" xfId="2722"/>
    <cellStyle name="_2.9 UK BS Reconciliation" xfId="2723"/>
    <cellStyle name="_2.9 UK BS Reconciliation_RRP table" xfId="2724"/>
    <cellStyle name="_Accounting entries Feb 09" xfId="2725"/>
    <cellStyle name="_Actuals" xfId="2726"/>
    <cellStyle name="_Actuals 2" xfId="2727"/>
    <cellStyle name="_Admin 01e" xfId="2728"/>
    <cellStyle name="_Admin 01e 2" xfId="2729"/>
    <cellStyle name="_Admin 01e 2 2" xfId="2730"/>
    <cellStyle name="_Admin 01e 3" xfId="2731"/>
    <cellStyle name="_Admin 01e_SGN_14m" xfId="2732"/>
    <cellStyle name="_Admin 01e_strategic model 05j (INDEXATION)" xfId="2733"/>
    <cellStyle name="_Admin 01o" xfId="2734"/>
    <cellStyle name="_Admin 01o 2" xfId="2735"/>
    <cellStyle name="_Admin 01o 2 2" xfId="2736"/>
    <cellStyle name="_Admin 01o 3" xfId="2737"/>
    <cellStyle name="_Admin 01o_SGN_14m" xfId="2738"/>
    <cellStyle name="_Admin 01o_strategic model 05j (INDEXATION)" xfId="2739"/>
    <cellStyle name="_Admin 02b" xfId="2740"/>
    <cellStyle name="_Admin 02b 2" xfId="2741"/>
    <cellStyle name="_Admin 02b 2 2" xfId="2742"/>
    <cellStyle name="_Admin 02b 3" xfId="2743"/>
    <cellStyle name="_Admin 02b_SGN_14m" xfId="2744"/>
    <cellStyle name="_Admin 02b_strategic model 05j (INDEXATION)" xfId="2745"/>
    <cellStyle name="_Amended Capex position 2011-12" xfId="2746"/>
    <cellStyle name="_Balance Sheet Rec" xfId="2747"/>
    <cellStyle name="_Balance Sheet Rec 2" xfId="2748"/>
    <cellStyle name="_Berr Strading Analysis v 04 (2012 to 2020) v0 8 (no capex from 2012)" xfId="2749"/>
    <cellStyle name="_Book1 (2)" xfId="2750"/>
    <cellStyle name="_Book2" xfId="2751"/>
    <cellStyle name="_Book3" xfId="2752"/>
    <cellStyle name="_Book4" xfId="56"/>
    <cellStyle name="_Book4 2" xfId="57"/>
    <cellStyle name="_Book4 2 2" xfId="58"/>
    <cellStyle name="_Book4 2 3" xfId="59"/>
    <cellStyle name="_Book4 2 4" xfId="60"/>
    <cellStyle name="_Book4 2 5" xfId="61"/>
    <cellStyle name="_Book4 2 6" xfId="62"/>
    <cellStyle name="_Book4 2 7" xfId="63"/>
    <cellStyle name="_Book4 2 8" xfId="64"/>
    <cellStyle name="_BP10.2 v BP10v6 Reg Tables" xfId="2753"/>
    <cellStyle name="_BP10.2 v BP10v6 Reg Tables_Reactor (No scheme)" xfId="2754"/>
    <cellStyle name="_BP10.2 v BP10v6 Reg Tables_Reactor (Schemes)" xfId="2755"/>
    <cellStyle name="_BP10.2 v BP10v6 Reg Tables_Reactor_revisit (No scheme)" xfId="2756"/>
    <cellStyle name="_BP10.2 v BP10v6 Reg Tables_Reactor_revisit (Schemes)" xfId="2757"/>
    <cellStyle name="_BP10.2 v BP10v6 Reg Tables_Tx (No scheme)" xfId="2758"/>
    <cellStyle name="_BP10.2 v BP10v6 Reg Tables_Tx (Schemes)" xfId="2759"/>
    <cellStyle name="_BP10.2 v BP10v6 Reg Tables_Tx_revisit (No scheme)" xfId="2760"/>
    <cellStyle name="_BP10.2 v BP10v6 Reg Tables_Tx_revisit (Schemes)" xfId="2761"/>
    <cellStyle name="_BP10+ GTO Capex Split CN" xfId="65"/>
    <cellStyle name="_BP10+post TIC 1 Jun" xfId="66"/>
    <cellStyle name="_BP10+post TIC 1 Jun 2" xfId="67"/>
    <cellStyle name="_BP10+post TIC 1 Jun 2 2" xfId="68"/>
    <cellStyle name="_BP10+post TIC 1 Jun 2 3" xfId="69"/>
    <cellStyle name="_BP10+post TIC 1 Jun 2 4" xfId="70"/>
    <cellStyle name="_BP10+post TIC 1 Jun 2 5" xfId="71"/>
    <cellStyle name="_BP10+post TIC 1 Jun 2 6" xfId="72"/>
    <cellStyle name="_BP10+post TIC 1 Jun 2 7" xfId="73"/>
    <cellStyle name="_BP10+post TIC 1 Jun 2 8" xfId="74"/>
    <cellStyle name="_BP11 GTO Capex Split CN v3 Dec-15 upload" xfId="2762"/>
    <cellStyle name="_BSIS-JUN-008 APX" xfId="2763"/>
    <cellStyle name="_BSIS-MAY-011 &amp; BSIS-MAY-012R Escrow Ac's" xfId="2764"/>
    <cellStyle name="_Business Plan " xfId="2765"/>
    <cellStyle name="_capex 1011" xfId="2766"/>
    <cellStyle name="_Capex summary" xfId="2767"/>
    <cellStyle name="_Capital Plan - IS UK" xfId="75"/>
    <cellStyle name="_Capital Plan - IS UK 2" xfId="2768"/>
    <cellStyle name="_Capital Plan - IS UK 3" xfId="2769"/>
    <cellStyle name="_Capital Plan - IS UK 4" xfId="2770"/>
    <cellStyle name="_Capital Plan - IS UK 5" xfId="2771"/>
    <cellStyle name="_Capital Plan - IS UK 6" xfId="2772"/>
    <cellStyle name="_Capital Plan - IS UK 7" xfId="2773"/>
    <cellStyle name="_Capital Plan - IS UK 8" xfId="2774"/>
    <cellStyle name="_Capital Plan - IS UK_0910 GSO Capex RRP - Final (Detail) v2 220710" xfId="76"/>
    <cellStyle name="_Capital Plan - IS UK_0910 GSO Capex RRP - Final (Detail) v2 220710 2" xfId="77"/>
    <cellStyle name="_Capital Plan - IS UK_0910 GSO Capex RRP - Final (Detail) v2 220710 2 2" xfId="78"/>
    <cellStyle name="_Capital Plan - IS UK_0910 GSO Capex RRP - Final (Detail) v2 220710 2 3" xfId="79"/>
    <cellStyle name="_Capital Plan - IS UK_0910 GSO Capex RRP - Final (Detail) v2 220710 2 4" xfId="80"/>
    <cellStyle name="_Capital Plan - IS UK_0910 GSO Capex RRP - Final (Detail) v2 220710 2 5" xfId="81"/>
    <cellStyle name="_Capital Plan - IS UK_0910 GSO Capex RRP - Final (Detail) v2 220710 2 6" xfId="82"/>
    <cellStyle name="_Capital Plan - IS UK_0910 GSO Capex RRP - Final (Detail) v2 220710 2 7" xfId="83"/>
    <cellStyle name="_Capital Plan - IS UK_0910 GSO Capex RRP - Final (Detail) v2 220710 2 8" xfId="84"/>
    <cellStyle name="_Capital Plan - IS UK_0910 GSO Capex RRP - Final (Detail) v2 220710_Opex Input" xfId="85"/>
    <cellStyle name="_Capital Plan - IS UK_1.3 Rec to old modelling" xfId="2775"/>
    <cellStyle name="_Capital Plan - IS UK_1.5 Opex Reconciliation NG" xfId="2776"/>
    <cellStyle name="_Capital Plan - IS UK_2010_NGET_TPCR4_RO_FBPQ(Opex) trace only FINAL(DPP)" xfId="2777"/>
    <cellStyle name="_Capital Plan - IS UK_2010_NGET_TPCR4_RO_FBPQ(Opex) trace only FINAL(DPP) 2" xfId="2778"/>
    <cellStyle name="_Capital Plan - IS UK_2010_NGET_TPCR4_RO_FBPQ(Opex) trace only FINAL(DPP) 3" xfId="2779"/>
    <cellStyle name="_Capital Plan - IS UK_2010_NGET_TPCR4_RO_FBPQ(Opex) trace only FINAL(DPP) 4" xfId="2780"/>
    <cellStyle name="_Capital Plan - IS UK_2010_NGET_TPCR4_RO_FBPQ(Opex) trace only FINAL(DPP) 5" xfId="2781"/>
    <cellStyle name="_Capital Plan - IS UK_2010_NGET_TPCR4_RO_FBPQ(Opex) trace only FINAL(DPP) 6" xfId="2782"/>
    <cellStyle name="_Capital Plan - IS UK_2010_NGET_TPCR4_RO_FBPQ(Opex) trace only FINAL(DPP) 7" xfId="2783"/>
    <cellStyle name="_Capital Plan - IS UK_2010_NGET_TPCR4_RO_FBPQ(Opex) trace only FINAL(DPP) 8" xfId="2784"/>
    <cellStyle name="_Capital Plan - IS UK_Manual Adjustments" xfId="2785"/>
    <cellStyle name="_Capital Plan - IS UK_NGET Opex PCRRP Tables 31 Mar 2010 Final" xfId="2786"/>
    <cellStyle name="_Capital Plan - IS UK_RRP table" xfId="2787"/>
    <cellStyle name="_Capital Plan - IS UK_RRP table_1" xfId="2788"/>
    <cellStyle name="_Capital Plan - IS UK_Sheet1" xfId="2789"/>
    <cellStyle name="_Capital Plan - IS UK_Stat  Accounts" xfId="2790"/>
    <cellStyle name="_CFO tables - New style" xfId="2791"/>
    <cellStyle name="_Comma" xfId="2792"/>
    <cellStyle name="_Comma_CSC" xfId="2793"/>
    <cellStyle name="_Comma_merger_plans_modified_9_3_1999" xfId="2794"/>
    <cellStyle name="_Commercial Escrow journals" xfId="2795"/>
    <cellStyle name="_Commercial RIIO Business Plan V1" xfId="2796"/>
    <cellStyle name="_Consolidated Financial Statements (Planet Data Book Format) v9.5" xfId="2797"/>
    <cellStyle name="_Consolidated NS Forecast - 2011-12 Jan-11" xfId="2798"/>
    <cellStyle name="_Copy of SGN 10a Business Plan 2010v1" xfId="2799"/>
    <cellStyle name="_Copy of SGN 10a Business Plan 2010v15 updated budget 190310l" xfId="2800"/>
    <cellStyle name="_Copy of SGN 4.19 v3(OTPP) RF4" xfId="2801"/>
    <cellStyle name="_Copy of SGN 4.19 v3(OTPP) RF4 2" xfId="2802"/>
    <cellStyle name="_Cover" xfId="2803"/>
    <cellStyle name="_Currency" xfId="2804"/>
    <cellStyle name="_Currency_CSC" xfId="2805"/>
    <cellStyle name="_Currency_merger_plans_modified_9_3_1999" xfId="2806"/>
    <cellStyle name="_Currency_Model_Sep_2_02" xfId="2807"/>
    <cellStyle name="_Currency_Pipeline Model v1 (09_09_02) v3" xfId="2808"/>
    <cellStyle name="_CurrencySpace" xfId="2809"/>
    <cellStyle name="_CurrencySpace_CSC" xfId="2810"/>
    <cellStyle name="_CurrencySpace_merger_plans_modified_9_3_1999" xfId="2811"/>
    <cellStyle name="_Customer Ops RIIO Business Plan V2" xfId="2812"/>
    <cellStyle name="_Dalmuir 05l" xfId="2813"/>
    <cellStyle name="_dashboard example 01b" xfId="2814"/>
    <cellStyle name="_dashboard example 01b 2" xfId="2815"/>
    <cellStyle name="_Data" xfId="2816"/>
    <cellStyle name="_DFR.24 NBMHT 03g" xfId="2817"/>
    <cellStyle name="_DFR.24 NBMHT 03g 2" xfId="2818"/>
    <cellStyle name="_DFR.24 NBMHT 03g 2 2" xfId="2819"/>
    <cellStyle name="_DFR.24 NBMHT 03g 3" xfId="2820"/>
    <cellStyle name="_DFR.24 NBMHT 03g_SGN_14m" xfId="2821"/>
    <cellStyle name="_DFR.24 NBMHT 03g_strategic model 05j (INDEXATION)" xfId="2822"/>
    <cellStyle name="_DR2 Oracle mapping document" xfId="2823"/>
    <cellStyle name="_Draft RIIO plan presentation template - CSDx Centre" xfId="2824"/>
    <cellStyle name="_Draft RIIO plan presentation template - Customer Opsx Centre V7" xfId="2825"/>
    <cellStyle name="_Electricity North West_v2.28" xfId="2826"/>
    <cellStyle name="_Extraction of Consolidated Financial Statements (Planet Data Book Format)" xfId="2827"/>
    <cellStyle name="_F1F9 ExModel 24b DFR01a" xfId="2828"/>
    <cellStyle name="_Finan - South" xfId="2829"/>
    <cellStyle name="_Finan - South 2" xfId="2830"/>
    <cellStyle name="_Gas TO major Projects Forecast Jun-10" xfId="86"/>
    <cellStyle name="_Gas TO major Projects Forecast Jun-10 2" xfId="87"/>
    <cellStyle name="_Gas TO major Projects Forecast Jun-10 2 2" xfId="88"/>
    <cellStyle name="_Gas TO major Projects Forecast Jun-10 2 3" xfId="89"/>
    <cellStyle name="_Gas TO major Projects Forecast Jun-10 2 4" xfId="90"/>
    <cellStyle name="_Gas TO major Projects Forecast Jun-10 2 5" xfId="91"/>
    <cellStyle name="_Gas TO major Projects Forecast Jun-10 2 6" xfId="92"/>
    <cellStyle name="_Gas TO major Projects Forecast Jun-10 2 7" xfId="93"/>
    <cellStyle name="_Gas TO major Projects Forecast Jun-10 2 8" xfId="94"/>
    <cellStyle name="_Gas TO major Projects Forecast May-10 BP10+ v5" xfId="95"/>
    <cellStyle name="_Gas TO major Projects Forecast May-10 BP10+ v5 2" xfId="96"/>
    <cellStyle name="_Gas TO major Projects Forecast May-10 BP10+ v5 2 2" xfId="97"/>
    <cellStyle name="_Gas TO major Projects Forecast May-10 BP10+ v5 2 3" xfId="98"/>
    <cellStyle name="_Gas TO major Projects Forecast May-10 BP10+ v5 2 4" xfId="99"/>
    <cellStyle name="_Gas TO major Projects Forecast May-10 BP10+ v5 2 5" xfId="100"/>
    <cellStyle name="_Gas TO major Projects Forecast May-10 BP10+ v5 2 6" xfId="101"/>
    <cellStyle name="_Gas TO major Projects Forecast May-10 BP10+ v5 2 7" xfId="102"/>
    <cellStyle name="_Gas TO major Projects Forecast May-10 BP10+ v5 2 8" xfId="103"/>
    <cellStyle name="_GDUK manpower summary (3)" xfId="2831"/>
    <cellStyle name="_GDx 2010_11 Q3 QPR tables - UK v3" xfId="2832"/>
    <cellStyle name="_Genesys 12f" xfId="2833"/>
    <cellStyle name="_Genesys 17e" xfId="2834"/>
    <cellStyle name="_GTO Commodity Pricing Model &amp; Risk Score Model Workings BP11 v2" xfId="2835"/>
    <cellStyle name="_GTO Non Operational Capex Roll-over submission (FINAL with property)" xfId="104"/>
    <cellStyle name="_HoldCo" xfId="2836"/>
    <cellStyle name="_HoldCo 2" xfId="2837"/>
    <cellStyle name="_HoldCo_Finan - South" xfId="2838"/>
    <cellStyle name="_HoldCo_Inputs" xfId="2839"/>
    <cellStyle name="_HoldCo_RF Rec" xfId="2840"/>
    <cellStyle name="_HoldCo_SCOT FinStat" xfId="2841"/>
    <cellStyle name="_HoldCo_South FinStat" xfId="2842"/>
    <cellStyle name="_Inflation Output" xfId="2843"/>
    <cellStyle name="_Inflation Output 2" xfId="2844"/>
    <cellStyle name="_ING Mthly Accounting Entries Feb 09" xfId="2845"/>
    <cellStyle name="_Inputs" xfId="2846"/>
    <cellStyle name="_Inputs 2" xfId="2847"/>
    <cellStyle name="_Inputs 2008" xfId="2848"/>
    <cellStyle name="_Inputs 2008 2" xfId="2849"/>
    <cellStyle name="_IS" xfId="2850"/>
    <cellStyle name="_key indicators comparison" xfId="2851"/>
    <cellStyle name="_Kilo 31a" xfId="2852"/>
    <cellStyle name="_Lazuli Example Model 24d" xfId="2853"/>
    <cellStyle name="_Liquidity chart_Amended_16Jan09" xfId="2854"/>
    <cellStyle name="_MASTER OPEX COMMERCIAL AS AT 24-02-09" xfId="2855"/>
    <cellStyle name="_MASTER OPEX COMMERCIAL AS AT 24-02-09 2" xfId="2856"/>
    <cellStyle name="_Metering" xfId="2857"/>
    <cellStyle name="_Metering 2" xfId="2858"/>
    <cellStyle name="_Metering 3" xfId="2859"/>
    <cellStyle name="_Metering 4" xfId="2860"/>
    <cellStyle name="_Metering 5" xfId="2861"/>
    <cellStyle name="_Metering 6" xfId="2862"/>
    <cellStyle name="_Metering 7" xfId="2863"/>
    <cellStyle name="_Metering 8" xfId="2864"/>
    <cellStyle name="_Metering_Customer Operations Business Plan Input Reqs (3)" xfId="2865"/>
    <cellStyle name="_Metering_Draft RIIO plan presentation template - Commercial (2)" xfId="2866"/>
    <cellStyle name="_Metering_Draft RIIO plan presentation template - Customer Opsx Centre V2 (2)" xfId="2867"/>
    <cellStyle name="_Metering_Draft RIIO plan presentation template - Customer Opsx Centre V2 (2) - updated with mapping" xfId="2868"/>
    <cellStyle name="_Metering_Network Strategy Business Plan Input Reqs - v10" xfId="2869"/>
    <cellStyle name="_Multiple" xfId="2870"/>
    <cellStyle name="_Opex initiatives tracker v1.5 (post 9 aug update )" xfId="2871"/>
    <cellStyle name="_OTPP Review" xfId="2872"/>
    <cellStyle name="_OTPP Review 2" xfId="2873"/>
    <cellStyle name="_Percent" xfId="2874"/>
    <cellStyle name="_Percent_CSC" xfId="2875"/>
    <cellStyle name="_Percent_merger_plans_modified_9_3_1999" xfId="2876"/>
    <cellStyle name="_Percent_Model_Sep_2_02" xfId="2877"/>
    <cellStyle name="_Percent_Pipeline Model v1 (09_09_02) v3" xfId="2878"/>
    <cellStyle name="_PercentSpace" xfId="2879"/>
    <cellStyle name="_PercentSpace_CSC" xfId="2880"/>
    <cellStyle name="_PercentSpace_merger_plans_modified_9_3_1999" xfId="2881"/>
    <cellStyle name="_PercentSpace_Model_Sep_2_02" xfId="2882"/>
    <cellStyle name="_PercentSpace_Pipeline Model v1 (09_09_02) v3" xfId="2883"/>
    <cellStyle name="_Plan Challenge 1011" xfId="2884"/>
    <cellStyle name="_Plan Challenge 1011_Baseline - MASTER DATA (ORG) - v5.4 (P&amp;OD) BUSINESS PLAN" xfId="2885"/>
    <cellStyle name="_Plan Challenge 1011_Baseline - MASTER DATA (ORG) - v5.4 (P&amp;OD) BUSINESS PLAN_SS templates" xfId="2886"/>
    <cellStyle name="_Plan October QPR Templates - Shares Services (includes Business Services)" xfId="2887"/>
    <cellStyle name="_Pre Release Checklist 01l" xfId="2888"/>
    <cellStyle name="_RF Rec" xfId="2889"/>
    <cellStyle name="_RF Rec 2" xfId="2890"/>
    <cellStyle name="_SCOT FinStat" xfId="2891"/>
    <cellStyle name="_SCOT FinStat 2" xfId="2892"/>
    <cellStyle name="_Scotland Capex" xfId="2893"/>
    <cellStyle name="_SGN 10a Copy of Business Plan 2010v14 update 180510" xfId="2894"/>
    <cellStyle name="_SGN 4.18" xfId="2895"/>
    <cellStyle name="_SGN 4.18 2" xfId="2896"/>
    <cellStyle name="_Sheet1" xfId="2897"/>
    <cellStyle name="_Sheet1 2" xfId="2898"/>
    <cellStyle name="_Sheet1_1" xfId="2899"/>
    <cellStyle name="_Sheet1_1 2" xfId="2900"/>
    <cellStyle name="_Sheet1_1_SGN_14m" xfId="2901"/>
    <cellStyle name="_Sheet1_SGN_14m" xfId="2902"/>
    <cellStyle name="_Sheet2" xfId="2903"/>
    <cellStyle name="_Sheets to populate 1112 Budget Slides" xfId="2904"/>
    <cellStyle name="_Skel Mod 01l" xfId="2905"/>
    <cellStyle name="_South FinStat" xfId="2906"/>
    <cellStyle name="_South FinStat 2" xfId="2907"/>
    <cellStyle name="_Spreadsheet to populate plan slides 120810" xfId="2908"/>
    <cellStyle name="_Summaries" xfId="2909"/>
    <cellStyle name="_Summary" xfId="2910"/>
    <cellStyle name="_Summary (inc. Contract &amp; Conn.)" xfId="2911"/>
    <cellStyle name="_Sundry" xfId="2912"/>
    <cellStyle name="_TableRowHead" xfId="2913"/>
    <cellStyle name="_TableSuperHead" xfId="2914"/>
    <cellStyle name="_TEMPLATE 01m" xfId="2915"/>
    <cellStyle name="_Test scoring_UKGDx_20070924_Pilot (DV)" xfId="105"/>
    <cellStyle name="_Test scoring_UKGDx_20070924_Pilot (DV) 2" xfId="2916"/>
    <cellStyle name="_Test scoring_UKGDx_20070924_Pilot (DV) 3" xfId="2917"/>
    <cellStyle name="_Test scoring_UKGDx_20070924_Pilot (DV) 4" xfId="2918"/>
    <cellStyle name="_Test scoring_UKGDx_20070924_Pilot (DV) 5" xfId="2919"/>
    <cellStyle name="_Test scoring_UKGDx_20070924_Pilot (DV) 6" xfId="2920"/>
    <cellStyle name="_Test scoring_UKGDx_20070924_Pilot (DV) 7" xfId="2921"/>
    <cellStyle name="_Test scoring_UKGDx_20070924_Pilot (DV) 8" xfId="2922"/>
    <cellStyle name="_TGK-14" xfId="2923"/>
    <cellStyle name="_TGK-9" xfId="2924"/>
    <cellStyle name="_TGK-9_1" xfId="2925"/>
    <cellStyle name="_Third Party-IT Data Collection Template" xfId="2926"/>
    <cellStyle name="_Total summary" xfId="2927"/>
    <cellStyle name="_Tower Definition (2)" xfId="2928"/>
    <cellStyle name="_Tower Definition (2)_Baseline - MASTER DATA (ORG) - v5.4 (P&amp;OD) BUSINESS PLAN" xfId="2929"/>
    <cellStyle name="_Tower Definition (2)_Baseline - MASTER DATA (ORG) - v5.4 (P&amp;OD) BUSINESS PLAN_SS templates" xfId="2930"/>
    <cellStyle name="_track 01a" xfId="2931"/>
    <cellStyle name="_Transmission agency" xfId="2932"/>
    <cellStyle name="_UKT RAV Summary (Mar-10) v2" xfId="2933"/>
    <cellStyle name="_Vattenfall Euro CY" xfId="2934"/>
    <cellStyle name="_VT FinMod 72d" xfId="2935"/>
    <cellStyle name="_VT FinMod 72d 2" xfId="2936"/>
    <cellStyle name="_VT FinMod 72d 2 2" xfId="2937"/>
    <cellStyle name="_VT FinMod 72d 3" xfId="2938"/>
    <cellStyle name="_VT FinMod 72d Option Effects" xfId="2939"/>
    <cellStyle name="_VT FinMod 72d Option Effects 2" xfId="2940"/>
    <cellStyle name="_VT FinMod 72d Option Effects 2 2" xfId="2941"/>
    <cellStyle name="_VT FinMod 72d Option Effects 3" xfId="2942"/>
    <cellStyle name="_VT FinMod 72d Option Effects_SGN_14m" xfId="2943"/>
    <cellStyle name="_VT FinMod 72d Option Effects_strategic model 05j (INDEXATION)" xfId="2944"/>
    <cellStyle name="_VT FinMod 72d_SGN_14m" xfId="2945"/>
    <cellStyle name="_VT FinMod 72d_strategic model 05j (INDEXATION)" xfId="2946"/>
    <cellStyle name="_VT FinMod 74a - pre D&amp;T deletion" xfId="2947"/>
    <cellStyle name="_VT FinMod 74a - pre D&amp;T deletion 2" xfId="2948"/>
    <cellStyle name="_VT FinMod 74a - pre D&amp;T deletion 2 2" xfId="2949"/>
    <cellStyle name="_VT FinMod 74a - pre D&amp;T deletion 3" xfId="2950"/>
    <cellStyle name="_VT FinMod 74a - pre D&amp;T deletion_SGN_14m" xfId="2951"/>
    <cellStyle name="_VT FinMod 74a - pre D&amp;T deletion_strategic model 05j (INDEXATION)" xfId="2952"/>
    <cellStyle name="_VT FinMod 76p" xfId="2953"/>
    <cellStyle name="_VT FinMod 76p 2" xfId="2954"/>
    <cellStyle name="_VT FinMod 76p 2 2" xfId="2955"/>
    <cellStyle name="_VT FinMod 76p 3" xfId="2956"/>
    <cellStyle name="_VT FinMod 76p_SGN_14m" xfId="2957"/>
    <cellStyle name="_VT FinMod 76p_strategic model 05j (INDEXATION)" xfId="2958"/>
    <cellStyle name="’Ê‰Ý [0.00]_Area" xfId="2959"/>
    <cellStyle name="’Ê‰Ý_Area" xfId="2960"/>
    <cellStyle name="£" xfId="2961"/>
    <cellStyle name="£ BP" xfId="2962"/>
    <cellStyle name="£[2]" xfId="2963"/>
    <cellStyle name="¥ JY" xfId="2964"/>
    <cellStyle name="€" xfId="2965"/>
    <cellStyle name="=C:\WINNT\SYSTEM32\COMMAND.COM" xfId="106"/>
    <cellStyle name="=C:\WINNT\SYSTEM32\COMMAND.COM 10" xfId="107"/>
    <cellStyle name="=C:\WINNT\SYSTEM32\COMMAND.COM 11" xfId="108"/>
    <cellStyle name="=C:\WINNT\SYSTEM32\COMMAND.COM 12" xfId="109"/>
    <cellStyle name="=C:\WINNT\SYSTEM32\COMMAND.COM 12 2" xfId="2966"/>
    <cellStyle name="=C:\WINNT\SYSTEM32\COMMAND.COM 13" xfId="110"/>
    <cellStyle name="=C:\WINNT\SYSTEM32\COMMAND.COM 14" xfId="111"/>
    <cellStyle name="=C:\WINNT\SYSTEM32\COMMAND.COM 15" xfId="112"/>
    <cellStyle name="=C:\WINNT\SYSTEM32\COMMAND.COM 16" xfId="113"/>
    <cellStyle name="=C:\WINNT\SYSTEM32\COMMAND.COM 17" xfId="114"/>
    <cellStyle name="=C:\WINNT\SYSTEM32\COMMAND.COM 18" xfId="115"/>
    <cellStyle name="=C:\WINNT\SYSTEM32\COMMAND.COM 19" xfId="116"/>
    <cellStyle name="=C:\WINNT\SYSTEM32\COMMAND.COM 2" xfId="117"/>
    <cellStyle name="=C:\WINNT\SYSTEM32\COMMAND.COM 2 10" xfId="118"/>
    <cellStyle name="=C:\WINNT\SYSTEM32\COMMAND.COM 2 2" xfId="119"/>
    <cellStyle name="=C:\WINNT\SYSTEM32\COMMAND.COM 2 2 10" xfId="2967"/>
    <cellStyle name="=C:\WINNT\SYSTEM32\COMMAND.COM 2 2 11" xfId="2968"/>
    <cellStyle name="=C:\WINNT\SYSTEM32\COMMAND.COM 2 2 12" xfId="2969"/>
    <cellStyle name="=C:\WINNT\SYSTEM32\COMMAND.COM 2 2 13" xfId="2970"/>
    <cellStyle name="=C:\WINNT\SYSTEM32\COMMAND.COM 2 2 14" xfId="2971"/>
    <cellStyle name="=C:\WINNT\SYSTEM32\COMMAND.COM 2 2 15" xfId="2972"/>
    <cellStyle name="=C:\WINNT\SYSTEM32\COMMAND.COM 2 2 16" xfId="2973"/>
    <cellStyle name="=C:\WINNT\SYSTEM32\COMMAND.COM 2 2 17" xfId="2974"/>
    <cellStyle name="=C:\WINNT\SYSTEM32\COMMAND.COM 2 2 18" xfId="2975"/>
    <cellStyle name="=C:\WINNT\SYSTEM32\COMMAND.COM 2 2 19" xfId="2976"/>
    <cellStyle name="=C:\WINNT\SYSTEM32\COMMAND.COM 2 2 2" xfId="120"/>
    <cellStyle name="=C:\WINNT\SYSTEM32\COMMAND.COM 2 2 2 2" xfId="121"/>
    <cellStyle name="=C:\WINNT\SYSTEM32\COMMAND.COM 2 2 2 3" xfId="122"/>
    <cellStyle name="=C:\WINNT\SYSTEM32\COMMAND.COM 2 2 2_NGN_RIIO-GD1_ BPDT (tab 2.0-4.3)" xfId="2977"/>
    <cellStyle name="=C:\WINNT\SYSTEM32\COMMAND.COM 2 2 20" xfId="2978"/>
    <cellStyle name="=C:\WINNT\SYSTEM32\COMMAND.COM 2 2 21" xfId="2979"/>
    <cellStyle name="=C:\WINNT\SYSTEM32\COMMAND.COM 2 2 22" xfId="2980"/>
    <cellStyle name="=C:\WINNT\SYSTEM32\COMMAND.COM 2 2 23" xfId="2981"/>
    <cellStyle name="=C:\WINNT\SYSTEM32\COMMAND.COM 2 2 24" xfId="2982"/>
    <cellStyle name="=C:\WINNT\SYSTEM32\COMMAND.COM 2 2 25" xfId="2983"/>
    <cellStyle name="=C:\WINNT\SYSTEM32\COMMAND.COM 2 2 26" xfId="2984"/>
    <cellStyle name="=C:\WINNT\SYSTEM32\COMMAND.COM 2 2 27" xfId="2985"/>
    <cellStyle name="=C:\WINNT\SYSTEM32\COMMAND.COM 2 2 28" xfId="2986"/>
    <cellStyle name="=C:\WINNT\SYSTEM32\COMMAND.COM 2 2 29" xfId="2987"/>
    <cellStyle name="=C:\WINNT\SYSTEM32\COMMAND.COM 2 2 3" xfId="123"/>
    <cellStyle name="=C:\WINNT\SYSTEM32\COMMAND.COM 2 2 30" xfId="2988"/>
    <cellStyle name="=C:\WINNT\SYSTEM32\COMMAND.COM 2 2 31" xfId="2989"/>
    <cellStyle name="=C:\WINNT\SYSTEM32\COMMAND.COM 2 2 32" xfId="2990"/>
    <cellStyle name="=C:\WINNT\SYSTEM32\COMMAND.COM 2 2 33" xfId="2991"/>
    <cellStyle name="=C:\WINNT\SYSTEM32\COMMAND.COM 2 2 34" xfId="2992"/>
    <cellStyle name="=C:\WINNT\SYSTEM32\COMMAND.COM 2 2 35" xfId="2993"/>
    <cellStyle name="=C:\WINNT\SYSTEM32\COMMAND.COM 2 2 36" xfId="2994"/>
    <cellStyle name="=C:\WINNT\SYSTEM32\COMMAND.COM 2 2 37" xfId="2995"/>
    <cellStyle name="=C:\WINNT\SYSTEM32\COMMAND.COM 2 2 38" xfId="2996"/>
    <cellStyle name="=C:\WINNT\SYSTEM32\COMMAND.COM 2 2 39" xfId="2997"/>
    <cellStyle name="=C:\WINNT\SYSTEM32\COMMAND.COM 2 2 4" xfId="2998"/>
    <cellStyle name="=C:\WINNT\SYSTEM32\COMMAND.COM 2 2 40" xfId="2999"/>
    <cellStyle name="=C:\WINNT\SYSTEM32\COMMAND.COM 2 2 41" xfId="3000"/>
    <cellStyle name="=C:\WINNT\SYSTEM32\COMMAND.COM 2 2 42" xfId="3001"/>
    <cellStyle name="=C:\WINNT\SYSTEM32\COMMAND.COM 2 2 43" xfId="3002"/>
    <cellStyle name="=C:\WINNT\SYSTEM32\COMMAND.COM 2 2 44" xfId="3003"/>
    <cellStyle name="=C:\WINNT\SYSTEM32\COMMAND.COM 2 2 45" xfId="3004"/>
    <cellStyle name="=C:\WINNT\SYSTEM32\COMMAND.COM 2 2 46" xfId="3005"/>
    <cellStyle name="=C:\WINNT\SYSTEM32\COMMAND.COM 2 2 47" xfId="3006"/>
    <cellStyle name="=C:\WINNT\SYSTEM32\COMMAND.COM 2 2 48" xfId="3007"/>
    <cellStyle name="=C:\WINNT\SYSTEM32\COMMAND.COM 2 2 5" xfId="3008"/>
    <cellStyle name="=C:\WINNT\SYSTEM32\COMMAND.COM 2 2 6" xfId="3009"/>
    <cellStyle name="=C:\WINNT\SYSTEM32\COMMAND.COM 2 2 7" xfId="3010"/>
    <cellStyle name="=C:\WINNT\SYSTEM32\COMMAND.COM 2 2 8" xfId="3011"/>
    <cellStyle name="=C:\WINNT\SYSTEM32\COMMAND.COM 2 2 9" xfId="3012"/>
    <cellStyle name="=C:\WINNT\SYSTEM32\COMMAND.COM 2 2_1.3s Accounting C Costs Scots" xfId="3013"/>
    <cellStyle name="=C:\WINNT\SYSTEM32\COMMAND.COM 2 3" xfId="124"/>
    <cellStyle name="=C:\WINNT\SYSTEM32\COMMAND.COM 2 4" xfId="125"/>
    <cellStyle name="=C:\WINNT\SYSTEM32\COMMAND.COM 2 5" xfId="126"/>
    <cellStyle name="=C:\WINNT\SYSTEM32\COMMAND.COM 2 6" xfId="127"/>
    <cellStyle name="=C:\WINNT\SYSTEM32\COMMAND.COM 2 7" xfId="128"/>
    <cellStyle name="=C:\WINNT\SYSTEM32\COMMAND.COM 2 8" xfId="129"/>
    <cellStyle name="=C:\WINNT\SYSTEM32\COMMAND.COM 2 9" xfId="130"/>
    <cellStyle name="=C:\WINNT\SYSTEM32\COMMAND.COM 2_Opex Input" xfId="131"/>
    <cellStyle name="=C:\WINNT\SYSTEM32\COMMAND.COM 20" xfId="132"/>
    <cellStyle name="=C:\WINNT\SYSTEM32\COMMAND.COM 21" xfId="133"/>
    <cellStyle name="=C:\WINNT\SYSTEM32\COMMAND.COM 22" xfId="134"/>
    <cellStyle name="=C:\WINNT\SYSTEM32\COMMAND.COM 23" xfId="135"/>
    <cellStyle name="=C:\WINNT\SYSTEM32\COMMAND.COM 23 2" xfId="136"/>
    <cellStyle name="=C:\WINNT\SYSTEM32\COMMAND.COM 24" xfId="137"/>
    <cellStyle name="=C:\WINNT\SYSTEM32\COMMAND.COM 25" xfId="138"/>
    <cellStyle name="=C:\WINNT\SYSTEM32\COMMAND.COM 25 2" xfId="139"/>
    <cellStyle name="=C:\WINNT\SYSTEM32\COMMAND.COM 25 3" xfId="140"/>
    <cellStyle name="=C:\WINNT\SYSTEM32\COMMAND.COM 26" xfId="141"/>
    <cellStyle name="=C:\WINNT\SYSTEM32\COMMAND.COM 27" xfId="142"/>
    <cellStyle name="=C:\WINNT\SYSTEM32\COMMAND.COM 28" xfId="143"/>
    <cellStyle name="=C:\WINNT\SYSTEM32\COMMAND.COM 29" xfId="144"/>
    <cellStyle name="=C:\WINNT\SYSTEM32\COMMAND.COM 3" xfId="145"/>
    <cellStyle name="=C:\WINNT\SYSTEM32\COMMAND.COM 3 2" xfId="3014"/>
    <cellStyle name="=C:\WINNT\SYSTEM32\COMMAND.COM 3 3" xfId="3015"/>
    <cellStyle name="=C:\WINNT\SYSTEM32\COMMAND.COM 3 4" xfId="3016"/>
    <cellStyle name="=C:\WINNT\SYSTEM32\COMMAND.COM 3 5" xfId="3017"/>
    <cellStyle name="=C:\WINNT\SYSTEM32\COMMAND.COM 3 6" xfId="3018"/>
    <cellStyle name="=C:\WINNT\SYSTEM32\COMMAND.COM 3 7" xfId="3019"/>
    <cellStyle name="=C:\WINNT\SYSTEM32\COMMAND.COM 3 8" xfId="3020"/>
    <cellStyle name="=C:\WINNT\SYSTEM32\COMMAND.COM 30" xfId="146"/>
    <cellStyle name="=C:\WINNT\SYSTEM32\COMMAND.COM 31" xfId="147"/>
    <cellStyle name="=C:\WINNT\SYSTEM32\COMMAND.COM 32" xfId="148"/>
    <cellStyle name="=C:\WINNT\SYSTEM32\COMMAND.COM 33" xfId="149"/>
    <cellStyle name="=C:\WINNT\SYSTEM32\COMMAND.COM 34" xfId="3021"/>
    <cellStyle name="=C:\WINNT\SYSTEM32\COMMAND.COM 35" xfId="3022"/>
    <cellStyle name="=C:\WINNT\SYSTEM32\COMMAND.COM 36" xfId="3023"/>
    <cellStyle name="=C:\WINNT\SYSTEM32\COMMAND.COM 37" xfId="3024"/>
    <cellStyle name="=C:\WINNT\SYSTEM32\COMMAND.COM 38" xfId="3025"/>
    <cellStyle name="=C:\WINNT\SYSTEM32\COMMAND.COM 39" xfId="3026"/>
    <cellStyle name="=C:\WINNT\SYSTEM32\COMMAND.COM 4" xfId="150"/>
    <cellStyle name="=C:\WINNT\SYSTEM32\COMMAND.COM 4 10" xfId="3027"/>
    <cellStyle name="=C:\WINNT\SYSTEM32\COMMAND.COM 4 11" xfId="3028"/>
    <cellStyle name="=C:\WINNT\SYSTEM32\COMMAND.COM 4 12" xfId="3029"/>
    <cellStyle name="=C:\WINNT\SYSTEM32\COMMAND.COM 4 13" xfId="3030"/>
    <cellStyle name="=C:\WINNT\SYSTEM32\COMMAND.COM 4 14" xfId="3031"/>
    <cellStyle name="=C:\WINNT\SYSTEM32\COMMAND.COM 4 15" xfId="3032"/>
    <cellStyle name="=C:\WINNT\SYSTEM32\COMMAND.COM 4 16" xfId="3033"/>
    <cellStyle name="=C:\WINNT\SYSTEM32\COMMAND.COM 4 17" xfId="3034"/>
    <cellStyle name="=C:\WINNT\SYSTEM32\COMMAND.COM 4 18" xfId="3035"/>
    <cellStyle name="=C:\WINNT\SYSTEM32\COMMAND.COM 4 19" xfId="3036"/>
    <cellStyle name="=C:\WINNT\SYSTEM32\COMMAND.COM 4 2" xfId="151"/>
    <cellStyle name="=C:\WINNT\SYSTEM32\COMMAND.COM 4 20" xfId="3037"/>
    <cellStyle name="=C:\WINNT\SYSTEM32\COMMAND.COM 4 21" xfId="3038"/>
    <cellStyle name="=C:\WINNT\SYSTEM32\COMMAND.COM 4 22" xfId="3039"/>
    <cellStyle name="=C:\WINNT\SYSTEM32\COMMAND.COM 4 23" xfId="3040"/>
    <cellStyle name="=C:\WINNT\SYSTEM32\COMMAND.COM 4 24" xfId="3041"/>
    <cellStyle name="=C:\WINNT\SYSTEM32\COMMAND.COM 4 25" xfId="3042"/>
    <cellStyle name="=C:\WINNT\SYSTEM32\COMMAND.COM 4 26" xfId="3043"/>
    <cellStyle name="=C:\WINNT\SYSTEM32\COMMAND.COM 4 27" xfId="3044"/>
    <cellStyle name="=C:\WINNT\SYSTEM32\COMMAND.COM 4 28" xfId="3045"/>
    <cellStyle name="=C:\WINNT\SYSTEM32\COMMAND.COM 4 29" xfId="3046"/>
    <cellStyle name="=C:\WINNT\SYSTEM32\COMMAND.COM 4 3" xfId="152"/>
    <cellStyle name="=C:\WINNT\SYSTEM32\COMMAND.COM 4 30" xfId="3047"/>
    <cellStyle name="=C:\WINNT\SYSTEM32\COMMAND.COM 4 31" xfId="3048"/>
    <cellStyle name="=C:\WINNT\SYSTEM32\COMMAND.COM 4 32" xfId="3049"/>
    <cellStyle name="=C:\WINNT\SYSTEM32\COMMAND.COM 4 33" xfId="3050"/>
    <cellStyle name="=C:\WINNT\SYSTEM32\COMMAND.COM 4 34" xfId="3051"/>
    <cellStyle name="=C:\WINNT\SYSTEM32\COMMAND.COM 4 35" xfId="3052"/>
    <cellStyle name="=C:\WINNT\SYSTEM32\COMMAND.COM 4 36" xfId="3053"/>
    <cellStyle name="=C:\WINNT\SYSTEM32\COMMAND.COM 4 37" xfId="3054"/>
    <cellStyle name="=C:\WINNT\SYSTEM32\COMMAND.COM 4 38" xfId="3055"/>
    <cellStyle name="=C:\WINNT\SYSTEM32\COMMAND.COM 4 39" xfId="3056"/>
    <cellStyle name="=C:\WINNT\SYSTEM32\COMMAND.COM 4 4" xfId="3057"/>
    <cellStyle name="=C:\WINNT\SYSTEM32\COMMAND.COM 4 40" xfId="3058"/>
    <cellStyle name="=C:\WINNT\SYSTEM32\COMMAND.COM 4 41" xfId="3059"/>
    <cellStyle name="=C:\WINNT\SYSTEM32\COMMAND.COM 4 42" xfId="3060"/>
    <cellStyle name="=C:\WINNT\SYSTEM32\COMMAND.COM 4 43" xfId="3061"/>
    <cellStyle name="=C:\WINNT\SYSTEM32\COMMAND.COM 4 44" xfId="3062"/>
    <cellStyle name="=C:\WINNT\SYSTEM32\COMMAND.COM 4 45" xfId="3063"/>
    <cellStyle name="=C:\WINNT\SYSTEM32\COMMAND.COM 4 46" xfId="3064"/>
    <cellStyle name="=C:\WINNT\SYSTEM32\COMMAND.COM 4 47" xfId="3065"/>
    <cellStyle name="=C:\WINNT\SYSTEM32\COMMAND.COM 4 5" xfId="3066"/>
    <cellStyle name="=C:\WINNT\SYSTEM32\COMMAND.COM 4 6" xfId="3067"/>
    <cellStyle name="=C:\WINNT\SYSTEM32\COMMAND.COM 4 7" xfId="3068"/>
    <cellStyle name="=C:\WINNT\SYSTEM32\COMMAND.COM 4 8" xfId="3069"/>
    <cellStyle name="=C:\WINNT\SYSTEM32\COMMAND.COM 4 9" xfId="3070"/>
    <cellStyle name="=C:\WINNT\SYSTEM32\COMMAND.COM 4_1.3s Accounting C Costs Scots" xfId="3071"/>
    <cellStyle name="=C:\WINNT\SYSTEM32\COMMAND.COM 40" xfId="3072"/>
    <cellStyle name="=C:\WINNT\SYSTEM32\COMMAND.COM 41" xfId="3073"/>
    <cellStyle name="=C:\WINNT\SYSTEM32\COMMAND.COM 42" xfId="3074"/>
    <cellStyle name="=C:\WINNT\SYSTEM32\COMMAND.COM 43" xfId="3075"/>
    <cellStyle name="=C:\WINNT\SYSTEM32\COMMAND.COM 44" xfId="3076"/>
    <cellStyle name="=C:\WINNT\SYSTEM32\COMMAND.COM 45" xfId="3077"/>
    <cellStyle name="=C:\WINNT\SYSTEM32\COMMAND.COM 46" xfId="3078"/>
    <cellStyle name="=C:\WINNT\SYSTEM32\COMMAND.COM 47" xfId="3079"/>
    <cellStyle name="=C:\WINNT\SYSTEM32\COMMAND.COM 48" xfId="3080"/>
    <cellStyle name="=C:\WINNT\SYSTEM32\COMMAND.COM 49" xfId="3081"/>
    <cellStyle name="=C:\WINNT\SYSTEM32\COMMAND.COM 5" xfId="153"/>
    <cellStyle name="=C:\WINNT\SYSTEM32\COMMAND.COM 5 10" xfId="3082"/>
    <cellStyle name="=C:\WINNT\SYSTEM32\COMMAND.COM 5 10 2" xfId="3083"/>
    <cellStyle name="=C:\WINNT\SYSTEM32\COMMAND.COM 5 10 3" xfId="3084"/>
    <cellStyle name="=C:\WINNT\SYSTEM32\COMMAND.COM 5 10 4" xfId="3085"/>
    <cellStyle name="=C:\WINNT\SYSTEM32\COMMAND.COM 5 10 5" xfId="3086"/>
    <cellStyle name="=C:\WINNT\SYSTEM32\COMMAND.COM 5 10 6" xfId="3087"/>
    <cellStyle name="=C:\WINNT\SYSTEM32\COMMAND.COM 5 10 7" xfId="3088"/>
    <cellStyle name="=C:\WINNT\SYSTEM32\COMMAND.COM 5 10 8" xfId="3089"/>
    <cellStyle name="=C:\WINNT\SYSTEM32\COMMAND.COM 5 11" xfId="3090"/>
    <cellStyle name="=C:\WINNT\SYSTEM32\COMMAND.COM 5 11 2" xfId="3091"/>
    <cellStyle name="=C:\WINNT\SYSTEM32\COMMAND.COM 5 11 3" xfId="3092"/>
    <cellStyle name="=C:\WINNT\SYSTEM32\COMMAND.COM 5 11 4" xfId="3093"/>
    <cellStyle name="=C:\WINNT\SYSTEM32\COMMAND.COM 5 11 5" xfId="3094"/>
    <cellStyle name="=C:\WINNT\SYSTEM32\COMMAND.COM 5 11 6" xfId="3095"/>
    <cellStyle name="=C:\WINNT\SYSTEM32\COMMAND.COM 5 11 7" xfId="3096"/>
    <cellStyle name="=C:\WINNT\SYSTEM32\COMMAND.COM 5 11 8" xfId="3097"/>
    <cellStyle name="=C:\WINNT\SYSTEM32\COMMAND.COM 5 12" xfId="3098"/>
    <cellStyle name="=C:\WINNT\SYSTEM32\COMMAND.COM 5 12 2" xfId="3099"/>
    <cellStyle name="=C:\WINNT\SYSTEM32\COMMAND.COM 5 12 3" xfId="3100"/>
    <cellStyle name="=C:\WINNT\SYSTEM32\COMMAND.COM 5 12 4" xfId="3101"/>
    <cellStyle name="=C:\WINNT\SYSTEM32\COMMAND.COM 5 12 5" xfId="3102"/>
    <cellStyle name="=C:\WINNT\SYSTEM32\COMMAND.COM 5 12 6" xfId="3103"/>
    <cellStyle name="=C:\WINNT\SYSTEM32\COMMAND.COM 5 12 7" xfId="3104"/>
    <cellStyle name="=C:\WINNT\SYSTEM32\COMMAND.COM 5 12 8" xfId="3105"/>
    <cellStyle name="=C:\WINNT\SYSTEM32\COMMAND.COM 5 13" xfId="3106"/>
    <cellStyle name="=C:\WINNT\SYSTEM32\COMMAND.COM 5 13 2" xfId="3107"/>
    <cellStyle name="=C:\WINNT\SYSTEM32\COMMAND.COM 5 13 3" xfId="3108"/>
    <cellStyle name="=C:\WINNT\SYSTEM32\COMMAND.COM 5 13 4" xfId="3109"/>
    <cellStyle name="=C:\WINNT\SYSTEM32\COMMAND.COM 5 13 5" xfId="3110"/>
    <cellStyle name="=C:\WINNT\SYSTEM32\COMMAND.COM 5 13 6" xfId="3111"/>
    <cellStyle name="=C:\WINNT\SYSTEM32\COMMAND.COM 5 13 7" xfId="3112"/>
    <cellStyle name="=C:\WINNT\SYSTEM32\COMMAND.COM 5 13 8" xfId="3113"/>
    <cellStyle name="=C:\WINNT\SYSTEM32\COMMAND.COM 5 14" xfId="3114"/>
    <cellStyle name="=C:\WINNT\SYSTEM32\COMMAND.COM 5 14 2" xfId="3115"/>
    <cellStyle name="=C:\WINNT\SYSTEM32\COMMAND.COM 5 14 3" xfId="3116"/>
    <cellStyle name="=C:\WINNT\SYSTEM32\COMMAND.COM 5 14 4" xfId="3117"/>
    <cellStyle name="=C:\WINNT\SYSTEM32\COMMAND.COM 5 14 5" xfId="3118"/>
    <cellStyle name="=C:\WINNT\SYSTEM32\COMMAND.COM 5 14 6" xfId="3119"/>
    <cellStyle name="=C:\WINNT\SYSTEM32\COMMAND.COM 5 14 7" xfId="3120"/>
    <cellStyle name="=C:\WINNT\SYSTEM32\COMMAND.COM 5 14 8" xfId="3121"/>
    <cellStyle name="=C:\WINNT\SYSTEM32\COMMAND.COM 5 15" xfId="3122"/>
    <cellStyle name="=C:\WINNT\SYSTEM32\COMMAND.COM 5 15 2" xfId="3123"/>
    <cellStyle name="=C:\WINNT\SYSTEM32\COMMAND.COM 5 15 3" xfId="3124"/>
    <cellStyle name="=C:\WINNT\SYSTEM32\COMMAND.COM 5 15 4" xfId="3125"/>
    <cellStyle name="=C:\WINNT\SYSTEM32\COMMAND.COM 5 15 5" xfId="3126"/>
    <cellStyle name="=C:\WINNT\SYSTEM32\COMMAND.COM 5 15 6" xfId="3127"/>
    <cellStyle name="=C:\WINNT\SYSTEM32\COMMAND.COM 5 15 7" xfId="3128"/>
    <cellStyle name="=C:\WINNT\SYSTEM32\COMMAND.COM 5 15 8" xfId="3129"/>
    <cellStyle name="=C:\WINNT\SYSTEM32\COMMAND.COM 5 16" xfId="3130"/>
    <cellStyle name="=C:\WINNT\SYSTEM32\COMMAND.COM 5 16 2" xfId="3131"/>
    <cellStyle name="=C:\WINNT\SYSTEM32\COMMAND.COM 5 16 3" xfId="3132"/>
    <cellStyle name="=C:\WINNT\SYSTEM32\COMMAND.COM 5 16 4" xfId="3133"/>
    <cellStyle name="=C:\WINNT\SYSTEM32\COMMAND.COM 5 16 5" xfId="3134"/>
    <cellStyle name="=C:\WINNT\SYSTEM32\COMMAND.COM 5 16 6" xfId="3135"/>
    <cellStyle name="=C:\WINNT\SYSTEM32\COMMAND.COM 5 16 7" xfId="3136"/>
    <cellStyle name="=C:\WINNT\SYSTEM32\COMMAND.COM 5 16 8" xfId="3137"/>
    <cellStyle name="=C:\WINNT\SYSTEM32\COMMAND.COM 5 17" xfId="3138"/>
    <cellStyle name="=C:\WINNT\SYSTEM32\COMMAND.COM 5 17 2" xfId="3139"/>
    <cellStyle name="=C:\WINNT\SYSTEM32\COMMAND.COM 5 17 3" xfId="3140"/>
    <cellStyle name="=C:\WINNT\SYSTEM32\COMMAND.COM 5 17 4" xfId="3141"/>
    <cellStyle name="=C:\WINNT\SYSTEM32\COMMAND.COM 5 17 5" xfId="3142"/>
    <cellStyle name="=C:\WINNT\SYSTEM32\COMMAND.COM 5 17 6" xfId="3143"/>
    <cellStyle name="=C:\WINNT\SYSTEM32\COMMAND.COM 5 17 7" xfId="3144"/>
    <cellStyle name="=C:\WINNT\SYSTEM32\COMMAND.COM 5 17 8" xfId="3145"/>
    <cellStyle name="=C:\WINNT\SYSTEM32\COMMAND.COM 5 18" xfId="3146"/>
    <cellStyle name="=C:\WINNT\SYSTEM32\COMMAND.COM 5 18 2" xfId="3147"/>
    <cellStyle name="=C:\WINNT\SYSTEM32\COMMAND.COM 5 18 3" xfId="3148"/>
    <cellStyle name="=C:\WINNT\SYSTEM32\COMMAND.COM 5 18 4" xfId="3149"/>
    <cellStyle name="=C:\WINNT\SYSTEM32\COMMAND.COM 5 18 5" xfId="3150"/>
    <cellStyle name="=C:\WINNT\SYSTEM32\COMMAND.COM 5 18 6" xfId="3151"/>
    <cellStyle name="=C:\WINNT\SYSTEM32\COMMAND.COM 5 18 7" xfId="3152"/>
    <cellStyle name="=C:\WINNT\SYSTEM32\COMMAND.COM 5 18 8" xfId="3153"/>
    <cellStyle name="=C:\WINNT\SYSTEM32\COMMAND.COM 5 19" xfId="3154"/>
    <cellStyle name="=C:\WINNT\SYSTEM32\COMMAND.COM 5 19 2" xfId="3155"/>
    <cellStyle name="=C:\WINNT\SYSTEM32\COMMAND.COM 5 19 3" xfId="3156"/>
    <cellStyle name="=C:\WINNT\SYSTEM32\COMMAND.COM 5 19 4" xfId="3157"/>
    <cellStyle name="=C:\WINNT\SYSTEM32\COMMAND.COM 5 19 5" xfId="3158"/>
    <cellStyle name="=C:\WINNT\SYSTEM32\COMMAND.COM 5 19 6" xfId="3159"/>
    <cellStyle name="=C:\WINNT\SYSTEM32\COMMAND.COM 5 19 7" xfId="3160"/>
    <cellStyle name="=C:\WINNT\SYSTEM32\COMMAND.COM 5 19 8" xfId="3161"/>
    <cellStyle name="=C:\WINNT\SYSTEM32\COMMAND.COM 5 2" xfId="3162"/>
    <cellStyle name="=C:\WINNT\SYSTEM32\COMMAND.COM 5 2 2" xfId="3163"/>
    <cellStyle name="=C:\WINNT\SYSTEM32\COMMAND.COM 5 2 3" xfId="3164"/>
    <cellStyle name="=C:\WINNT\SYSTEM32\COMMAND.COM 5 2 4" xfId="3165"/>
    <cellStyle name="=C:\WINNT\SYSTEM32\COMMAND.COM 5 2 5" xfId="3166"/>
    <cellStyle name="=C:\WINNT\SYSTEM32\COMMAND.COM 5 2 6" xfId="3167"/>
    <cellStyle name="=C:\WINNT\SYSTEM32\COMMAND.COM 5 2 7" xfId="3168"/>
    <cellStyle name="=C:\WINNT\SYSTEM32\COMMAND.COM 5 2 8" xfId="3169"/>
    <cellStyle name="=C:\WINNT\SYSTEM32\COMMAND.COM 5 2 9" xfId="3170"/>
    <cellStyle name="=C:\WINNT\SYSTEM32\COMMAND.COM 5 20" xfId="3171"/>
    <cellStyle name="=C:\WINNT\SYSTEM32\COMMAND.COM 5 20 2" xfId="3172"/>
    <cellStyle name="=C:\WINNT\SYSTEM32\COMMAND.COM 5 20 3" xfId="3173"/>
    <cellStyle name="=C:\WINNT\SYSTEM32\COMMAND.COM 5 20 4" xfId="3174"/>
    <cellStyle name="=C:\WINNT\SYSTEM32\COMMAND.COM 5 20 5" xfId="3175"/>
    <cellStyle name="=C:\WINNT\SYSTEM32\COMMAND.COM 5 20 6" xfId="3176"/>
    <cellStyle name="=C:\WINNT\SYSTEM32\COMMAND.COM 5 20 7" xfId="3177"/>
    <cellStyle name="=C:\WINNT\SYSTEM32\COMMAND.COM 5 20 8" xfId="3178"/>
    <cellStyle name="=C:\WINNT\SYSTEM32\COMMAND.COM 5 21" xfId="3179"/>
    <cellStyle name="=C:\WINNT\SYSTEM32\COMMAND.COM 5 21 2" xfId="3180"/>
    <cellStyle name="=C:\WINNT\SYSTEM32\COMMAND.COM 5 21 3" xfId="3181"/>
    <cellStyle name="=C:\WINNT\SYSTEM32\COMMAND.COM 5 21 4" xfId="3182"/>
    <cellStyle name="=C:\WINNT\SYSTEM32\COMMAND.COM 5 21 5" xfId="3183"/>
    <cellStyle name="=C:\WINNT\SYSTEM32\COMMAND.COM 5 21 6" xfId="3184"/>
    <cellStyle name="=C:\WINNT\SYSTEM32\COMMAND.COM 5 21 7" xfId="3185"/>
    <cellStyle name="=C:\WINNT\SYSTEM32\COMMAND.COM 5 21 8" xfId="3186"/>
    <cellStyle name="=C:\WINNT\SYSTEM32\COMMAND.COM 5 22" xfId="3187"/>
    <cellStyle name="=C:\WINNT\SYSTEM32\COMMAND.COM 5 22 2" xfId="3188"/>
    <cellStyle name="=C:\WINNT\SYSTEM32\COMMAND.COM 5 22 3" xfId="3189"/>
    <cellStyle name="=C:\WINNT\SYSTEM32\COMMAND.COM 5 22 4" xfId="3190"/>
    <cellStyle name="=C:\WINNT\SYSTEM32\COMMAND.COM 5 22 5" xfId="3191"/>
    <cellStyle name="=C:\WINNT\SYSTEM32\COMMAND.COM 5 22 6" xfId="3192"/>
    <cellStyle name="=C:\WINNT\SYSTEM32\COMMAND.COM 5 22 7" xfId="3193"/>
    <cellStyle name="=C:\WINNT\SYSTEM32\COMMAND.COM 5 22 8" xfId="3194"/>
    <cellStyle name="=C:\WINNT\SYSTEM32\COMMAND.COM 5 3" xfId="3195"/>
    <cellStyle name="=C:\WINNT\SYSTEM32\COMMAND.COM 5 3 2" xfId="3196"/>
    <cellStyle name="=C:\WINNT\SYSTEM32\COMMAND.COM 5 3 3" xfId="3197"/>
    <cellStyle name="=C:\WINNT\SYSTEM32\COMMAND.COM 5 3 4" xfId="3198"/>
    <cellStyle name="=C:\WINNT\SYSTEM32\COMMAND.COM 5 3 5" xfId="3199"/>
    <cellStyle name="=C:\WINNT\SYSTEM32\COMMAND.COM 5 3 6" xfId="3200"/>
    <cellStyle name="=C:\WINNT\SYSTEM32\COMMAND.COM 5 3 7" xfId="3201"/>
    <cellStyle name="=C:\WINNT\SYSTEM32\COMMAND.COM 5 3 8" xfId="3202"/>
    <cellStyle name="=C:\WINNT\SYSTEM32\COMMAND.COM 5 4" xfId="3203"/>
    <cellStyle name="=C:\WINNT\SYSTEM32\COMMAND.COM 5 4 2" xfId="3204"/>
    <cellStyle name="=C:\WINNT\SYSTEM32\COMMAND.COM 5 4 3" xfId="3205"/>
    <cellStyle name="=C:\WINNT\SYSTEM32\COMMAND.COM 5 4 4" xfId="3206"/>
    <cellStyle name="=C:\WINNT\SYSTEM32\COMMAND.COM 5 4 5" xfId="3207"/>
    <cellStyle name="=C:\WINNT\SYSTEM32\COMMAND.COM 5 4 6" xfId="3208"/>
    <cellStyle name="=C:\WINNT\SYSTEM32\COMMAND.COM 5 4 7" xfId="3209"/>
    <cellStyle name="=C:\WINNT\SYSTEM32\COMMAND.COM 5 4 8" xfId="3210"/>
    <cellStyle name="=C:\WINNT\SYSTEM32\COMMAND.COM 5 5" xfId="3211"/>
    <cellStyle name="=C:\WINNT\SYSTEM32\COMMAND.COM 5 5 2" xfId="3212"/>
    <cellStyle name="=C:\WINNT\SYSTEM32\COMMAND.COM 5 5 3" xfId="3213"/>
    <cellStyle name="=C:\WINNT\SYSTEM32\COMMAND.COM 5 5 4" xfId="3214"/>
    <cellStyle name="=C:\WINNT\SYSTEM32\COMMAND.COM 5 5 5" xfId="3215"/>
    <cellStyle name="=C:\WINNT\SYSTEM32\COMMAND.COM 5 5 6" xfId="3216"/>
    <cellStyle name="=C:\WINNT\SYSTEM32\COMMAND.COM 5 5 7" xfId="3217"/>
    <cellStyle name="=C:\WINNT\SYSTEM32\COMMAND.COM 5 5 8" xfId="3218"/>
    <cellStyle name="=C:\WINNT\SYSTEM32\COMMAND.COM 5 6" xfId="3219"/>
    <cellStyle name="=C:\WINNT\SYSTEM32\COMMAND.COM 5 6 2" xfId="3220"/>
    <cellStyle name="=C:\WINNT\SYSTEM32\COMMAND.COM 5 6 3" xfId="3221"/>
    <cellStyle name="=C:\WINNT\SYSTEM32\COMMAND.COM 5 6 4" xfId="3222"/>
    <cellStyle name="=C:\WINNT\SYSTEM32\COMMAND.COM 5 6 5" xfId="3223"/>
    <cellStyle name="=C:\WINNT\SYSTEM32\COMMAND.COM 5 6 6" xfId="3224"/>
    <cellStyle name="=C:\WINNT\SYSTEM32\COMMAND.COM 5 6 7" xfId="3225"/>
    <cellStyle name="=C:\WINNT\SYSTEM32\COMMAND.COM 5 6 8" xfId="3226"/>
    <cellStyle name="=C:\WINNT\SYSTEM32\COMMAND.COM 5 7" xfId="3227"/>
    <cellStyle name="=C:\WINNT\SYSTEM32\COMMAND.COM 5 7 2" xfId="3228"/>
    <cellStyle name="=C:\WINNT\SYSTEM32\COMMAND.COM 5 7 3" xfId="3229"/>
    <cellStyle name="=C:\WINNT\SYSTEM32\COMMAND.COM 5 7 4" xfId="3230"/>
    <cellStyle name="=C:\WINNT\SYSTEM32\COMMAND.COM 5 7 5" xfId="3231"/>
    <cellStyle name="=C:\WINNT\SYSTEM32\COMMAND.COM 5 7 6" xfId="3232"/>
    <cellStyle name="=C:\WINNT\SYSTEM32\COMMAND.COM 5 7 7" xfId="3233"/>
    <cellStyle name="=C:\WINNT\SYSTEM32\COMMAND.COM 5 7 8" xfId="3234"/>
    <cellStyle name="=C:\WINNT\SYSTEM32\COMMAND.COM 5 8" xfId="3235"/>
    <cellStyle name="=C:\WINNT\SYSTEM32\COMMAND.COM 5 8 2" xfId="3236"/>
    <cellStyle name="=C:\WINNT\SYSTEM32\COMMAND.COM 5 8 3" xfId="3237"/>
    <cellStyle name="=C:\WINNT\SYSTEM32\COMMAND.COM 5 8 4" xfId="3238"/>
    <cellStyle name="=C:\WINNT\SYSTEM32\COMMAND.COM 5 8 5" xfId="3239"/>
    <cellStyle name="=C:\WINNT\SYSTEM32\COMMAND.COM 5 8 6" xfId="3240"/>
    <cellStyle name="=C:\WINNT\SYSTEM32\COMMAND.COM 5 8 7" xfId="3241"/>
    <cellStyle name="=C:\WINNT\SYSTEM32\COMMAND.COM 5 8 8" xfId="3242"/>
    <cellStyle name="=C:\WINNT\SYSTEM32\COMMAND.COM 5 9" xfId="3243"/>
    <cellStyle name="=C:\WINNT\SYSTEM32\COMMAND.COM 5 9 2" xfId="3244"/>
    <cellStyle name="=C:\WINNT\SYSTEM32\COMMAND.COM 5 9 3" xfId="3245"/>
    <cellStyle name="=C:\WINNT\SYSTEM32\COMMAND.COM 5 9 4" xfId="3246"/>
    <cellStyle name="=C:\WINNT\SYSTEM32\COMMAND.COM 5 9 5" xfId="3247"/>
    <cellStyle name="=C:\WINNT\SYSTEM32\COMMAND.COM 5 9 6" xfId="3248"/>
    <cellStyle name="=C:\WINNT\SYSTEM32\COMMAND.COM 5 9 7" xfId="3249"/>
    <cellStyle name="=C:\WINNT\SYSTEM32\COMMAND.COM 5 9 8" xfId="3250"/>
    <cellStyle name="=C:\WINNT\SYSTEM32\COMMAND.COM 50" xfId="3251"/>
    <cellStyle name="=C:\WINNT\SYSTEM32\COMMAND.COM 51" xfId="3252"/>
    <cellStyle name="=C:\WINNT\SYSTEM32\COMMAND.COM 52" xfId="3253"/>
    <cellStyle name="=C:\WINNT\SYSTEM32\COMMAND.COM 53" xfId="3254"/>
    <cellStyle name="=C:\WINNT\SYSTEM32\COMMAND.COM 54" xfId="3255"/>
    <cellStyle name="=C:\WINNT\SYSTEM32\COMMAND.COM 55" xfId="3256"/>
    <cellStyle name="=C:\WINNT\SYSTEM32\COMMAND.COM 56" xfId="3257"/>
    <cellStyle name="=C:\WINNT\SYSTEM32\COMMAND.COM 57" xfId="3258"/>
    <cellStyle name="=C:\WINNT\SYSTEM32\COMMAND.COM 58" xfId="3259"/>
    <cellStyle name="=C:\WINNT\SYSTEM32\COMMAND.COM 59" xfId="3260"/>
    <cellStyle name="=C:\WINNT\SYSTEM32\COMMAND.COM 6" xfId="154"/>
    <cellStyle name="=C:\WINNT\SYSTEM32\COMMAND.COM 6 2" xfId="3261"/>
    <cellStyle name="=C:\WINNT\SYSTEM32\COMMAND.COM 6 3" xfId="3262"/>
    <cellStyle name="=C:\WINNT\SYSTEM32\COMMAND.COM 60" xfId="3263"/>
    <cellStyle name="=C:\WINNT\SYSTEM32\COMMAND.COM 61" xfId="3264"/>
    <cellStyle name="=C:\WINNT\SYSTEM32\COMMAND.COM 62" xfId="3265"/>
    <cellStyle name="=C:\WINNT\SYSTEM32\COMMAND.COM 63" xfId="3266"/>
    <cellStyle name="=C:\WINNT\SYSTEM32\COMMAND.COM 64" xfId="3267"/>
    <cellStyle name="=C:\WINNT\SYSTEM32\COMMAND.COM 65" xfId="3268"/>
    <cellStyle name="=C:\WINNT\SYSTEM32\COMMAND.COM 66" xfId="3269"/>
    <cellStyle name="=C:\WINNT\SYSTEM32\COMMAND.COM 7" xfId="155"/>
    <cellStyle name="=C:\WINNT\SYSTEM32\COMMAND.COM 7 2" xfId="3270"/>
    <cellStyle name="=C:\WINNT\SYSTEM32\COMMAND.COM 7 2 2" xfId="3271"/>
    <cellStyle name="=C:\WINNT\SYSTEM32\COMMAND.COM 7 2 2 2" xfId="3272"/>
    <cellStyle name="=C:\WINNT\SYSTEM32\COMMAND.COM 7 2 3" xfId="3273"/>
    <cellStyle name="=C:\WINNT\SYSTEM32\COMMAND.COM 7 3" xfId="3274"/>
    <cellStyle name="=C:\WINNT\SYSTEM32\COMMAND.COM 7 3 2" xfId="3275"/>
    <cellStyle name="=C:\WINNT\SYSTEM32\COMMAND.COM 7 4" xfId="3276"/>
    <cellStyle name="=C:\WINNT\SYSTEM32\COMMAND.COM 8" xfId="156"/>
    <cellStyle name="=C:\WINNT\SYSTEM32\COMMAND.COM 9" xfId="157"/>
    <cellStyle name="=C:\WINNT\SYSTEM32\COMMAND.COM_1.5 Opex Reconciliation NG" xfId="3277"/>
    <cellStyle name="=C:\WINNT35\SYSTEM32\COMMAND.COM" xfId="158"/>
    <cellStyle name="=C:\WINNT35\SYSTEM32\COMMAND.COM 10" xfId="3278"/>
    <cellStyle name="=C:\WINNT35\SYSTEM32\COMMAND.COM 11" xfId="3279"/>
    <cellStyle name="=C:\WINNT35\SYSTEM32\COMMAND.COM 12" xfId="3280"/>
    <cellStyle name="=C:\WINNT35\SYSTEM32\COMMAND.COM 13" xfId="3281"/>
    <cellStyle name="=C:\WINNT35\SYSTEM32\COMMAND.COM 14" xfId="3282"/>
    <cellStyle name="=C:\WINNT35\SYSTEM32\COMMAND.COM 15" xfId="3283"/>
    <cellStyle name="=C:\WINNT35\SYSTEM32\COMMAND.COM 16" xfId="3284"/>
    <cellStyle name="=C:\WINNT35\SYSTEM32\COMMAND.COM 17" xfId="3285"/>
    <cellStyle name="=C:\WINNT35\SYSTEM32\COMMAND.COM 18" xfId="3286"/>
    <cellStyle name="=C:\WINNT35\SYSTEM32\COMMAND.COM 19" xfId="3287"/>
    <cellStyle name="=C:\WINNT35\SYSTEM32\COMMAND.COM 2" xfId="3288"/>
    <cellStyle name="=C:\WINNT35\SYSTEM32\COMMAND.COM 20" xfId="3289"/>
    <cellStyle name="=C:\WINNT35\SYSTEM32\COMMAND.COM 21" xfId="3290"/>
    <cellStyle name="=C:\WINNT35\SYSTEM32\COMMAND.COM 22" xfId="3291"/>
    <cellStyle name="=C:\WINNT35\SYSTEM32\COMMAND.COM 23" xfId="3292"/>
    <cellStyle name="=C:\WINNT35\SYSTEM32\COMMAND.COM 24" xfId="3293"/>
    <cellStyle name="=C:\WINNT35\SYSTEM32\COMMAND.COM 25" xfId="3294"/>
    <cellStyle name="=C:\WINNT35\SYSTEM32\COMMAND.COM 26" xfId="3295"/>
    <cellStyle name="=C:\WINNT35\SYSTEM32\COMMAND.COM 27" xfId="3296"/>
    <cellStyle name="=C:\WINNT35\SYSTEM32\COMMAND.COM 28" xfId="3297"/>
    <cellStyle name="=C:\WINNT35\SYSTEM32\COMMAND.COM 29" xfId="3298"/>
    <cellStyle name="=C:\WINNT35\SYSTEM32\COMMAND.COM 3" xfId="3299"/>
    <cellStyle name="=C:\WINNT35\SYSTEM32\COMMAND.COM 30" xfId="3300"/>
    <cellStyle name="=C:\WINNT35\SYSTEM32\COMMAND.COM 31" xfId="3301"/>
    <cellStyle name="=C:\WINNT35\SYSTEM32\COMMAND.COM 32" xfId="3302"/>
    <cellStyle name="=C:\WINNT35\SYSTEM32\COMMAND.COM 33" xfId="3303"/>
    <cellStyle name="=C:\WINNT35\SYSTEM32\COMMAND.COM 34" xfId="3304"/>
    <cellStyle name="=C:\WINNT35\SYSTEM32\COMMAND.COM 35" xfId="3305"/>
    <cellStyle name="=C:\WINNT35\SYSTEM32\COMMAND.COM 36" xfId="3306"/>
    <cellStyle name="=C:\WINNT35\SYSTEM32\COMMAND.COM 37" xfId="3307"/>
    <cellStyle name="=C:\WINNT35\SYSTEM32\COMMAND.COM 38" xfId="3308"/>
    <cellStyle name="=C:\WINNT35\SYSTEM32\COMMAND.COM 39" xfId="3309"/>
    <cellStyle name="=C:\WINNT35\SYSTEM32\COMMAND.COM 4" xfId="3310"/>
    <cellStyle name="=C:\WINNT35\SYSTEM32\COMMAND.COM 40" xfId="3311"/>
    <cellStyle name="=C:\WINNT35\SYSTEM32\COMMAND.COM 41" xfId="3312"/>
    <cellStyle name="=C:\WINNT35\SYSTEM32\COMMAND.COM 42" xfId="3313"/>
    <cellStyle name="=C:\WINNT35\SYSTEM32\COMMAND.COM 43" xfId="3314"/>
    <cellStyle name="=C:\WINNT35\SYSTEM32\COMMAND.COM 44" xfId="3315"/>
    <cellStyle name="=C:\WINNT35\SYSTEM32\COMMAND.COM 45" xfId="3316"/>
    <cellStyle name="=C:\WINNT35\SYSTEM32\COMMAND.COM 46" xfId="3317"/>
    <cellStyle name="=C:\WINNT35\SYSTEM32\COMMAND.COM 47" xfId="3318"/>
    <cellStyle name="=C:\WINNT35\SYSTEM32\COMMAND.COM 5" xfId="3319"/>
    <cellStyle name="=C:\WINNT35\SYSTEM32\COMMAND.COM 6" xfId="3320"/>
    <cellStyle name="=C:\WINNT35\SYSTEM32\COMMAND.COM 7" xfId="3321"/>
    <cellStyle name="=C:\WINNT35\SYSTEM32\COMMAND.COM 8" xfId="3322"/>
    <cellStyle name="=C:\WINNT35\SYSTEM32\COMMAND.COM 9" xfId="3323"/>
    <cellStyle name="=C:\WINNT35\SYSTEM32\COMMAND.COM_1.3s Accounting C Costs Scots" xfId="3324"/>
    <cellStyle name="•W_Area" xfId="3325"/>
    <cellStyle name="0" xfId="3326"/>
    <cellStyle name="0,0_x000a__x000a_NA_x000a__x000a_" xfId="3327"/>
    <cellStyle name="0,0_x000a__x000a_NA_x000a__x000a_ 2" xfId="3328"/>
    <cellStyle name="0_Credit Rating Ratios" xfId="3329"/>
    <cellStyle name="0_Pension numbers in 09 Plan  Budget (3)" xfId="3330"/>
    <cellStyle name="0_Vattenfall Euro CY" xfId="3331"/>
    <cellStyle name="0DP" xfId="3332"/>
    <cellStyle name="0DP bold" xfId="3333"/>
    <cellStyle name="0DP_calcSens" xfId="3334"/>
    <cellStyle name="1000s (0)" xfId="3335"/>
    <cellStyle name="1DP" xfId="3336"/>
    <cellStyle name="1DP bold" xfId="3337"/>
    <cellStyle name="1DP_Draft RIIO plan presentation template - Customer Opsx Centre V7" xfId="3338"/>
    <cellStyle name="20% - Accent1 2" xfId="159"/>
    <cellStyle name="20% - Accent1 2 2" xfId="3339"/>
    <cellStyle name="20% - Accent1 2 2 2" xfId="3340"/>
    <cellStyle name="20% - Accent1 2 2 2 2" xfId="3341"/>
    <cellStyle name="20% - Accent1 2 2 2 2 2" xfId="3342"/>
    <cellStyle name="20% - Accent1 2 2 2 3" xfId="3343"/>
    <cellStyle name="20% - Accent1 2 2 2 4" xfId="3344"/>
    <cellStyle name="20% - Accent1 2 2 3" xfId="3345"/>
    <cellStyle name="20% - Accent1 2 2 3 2" xfId="3346"/>
    <cellStyle name="20% - Accent1 2 2 3 2 2" xfId="3347"/>
    <cellStyle name="20% - Accent1 2 2 4" xfId="3348"/>
    <cellStyle name="20% - Accent1 2 2 5" xfId="3349"/>
    <cellStyle name="20% - Accent1 2 2 6" xfId="3350"/>
    <cellStyle name="20% - Accent1 2 2 6 2" xfId="3351"/>
    <cellStyle name="20% - Accent1 2 3" xfId="3352"/>
    <cellStyle name="20% - Accent1 2 4" xfId="3353"/>
    <cellStyle name="20% - Accent1 2 4 2" xfId="3354"/>
    <cellStyle name="20% - Accent1 2 4 2 2" xfId="3355"/>
    <cellStyle name="20% - Accent1 2 5" xfId="3356"/>
    <cellStyle name="20% - Accent1 2 5 2" xfId="3357"/>
    <cellStyle name="20% - Accent1 2 5 2 2" xfId="3358"/>
    <cellStyle name="20% - Accent1 2 6" xfId="3359"/>
    <cellStyle name="20% - Accent1 2 7" xfId="3360"/>
    <cellStyle name="20% - Accent1 3" xfId="160"/>
    <cellStyle name="20% - Accent1 3 2" xfId="3361"/>
    <cellStyle name="20% - Accent1 3 3" xfId="3362"/>
    <cellStyle name="20% - Accent1 4" xfId="3363"/>
    <cellStyle name="20% - Accent1 5" xfId="3364"/>
    <cellStyle name="20% - Accent1 6" xfId="3365"/>
    <cellStyle name="20% - Accent1 7" xfId="3366"/>
    <cellStyle name="20% - Accent2 2" xfId="161"/>
    <cellStyle name="20% - Accent2 2 2" xfId="3367"/>
    <cellStyle name="20% - Accent2 2 2 2" xfId="3368"/>
    <cellStyle name="20% - Accent2 2 2 2 2" xfId="3369"/>
    <cellStyle name="20% - Accent2 2 2 2 2 2" xfId="3370"/>
    <cellStyle name="20% - Accent2 2 2 2 3" xfId="3371"/>
    <cellStyle name="20% - Accent2 2 2 2 4" xfId="3372"/>
    <cellStyle name="20% - Accent2 2 2 3" xfId="3373"/>
    <cellStyle name="20% - Accent2 2 2 3 2" xfId="3374"/>
    <cellStyle name="20% - Accent2 2 2 3 2 2" xfId="3375"/>
    <cellStyle name="20% - Accent2 2 2 4" xfId="3376"/>
    <cellStyle name="20% - Accent2 2 2 5" xfId="3377"/>
    <cellStyle name="20% - Accent2 2 2 6" xfId="3378"/>
    <cellStyle name="20% - Accent2 2 2 6 2" xfId="3379"/>
    <cellStyle name="20% - Accent2 2 3" xfId="3380"/>
    <cellStyle name="20% - Accent2 2 4" xfId="3381"/>
    <cellStyle name="20% - Accent2 2 4 2" xfId="3382"/>
    <cellStyle name="20% - Accent2 2 4 2 2" xfId="3383"/>
    <cellStyle name="20% - Accent2 2 5" xfId="3384"/>
    <cellStyle name="20% - Accent2 2 5 2" xfId="3385"/>
    <cellStyle name="20% - Accent2 2 5 2 2" xfId="3386"/>
    <cellStyle name="20% - Accent2 2 6" xfId="3387"/>
    <cellStyle name="20% - Accent2 2 7" xfId="3388"/>
    <cellStyle name="20% - Accent2 3" xfId="162"/>
    <cellStyle name="20% - Accent2 3 2" xfId="3389"/>
    <cellStyle name="20% - Accent2 3 3" xfId="3390"/>
    <cellStyle name="20% - Accent2 4" xfId="3391"/>
    <cellStyle name="20% - Accent2 5" xfId="3392"/>
    <cellStyle name="20% - Accent2 6" xfId="3393"/>
    <cellStyle name="20% - Accent2 7" xfId="3394"/>
    <cellStyle name="20% - Accent3 2" xfId="163"/>
    <cellStyle name="20% - Accent3 2 2" xfId="3395"/>
    <cellStyle name="20% - Accent3 2 2 2" xfId="3396"/>
    <cellStyle name="20% - Accent3 2 2 2 2" xfId="3397"/>
    <cellStyle name="20% - Accent3 2 2 2 2 2" xfId="3398"/>
    <cellStyle name="20% - Accent3 2 2 2 3" xfId="3399"/>
    <cellStyle name="20% - Accent3 2 2 2 4" xfId="3400"/>
    <cellStyle name="20% - Accent3 2 2 3" xfId="3401"/>
    <cellStyle name="20% - Accent3 2 2 3 2" xfId="3402"/>
    <cellStyle name="20% - Accent3 2 2 3 2 2" xfId="3403"/>
    <cellStyle name="20% - Accent3 2 2 4" xfId="3404"/>
    <cellStyle name="20% - Accent3 2 2 5" xfId="3405"/>
    <cellStyle name="20% - Accent3 2 2 6" xfId="3406"/>
    <cellStyle name="20% - Accent3 2 2 6 2" xfId="3407"/>
    <cellStyle name="20% - Accent3 2 3" xfId="3408"/>
    <cellStyle name="20% - Accent3 2 4" xfId="3409"/>
    <cellStyle name="20% - Accent3 2 4 2" xfId="3410"/>
    <cellStyle name="20% - Accent3 2 4 2 2" xfId="3411"/>
    <cellStyle name="20% - Accent3 2 5" xfId="3412"/>
    <cellStyle name="20% - Accent3 2 5 2" xfId="3413"/>
    <cellStyle name="20% - Accent3 2 5 2 2" xfId="3414"/>
    <cellStyle name="20% - Accent3 2 6" xfId="3415"/>
    <cellStyle name="20% - Accent3 2 7" xfId="3416"/>
    <cellStyle name="20% - Accent3 3" xfId="164"/>
    <cellStyle name="20% - Accent3 3 2" xfId="3417"/>
    <cellStyle name="20% - Accent3 3 3" xfId="3418"/>
    <cellStyle name="20% - Accent3 4" xfId="3419"/>
    <cellStyle name="20% - Accent3 5" xfId="3420"/>
    <cellStyle name="20% - Accent3 6" xfId="3421"/>
    <cellStyle name="20% - Accent3 7" xfId="3422"/>
    <cellStyle name="20% - Accent4 2" xfId="165"/>
    <cellStyle name="20% - Accent4 2 2" xfId="3423"/>
    <cellStyle name="20% - Accent4 2 2 2" xfId="3424"/>
    <cellStyle name="20% - Accent4 2 2 2 2" xfId="3425"/>
    <cellStyle name="20% - Accent4 2 2 2 2 2" xfId="3426"/>
    <cellStyle name="20% - Accent4 2 2 2 3" xfId="3427"/>
    <cellStyle name="20% - Accent4 2 2 2 4" xfId="3428"/>
    <cellStyle name="20% - Accent4 2 2 3" xfId="3429"/>
    <cellStyle name="20% - Accent4 2 2 3 2" xfId="3430"/>
    <cellStyle name="20% - Accent4 2 2 3 2 2" xfId="3431"/>
    <cellStyle name="20% - Accent4 2 2 4" xfId="3432"/>
    <cellStyle name="20% - Accent4 2 2 5" xfId="3433"/>
    <cellStyle name="20% - Accent4 2 2 6" xfId="3434"/>
    <cellStyle name="20% - Accent4 2 2 6 2" xfId="3435"/>
    <cellStyle name="20% - Accent4 2 3" xfId="3436"/>
    <cellStyle name="20% - Accent4 2 4" xfId="3437"/>
    <cellStyle name="20% - Accent4 2 4 2" xfId="3438"/>
    <cellStyle name="20% - Accent4 2 4 2 2" xfId="3439"/>
    <cellStyle name="20% - Accent4 2 5" xfId="3440"/>
    <cellStyle name="20% - Accent4 2 5 2" xfId="3441"/>
    <cellStyle name="20% - Accent4 2 5 2 2" xfId="3442"/>
    <cellStyle name="20% - Accent4 2 6" xfId="3443"/>
    <cellStyle name="20% - Accent4 2 7" xfId="3444"/>
    <cellStyle name="20% - Accent4 3" xfId="166"/>
    <cellStyle name="20% - Accent4 3 2" xfId="3445"/>
    <cellStyle name="20% - Accent4 3 3" xfId="3446"/>
    <cellStyle name="20% - Accent4 4" xfId="3447"/>
    <cellStyle name="20% - Accent4 5" xfId="3448"/>
    <cellStyle name="20% - Accent4 6" xfId="3449"/>
    <cellStyle name="20% - Accent4 7" xfId="3450"/>
    <cellStyle name="20% - Accent5 2" xfId="167"/>
    <cellStyle name="20% - Accent5 2 2" xfId="3451"/>
    <cellStyle name="20% - Accent5 2 2 2" xfId="3452"/>
    <cellStyle name="20% - Accent5 2 2 2 2" xfId="3453"/>
    <cellStyle name="20% - Accent5 2 2 2 2 2" xfId="3454"/>
    <cellStyle name="20% - Accent5 2 2 2 3" xfId="3455"/>
    <cellStyle name="20% - Accent5 2 2 2 4" xfId="3456"/>
    <cellStyle name="20% - Accent5 2 2 3" xfId="3457"/>
    <cellStyle name="20% - Accent5 2 2 3 2" xfId="3458"/>
    <cellStyle name="20% - Accent5 2 2 3 2 2" xfId="3459"/>
    <cellStyle name="20% - Accent5 2 2 4" xfId="3460"/>
    <cellStyle name="20% - Accent5 2 2 5" xfId="3461"/>
    <cellStyle name="20% - Accent5 2 2 6" xfId="3462"/>
    <cellStyle name="20% - Accent5 2 2 6 2" xfId="3463"/>
    <cellStyle name="20% - Accent5 2 3" xfId="3464"/>
    <cellStyle name="20% - Accent5 2 4" xfId="3465"/>
    <cellStyle name="20% - Accent5 2 4 2" xfId="3466"/>
    <cellStyle name="20% - Accent5 2 4 2 2" xfId="3467"/>
    <cellStyle name="20% - Accent5 2 5" xfId="3468"/>
    <cellStyle name="20% - Accent5 2 5 2" xfId="3469"/>
    <cellStyle name="20% - Accent5 2 5 2 2" xfId="3470"/>
    <cellStyle name="20% - Accent5 2 6" xfId="3471"/>
    <cellStyle name="20% - Accent5 2 7" xfId="3472"/>
    <cellStyle name="20% - Accent5 3" xfId="168"/>
    <cellStyle name="20% - Accent5 3 2" xfId="3473"/>
    <cellStyle name="20% - Accent5 3 3" xfId="3474"/>
    <cellStyle name="20% - Accent5 4" xfId="3475"/>
    <cellStyle name="20% - Accent5 5" xfId="3476"/>
    <cellStyle name="20% - Accent5 6" xfId="3477"/>
    <cellStyle name="20% - Accent5 7" xfId="3478"/>
    <cellStyle name="20% - Accent6 2" xfId="169"/>
    <cellStyle name="20% - Accent6 2 2" xfId="3479"/>
    <cellStyle name="20% - Accent6 2 2 2" xfId="3480"/>
    <cellStyle name="20% - Accent6 2 2 2 2" xfId="3481"/>
    <cellStyle name="20% - Accent6 2 2 2 2 2" xfId="3482"/>
    <cellStyle name="20% - Accent6 2 2 2 3" xfId="3483"/>
    <cellStyle name="20% - Accent6 2 2 2 4" xfId="3484"/>
    <cellStyle name="20% - Accent6 2 2 3" xfId="3485"/>
    <cellStyle name="20% - Accent6 2 2 3 2" xfId="3486"/>
    <cellStyle name="20% - Accent6 2 2 3 2 2" xfId="3487"/>
    <cellStyle name="20% - Accent6 2 2 4" xfId="3488"/>
    <cellStyle name="20% - Accent6 2 2 5" xfId="3489"/>
    <cellStyle name="20% - Accent6 2 2 6" xfId="3490"/>
    <cellStyle name="20% - Accent6 2 2 6 2" xfId="3491"/>
    <cellStyle name="20% - Accent6 2 3" xfId="3492"/>
    <cellStyle name="20% - Accent6 2 4" xfId="3493"/>
    <cellStyle name="20% - Accent6 2 4 2" xfId="3494"/>
    <cellStyle name="20% - Accent6 2 4 2 2" xfId="3495"/>
    <cellStyle name="20% - Accent6 2 5" xfId="3496"/>
    <cellStyle name="20% - Accent6 2 5 2" xfId="3497"/>
    <cellStyle name="20% - Accent6 2 5 2 2" xfId="3498"/>
    <cellStyle name="20% - Accent6 2 6" xfId="3499"/>
    <cellStyle name="20% - Accent6 2 7" xfId="3500"/>
    <cellStyle name="20% - Accent6 3" xfId="170"/>
    <cellStyle name="20% - Accent6 3 2" xfId="3501"/>
    <cellStyle name="20% - Accent6 3 3" xfId="3502"/>
    <cellStyle name="20% - Accent6 4" xfId="3503"/>
    <cellStyle name="20% - Accent6 5" xfId="3504"/>
    <cellStyle name="20% - Accent6 6" xfId="3505"/>
    <cellStyle name="20% - Accent6 7" xfId="3506"/>
    <cellStyle name="2DP" xfId="3507"/>
    <cellStyle name="2DP bold" xfId="3508"/>
    <cellStyle name="2DP_Draft RIIO plan presentation template - Customer Opsx Centre V7" xfId="3509"/>
    <cellStyle name="3 V1.00 CORE IMAGE (5200MM3.100 08/01/97)_x000d__x000a__x000d__x000a_[windows]_x000d__x000a_;spooler=yes_x000d__x000a_load=nw" xfId="3510"/>
    <cellStyle name="3 V1.00 CORE IMAGE (5200MM3.100 08/01/97)_x000d__x000a__x000d__x000a_[windows]_x000d__x000a_;spooler=yes_x000d__x000a_load=nw 2" xfId="3511"/>
    <cellStyle name="3DP" xfId="3512"/>
    <cellStyle name="40% - Accent1 2" xfId="171"/>
    <cellStyle name="40% - Accent1 2 2" xfId="3513"/>
    <cellStyle name="40% - Accent1 2 2 2" xfId="3514"/>
    <cellStyle name="40% - Accent1 2 2 2 2" xfId="3515"/>
    <cellStyle name="40% - Accent1 2 2 2 2 2" xfId="3516"/>
    <cellStyle name="40% - Accent1 2 2 2 3" xfId="3517"/>
    <cellStyle name="40% - Accent1 2 2 2 4" xfId="3518"/>
    <cellStyle name="40% - Accent1 2 2 3" xfId="3519"/>
    <cellStyle name="40% - Accent1 2 2 3 2" xfId="3520"/>
    <cellStyle name="40% - Accent1 2 2 3 2 2" xfId="3521"/>
    <cellStyle name="40% - Accent1 2 2 4" xfId="3522"/>
    <cellStyle name="40% - Accent1 2 2 5" xfId="3523"/>
    <cellStyle name="40% - Accent1 2 2 6" xfId="3524"/>
    <cellStyle name="40% - Accent1 2 2 6 2" xfId="3525"/>
    <cellStyle name="40% - Accent1 2 3" xfId="3526"/>
    <cellStyle name="40% - Accent1 2 4" xfId="3527"/>
    <cellStyle name="40% - Accent1 2 4 2" xfId="3528"/>
    <cellStyle name="40% - Accent1 2 4 2 2" xfId="3529"/>
    <cellStyle name="40% - Accent1 2 5" xfId="3530"/>
    <cellStyle name="40% - Accent1 2 5 2" xfId="3531"/>
    <cellStyle name="40% - Accent1 2 5 2 2" xfId="3532"/>
    <cellStyle name="40% - Accent1 2 6" xfId="3533"/>
    <cellStyle name="40% - Accent1 2 7" xfId="3534"/>
    <cellStyle name="40% - Accent1 3" xfId="172"/>
    <cellStyle name="40% - Accent1 3 2" xfId="3535"/>
    <cellStyle name="40% - Accent1 3 3" xfId="3536"/>
    <cellStyle name="40% - Accent1 4" xfId="3537"/>
    <cellStyle name="40% - Accent1 5" xfId="3538"/>
    <cellStyle name="40% - Accent1 6" xfId="3539"/>
    <cellStyle name="40% - Accent1 7" xfId="3540"/>
    <cellStyle name="40% - Accent2 2" xfId="173"/>
    <cellStyle name="40% - Accent2 2 2" xfId="3541"/>
    <cellStyle name="40% - Accent2 2 2 2" xfId="3542"/>
    <cellStyle name="40% - Accent2 2 2 2 2" xfId="3543"/>
    <cellStyle name="40% - Accent2 2 2 2 2 2" xfId="3544"/>
    <cellStyle name="40% - Accent2 2 2 2 3" xfId="3545"/>
    <cellStyle name="40% - Accent2 2 2 2 4" xfId="3546"/>
    <cellStyle name="40% - Accent2 2 2 3" xfId="3547"/>
    <cellStyle name="40% - Accent2 2 2 3 2" xfId="3548"/>
    <cellStyle name="40% - Accent2 2 2 3 2 2" xfId="3549"/>
    <cellStyle name="40% - Accent2 2 2 4" xfId="3550"/>
    <cellStyle name="40% - Accent2 2 2 5" xfId="3551"/>
    <cellStyle name="40% - Accent2 2 2 6" xfId="3552"/>
    <cellStyle name="40% - Accent2 2 2 6 2" xfId="3553"/>
    <cellStyle name="40% - Accent2 2 3" xfId="3554"/>
    <cellStyle name="40% - Accent2 2 4" xfId="3555"/>
    <cellStyle name="40% - Accent2 2 4 2" xfId="3556"/>
    <cellStyle name="40% - Accent2 2 4 2 2" xfId="3557"/>
    <cellStyle name="40% - Accent2 2 5" xfId="3558"/>
    <cellStyle name="40% - Accent2 2 5 2" xfId="3559"/>
    <cellStyle name="40% - Accent2 2 5 2 2" xfId="3560"/>
    <cellStyle name="40% - Accent2 2 6" xfId="3561"/>
    <cellStyle name="40% - Accent2 2 7" xfId="3562"/>
    <cellStyle name="40% - Accent2 3" xfId="174"/>
    <cellStyle name="40% - Accent2 3 2" xfId="3563"/>
    <cellStyle name="40% - Accent2 3 3" xfId="3564"/>
    <cellStyle name="40% - Accent2 4" xfId="3565"/>
    <cellStyle name="40% - Accent2 5" xfId="3566"/>
    <cellStyle name="40% - Accent2 6" xfId="3567"/>
    <cellStyle name="40% - Accent2 7" xfId="3568"/>
    <cellStyle name="40% - Accent3 2" xfId="175"/>
    <cellStyle name="40% - Accent3 2 2" xfId="3569"/>
    <cellStyle name="40% - Accent3 2 2 2" xfId="3570"/>
    <cellStyle name="40% - Accent3 2 2 2 2" xfId="3571"/>
    <cellStyle name="40% - Accent3 2 2 2 2 2" xfId="3572"/>
    <cellStyle name="40% - Accent3 2 2 2 3" xfId="3573"/>
    <cellStyle name="40% - Accent3 2 2 2 4" xfId="3574"/>
    <cellStyle name="40% - Accent3 2 2 3" xfId="3575"/>
    <cellStyle name="40% - Accent3 2 2 3 2" xfId="3576"/>
    <cellStyle name="40% - Accent3 2 2 3 2 2" xfId="3577"/>
    <cellStyle name="40% - Accent3 2 2 4" xfId="3578"/>
    <cellStyle name="40% - Accent3 2 2 5" xfId="3579"/>
    <cellStyle name="40% - Accent3 2 2 6" xfId="3580"/>
    <cellStyle name="40% - Accent3 2 2 6 2" xfId="3581"/>
    <cellStyle name="40% - Accent3 2 3" xfId="3582"/>
    <cellStyle name="40% - Accent3 2 4" xfId="3583"/>
    <cellStyle name="40% - Accent3 2 4 2" xfId="3584"/>
    <cellStyle name="40% - Accent3 2 4 2 2" xfId="3585"/>
    <cellStyle name="40% - Accent3 2 5" xfId="3586"/>
    <cellStyle name="40% - Accent3 2 5 2" xfId="3587"/>
    <cellStyle name="40% - Accent3 2 5 2 2" xfId="3588"/>
    <cellStyle name="40% - Accent3 2 6" xfId="3589"/>
    <cellStyle name="40% - Accent3 2 7" xfId="3590"/>
    <cellStyle name="40% - Accent3 3" xfId="176"/>
    <cellStyle name="40% - Accent3 3 2" xfId="3591"/>
    <cellStyle name="40% - Accent3 3 3" xfId="3592"/>
    <cellStyle name="40% - Accent3 4" xfId="3593"/>
    <cellStyle name="40% - Accent3 5" xfId="3594"/>
    <cellStyle name="40% - Accent3 6" xfId="3595"/>
    <cellStyle name="40% - Accent3 7" xfId="3596"/>
    <cellStyle name="40% - Accent4 2" xfId="177"/>
    <cellStyle name="40% - Accent4 2 2" xfId="3597"/>
    <cellStyle name="40% - Accent4 2 2 2" xfId="3598"/>
    <cellStyle name="40% - Accent4 2 2 2 2" xfId="3599"/>
    <cellStyle name="40% - Accent4 2 2 2 2 2" xfId="3600"/>
    <cellStyle name="40% - Accent4 2 2 2 3" xfId="3601"/>
    <cellStyle name="40% - Accent4 2 2 2 4" xfId="3602"/>
    <cellStyle name="40% - Accent4 2 2 3" xfId="3603"/>
    <cellStyle name="40% - Accent4 2 2 3 2" xfId="3604"/>
    <cellStyle name="40% - Accent4 2 2 3 2 2" xfId="3605"/>
    <cellStyle name="40% - Accent4 2 2 4" xfId="3606"/>
    <cellStyle name="40% - Accent4 2 2 5" xfId="3607"/>
    <cellStyle name="40% - Accent4 2 2 6" xfId="3608"/>
    <cellStyle name="40% - Accent4 2 2 6 2" xfId="3609"/>
    <cellStyle name="40% - Accent4 2 3" xfId="3610"/>
    <cellStyle name="40% - Accent4 2 4" xfId="3611"/>
    <cellStyle name="40% - Accent4 2 4 2" xfId="3612"/>
    <cellStyle name="40% - Accent4 2 4 2 2" xfId="3613"/>
    <cellStyle name="40% - Accent4 2 5" xfId="3614"/>
    <cellStyle name="40% - Accent4 2 5 2" xfId="3615"/>
    <cellStyle name="40% - Accent4 2 5 2 2" xfId="3616"/>
    <cellStyle name="40% - Accent4 2 6" xfId="3617"/>
    <cellStyle name="40% - Accent4 2 7" xfId="3618"/>
    <cellStyle name="40% - Accent4 3" xfId="178"/>
    <cellStyle name="40% - Accent4 3 2" xfId="3619"/>
    <cellStyle name="40% - Accent4 3 3" xfId="3620"/>
    <cellStyle name="40% - Accent4 4" xfId="3621"/>
    <cellStyle name="40% - Accent4 5" xfId="3622"/>
    <cellStyle name="40% - Accent4 6" xfId="3623"/>
    <cellStyle name="40% - Accent4 7" xfId="3624"/>
    <cellStyle name="40% - Accent5 2" xfId="179"/>
    <cellStyle name="40% - Accent5 2 2" xfId="3625"/>
    <cellStyle name="40% - Accent5 2 2 2" xfId="3626"/>
    <cellStyle name="40% - Accent5 2 2 2 2" xfId="3627"/>
    <cellStyle name="40% - Accent5 2 2 2 2 2" xfId="3628"/>
    <cellStyle name="40% - Accent5 2 2 2 3" xfId="3629"/>
    <cellStyle name="40% - Accent5 2 2 2 4" xfId="3630"/>
    <cellStyle name="40% - Accent5 2 2 3" xfId="3631"/>
    <cellStyle name="40% - Accent5 2 2 3 2" xfId="3632"/>
    <cellStyle name="40% - Accent5 2 2 3 2 2" xfId="3633"/>
    <cellStyle name="40% - Accent5 2 2 4" xfId="3634"/>
    <cellStyle name="40% - Accent5 2 2 5" xfId="3635"/>
    <cellStyle name="40% - Accent5 2 2 6" xfId="3636"/>
    <cellStyle name="40% - Accent5 2 2 6 2" xfId="3637"/>
    <cellStyle name="40% - Accent5 2 3" xfId="3638"/>
    <cellStyle name="40% - Accent5 2 4" xfId="3639"/>
    <cellStyle name="40% - Accent5 2 4 2" xfId="3640"/>
    <cellStyle name="40% - Accent5 2 4 2 2" xfId="3641"/>
    <cellStyle name="40% - Accent5 2 5" xfId="3642"/>
    <cellStyle name="40% - Accent5 2 5 2" xfId="3643"/>
    <cellStyle name="40% - Accent5 2 5 2 2" xfId="3644"/>
    <cellStyle name="40% - Accent5 2 6" xfId="3645"/>
    <cellStyle name="40% - Accent5 2 7" xfId="3646"/>
    <cellStyle name="40% - Accent5 3" xfId="180"/>
    <cellStyle name="40% - Accent5 3 2" xfId="3647"/>
    <cellStyle name="40% - Accent5 3 3" xfId="3648"/>
    <cellStyle name="40% - Accent5 4" xfId="3649"/>
    <cellStyle name="40% - Accent5 5" xfId="3650"/>
    <cellStyle name="40% - Accent5 6" xfId="3651"/>
    <cellStyle name="40% - Accent5 7" xfId="3652"/>
    <cellStyle name="40% - Accent6 2" xfId="181"/>
    <cellStyle name="40% - Accent6 2 2" xfId="3653"/>
    <cellStyle name="40% - Accent6 2 2 2" xfId="3654"/>
    <cellStyle name="40% - Accent6 2 2 2 2" xfId="3655"/>
    <cellStyle name="40% - Accent6 2 2 2 2 2" xfId="3656"/>
    <cellStyle name="40% - Accent6 2 2 2 3" xfId="3657"/>
    <cellStyle name="40% - Accent6 2 2 2 4" xfId="3658"/>
    <cellStyle name="40% - Accent6 2 2 3" xfId="3659"/>
    <cellStyle name="40% - Accent6 2 2 3 2" xfId="3660"/>
    <cellStyle name="40% - Accent6 2 2 3 2 2" xfId="3661"/>
    <cellStyle name="40% - Accent6 2 2 4" xfId="3662"/>
    <cellStyle name="40% - Accent6 2 2 5" xfId="3663"/>
    <cellStyle name="40% - Accent6 2 2 6" xfId="3664"/>
    <cellStyle name="40% - Accent6 2 2 6 2" xfId="3665"/>
    <cellStyle name="40% - Accent6 2 3" xfId="3666"/>
    <cellStyle name="40% - Accent6 2 4" xfId="3667"/>
    <cellStyle name="40% - Accent6 2 4 2" xfId="3668"/>
    <cellStyle name="40% - Accent6 2 4 2 2" xfId="3669"/>
    <cellStyle name="40% - Accent6 2 5" xfId="3670"/>
    <cellStyle name="40% - Accent6 2 5 2" xfId="3671"/>
    <cellStyle name="40% - Accent6 2 5 2 2" xfId="3672"/>
    <cellStyle name="40% - Accent6 2 6" xfId="3673"/>
    <cellStyle name="40% - Accent6 2 7" xfId="3674"/>
    <cellStyle name="40% - Accent6 3" xfId="182"/>
    <cellStyle name="40% - Accent6 3 2" xfId="3675"/>
    <cellStyle name="40% - Accent6 3 3" xfId="3676"/>
    <cellStyle name="40% - Accent6 4" xfId="3677"/>
    <cellStyle name="40% - Accent6 5" xfId="3678"/>
    <cellStyle name="40% - Accent6 6" xfId="3679"/>
    <cellStyle name="40% - Accent6 7" xfId="3680"/>
    <cellStyle name="60% - Accent1 2" xfId="183"/>
    <cellStyle name="60% - Accent1 2 2" xfId="3681"/>
    <cellStyle name="60% - Accent1 2 2 2" xfId="3682"/>
    <cellStyle name="60% - Accent1 2 2 2 2" xfId="3683"/>
    <cellStyle name="60% - Accent1 2 2 2 2 2" xfId="3684"/>
    <cellStyle name="60% - Accent1 2 2 2 3" xfId="3685"/>
    <cellStyle name="60% - Accent1 2 2 2 4" xfId="3686"/>
    <cellStyle name="60% - Accent1 2 2 3" xfId="3687"/>
    <cellStyle name="60% - Accent1 2 2 3 2" xfId="3688"/>
    <cellStyle name="60% - Accent1 2 2 3 2 2" xfId="3689"/>
    <cellStyle name="60% - Accent1 2 2 4" xfId="3690"/>
    <cellStyle name="60% - Accent1 2 2 5" xfId="3691"/>
    <cellStyle name="60% - Accent1 2 2 6" xfId="3692"/>
    <cellStyle name="60% - Accent1 2 2 6 2" xfId="3693"/>
    <cellStyle name="60% - Accent1 2 3" xfId="3694"/>
    <cellStyle name="60% - Accent1 2 4" xfId="3695"/>
    <cellStyle name="60% - Accent1 2 4 2" xfId="3696"/>
    <cellStyle name="60% - Accent1 2 4 2 2" xfId="3697"/>
    <cellStyle name="60% - Accent1 2 5" xfId="3698"/>
    <cellStyle name="60% - Accent1 2 5 2" xfId="3699"/>
    <cellStyle name="60% - Accent1 2 5 2 2" xfId="3700"/>
    <cellStyle name="60% - Accent1 2 6" xfId="3701"/>
    <cellStyle name="60% - Accent1 2 7" xfId="3702"/>
    <cellStyle name="60% - Accent1 3" xfId="184"/>
    <cellStyle name="60% - Accent1 3 2" xfId="3703"/>
    <cellStyle name="60% - Accent1 3 3" xfId="3704"/>
    <cellStyle name="60% - Accent1 4" xfId="3705"/>
    <cellStyle name="60% - Accent1 5" xfId="3706"/>
    <cellStyle name="60% - Accent1 6" xfId="3707"/>
    <cellStyle name="60% - Accent1 7" xfId="3708"/>
    <cellStyle name="60% - Accent2 2" xfId="185"/>
    <cellStyle name="60% - Accent2 2 2" xfId="3709"/>
    <cellStyle name="60% - Accent2 2 2 2" xfId="3710"/>
    <cellStyle name="60% - Accent2 2 2 2 2" xfId="3711"/>
    <cellStyle name="60% - Accent2 2 2 2 2 2" xfId="3712"/>
    <cellStyle name="60% - Accent2 2 2 2 3" xfId="3713"/>
    <cellStyle name="60% - Accent2 2 2 2 4" xfId="3714"/>
    <cellStyle name="60% - Accent2 2 2 3" xfId="3715"/>
    <cellStyle name="60% - Accent2 2 2 3 2" xfId="3716"/>
    <cellStyle name="60% - Accent2 2 2 3 2 2" xfId="3717"/>
    <cellStyle name="60% - Accent2 2 2 4" xfId="3718"/>
    <cellStyle name="60% - Accent2 2 2 5" xfId="3719"/>
    <cellStyle name="60% - Accent2 2 2 6" xfId="3720"/>
    <cellStyle name="60% - Accent2 2 2 6 2" xfId="3721"/>
    <cellStyle name="60% - Accent2 2 3" xfId="3722"/>
    <cellStyle name="60% - Accent2 2 4" xfId="3723"/>
    <cellStyle name="60% - Accent2 2 4 2" xfId="3724"/>
    <cellStyle name="60% - Accent2 2 4 2 2" xfId="3725"/>
    <cellStyle name="60% - Accent2 2 5" xfId="3726"/>
    <cellStyle name="60% - Accent2 2 5 2" xfId="3727"/>
    <cellStyle name="60% - Accent2 2 5 2 2" xfId="3728"/>
    <cellStyle name="60% - Accent2 2 6" xfId="3729"/>
    <cellStyle name="60% - Accent2 2 7" xfId="3730"/>
    <cellStyle name="60% - Accent2 3" xfId="186"/>
    <cellStyle name="60% - Accent2 3 2" xfId="3731"/>
    <cellStyle name="60% - Accent2 3 3" xfId="3732"/>
    <cellStyle name="60% - Accent2 4" xfId="3733"/>
    <cellStyle name="60% - Accent2 5" xfId="3734"/>
    <cellStyle name="60% - Accent2 6" xfId="3735"/>
    <cellStyle name="60% - Accent2 7" xfId="3736"/>
    <cellStyle name="60% - Accent3 2" xfId="187"/>
    <cellStyle name="60% - Accent3 2 2" xfId="3737"/>
    <cellStyle name="60% - Accent3 2 2 2" xfId="3738"/>
    <cellStyle name="60% - Accent3 2 2 2 2" xfId="3739"/>
    <cellStyle name="60% - Accent3 2 2 2 2 2" xfId="3740"/>
    <cellStyle name="60% - Accent3 2 2 2 3" xfId="3741"/>
    <cellStyle name="60% - Accent3 2 2 2 4" xfId="3742"/>
    <cellStyle name="60% - Accent3 2 2 3" xfId="3743"/>
    <cellStyle name="60% - Accent3 2 2 3 2" xfId="3744"/>
    <cellStyle name="60% - Accent3 2 2 3 2 2" xfId="3745"/>
    <cellStyle name="60% - Accent3 2 2 4" xfId="3746"/>
    <cellStyle name="60% - Accent3 2 2 5" xfId="3747"/>
    <cellStyle name="60% - Accent3 2 2 6" xfId="3748"/>
    <cellStyle name="60% - Accent3 2 2 6 2" xfId="3749"/>
    <cellStyle name="60% - Accent3 2 3" xfId="3750"/>
    <cellStyle name="60% - Accent3 2 4" xfId="3751"/>
    <cellStyle name="60% - Accent3 2 4 2" xfId="3752"/>
    <cellStyle name="60% - Accent3 2 4 2 2" xfId="3753"/>
    <cellStyle name="60% - Accent3 2 5" xfId="3754"/>
    <cellStyle name="60% - Accent3 2 5 2" xfId="3755"/>
    <cellStyle name="60% - Accent3 2 5 2 2" xfId="3756"/>
    <cellStyle name="60% - Accent3 2 6" xfId="3757"/>
    <cellStyle name="60% - Accent3 2 7" xfId="3758"/>
    <cellStyle name="60% - Accent3 3" xfId="188"/>
    <cellStyle name="60% - Accent3 3 2" xfId="3759"/>
    <cellStyle name="60% - Accent3 3 3" xfId="3760"/>
    <cellStyle name="60% - Accent3 4" xfId="3761"/>
    <cellStyle name="60% - Accent3 5" xfId="3762"/>
    <cellStyle name="60% - Accent3 6" xfId="3763"/>
    <cellStyle name="60% - Accent3 7" xfId="3764"/>
    <cellStyle name="60% - Accent4 2" xfId="189"/>
    <cellStyle name="60% - Accent4 2 2" xfId="3765"/>
    <cellStyle name="60% - Accent4 2 2 2" xfId="3766"/>
    <cellStyle name="60% - Accent4 2 2 2 2" xfId="3767"/>
    <cellStyle name="60% - Accent4 2 2 2 2 2" xfId="3768"/>
    <cellStyle name="60% - Accent4 2 2 2 3" xfId="3769"/>
    <cellStyle name="60% - Accent4 2 2 2 4" xfId="3770"/>
    <cellStyle name="60% - Accent4 2 2 3" xfId="3771"/>
    <cellStyle name="60% - Accent4 2 2 3 2" xfId="3772"/>
    <cellStyle name="60% - Accent4 2 2 3 2 2" xfId="3773"/>
    <cellStyle name="60% - Accent4 2 2 4" xfId="3774"/>
    <cellStyle name="60% - Accent4 2 2 5" xfId="3775"/>
    <cellStyle name="60% - Accent4 2 2 6" xfId="3776"/>
    <cellStyle name="60% - Accent4 2 2 6 2" xfId="3777"/>
    <cellStyle name="60% - Accent4 2 3" xfId="3778"/>
    <cellStyle name="60% - Accent4 2 4" xfId="3779"/>
    <cellStyle name="60% - Accent4 2 4 2" xfId="3780"/>
    <cellStyle name="60% - Accent4 2 4 2 2" xfId="3781"/>
    <cellStyle name="60% - Accent4 2 5" xfId="3782"/>
    <cellStyle name="60% - Accent4 2 5 2" xfId="3783"/>
    <cellStyle name="60% - Accent4 2 5 2 2" xfId="3784"/>
    <cellStyle name="60% - Accent4 2 6" xfId="3785"/>
    <cellStyle name="60% - Accent4 2 7" xfId="3786"/>
    <cellStyle name="60% - Accent4 3" xfId="190"/>
    <cellStyle name="60% - Accent4 3 2" xfId="3787"/>
    <cellStyle name="60% - Accent4 3 3" xfId="3788"/>
    <cellStyle name="60% - Accent4 4" xfId="3789"/>
    <cellStyle name="60% - Accent4 5" xfId="3790"/>
    <cellStyle name="60% - Accent4 6" xfId="3791"/>
    <cellStyle name="60% - Accent4 7" xfId="3792"/>
    <cellStyle name="60% - Accent5 2" xfId="191"/>
    <cellStyle name="60% - Accent5 2 2" xfId="3793"/>
    <cellStyle name="60% - Accent5 2 2 2" xfId="3794"/>
    <cellStyle name="60% - Accent5 2 2 2 2" xfId="3795"/>
    <cellStyle name="60% - Accent5 2 2 2 2 2" xfId="3796"/>
    <cellStyle name="60% - Accent5 2 2 2 3" xfId="3797"/>
    <cellStyle name="60% - Accent5 2 2 2 4" xfId="3798"/>
    <cellStyle name="60% - Accent5 2 2 3" xfId="3799"/>
    <cellStyle name="60% - Accent5 2 2 3 2" xfId="3800"/>
    <cellStyle name="60% - Accent5 2 2 3 2 2" xfId="3801"/>
    <cellStyle name="60% - Accent5 2 2 4" xfId="3802"/>
    <cellStyle name="60% - Accent5 2 2 5" xfId="3803"/>
    <cellStyle name="60% - Accent5 2 2 6" xfId="3804"/>
    <cellStyle name="60% - Accent5 2 2 6 2" xfId="3805"/>
    <cellStyle name="60% - Accent5 2 3" xfId="3806"/>
    <cellStyle name="60% - Accent5 2 4" xfId="3807"/>
    <cellStyle name="60% - Accent5 2 4 2" xfId="3808"/>
    <cellStyle name="60% - Accent5 2 4 2 2" xfId="3809"/>
    <cellStyle name="60% - Accent5 2 5" xfId="3810"/>
    <cellStyle name="60% - Accent5 2 5 2" xfId="3811"/>
    <cellStyle name="60% - Accent5 2 5 2 2" xfId="3812"/>
    <cellStyle name="60% - Accent5 2 6" xfId="3813"/>
    <cellStyle name="60% - Accent5 2 7" xfId="3814"/>
    <cellStyle name="60% - Accent5 3" xfId="192"/>
    <cellStyle name="60% - Accent5 3 2" xfId="3815"/>
    <cellStyle name="60% - Accent5 3 3" xfId="3816"/>
    <cellStyle name="60% - Accent5 4" xfId="3817"/>
    <cellStyle name="60% - Accent5 5" xfId="3818"/>
    <cellStyle name="60% - Accent5 6" xfId="3819"/>
    <cellStyle name="60% - Accent5 7" xfId="3820"/>
    <cellStyle name="60% - Accent6 2" xfId="193"/>
    <cellStyle name="60% - Accent6 2 2" xfId="3821"/>
    <cellStyle name="60% - Accent6 2 2 2" xfId="3822"/>
    <cellStyle name="60% - Accent6 2 2 2 2" xfId="3823"/>
    <cellStyle name="60% - Accent6 2 2 2 2 2" xfId="3824"/>
    <cellStyle name="60% - Accent6 2 2 2 3" xfId="3825"/>
    <cellStyle name="60% - Accent6 2 2 2 4" xfId="3826"/>
    <cellStyle name="60% - Accent6 2 2 3" xfId="3827"/>
    <cellStyle name="60% - Accent6 2 2 3 2" xfId="3828"/>
    <cellStyle name="60% - Accent6 2 2 3 2 2" xfId="3829"/>
    <cellStyle name="60% - Accent6 2 2 4" xfId="3830"/>
    <cellStyle name="60% - Accent6 2 2 5" xfId="3831"/>
    <cellStyle name="60% - Accent6 2 2 6" xfId="3832"/>
    <cellStyle name="60% - Accent6 2 2 6 2" xfId="3833"/>
    <cellStyle name="60% - Accent6 2 3" xfId="3834"/>
    <cellStyle name="60% - Accent6 2 4" xfId="3835"/>
    <cellStyle name="60% - Accent6 2 4 2" xfId="3836"/>
    <cellStyle name="60% - Accent6 2 4 2 2" xfId="3837"/>
    <cellStyle name="60% - Accent6 2 5" xfId="3838"/>
    <cellStyle name="60% - Accent6 2 5 2" xfId="3839"/>
    <cellStyle name="60% - Accent6 2 5 2 2" xfId="3840"/>
    <cellStyle name="60% - Accent6 2 6" xfId="3841"/>
    <cellStyle name="60% - Accent6 2 7" xfId="3842"/>
    <cellStyle name="60% - Accent6 3" xfId="194"/>
    <cellStyle name="60% - Accent6 3 2" xfId="3843"/>
    <cellStyle name="60% - Accent6 3 3" xfId="3844"/>
    <cellStyle name="60% - Accent6 4" xfId="3845"/>
    <cellStyle name="60% - Accent6 5" xfId="3846"/>
    <cellStyle name="60% - Accent6 6" xfId="3847"/>
    <cellStyle name="60% - Accent6 7" xfId="3848"/>
    <cellStyle name="aaa" xfId="3849"/>
    <cellStyle name="Accent1 - 20%" xfId="195"/>
    <cellStyle name="Accent1 - 20% 2" xfId="3850"/>
    <cellStyle name="Accent1 - 40%" xfId="196"/>
    <cellStyle name="Accent1 - 40% 2" xfId="3851"/>
    <cellStyle name="Accent1 - 60%" xfId="197"/>
    <cellStyle name="Accent1 2" xfId="198"/>
    <cellStyle name="Accent1 2 2" xfId="3852"/>
    <cellStyle name="Accent1 2 2 2" xfId="3853"/>
    <cellStyle name="Accent1 2 2 2 2" xfId="3854"/>
    <cellStyle name="Accent1 2 2 2 2 2" xfId="3855"/>
    <cellStyle name="Accent1 2 2 2 3" xfId="3856"/>
    <cellStyle name="Accent1 2 2 2 4" xfId="3857"/>
    <cellStyle name="Accent1 2 2 3" xfId="3858"/>
    <cellStyle name="Accent1 2 2 3 2" xfId="3859"/>
    <cellStyle name="Accent1 2 2 3 2 2" xfId="3860"/>
    <cellStyle name="Accent1 2 2 4" xfId="3861"/>
    <cellStyle name="Accent1 2 2 5" xfId="3862"/>
    <cellStyle name="Accent1 2 2 6" xfId="3863"/>
    <cellStyle name="Accent1 2 2 6 2" xfId="3864"/>
    <cellStyle name="Accent1 2 3" xfId="3865"/>
    <cellStyle name="Accent1 2 4" xfId="3866"/>
    <cellStyle name="Accent1 2 4 2" xfId="3867"/>
    <cellStyle name="Accent1 2 4 2 2" xfId="3868"/>
    <cellStyle name="Accent1 2 5" xfId="3869"/>
    <cellStyle name="Accent1 2 5 2" xfId="3870"/>
    <cellStyle name="Accent1 2 5 2 2" xfId="3871"/>
    <cellStyle name="Accent1 2 6" xfId="3872"/>
    <cellStyle name="Accent1 2 7" xfId="3873"/>
    <cellStyle name="Accent1 3" xfId="199"/>
    <cellStyle name="Accent1 3 2" xfId="3874"/>
    <cellStyle name="Accent1 3 3" xfId="3875"/>
    <cellStyle name="Accent1 4" xfId="3876"/>
    <cellStyle name="Accent1 5" xfId="3877"/>
    <cellStyle name="Accent1 6" xfId="3878"/>
    <cellStyle name="Accent1 7" xfId="3879"/>
    <cellStyle name="Accent2 - 20%" xfId="200"/>
    <cellStyle name="Accent2 - 20% 2" xfId="3880"/>
    <cellStyle name="Accent2 - 40%" xfId="201"/>
    <cellStyle name="Accent2 - 40% 2" xfId="3881"/>
    <cellStyle name="Accent2 - 60%" xfId="202"/>
    <cellStyle name="Accent2 2" xfId="203"/>
    <cellStyle name="Accent2 2 2" xfId="3882"/>
    <cellStyle name="Accent2 2 2 2" xfId="3883"/>
    <cellStyle name="Accent2 2 2 2 2" xfId="3884"/>
    <cellStyle name="Accent2 2 2 2 2 2" xfId="3885"/>
    <cellStyle name="Accent2 2 2 2 3" xfId="3886"/>
    <cellStyle name="Accent2 2 2 2 4" xfId="3887"/>
    <cellStyle name="Accent2 2 2 3" xfId="3888"/>
    <cellStyle name="Accent2 2 2 3 2" xfId="3889"/>
    <cellStyle name="Accent2 2 2 3 2 2" xfId="3890"/>
    <cellStyle name="Accent2 2 2 4" xfId="3891"/>
    <cellStyle name="Accent2 2 2 5" xfId="3892"/>
    <cellStyle name="Accent2 2 2 6" xfId="3893"/>
    <cellStyle name="Accent2 2 2 6 2" xfId="3894"/>
    <cellStyle name="Accent2 2 3" xfId="3895"/>
    <cellStyle name="Accent2 2 4" xfId="3896"/>
    <cellStyle name="Accent2 2 4 2" xfId="3897"/>
    <cellStyle name="Accent2 2 4 2 2" xfId="3898"/>
    <cellStyle name="Accent2 2 5" xfId="3899"/>
    <cellStyle name="Accent2 2 5 2" xfId="3900"/>
    <cellStyle name="Accent2 2 5 2 2" xfId="3901"/>
    <cellStyle name="Accent2 2 6" xfId="3902"/>
    <cellStyle name="Accent2 2 7" xfId="3903"/>
    <cellStyle name="Accent2 3" xfId="204"/>
    <cellStyle name="Accent2 3 2" xfId="3904"/>
    <cellStyle name="Accent2 3 3" xfId="3905"/>
    <cellStyle name="Accent2 4" xfId="3906"/>
    <cellStyle name="Accent2 5" xfId="3907"/>
    <cellStyle name="Accent2 6" xfId="3908"/>
    <cellStyle name="Accent2 7" xfId="3909"/>
    <cellStyle name="Accent3 - 20%" xfId="205"/>
    <cellStyle name="Accent3 - 20% 2" xfId="3910"/>
    <cellStyle name="Accent3 - 40%" xfId="206"/>
    <cellStyle name="Accent3 - 40% 2" xfId="3911"/>
    <cellStyle name="Accent3 - 60%" xfId="207"/>
    <cellStyle name="Accent3 2" xfId="208"/>
    <cellStyle name="Accent3 2 2" xfId="3912"/>
    <cellStyle name="Accent3 2 2 2" xfId="3913"/>
    <cellStyle name="Accent3 2 2 2 2" xfId="3914"/>
    <cellStyle name="Accent3 2 2 2 2 2" xfId="3915"/>
    <cellStyle name="Accent3 2 2 2 3" xfId="3916"/>
    <cellStyle name="Accent3 2 2 2 4" xfId="3917"/>
    <cellStyle name="Accent3 2 2 3" xfId="3918"/>
    <cellStyle name="Accent3 2 2 3 2" xfId="3919"/>
    <cellStyle name="Accent3 2 2 3 2 2" xfId="3920"/>
    <cellStyle name="Accent3 2 2 4" xfId="3921"/>
    <cellStyle name="Accent3 2 2 5" xfId="3922"/>
    <cellStyle name="Accent3 2 2 6" xfId="3923"/>
    <cellStyle name="Accent3 2 2 6 2" xfId="3924"/>
    <cellStyle name="Accent3 2 3" xfId="3925"/>
    <cellStyle name="Accent3 2 4" xfId="3926"/>
    <cellStyle name="Accent3 2 4 2" xfId="3927"/>
    <cellStyle name="Accent3 2 4 2 2" xfId="3928"/>
    <cellStyle name="Accent3 2 5" xfId="3929"/>
    <cellStyle name="Accent3 2 5 2" xfId="3930"/>
    <cellStyle name="Accent3 2 5 2 2" xfId="3931"/>
    <cellStyle name="Accent3 2 6" xfId="3932"/>
    <cellStyle name="Accent3 2 7" xfId="3933"/>
    <cellStyle name="Accent3 3" xfId="209"/>
    <cellStyle name="Accent3 3 2" xfId="3934"/>
    <cellStyle name="Accent3 3 3" xfId="3935"/>
    <cellStyle name="Accent3 4" xfId="3936"/>
    <cellStyle name="Accent3 5" xfId="3937"/>
    <cellStyle name="Accent3 6" xfId="3938"/>
    <cellStyle name="Accent3 7" xfId="3939"/>
    <cellStyle name="Accent4 - 20%" xfId="210"/>
    <cellStyle name="Accent4 - 20% 2" xfId="3940"/>
    <cellStyle name="Accent4 - 40%" xfId="211"/>
    <cellStyle name="Accent4 - 40% 2" xfId="3941"/>
    <cellStyle name="Accent4 - 60%" xfId="212"/>
    <cellStyle name="Accent4 2" xfId="213"/>
    <cellStyle name="Accent4 2 2" xfId="3942"/>
    <cellStyle name="Accent4 2 2 2" xfId="3943"/>
    <cellStyle name="Accent4 2 2 2 2" xfId="3944"/>
    <cellStyle name="Accent4 2 2 2 2 2" xfId="3945"/>
    <cellStyle name="Accent4 2 2 2 3" xfId="3946"/>
    <cellStyle name="Accent4 2 2 2 4" xfId="3947"/>
    <cellStyle name="Accent4 2 2 3" xfId="3948"/>
    <cellStyle name="Accent4 2 2 3 2" xfId="3949"/>
    <cellStyle name="Accent4 2 2 3 2 2" xfId="3950"/>
    <cellStyle name="Accent4 2 2 4" xfId="3951"/>
    <cellStyle name="Accent4 2 2 5" xfId="3952"/>
    <cellStyle name="Accent4 2 2 6" xfId="3953"/>
    <cellStyle name="Accent4 2 2 6 2" xfId="3954"/>
    <cellStyle name="Accent4 2 3" xfId="3955"/>
    <cellStyle name="Accent4 2 4" xfId="3956"/>
    <cellStyle name="Accent4 2 4 2" xfId="3957"/>
    <cellStyle name="Accent4 2 4 2 2" xfId="3958"/>
    <cellStyle name="Accent4 2 5" xfId="3959"/>
    <cellStyle name="Accent4 2 5 2" xfId="3960"/>
    <cellStyle name="Accent4 2 5 2 2" xfId="3961"/>
    <cellStyle name="Accent4 2 6" xfId="3962"/>
    <cellStyle name="Accent4 2 7" xfId="3963"/>
    <cellStyle name="Accent4 3" xfId="214"/>
    <cellStyle name="Accent4 3 2" xfId="3964"/>
    <cellStyle name="Accent4 3 3" xfId="3965"/>
    <cellStyle name="Accent4 4" xfId="3966"/>
    <cellStyle name="Accent4 5" xfId="3967"/>
    <cellStyle name="Accent4 6" xfId="3968"/>
    <cellStyle name="Accent4 7" xfId="3969"/>
    <cellStyle name="Accent5 - 20%" xfId="215"/>
    <cellStyle name="Accent5 - 20% 2" xfId="3970"/>
    <cellStyle name="Accent5 - 40%" xfId="216"/>
    <cellStyle name="Accent5 - 40% 2" xfId="3971"/>
    <cellStyle name="Accent5 - 60%" xfId="217"/>
    <cellStyle name="Accent5 2" xfId="218"/>
    <cellStyle name="Accent5 2 2" xfId="3972"/>
    <cellStyle name="Accent5 2 2 2" xfId="3973"/>
    <cellStyle name="Accent5 2 2 2 2" xfId="3974"/>
    <cellStyle name="Accent5 2 2 2 2 2" xfId="3975"/>
    <cellStyle name="Accent5 2 2 2 3" xfId="3976"/>
    <cellStyle name="Accent5 2 2 2 4" xfId="3977"/>
    <cellStyle name="Accent5 2 2 3" xfId="3978"/>
    <cellStyle name="Accent5 2 2 3 2" xfId="3979"/>
    <cellStyle name="Accent5 2 2 3 2 2" xfId="3980"/>
    <cellStyle name="Accent5 2 2 4" xfId="3981"/>
    <cellStyle name="Accent5 2 2 5" xfId="3982"/>
    <cellStyle name="Accent5 2 2 6" xfId="3983"/>
    <cellStyle name="Accent5 2 2 6 2" xfId="3984"/>
    <cellStyle name="Accent5 2 3" xfId="3985"/>
    <cellStyle name="Accent5 2 4" xfId="3986"/>
    <cellStyle name="Accent5 2 4 2" xfId="3987"/>
    <cellStyle name="Accent5 2 4 2 2" xfId="3988"/>
    <cellStyle name="Accent5 2 5" xfId="3989"/>
    <cellStyle name="Accent5 2 5 2" xfId="3990"/>
    <cellStyle name="Accent5 2 5 2 2" xfId="3991"/>
    <cellStyle name="Accent5 2 6" xfId="3992"/>
    <cellStyle name="Accent5 2 7" xfId="3993"/>
    <cellStyle name="Accent5 3" xfId="219"/>
    <cellStyle name="Accent5 3 2" xfId="3994"/>
    <cellStyle name="Accent5 3 3" xfId="3995"/>
    <cellStyle name="Accent5 4" xfId="3996"/>
    <cellStyle name="Accent5 5" xfId="3997"/>
    <cellStyle name="Accent5 6" xfId="3998"/>
    <cellStyle name="Accent5 7" xfId="3999"/>
    <cellStyle name="Accent6 - 20%" xfId="220"/>
    <cellStyle name="Accent6 - 20% 2" xfId="4000"/>
    <cellStyle name="Accent6 - 40%" xfId="221"/>
    <cellStyle name="Accent6 - 40% 2" xfId="4001"/>
    <cellStyle name="Accent6 - 60%" xfId="222"/>
    <cellStyle name="Accent6 2" xfId="223"/>
    <cellStyle name="Accent6 2 2" xfId="4002"/>
    <cellStyle name="Accent6 2 2 2" xfId="4003"/>
    <cellStyle name="Accent6 2 2 2 2" xfId="4004"/>
    <cellStyle name="Accent6 2 2 2 2 2" xfId="4005"/>
    <cellStyle name="Accent6 2 2 2 3" xfId="4006"/>
    <cellStyle name="Accent6 2 2 2 4" xfId="4007"/>
    <cellStyle name="Accent6 2 2 3" xfId="4008"/>
    <cellStyle name="Accent6 2 2 3 2" xfId="4009"/>
    <cellStyle name="Accent6 2 2 3 2 2" xfId="4010"/>
    <cellStyle name="Accent6 2 2 4" xfId="4011"/>
    <cellStyle name="Accent6 2 2 5" xfId="4012"/>
    <cellStyle name="Accent6 2 2 6" xfId="4013"/>
    <cellStyle name="Accent6 2 2 6 2" xfId="4014"/>
    <cellStyle name="Accent6 2 3" xfId="4015"/>
    <cellStyle name="Accent6 2 4" xfId="4016"/>
    <cellStyle name="Accent6 2 4 2" xfId="4017"/>
    <cellStyle name="Accent6 2 4 2 2" xfId="4018"/>
    <cellStyle name="Accent6 2 5" xfId="4019"/>
    <cellStyle name="Accent6 2 5 2" xfId="4020"/>
    <cellStyle name="Accent6 2 5 2 2" xfId="4021"/>
    <cellStyle name="Accent6 2 6" xfId="4022"/>
    <cellStyle name="Accent6 2 7" xfId="4023"/>
    <cellStyle name="Accent6 3" xfId="224"/>
    <cellStyle name="Accent6 3 2" xfId="4024"/>
    <cellStyle name="Accent6 3 3" xfId="4025"/>
    <cellStyle name="Accent6 4" xfId="4026"/>
    <cellStyle name="Accent6 5" xfId="4027"/>
    <cellStyle name="Accent6 6" xfId="4028"/>
    <cellStyle name="Accent6 7" xfId="4029"/>
    <cellStyle name="Actual" xfId="4030"/>
    <cellStyle name="Actual Date" xfId="4031"/>
    <cellStyle name="ÅëÈ­ [0]_±âÅ¸" xfId="4032"/>
    <cellStyle name="ÅëÈ­_±âÅ¸" xfId="4033"/>
    <cellStyle name="Allign center" xfId="4034"/>
    <cellStyle name="alternate" xfId="4035"/>
    <cellStyle name="Ancillary" xfId="4036"/>
    <cellStyle name="ÄÞ¸¶ [0]_±âÅ¸" xfId="4037"/>
    <cellStyle name="ÄÞ¸¶_±âÅ¸" xfId="4038"/>
    <cellStyle name="Bad 2" xfId="225"/>
    <cellStyle name="Bad 2 10" xfId="4039"/>
    <cellStyle name="Bad 2 11" xfId="4040"/>
    <cellStyle name="Bad 2 12" xfId="4041"/>
    <cellStyle name="Bad 2 13" xfId="4042"/>
    <cellStyle name="Bad 2 14" xfId="4043"/>
    <cellStyle name="Bad 2 15" xfId="4044"/>
    <cellStyle name="Bad 2 16" xfId="4045"/>
    <cellStyle name="Bad 2 17" xfId="4046"/>
    <cellStyle name="Bad 2 18" xfId="4047"/>
    <cellStyle name="Bad 2 19" xfId="4048"/>
    <cellStyle name="Bad 2 2" xfId="4049"/>
    <cellStyle name="Bad 2 2 2" xfId="4050"/>
    <cellStyle name="Bad 2 2 2 2" xfId="4051"/>
    <cellStyle name="Bad 2 2 2 2 2" xfId="4052"/>
    <cellStyle name="Bad 2 2 2 3" xfId="4053"/>
    <cellStyle name="Bad 2 2 2 4" xfId="4054"/>
    <cellStyle name="Bad 2 2 3" xfId="4055"/>
    <cellStyle name="Bad 2 2 3 2" xfId="4056"/>
    <cellStyle name="Bad 2 2 3 2 2" xfId="4057"/>
    <cellStyle name="Bad 2 2 4" xfId="4058"/>
    <cellStyle name="Bad 2 2 5" xfId="4059"/>
    <cellStyle name="Bad 2 2 6" xfId="4060"/>
    <cellStyle name="Bad 2 2 6 2" xfId="4061"/>
    <cellStyle name="Bad 2 20" xfId="4062"/>
    <cellStyle name="Bad 2 21" xfId="4063"/>
    <cellStyle name="Bad 2 22" xfId="4064"/>
    <cellStyle name="Bad 2 23" xfId="4065"/>
    <cellStyle name="Bad 2 24" xfId="4066"/>
    <cellStyle name="Bad 2 25" xfId="4067"/>
    <cellStyle name="Bad 2 26" xfId="4068"/>
    <cellStyle name="Bad 2 27" xfId="4069"/>
    <cellStyle name="Bad 2 28" xfId="4070"/>
    <cellStyle name="Bad 2 29" xfId="4071"/>
    <cellStyle name="Bad 2 3" xfId="4072"/>
    <cellStyle name="Bad 2 30" xfId="4073"/>
    <cellStyle name="Bad 2 31" xfId="4074"/>
    <cellStyle name="Bad 2 32" xfId="4075"/>
    <cellStyle name="Bad 2 33" xfId="4076"/>
    <cellStyle name="Bad 2 34" xfId="4077"/>
    <cellStyle name="Bad 2 35" xfId="4078"/>
    <cellStyle name="Bad 2 36" xfId="4079"/>
    <cellStyle name="Bad 2 37" xfId="4080"/>
    <cellStyle name="Bad 2 38" xfId="4081"/>
    <cellStyle name="Bad 2 39" xfId="4082"/>
    <cellStyle name="Bad 2 4" xfId="4083"/>
    <cellStyle name="Bad 2 4 2" xfId="4084"/>
    <cellStyle name="Bad 2 4 2 2" xfId="4085"/>
    <cellStyle name="Bad 2 40" xfId="4086"/>
    <cellStyle name="Bad 2 41" xfId="4087"/>
    <cellStyle name="Bad 2 42" xfId="4088"/>
    <cellStyle name="Bad 2 43" xfId="4089"/>
    <cellStyle name="Bad 2 44" xfId="4090"/>
    <cellStyle name="Bad 2 45" xfId="4091"/>
    <cellStyle name="Bad 2 46" xfId="4092"/>
    <cellStyle name="Bad 2 47" xfId="4093"/>
    <cellStyle name="Bad 2 48" xfId="4094"/>
    <cellStyle name="Bad 2 49" xfId="4095"/>
    <cellStyle name="Bad 2 5" xfId="4096"/>
    <cellStyle name="Bad 2 5 2" xfId="4097"/>
    <cellStyle name="Bad 2 5 2 2" xfId="4098"/>
    <cellStyle name="Bad 2 50" xfId="4099"/>
    <cellStyle name="Bad 2 51" xfId="4100"/>
    <cellStyle name="Bad 2 52" xfId="4101"/>
    <cellStyle name="Bad 2 53" xfId="4102"/>
    <cellStyle name="Bad 2 54" xfId="4103"/>
    <cellStyle name="Bad 2 55" xfId="4104"/>
    <cellStyle name="Bad 2 56" xfId="4105"/>
    <cellStyle name="Bad 2 57" xfId="4106"/>
    <cellStyle name="Bad 2 58" xfId="4107"/>
    <cellStyle name="Bad 2 59" xfId="4108"/>
    <cellStyle name="Bad 2 6" xfId="4109"/>
    <cellStyle name="Bad 2 60" xfId="4110"/>
    <cellStyle name="Bad 2 61" xfId="4111"/>
    <cellStyle name="Bad 2 62" xfId="4112"/>
    <cellStyle name="Bad 2 63" xfId="4113"/>
    <cellStyle name="Bad 2 7" xfId="4114"/>
    <cellStyle name="Bad 2 8" xfId="4115"/>
    <cellStyle name="Bad 2 9" xfId="4116"/>
    <cellStyle name="Bad 3" xfId="226"/>
    <cellStyle name="Bad 3 10" xfId="4117"/>
    <cellStyle name="Bad 3 11" xfId="4118"/>
    <cellStyle name="Bad 3 12" xfId="4119"/>
    <cellStyle name="Bad 3 13" xfId="4120"/>
    <cellStyle name="Bad 3 2" xfId="4121"/>
    <cellStyle name="Bad 3 3" xfId="4122"/>
    <cellStyle name="Bad 3 4" xfId="4123"/>
    <cellStyle name="Bad 3 5" xfId="4124"/>
    <cellStyle name="Bad 3 6" xfId="4125"/>
    <cellStyle name="Bad 3 7" xfId="4126"/>
    <cellStyle name="Bad 3 8" xfId="4127"/>
    <cellStyle name="Bad 3 9" xfId="4128"/>
    <cellStyle name="Bad 4" xfId="4129"/>
    <cellStyle name="Bad 4 2" xfId="4130"/>
    <cellStyle name="Bad 4 3" xfId="4131"/>
    <cellStyle name="Bad 5" xfId="4132"/>
    <cellStyle name="Bad 6" xfId="4133"/>
    <cellStyle name="Bad 7" xfId="4134"/>
    <cellStyle name="Bad 8" xfId="4135"/>
    <cellStyle name="Band 1" xfId="4136"/>
    <cellStyle name="Band 2" xfId="4137"/>
    <cellStyle name="billion" xfId="4138"/>
    <cellStyle name="blank" xfId="4139"/>
    <cellStyle name="blue axis cells" xfId="4140"/>
    <cellStyle name="Blue Percent" xfId="4141"/>
    <cellStyle name="blue text cells" xfId="4142"/>
    <cellStyle name="BMHeading" xfId="4143"/>
    <cellStyle name="BMPercent" xfId="4144"/>
    <cellStyle name="Body" xfId="4145"/>
    <cellStyle name="Bold/Border" xfId="4146"/>
    <cellStyle name="BooleanYorN" xfId="4147"/>
    <cellStyle name="bp--" xfId="4148"/>
    <cellStyle name="Brand Default" xfId="4149"/>
    <cellStyle name="Brand Source" xfId="4150"/>
    <cellStyle name="Brand Subtitle with Underline" xfId="4151"/>
    <cellStyle name="Brand Title" xfId="4152"/>
    <cellStyle name="Bullet" xfId="4153"/>
    <cellStyle name="c" xfId="4154"/>
    <cellStyle name="c_Bal Sheets" xfId="4155"/>
    <cellStyle name="c_Credit (2)" xfId="4156"/>
    <cellStyle name="c_Earnings" xfId="4157"/>
    <cellStyle name="c_Earnings (2)" xfId="4158"/>
    <cellStyle name="c_finsumm" xfId="4159"/>
    <cellStyle name="c_GoroWipTax-to2050_fromCo_Oct21_99" xfId="4160"/>
    <cellStyle name="c_HardInc " xfId="4161"/>
    <cellStyle name="c_Hist Inputs (2)" xfId="4162"/>
    <cellStyle name="c_IEL_finsumm" xfId="4163"/>
    <cellStyle name="c_IEL_finsumm1" xfId="4164"/>
    <cellStyle name="c_LBO Summary" xfId="4165"/>
    <cellStyle name="c_Schedules" xfId="4166"/>
    <cellStyle name="c_Trans Assump (2)" xfId="4167"/>
    <cellStyle name="c_Unit Price Sen. (2)" xfId="4168"/>
    <cellStyle name="Ç¥ÁØ_¿ù°£¿ä¾àº¸°í" xfId="4169"/>
    <cellStyle name="CALC Amount" xfId="4170"/>
    <cellStyle name="CALC Amount [1]" xfId="4171"/>
    <cellStyle name="CALC Amount [2]" xfId="4172"/>
    <cellStyle name="CALC Amount Total" xfId="4173"/>
    <cellStyle name="CALC Amount Total [1]" xfId="4174"/>
    <cellStyle name="CALC Amount Total [1] 2" xfId="4175"/>
    <cellStyle name="CALC Amount Total [2]" xfId="4176"/>
    <cellStyle name="CALC Amount Total [2] 2" xfId="4177"/>
    <cellStyle name="CALC Amount Total 2" xfId="4178"/>
    <cellStyle name="CALC Amount Total_strategic model 04r" xfId="4179"/>
    <cellStyle name="CALC Amount_strategic model 04r" xfId="4180"/>
    <cellStyle name="CALC Currency" xfId="4181"/>
    <cellStyle name="Calc Currency (0)" xfId="4182"/>
    <cellStyle name="CALC Currency [1]" xfId="4183"/>
    <cellStyle name="CALC Currency [2]" xfId="4184"/>
    <cellStyle name="CALC Currency Total" xfId="4185"/>
    <cellStyle name="CALC Currency Total [1]" xfId="4186"/>
    <cellStyle name="CALC Currency Total [1] 2" xfId="4187"/>
    <cellStyle name="CALC Currency Total [2]" xfId="4188"/>
    <cellStyle name="CALC Currency Total [2] 2" xfId="4189"/>
    <cellStyle name="CALC Currency Total 2" xfId="4190"/>
    <cellStyle name="CALC Currency Total_strategic model 04r" xfId="4191"/>
    <cellStyle name="CALC Currency_strategic model 04r" xfId="4192"/>
    <cellStyle name="CALC Date Long" xfId="4193"/>
    <cellStyle name="CALC Date Short" xfId="4194"/>
    <cellStyle name="CALC Percent" xfId="4195"/>
    <cellStyle name="CALC Percent [1]" xfId="4196"/>
    <cellStyle name="CALC Percent [2]" xfId="4197"/>
    <cellStyle name="CALC Percent Total" xfId="4198"/>
    <cellStyle name="CALC Percent Total [1]" xfId="4199"/>
    <cellStyle name="CALC Percent Total [1] 2" xfId="4200"/>
    <cellStyle name="CALC Percent Total [2]" xfId="4201"/>
    <cellStyle name="CALC Percent Total [2] 2" xfId="4202"/>
    <cellStyle name="CALC Percent Total 2" xfId="4203"/>
    <cellStyle name="CALC Percent Total_strategic model 04r" xfId="4204"/>
    <cellStyle name="CALC Percent_strategic model 04r" xfId="4205"/>
    <cellStyle name="CalcInput" xfId="4206"/>
    <cellStyle name="Calcs" xfId="4207"/>
    <cellStyle name="Calculation 2" xfId="227"/>
    <cellStyle name="Calculation 2 10" xfId="4208"/>
    <cellStyle name="Calculation 2 10 2" xfId="4209"/>
    <cellStyle name="Calculation 2 11" xfId="4210"/>
    <cellStyle name="Calculation 2 12" xfId="4211"/>
    <cellStyle name="Calculation 2 13" xfId="4212"/>
    <cellStyle name="Calculation 2 14" xfId="4213"/>
    <cellStyle name="Calculation 2 15" xfId="4214"/>
    <cellStyle name="Calculation 2 16" xfId="4215"/>
    <cellStyle name="Calculation 2 17" xfId="4216"/>
    <cellStyle name="Calculation 2 18" xfId="4217"/>
    <cellStyle name="Calculation 2 19" xfId="4218"/>
    <cellStyle name="Calculation 2 2" xfId="228"/>
    <cellStyle name="Calculation 2 2 10" xfId="4219"/>
    <cellStyle name="Calculation 2 2 11" xfId="4220"/>
    <cellStyle name="Calculation 2 2 12" xfId="4221"/>
    <cellStyle name="Calculation 2 2 13" xfId="4222"/>
    <cellStyle name="Calculation 2 2 14" xfId="4223"/>
    <cellStyle name="Calculation 2 2 15" xfId="4224"/>
    <cellStyle name="Calculation 2 2 16" xfId="4225"/>
    <cellStyle name="Calculation 2 2 17" xfId="4226"/>
    <cellStyle name="Calculation 2 2 18" xfId="4227"/>
    <cellStyle name="Calculation 2 2 19" xfId="4228"/>
    <cellStyle name="Calculation 2 2 2" xfId="229"/>
    <cellStyle name="Calculation 2 2 2 2" xfId="4229"/>
    <cellStyle name="Calculation 2 2 2 3" xfId="4230"/>
    <cellStyle name="Calculation 2 2 20" xfId="4231"/>
    <cellStyle name="Calculation 2 2 21" xfId="4232"/>
    <cellStyle name="Calculation 2 2 22" xfId="4233"/>
    <cellStyle name="Calculation 2 2 23" xfId="4234"/>
    <cellStyle name="Calculation 2 2 24" xfId="4235"/>
    <cellStyle name="Calculation 2 2 25" xfId="4236"/>
    <cellStyle name="Calculation 2 2 26" xfId="4237"/>
    <cellStyle name="Calculation 2 2 27" xfId="4238"/>
    <cellStyle name="Calculation 2 2 28" xfId="4239"/>
    <cellStyle name="Calculation 2 2 29" xfId="4240"/>
    <cellStyle name="Calculation 2 2 3" xfId="4241"/>
    <cellStyle name="Calculation 2 2 3 2" xfId="4242"/>
    <cellStyle name="Calculation 2 2 3 3" xfId="4243"/>
    <cellStyle name="Calculation 2 2 30" xfId="4244"/>
    <cellStyle name="Calculation 2 2 31" xfId="4245"/>
    <cellStyle name="Calculation 2 2 32" xfId="4246"/>
    <cellStyle name="Calculation 2 2 4" xfId="4247"/>
    <cellStyle name="Calculation 2 2 5" xfId="4248"/>
    <cellStyle name="Calculation 2 2 6" xfId="4249"/>
    <cellStyle name="Calculation 2 2 7" xfId="4250"/>
    <cellStyle name="Calculation 2 2 8" xfId="4251"/>
    <cellStyle name="Calculation 2 2 9" xfId="4252"/>
    <cellStyle name="Calculation 2 20" xfId="4253"/>
    <cellStyle name="Calculation 2 21" xfId="4254"/>
    <cellStyle name="Calculation 2 22" xfId="4255"/>
    <cellStyle name="Calculation 2 23" xfId="4256"/>
    <cellStyle name="Calculation 2 24" xfId="4257"/>
    <cellStyle name="Calculation 2 25" xfId="4258"/>
    <cellStyle name="Calculation 2 26" xfId="4259"/>
    <cellStyle name="Calculation 2 27" xfId="4260"/>
    <cellStyle name="Calculation 2 28" xfId="4261"/>
    <cellStyle name="Calculation 2 29" xfId="4262"/>
    <cellStyle name="Calculation 2 3" xfId="230"/>
    <cellStyle name="Calculation 2 3 10" xfId="4263"/>
    <cellStyle name="Calculation 2 3 11" xfId="4264"/>
    <cellStyle name="Calculation 2 3 12" xfId="4265"/>
    <cellStyle name="Calculation 2 3 13" xfId="4266"/>
    <cellStyle name="Calculation 2 3 14" xfId="4267"/>
    <cellStyle name="Calculation 2 3 15" xfId="4268"/>
    <cellStyle name="Calculation 2 3 16" xfId="4269"/>
    <cellStyle name="Calculation 2 3 17" xfId="4270"/>
    <cellStyle name="Calculation 2 3 18" xfId="4271"/>
    <cellStyle name="Calculation 2 3 19" xfId="4272"/>
    <cellStyle name="Calculation 2 3 2" xfId="231"/>
    <cellStyle name="Calculation 2 3 2 2" xfId="4273"/>
    <cellStyle name="Calculation 2 3 2 3" xfId="4274"/>
    <cellStyle name="Calculation 2 3 20" xfId="4275"/>
    <cellStyle name="Calculation 2 3 21" xfId="4276"/>
    <cellStyle name="Calculation 2 3 22" xfId="4277"/>
    <cellStyle name="Calculation 2 3 23" xfId="4278"/>
    <cellStyle name="Calculation 2 3 24" xfId="4279"/>
    <cellStyle name="Calculation 2 3 25" xfId="4280"/>
    <cellStyle name="Calculation 2 3 26" xfId="4281"/>
    <cellStyle name="Calculation 2 3 27" xfId="4282"/>
    <cellStyle name="Calculation 2 3 28" xfId="4283"/>
    <cellStyle name="Calculation 2 3 29" xfId="4284"/>
    <cellStyle name="Calculation 2 3 3" xfId="4285"/>
    <cellStyle name="Calculation 2 3 3 2" xfId="4286"/>
    <cellStyle name="Calculation 2 3 3 3" xfId="4287"/>
    <cellStyle name="Calculation 2 3 30" xfId="4288"/>
    <cellStyle name="Calculation 2 3 31" xfId="4289"/>
    <cellStyle name="Calculation 2 3 32" xfId="4290"/>
    <cellStyle name="Calculation 2 3 4" xfId="4291"/>
    <cellStyle name="Calculation 2 3 5" xfId="4292"/>
    <cellStyle name="Calculation 2 3 6" xfId="4293"/>
    <cellStyle name="Calculation 2 3 7" xfId="4294"/>
    <cellStyle name="Calculation 2 3 8" xfId="4295"/>
    <cellStyle name="Calculation 2 3 9" xfId="4296"/>
    <cellStyle name="Calculation 2 30" xfId="4297"/>
    <cellStyle name="Calculation 2 31" xfId="4298"/>
    <cellStyle name="Calculation 2 32" xfId="4299"/>
    <cellStyle name="Calculation 2 33" xfId="4300"/>
    <cellStyle name="Calculation 2 34" xfId="4301"/>
    <cellStyle name="Calculation 2 35" xfId="4302"/>
    <cellStyle name="Calculation 2 36" xfId="4303"/>
    <cellStyle name="Calculation 2 4" xfId="232"/>
    <cellStyle name="Calculation 2 4 10" xfId="4304"/>
    <cellStyle name="Calculation 2 4 11" xfId="4305"/>
    <cellStyle name="Calculation 2 4 12" xfId="4306"/>
    <cellStyle name="Calculation 2 4 13" xfId="4307"/>
    <cellStyle name="Calculation 2 4 14" xfId="4308"/>
    <cellStyle name="Calculation 2 4 15" xfId="4309"/>
    <cellStyle name="Calculation 2 4 16" xfId="4310"/>
    <cellStyle name="Calculation 2 4 17" xfId="4311"/>
    <cellStyle name="Calculation 2 4 18" xfId="4312"/>
    <cellStyle name="Calculation 2 4 19" xfId="4313"/>
    <cellStyle name="Calculation 2 4 2" xfId="4314"/>
    <cellStyle name="Calculation 2 4 2 2" xfId="4315"/>
    <cellStyle name="Calculation 2 4 2 3" xfId="4316"/>
    <cellStyle name="Calculation 2 4 20" xfId="4317"/>
    <cellStyle name="Calculation 2 4 21" xfId="4318"/>
    <cellStyle name="Calculation 2 4 22" xfId="4319"/>
    <cellStyle name="Calculation 2 4 23" xfId="4320"/>
    <cellStyle name="Calculation 2 4 24" xfId="4321"/>
    <cellStyle name="Calculation 2 4 25" xfId="4322"/>
    <cellStyle name="Calculation 2 4 26" xfId="4323"/>
    <cellStyle name="Calculation 2 4 27" xfId="4324"/>
    <cellStyle name="Calculation 2 4 28" xfId="4325"/>
    <cellStyle name="Calculation 2 4 29" xfId="4326"/>
    <cellStyle name="Calculation 2 4 3" xfId="4327"/>
    <cellStyle name="Calculation 2 4 3 2" xfId="4328"/>
    <cellStyle name="Calculation 2 4 3 3" xfId="4329"/>
    <cellStyle name="Calculation 2 4 30" xfId="4330"/>
    <cellStyle name="Calculation 2 4 31" xfId="4331"/>
    <cellStyle name="Calculation 2 4 32" xfId="4332"/>
    <cellStyle name="Calculation 2 4 4" xfId="4333"/>
    <cellStyle name="Calculation 2 4 5" xfId="4334"/>
    <cellStyle name="Calculation 2 4 6" xfId="4335"/>
    <cellStyle name="Calculation 2 4 7" xfId="4336"/>
    <cellStyle name="Calculation 2 4 8" xfId="4337"/>
    <cellStyle name="Calculation 2 4 9" xfId="4338"/>
    <cellStyle name="Calculation 2 5" xfId="4339"/>
    <cellStyle name="Calculation 2 5 10" xfId="4340"/>
    <cellStyle name="Calculation 2 5 11" xfId="4341"/>
    <cellStyle name="Calculation 2 5 12" xfId="4342"/>
    <cellStyle name="Calculation 2 5 13" xfId="4343"/>
    <cellStyle name="Calculation 2 5 14" xfId="4344"/>
    <cellStyle name="Calculation 2 5 15" xfId="4345"/>
    <cellStyle name="Calculation 2 5 16" xfId="4346"/>
    <cellStyle name="Calculation 2 5 17" xfId="4347"/>
    <cellStyle name="Calculation 2 5 18" xfId="4348"/>
    <cellStyle name="Calculation 2 5 19" xfId="4349"/>
    <cellStyle name="Calculation 2 5 2" xfId="4350"/>
    <cellStyle name="Calculation 2 5 2 2" xfId="4351"/>
    <cellStyle name="Calculation 2 5 2 3" xfId="4352"/>
    <cellStyle name="Calculation 2 5 20" xfId="4353"/>
    <cellStyle name="Calculation 2 5 21" xfId="4354"/>
    <cellStyle name="Calculation 2 5 22" xfId="4355"/>
    <cellStyle name="Calculation 2 5 23" xfId="4356"/>
    <cellStyle name="Calculation 2 5 24" xfId="4357"/>
    <cellStyle name="Calculation 2 5 25" xfId="4358"/>
    <cellStyle name="Calculation 2 5 26" xfId="4359"/>
    <cellStyle name="Calculation 2 5 27" xfId="4360"/>
    <cellStyle name="Calculation 2 5 28" xfId="4361"/>
    <cellStyle name="Calculation 2 5 29" xfId="4362"/>
    <cellStyle name="Calculation 2 5 3" xfId="4363"/>
    <cellStyle name="Calculation 2 5 3 2" xfId="4364"/>
    <cellStyle name="Calculation 2 5 3 3" xfId="4365"/>
    <cellStyle name="Calculation 2 5 30" xfId="4366"/>
    <cellStyle name="Calculation 2 5 31" xfId="4367"/>
    <cellStyle name="Calculation 2 5 32" xfId="4368"/>
    <cellStyle name="Calculation 2 5 4" xfId="4369"/>
    <cellStyle name="Calculation 2 5 5" xfId="4370"/>
    <cellStyle name="Calculation 2 5 6" xfId="4371"/>
    <cellStyle name="Calculation 2 5 7" xfId="4372"/>
    <cellStyle name="Calculation 2 5 8" xfId="4373"/>
    <cellStyle name="Calculation 2 5 9" xfId="4374"/>
    <cellStyle name="Calculation 2 6" xfId="4375"/>
    <cellStyle name="Calculation 2 6 2" xfId="4376"/>
    <cellStyle name="Calculation 2 6 2 2" xfId="4377"/>
    <cellStyle name="Calculation 2 6 2 2 2" xfId="4378"/>
    <cellStyle name="Calculation 2 6 2 2 2 2" xfId="4379"/>
    <cellStyle name="Calculation 2 6 2 2 2 3" xfId="4380"/>
    <cellStyle name="Calculation 2 6 2 2 3" xfId="4381"/>
    <cellStyle name="Calculation 2 6 2 3" xfId="4382"/>
    <cellStyle name="Calculation 2 6 2 3 2" xfId="4383"/>
    <cellStyle name="Calculation 2 6 2 4" xfId="4384"/>
    <cellStyle name="Calculation 2 6 2 4 2" xfId="4385"/>
    <cellStyle name="Calculation 2 6 2 5" xfId="4386"/>
    <cellStyle name="Calculation 2 6 3" xfId="4387"/>
    <cellStyle name="Calculation 2 6 3 2" xfId="4388"/>
    <cellStyle name="Calculation 2 6 3 2 2" xfId="4389"/>
    <cellStyle name="Calculation 2 6 3 2 2 2" xfId="4390"/>
    <cellStyle name="Calculation 2 6 3 2 3" xfId="4391"/>
    <cellStyle name="Calculation 2 6 3 3" xfId="4392"/>
    <cellStyle name="Calculation 2 6 4" xfId="4393"/>
    <cellStyle name="Calculation 2 6 4 2" xfId="4394"/>
    <cellStyle name="Calculation 2 6 5" xfId="4395"/>
    <cellStyle name="Calculation 2 6 5 2" xfId="4396"/>
    <cellStyle name="Calculation 2 6 6" xfId="4397"/>
    <cellStyle name="Calculation 2 6 6 2" xfId="4398"/>
    <cellStyle name="Calculation 2 6 6 2 2" xfId="4399"/>
    <cellStyle name="Calculation 2 6 6 3" xfId="4400"/>
    <cellStyle name="Calculation 2 6 7" xfId="4401"/>
    <cellStyle name="Calculation 2 7" xfId="4402"/>
    <cellStyle name="Calculation 2 7 2" xfId="4403"/>
    <cellStyle name="Calculation 2 7 2 2" xfId="4404"/>
    <cellStyle name="Calculation 2 7 2 2 2" xfId="4405"/>
    <cellStyle name="Calculation 2 7 2 2 3" xfId="4406"/>
    <cellStyle name="Calculation 2 7 2 3" xfId="4407"/>
    <cellStyle name="Calculation 2 7 3" xfId="4408"/>
    <cellStyle name="Calculation 2 8" xfId="4409"/>
    <cellStyle name="Calculation 2 8 2" xfId="4410"/>
    <cellStyle name="Calculation 2 8 2 2" xfId="4411"/>
    <cellStyle name="Calculation 2 8 2 2 2" xfId="4412"/>
    <cellStyle name="Calculation 2 8 2 2 3" xfId="4413"/>
    <cellStyle name="Calculation 2 8 2 3" xfId="4414"/>
    <cellStyle name="Calculation 2 8 3" xfId="4415"/>
    <cellStyle name="Calculation 2 9" xfId="4416"/>
    <cellStyle name="Calculation 2 9 2" xfId="4417"/>
    <cellStyle name="Calculation 3" xfId="233"/>
    <cellStyle name="Calculation 3 2" xfId="234"/>
    <cellStyle name="Calculation 3 2 2" xfId="235"/>
    <cellStyle name="Calculation 3 3" xfId="236"/>
    <cellStyle name="Calculation 3 3 2" xfId="237"/>
    <cellStyle name="Calculation 3 4" xfId="238"/>
    <cellStyle name="Calculation 4" xfId="4418"/>
    <cellStyle name="Calculation 4 2" xfId="4419"/>
    <cellStyle name="Calculation 5" xfId="4420"/>
    <cellStyle name="Calculation 5 2" xfId="4421"/>
    <cellStyle name="Calculation 6" xfId="4422"/>
    <cellStyle name="Calculation 6 2" xfId="4423"/>
    <cellStyle name="Calculation 7" xfId="4424"/>
    <cellStyle name="Calculation 7 2" xfId="4425"/>
    <cellStyle name="Check" xfId="4426"/>
    <cellStyle name="Check Cell 2" xfId="239"/>
    <cellStyle name="Check Cell 2 2" xfId="4427"/>
    <cellStyle name="Check Cell 2 2 2" xfId="4428"/>
    <cellStyle name="Check Cell 2 2 2 2" xfId="4429"/>
    <cellStyle name="Check Cell 2 2 2 2 2" xfId="4430"/>
    <cellStyle name="Check Cell 2 2 2 3" xfId="4431"/>
    <cellStyle name="Check Cell 2 2 2 4" xfId="4432"/>
    <cellStyle name="Check Cell 2 2 3" xfId="4433"/>
    <cellStyle name="Check Cell 2 2 3 2" xfId="4434"/>
    <cellStyle name="Check Cell 2 2 3 2 2" xfId="4435"/>
    <cellStyle name="Check Cell 2 2 4" xfId="4436"/>
    <cellStyle name="Check Cell 2 2 5" xfId="4437"/>
    <cellStyle name="Check Cell 2 2 6" xfId="4438"/>
    <cellStyle name="Check Cell 2 2 6 2" xfId="4439"/>
    <cellStyle name="Check Cell 2 3" xfId="4440"/>
    <cellStyle name="Check Cell 2 4" xfId="4441"/>
    <cellStyle name="Check Cell 2 4 2" xfId="4442"/>
    <cellStyle name="Check Cell 2 4 2 2" xfId="4443"/>
    <cellStyle name="Check Cell 2 5" xfId="4444"/>
    <cellStyle name="Check Cell 2 5 2" xfId="4445"/>
    <cellStyle name="Check Cell 2 5 2 2" xfId="4446"/>
    <cellStyle name="Check Cell 2 6" xfId="4447"/>
    <cellStyle name="Check Cell 2 7" xfId="4448"/>
    <cellStyle name="Check Cell 3" xfId="240"/>
    <cellStyle name="Check Cell 3 2" xfId="4449"/>
    <cellStyle name="Check Cell 3 3" xfId="4450"/>
    <cellStyle name="Check Cell 4" xfId="4451"/>
    <cellStyle name="Check Cell 5" xfId="4452"/>
    <cellStyle name="Check Cell 6" xfId="4453"/>
    <cellStyle name="Check Cell 7" xfId="4454"/>
    <cellStyle name="ColBlue" xfId="4455"/>
    <cellStyle name="ColGreen" xfId="4456"/>
    <cellStyle name="ColRed" xfId="4457"/>
    <cellStyle name="column Head Underlined" xfId="241"/>
    <cellStyle name="Column Heading" xfId="242"/>
    <cellStyle name="ColumnHeading" xfId="4458"/>
    <cellStyle name="ColumnHeadings" xfId="4459"/>
    <cellStyle name="ColumnHeadings2" xfId="4460"/>
    <cellStyle name="Comma  - Style1" xfId="4461"/>
    <cellStyle name="Comma  - Style2" xfId="4462"/>
    <cellStyle name="Comma  - Style3" xfId="4463"/>
    <cellStyle name="Comma  - Style4" xfId="4464"/>
    <cellStyle name="Comma  - Style5" xfId="4465"/>
    <cellStyle name="Comma  - Style6" xfId="4466"/>
    <cellStyle name="Comma  - Style7" xfId="4467"/>
    <cellStyle name="Comma  - Style8" xfId="4468"/>
    <cellStyle name="Comma (0)" xfId="4469"/>
    <cellStyle name="Comma (1)" xfId="4470"/>
    <cellStyle name="Comma (2)" xfId="4471"/>
    <cellStyle name="Comma [0] 2" xfId="4472"/>
    <cellStyle name="Comma [0] 2 2" xfId="4473"/>
    <cellStyle name="Comma [0] 3" xfId="4474"/>
    <cellStyle name="Comma [0] 4" xfId="4475"/>
    <cellStyle name="Comma [0] 4 2" xfId="4476"/>
    <cellStyle name="Comma [1]" xfId="243"/>
    <cellStyle name="Comma [1] 2" xfId="244"/>
    <cellStyle name="Comma [1] 2 2" xfId="245"/>
    <cellStyle name="Comma [1] 2 3" xfId="246"/>
    <cellStyle name="Comma [1] 2 4" xfId="247"/>
    <cellStyle name="Comma [1] 2 5" xfId="248"/>
    <cellStyle name="Comma [1] 2 6" xfId="249"/>
    <cellStyle name="Comma [1] 2 7" xfId="250"/>
    <cellStyle name="Comma [1] 2 8" xfId="251"/>
    <cellStyle name="Comma [2]" xfId="4477"/>
    <cellStyle name="Comma [3]" xfId="4478"/>
    <cellStyle name="Comma 0" xfId="4479"/>
    <cellStyle name="Comma 0*" xfId="4480"/>
    <cellStyle name="Comma 0_Model_Sep_2_02" xfId="4481"/>
    <cellStyle name="Comma 10" xfId="252"/>
    <cellStyle name="Comma 11" xfId="253"/>
    <cellStyle name="Comma 11 2" xfId="254"/>
    <cellStyle name="Comma 11 2 2" xfId="1870"/>
    <cellStyle name="Comma 11 3" xfId="1869"/>
    <cellStyle name="Comma 12" xfId="255"/>
    <cellStyle name="Comma 13" xfId="256"/>
    <cellStyle name="Comma 14" xfId="257"/>
    <cellStyle name="Comma 15" xfId="258"/>
    <cellStyle name="Comma 16" xfId="259"/>
    <cellStyle name="Comma 17" xfId="260"/>
    <cellStyle name="Comma 18" xfId="4482"/>
    <cellStyle name="Comma 2" xfId="261"/>
    <cellStyle name="Comma 2 10" xfId="262"/>
    <cellStyle name="Comma 2 10 10" xfId="4483"/>
    <cellStyle name="Comma 2 10 11" xfId="4484"/>
    <cellStyle name="Comma 2 10 12" xfId="4485"/>
    <cellStyle name="Comma 2 10 2" xfId="4486"/>
    <cellStyle name="Comma 2 10 2 2" xfId="4487"/>
    <cellStyle name="Comma 2 10 2 3" xfId="4488"/>
    <cellStyle name="Comma 2 10 3" xfId="4489"/>
    <cellStyle name="Comma 2 10 4" xfId="4490"/>
    <cellStyle name="Comma 2 10 5" xfId="4491"/>
    <cellStyle name="Comma 2 10 6" xfId="4492"/>
    <cellStyle name="Comma 2 10 6 2" xfId="4493"/>
    <cellStyle name="Comma 2 10 7" xfId="4494"/>
    <cellStyle name="Comma 2 10 7 2" xfId="4495"/>
    <cellStyle name="Comma 2 10 7 3" xfId="4496"/>
    <cellStyle name="Comma 2 10 8" xfId="4497"/>
    <cellStyle name="Comma 2 10 9" xfId="4498"/>
    <cellStyle name="Comma 2 100" xfId="4499"/>
    <cellStyle name="Comma 2 101" xfId="4500"/>
    <cellStyle name="Comma 2 102" xfId="4501"/>
    <cellStyle name="Comma 2 103" xfId="4502"/>
    <cellStyle name="Comma 2 104" xfId="4503"/>
    <cellStyle name="Comma 2 105" xfId="4504"/>
    <cellStyle name="Comma 2 106" xfId="4505"/>
    <cellStyle name="Comma 2 107" xfId="4506"/>
    <cellStyle name="Comma 2 108" xfId="4507"/>
    <cellStyle name="Comma 2 109" xfId="4508"/>
    <cellStyle name="Comma 2 11" xfId="263"/>
    <cellStyle name="Comma 2 110" xfId="4509"/>
    <cellStyle name="Comma 2 111" xfId="4510"/>
    <cellStyle name="Comma 2 112" xfId="4511"/>
    <cellStyle name="Comma 2 113" xfId="4512"/>
    <cellStyle name="Comma 2 114" xfId="4513"/>
    <cellStyle name="Comma 2 115" xfId="4514"/>
    <cellStyle name="Comma 2 116" xfId="4515"/>
    <cellStyle name="Comma 2 117" xfId="4516"/>
    <cellStyle name="Comma 2 118" xfId="4517"/>
    <cellStyle name="Comma 2 119" xfId="4518"/>
    <cellStyle name="Comma 2 12" xfId="264"/>
    <cellStyle name="Comma 2 120" xfId="4519"/>
    <cellStyle name="Comma 2 121" xfId="4520"/>
    <cellStyle name="Comma 2 122" xfId="4521"/>
    <cellStyle name="Comma 2 123" xfId="4522"/>
    <cellStyle name="Comma 2 124" xfId="4523"/>
    <cellStyle name="Comma 2 125" xfId="4524"/>
    <cellStyle name="Comma 2 126" xfId="4525"/>
    <cellStyle name="Comma 2 127" xfId="1935"/>
    <cellStyle name="Comma 2 13" xfId="265"/>
    <cellStyle name="Comma 2 14" xfId="266"/>
    <cellStyle name="Comma 2 15" xfId="267"/>
    <cellStyle name="Comma 2 16" xfId="268"/>
    <cellStyle name="Comma 2 17" xfId="269"/>
    <cellStyle name="Comma 2 18" xfId="270"/>
    <cellStyle name="Comma 2 19" xfId="271"/>
    <cellStyle name="Comma 2 2" xfId="272"/>
    <cellStyle name="Comma 2 2 10" xfId="273"/>
    <cellStyle name="Comma 2 2 11" xfId="274"/>
    <cellStyle name="Comma 2 2 12" xfId="275"/>
    <cellStyle name="Comma 2 2 13" xfId="276"/>
    <cellStyle name="Comma 2 2 14" xfId="277"/>
    <cellStyle name="Comma 2 2 15" xfId="278"/>
    <cellStyle name="Comma 2 2 16" xfId="279"/>
    <cellStyle name="Comma 2 2 17" xfId="280"/>
    <cellStyle name="Comma 2 2 18" xfId="281"/>
    <cellStyle name="Comma 2 2 19" xfId="282"/>
    <cellStyle name="Comma 2 2 2" xfId="283"/>
    <cellStyle name="Comma 2 2 2 10" xfId="284"/>
    <cellStyle name="Comma 2 2 2 11" xfId="285"/>
    <cellStyle name="Comma 2 2 2 12" xfId="286"/>
    <cellStyle name="Comma 2 2 2 13" xfId="287"/>
    <cellStyle name="Comma 2 2 2 14" xfId="288"/>
    <cellStyle name="Comma 2 2 2 15" xfId="289"/>
    <cellStyle name="Comma 2 2 2 16" xfId="290"/>
    <cellStyle name="Comma 2 2 2 17" xfId="291"/>
    <cellStyle name="Comma 2 2 2 18" xfId="292"/>
    <cellStyle name="Comma 2 2 2 2" xfId="293"/>
    <cellStyle name="Comma 2 2 2 2 2" xfId="294"/>
    <cellStyle name="Comma 2 2 2 2 2 10" xfId="4526"/>
    <cellStyle name="Comma 2 2 2 2 2 11" xfId="4527"/>
    <cellStyle name="Comma 2 2 2 2 2 12" xfId="4528"/>
    <cellStyle name="Comma 2 2 2 2 2 13" xfId="4529"/>
    <cellStyle name="Comma 2 2 2 2 2 14" xfId="4530"/>
    <cellStyle name="Comma 2 2 2 2 2 2" xfId="295"/>
    <cellStyle name="Comma 2 2 2 2 2 2 2" xfId="4531"/>
    <cellStyle name="Comma 2 2 2 2 2 2 2 2" xfId="4532"/>
    <cellStyle name="Comma 2 2 2 2 2 2 2 2 2" xfId="4533"/>
    <cellStyle name="Comma 2 2 2 2 2 2 2 2 2 2" xfId="4534"/>
    <cellStyle name="Comma 2 2 2 2 2 2 2 2 3" xfId="4535"/>
    <cellStyle name="Comma 2 2 2 2 2 2 2 2 4" xfId="4536"/>
    <cellStyle name="Comma 2 2 2 2 2 2 2 3" xfId="4537"/>
    <cellStyle name="Comma 2 2 2 2 2 2 2 3 2" xfId="4538"/>
    <cellStyle name="Comma 2 2 2 2 2 2 2 3 2 2" xfId="4539"/>
    <cellStyle name="Comma 2 2 2 2 2 2 2 4" xfId="4540"/>
    <cellStyle name="Comma 2 2 2 2 2 2 2 4 2" xfId="4541"/>
    <cellStyle name="Comma 2 2 2 2 2 2 2 4 3" xfId="4542"/>
    <cellStyle name="Comma 2 2 2 2 2 2 2 5" xfId="4543"/>
    <cellStyle name="Comma 2 2 2 2 2 2 2 6" xfId="4544"/>
    <cellStyle name="Comma 2 2 2 2 2 2 2 6 2" xfId="4545"/>
    <cellStyle name="Comma 2 2 2 2 2 2 2 7" xfId="4546"/>
    <cellStyle name="Comma 2 2 2 2 2 2 3" xfId="4547"/>
    <cellStyle name="Comma 2 2 2 2 2 2 3 2" xfId="4548"/>
    <cellStyle name="Comma 2 2 2 2 2 2 3 3" xfId="4549"/>
    <cellStyle name="Comma 2 2 2 2 2 2 4" xfId="4550"/>
    <cellStyle name="Comma 2 2 2 2 2 2 4 2" xfId="4551"/>
    <cellStyle name="Comma 2 2 2 2 2 2 4 2 2" xfId="4552"/>
    <cellStyle name="Comma 2 2 2 2 2 2 5" xfId="4553"/>
    <cellStyle name="Comma 2 2 2 2 2 2 5 2" xfId="4554"/>
    <cellStyle name="Comma 2 2 2 2 2 2 5 2 2" xfId="4555"/>
    <cellStyle name="Comma 2 2 2 2 2 2 6" xfId="4556"/>
    <cellStyle name="Comma 2 2 2 2 2 2 7" xfId="4557"/>
    <cellStyle name="Comma 2 2 2 2 2 2 7 2" xfId="4558"/>
    <cellStyle name="Comma 2 2 2 2 2 3" xfId="296"/>
    <cellStyle name="Comma 2 2 2 2 2 3 2" xfId="4559"/>
    <cellStyle name="Comma 2 2 2 2 2 3 2 2" xfId="4560"/>
    <cellStyle name="Comma 2 2 2 2 2 3 2 2 2" xfId="4561"/>
    <cellStyle name="Comma 2 2 2 2 2 3 2 2 3" xfId="4562"/>
    <cellStyle name="Comma 2 2 2 2 2 3 2 3" xfId="4563"/>
    <cellStyle name="Comma 2 2 2 2 2 3 2 4" xfId="4564"/>
    <cellStyle name="Comma 2 2 2 2 2 3 2 5" xfId="4565"/>
    <cellStyle name="Comma 2 2 2 2 2 3 3" xfId="4566"/>
    <cellStyle name="Comma 2 2 2 2 2 3 3 2" xfId="4567"/>
    <cellStyle name="Comma 2 2 2 2 2 3 3 2 2" xfId="4568"/>
    <cellStyle name="Comma 2 2 2 2 2 3 4" xfId="4569"/>
    <cellStyle name="Comma 2 2 2 2 2 3 5" xfId="4570"/>
    <cellStyle name="Comma 2 2 2 2 2 3 6" xfId="4571"/>
    <cellStyle name="Comma 2 2 2 2 2 3 6 2" xfId="4572"/>
    <cellStyle name="Comma 2 2 2 2 2 3 7" xfId="4573"/>
    <cellStyle name="Comma 2 2 2 2 2 4" xfId="297"/>
    <cellStyle name="Comma 2 2 2 2 2 4 2" xfId="4574"/>
    <cellStyle name="Comma 2 2 2 2 2 4 2 2" xfId="4575"/>
    <cellStyle name="Comma 2 2 2 2 2 5" xfId="298"/>
    <cellStyle name="Comma 2 2 2 2 2 5 2" xfId="4576"/>
    <cellStyle name="Comma 2 2 2 2 2 5 2 2" xfId="4577"/>
    <cellStyle name="Comma 2 2 2 2 2 6" xfId="299"/>
    <cellStyle name="Comma 2 2 2 2 2 7" xfId="300"/>
    <cellStyle name="Comma 2 2 2 2 2 7 2" xfId="4578"/>
    <cellStyle name="Comma 2 2 2 2 2 8" xfId="4579"/>
    <cellStyle name="Comma 2 2 2 2 2 9" xfId="4580"/>
    <cellStyle name="Comma 2 2 2 2 3" xfId="301"/>
    <cellStyle name="Comma 2 2 2 2 3 2" xfId="4581"/>
    <cellStyle name="Comma 2 2 2 2 3 2 2" xfId="4582"/>
    <cellStyle name="Comma 2 2 2 2 3 2 2 2" xfId="4583"/>
    <cellStyle name="Comma 2 2 2 2 3 2 2 2 2" xfId="4584"/>
    <cellStyle name="Comma 2 2 2 2 3 2 2 2 3" xfId="4585"/>
    <cellStyle name="Comma 2 2 2 2 3 2 2 3" xfId="4586"/>
    <cellStyle name="Comma 2 2 2 2 3 2 3" xfId="4587"/>
    <cellStyle name="Comma 2 2 2 2 3 2 4" xfId="4588"/>
    <cellStyle name="Comma 2 2 2 2 3 2 5" xfId="4589"/>
    <cellStyle name="Comma 2 2 2 2 3 3" xfId="4590"/>
    <cellStyle name="Comma 2 2 2 2 3 3 2" xfId="4591"/>
    <cellStyle name="Comma 2 2 2 2 3 3 2 2" xfId="4592"/>
    <cellStyle name="Comma 2 2 2 2 3 4" xfId="4593"/>
    <cellStyle name="Comma 2 2 2 2 3 5" xfId="4594"/>
    <cellStyle name="Comma 2 2 2 2 3 6" xfId="4595"/>
    <cellStyle name="Comma 2 2 2 2 3 6 2" xfId="4596"/>
    <cellStyle name="Comma 2 2 2 2 3 7" xfId="4597"/>
    <cellStyle name="Comma 2 2 2 2 4" xfId="302"/>
    <cellStyle name="Comma 2 2 2 2 4 2" xfId="4598"/>
    <cellStyle name="Comma 2 2 2 2 4 2 2" xfId="4599"/>
    <cellStyle name="Comma 2 2 2 2 4 2 2 2" xfId="4600"/>
    <cellStyle name="Comma 2 2 2 2 4 2 2 3" xfId="4601"/>
    <cellStyle name="Comma 2 2 2 2 4 2 3" xfId="4602"/>
    <cellStyle name="Comma 2 2 2 2 4 3" xfId="4603"/>
    <cellStyle name="Comma 2 2 2 2 5" xfId="303"/>
    <cellStyle name="Comma 2 2 2 2 5 2" xfId="4604"/>
    <cellStyle name="Comma 2 2 2 2 5 2 2" xfId="4605"/>
    <cellStyle name="Comma 2 2 2 2 6" xfId="304"/>
    <cellStyle name="Comma 2 2 2 2 7" xfId="305"/>
    <cellStyle name="Comma 2 2 2 2 7 2" xfId="4606"/>
    <cellStyle name="Comma 2 2 2 2 8" xfId="306"/>
    <cellStyle name="Comma 2 2 2 3" xfId="307"/>
    <cellStyle name="Comma 2 2 2 4" xfId="308"/>
    <cellStyle name="Comma 2 2 2 4 2" xfId="4607"/>
    <cellStyle name="Comma 2 2 2 4 2 2" xfId="4608"/>
    <cellStyle name="Comma 2 2 2 4 2 2 2" xfId="4609"/>
    <cellStyle name="Comma 2 2 2 4 2 2 3" xfId="4610"/>
    <cellStyle name="Comma 2 2 2 4 2 3" xfId="4611"/>
    <cellStyle name="Comma 2 2 2 4 2 4" xfId="4612"/>
    <cellStyle name="Comma 2 2 2 4 2 5" xfId="4613"/>
    <cellStyle name="Comma 2 2 2 4 3" xfId="4614"/>
    <cellStyle name="Comma 2 2 2 4 3 2" xfId="4615"/>
    <cellStyle name="Comma 2 2 2 4 3 2 2" xfId="4616"/>
    <cellStyle name="Comma 2 2 2 4 4" xfId="4617"/>
    <cellStyle name="Comma 2 2 2 4 5" xfId="4618"/>
    <cellStyle name="Comma 2 2 2 4 6" xfId="4619"/>
    <cellStyle name="Comma 2 2 2 4 6 2" xfId="4620"/>
    <cellStyle name="Comma 2 2 2 4 7" xfId="4621"/>
    <cellStyle name="Comma 2 2 2 5" xfId="309"/>
    <cellStyle name="Comma 2 2 2 5 2" xfId="310"/>
    <cellStyle name="Comma 2 2 2 5 2 2" xfId="4622"/>
    <cellStyle name="Comma 2 2 2 5 3" xfId="311"/>
    <cellStyle name="Comma 2 2 2 5 4" xfId="312"/>
    <cellStyle name="Comma 2 2 2 5 5" xfId="313"/>
    <cellStyle name="Comma 2 2 2 5 6" xfId="314"/>
    <cellStyle name="Comma 2 2 2 5 7" xfId="315"/>
    <cellStyle name="Comma 2 2 2 6" xfId="316"/>
    <cellStyle name="Comma 2 2 2 6 2" xfId="4623"/>
    <cellStyle name="Comma 2 2 2 6 2 2" xfId="4624"/>
    <cellStyle name="Comma 2 2 2 7" xfId="317"/>
    <cellStyle name="Comma 2 2 2 8" xfId="318"/>
    <cellStyle name="Comma 2 2 2 8 2" xfId="4625"/>
    <cellStyle name="Comma 2 2 2 9" xfId="319"/>
    <cellStyle name="Comma 2 2 20" xfId="4626"/>
    <cellStyle name="Comma 2 2 21" xfId="4627"/>
    <cellStyle name="Comma 2 2 22" xfId="4628"/>
    <cellStyle name="Comma 2 2 23" xfId="4629"/>
    <cellStyle name="Comma 2 2 24" xfId="4630"/>
    <cellStyle name="Comma 2 2 25" xfId="4631"/>
    <cellStyle name="Comma 2 2 26" xfId="4632"/>
    <cellStyle name="Comma 2 2 27" xfId="4633"/>
    <cellStyle name="Comma 2 2 28" xfId="4634"/>
    <cellStyle name="Comma 2 2 29" xfId="4635"/>
    <cellStyle name="Comma 2 2 3" xfId="320"/>
    <cellStyle name="Comma 2 2 3 10" xfId="4636"/>
    <cellStyle name="Comma 2 2 3 11" xfId="4637"/>
    <cellStyle name="Comma 2 2 3 12" xfId="4638"/>
    <cellStyle name="Comma 2 2 3 13" xfId="4639"/>
    <cellStyle name="Comma 2 2 3 2" xfId="4640"/>
    <cellStyle name="Comma 2 2 3 3" xfId="4641"/>
    <cellStyle name="Comma 2 2 3 4" xfId="4642"/>
    <cellStyle name="Comma 2 2 3 5" xfId="4643"/>
    <cellStyle name="Comma 2 2 3 6" xfId="4644"/>
    <cellStyle name="Comma 2 2 3 7" xfId="4645"/>
    <cellStyle name="Comma 2 2 3 8" xfId="4646"/>
    <cellStyle name="Comma 2 2 3 9" xfId="4647"/>
    <cellStyle name="Comma 2 2 30" xfId="4648"/>
    <cellStyle name="Comma 2 2 31" xfId="4649"/>
    <cellStyle name="Comma 2 2 32" xfId="4650"/>
    <cellStyle name="Comma 2 2 33" xfId="4651"/>
    <cellStyle name="Comma 2 2 34" xfId="4652"/>
    <cellStyle name="Comma 2 2 35" xfId="4653"/>
    <cellStyle name="Comma 2 2 36" xfId="4654"/>
    <cellStyle name="Comma 2 2 37" xfId="4655"/>
    <cellStyle name="Comma 2 2 38" xfId="4656"/>
    <cellStyle name="Comma 2 2 39" xfId="4657"/>
    <cellStyle name="Comma 2 2 4" xfId="321"/>
    <cellStyle name="Comma 2 2 4 2" xfId="322"/>
    <cellStyle name="Comma 2 2 4 2 2" xfId="323"/>
    <cellStyle name="Comma 2 2 4 2 3" xfId="324"/>
    <cellStyle name="Comma 2 2 4 2 4" xfId="325"/>
    <cellStyle name="Comma 2 2 4 2 5" xfId="326"/>
    <cellStyle name="Comma 2 2 4 2 6" xfId="327"/>
    <cellStyle name="Comma 2 2 4 2 7" xfId="328"/>
    <cellStyle name="Comma 2 2 4 3" xfId="329"/>
    <cellStyle name="Comma 2 2 4 4" xfId="330"/>
    <cellStyle name="Comma 2 2 4 5" xfId="331"/>
    <cellStyle name="Comma 2 2 4 6" xfId="332"/>
    <cellStyle name="Comma 2 2 4 7" xfId="333"/>
    <cellStyle name="Comma 2 2 4 8" xfId="334"/>
    <cellStyle name="Comma 2 2 40" xfId="4658"/>
    <cellStyle name="Comma 2 2 41" xfId="4659"/>
    <cellStyle name="Comma 2 2 42" xfId="4660"/>
    <cellStyle name="Comma 2 2 43" xfId="4661"/>
    <cellStyle name="Comma 2 2 44" xfId="4662"/>
    <cellStyle name="Comma 2 2 45" xfId="4663"/>
    <cellStyle name="Comma 2 2 46" xfId="4664"/>
    <cellStyle name="Comma 2 2 47" xfId="4665"/>
    <cellStyle name="Comma 2 2 48" xfId="4666"/>
    <cellStyle name="Comma 2 2 48 2" xfId="4667"/>
    <cellStyle name="Comma 2 2 48 2 2" xfId="4668"/>
    <cellStyle name="Comma 2 2 48 2 2 2" xfId="4669"/>
    <cellStyle name="Comma 2 2 48 2 2 2 2" xfId="4670"/>
    <cellStyle name="Comma 2 2 48 2 2 2 3" xfId="4671"/>
    <cellStyle name="Comma 2 2 48 2 2 3" xfId="4672"/>
    <cellStyle name="Comma 2 2 48 2 3" xfId="4673"/>
    <cellStyle name="Comma 2 2 48 2 4" xfId="4674"/>
    <cellStyle name="Comma 2 2 48 2 5" xfId="4675"/>
    <cellStyle name="Comma 2 2 48 3" xfId="4676"/>
    <cellStyle name="Comma 2 2 48 3 2" xfId="4677"/>
    <cellStyle name="Comma 2 2 48 3 2 2" xfId="4678"/>
    <cellStyle name="Comma 2 2 48 4" xfId="4679"/>
    <cellStyle name="Comma 2 2 48 5" xfId="4680"/>
    <cellStyle name="Comma 2 2 48 6" xfId="4681"/>
    <cellStyle name="Comma 2 2 48 6 2" xfId="4682"/>
    <cellStyle name="Comma 2 2 48 7" xfId="4683"/>
    <cellStyle name="Comma 2 2 49" xfId="4684"/>
    <cellStyle name="Comma 2 2 49 2" xfId="4685"/>
    <cellStyle name="Comma 2 2 49 2 2" xfId="4686"/>
    <cellStyle name="Comma 2 2 49 2 2 2" xfId="4687"/>
    <cellStyle name="Comma 2 2 49 2 2 3" xfId="4688"/>
    <cellStyle name="Comma 2 2 49 2 3" xfId="4689"/>
    <cellStyle name="Comma 2 2 49 3" xfId="4690"/>
    <cellStyle name="Comma 2 2 5" xfId="335"/>
    <cellStyle name="Comma 2 2 50" xfId="4691"/>
    <cellStyle name="Comma 2 2 50 2" xfId="4692"/>
    <cellStyle name="Comma 2 2 50 2 2" xfId="4693"/>
    <cellStyle name="Comma 2 2 51" xfId="4694"/>
    <cellStyle name="Comma 2 2 52" xfId="4695"/>
    <cellStyle name="Comma 2 2 52 2" xfId="4696"/>
    <cellStyle name="Comma 2 2 6" xfId="336"/>
    <cellStyle name="Comma 2 2 6 2" xfId="337"/>
    <cellStyle name="Comma 2 2 6 3" xfId="338"/>
    <cellStyle name="Comma 2 2 6 4" xfId="339"/>
    <cellStyle name="Comma 2 2 6 5" xfId="340"/>
    <cellStyle name="Comma 2 2 6 6" xfId="341"/>
    <cellStyle name="Comma 2 2 6 7" xfId="342"/>
    <cellStyle name="Comma 2 2 7" xfId="343"/>
    <cellStyle name="Comma 2 2 8" xfId="344"/>
    <cellStyle name="Comma 2 2 9" xfId="345"/>
    <cellStyle name="Comma 2 2_3.1.2 DB Pension Detail" xfId="4697"/>
    <cellStyle name="Comma 2 20" xfId="346"/>
    <cellStyle name="Comma 2 21" xfId="347"/>
    <cellStyle name="Comma 2 21 2" xfId="348"/>
    <cellStyle name="Comma 2 21 2 2" xfId="1872"/>
    <cellStyle name="Comma 2 21 3" xfId="1871"/>
    <cellStyle name="Comma 2 22" xfId="4698"/>
    <cellStyle name="Comma 2 23" xfId="4699"/>
    <cellStyle name="Comma 2 24" xfId="4700"/>
    <cellStyle name="Comma 2 25" xfId="4701"/>
    <cellStyle name="Comma 2 26" xfId="4702"/>
    <cellStyle name="Comma 2 27" xfId="4703"/>
    <cellStyle name="Comma 2 28" xfId="4704"/>
    <cellStyle name="Comma 2 29" xfId="4705"/>
    <cellStyle name="Comma 2 3" xfId="5"/>
    <cellStyle name="Comma 2 3 10" xfId="4706"/>
    <cellStyle name="Comma 2 3 11" xfId="4707"/>
    <cellStyle name="Comma 2 3 12" xfId="4708"/>
    <cellStyle name="Comma 2 3 13" xfId="4709"/>
    <cellStyle name="Comma 2 3 14" xfId="4710"/>
    <cellStyle name="Comma 2 3 15" xfId="4711"/>
    <cellStyle name="Comma 2 3 16" xfId="4712"/>
    <cellStyle name="Comma 2 3 17" xfId="4713"/>
    <cellStyle name="Comma 2 3 18" xfId="4714"/>
    <cellStyle name="Comma 2 3 19" xfId="4715"/>
    <cellStyle name="Comma 2 3 2" xfId="349"/>
    <cellStyle name="Comma 2 3 2 2" xfId="350"/>
    <cellStyle name="Comma 2 3 2 2 10" xfId="4716"/>
    <cellStyle name="Comma 2 3 2 2 11" xfId="4717"/>
    <cellStyle name="Comma 2 3 2 2 12" xfId="4718"/>
    <cellStyle name="Comma 2 3 2 2 13" xfId="4719"/>
    <cellStyle name="Comma 2 3 2 2 14" xfId="4720"/>
    <cellStyle name="Comma 2 3 2 2 15" xfId="4721"/>
    <cellStyle name="Comma 2 3 2 2 2" xfId="4722"/>
    <cellStyle name="Comma 2 3 2 2 3" xfId="4723"/>
    <cellStyle name="Comma 2 3 2 2 3 2" xfId="4724"/>
    <cellStyle name="Comma 2 3 2 2 3 3" xfId="4725"/>
    <cellStyle name="Comma 2 3 2 2 4" xfId="4726"/>
    <cellStyle name="Comma 2 3 2 2 5" xfId="4727"/>
    <cellStyle name="Comma 2 3 2 2 6" xfId="4728"/>
    <cellStyle name="Comma 2 3 2 2 7" xfId="4729"/>
    <cellStyle name="Comma 2 3 2 2 8" xfId="4730"/>
    <cellStyle name="Comma 2 3 2 2 9" xfId="4731"/>
    <cellStyle name="Comma 2 3 2_3.1.2 DB Pension Detail" xfId="4732"/>
    <cellStyle name="Comma 2 3 20" xfId="4733"/>
    <cellStyle name="Comma 2 3 21" xfId="4734"/>
    <cellStyle name="Comma 2 3 22" xfId="4735"/>
    <cellStyle name="Comma 2 3 23" xfId="4736"/>
    <cellStyle name="Comma 2 3 24" xfId="4737"/>
    <cellStyle name="Comma 2 3 25" xfId="4738"/>
    <cellStyle name="Comma 2 3 26" xfId="4739"/>
    <cellStyle name="Comma 2 3 27" xfId="4740"/>
    <cellStyle name="Comma 2 3 28" xfId="4741"/>
    <cellStyle name="Comma 2 3 29" xfId="4742"/>
    <cellStyle name="Comma 2 3 3" xfId="351"/>
    <cellStyle name="Comma 2 3 3 10" xfId="4743"/>
    <cellStyle name="Comma 2 3 3 11" xfId="4744"/>
    <cellStyle name="Comma 2 3 3 12" xfId="4745"/>
    <cellStyle name="Comma 2 3 3 13" xfId="4746"/>
    <cellStyle name="Comma 2 3 3 2" xfId="4747"/>
    <cellStyle name="Comma 2 3 3 3" xfId="4748"/>
    <cellStyle name="Comma 2 3 3 4" xfId="4749"/>
    <cellStyle name="Comma 2 3 3 5" xfId="4750"/>
    <cellStyle name="Comma 2 3 3 6" xfId="4751"/>
    <cellStyle name="Comma 2 3 3 7" xfId="4752"/>
    <cellStyle name="Comma 2 3 3 8" xfId="4753"/>
    <cellStyle name="Comma 2 3 3 9" xfId="4754"/>
    <cellStyle name="Comma 2 3 30" xfId="4755"/>
    <cellStyle name="Comma 2 3 31" xfId="4756"/>
    <cellStyle name="Comma 2 3 32" xfId="4757"/>
    <cellStyle name="Comma 2 3 33" xfId="4758"/>
    <cellStyle name="Comma 2 3 34" xfId="4759"/>
    <cellStyle name="Comma 2 3 35" xfId="4760"/>
    <cellStyle name="Comma 2 3 36" xfId="4761"/>
    <cellStyle name="Comma 2 3 37" xfId="4762"/>
    <cellStyle name="Comma 2 3 38" xfId="4763"/>
    <cellStyle name="Comma 2 3 39" xfId="4764"/>
    <cellStyle name="Comma 2 3 4" xfId="4765"/>
    <cellStyle name="Comma 2 3 40" xfId="4766"/>
    <cellStyle name="Comma 2 3 41" xfId="4767"/>
    <cellStyle name="Comma 2 3 42" xfId="4768"/>
    <cellStyle name="Comma 2 3 43" xfId="4769"/>
    <cellStyle name="Comma 2 3 44" xfId="4770"/>
    <cellStyle name="Comma 2 3 45" xfId="4771"/>
    <cellStyle name="Comma 2 3 46" xfId="4772"/>
    <cellStyle name="Comma 2 3 47" xfId="4773"/>
    <cellStyle name="Comma 2 3 48" xfId="4774"/>
    <cellStyle name="Comma 2 3 5" xfId="4775"/>
    <cellStyle name="Comma 2 3 6" xfId="4776"/>
    <cellStyle name="Comma 2 3 7" xfId="4777"/>
    <cellStyle name="Comma 2 3 8" xfId="4778"/>
    <cellStyle name="Comma 2 3 9" xfId="4779"/>
    <cellStyle name="Comma 2 3_3.1.2 DB Pension Detail" xfId="4780"/>
    <cellStyle name="Comma 2 30" xfId="4781"/>
    <cellStyle name="Comma 2 31" xfId="4782"/>
    <cellStyle name="Comma 2 32" xfId="4783"/>
    <cellStyle name="Comma 2 33" xfId="4784"/>
    <cellStyle name="Comma 2 34" xfId="4785"/>
    <cellStyle name="Comma 2 35" xfId="4786"/>
    <cellStyle name="Comma 2 36" xfId="4787"/>
    <cellStyle name="Comma 2 37" xfId="4788"/>
    <cellStyle name="Comma 2 38" xfId="4789"/>
    <cellStyle name="Comma 2 39" xfId="4790"/>
    <cellStyle name="Comma 2 4" xfId="352"/>
    <cellStyle name="Comma 2 4 10" xfId="4791"/>
    <cellStyle name="Comma 2 4 11" xfId="4792"/>
    <cellStyle name="Comma 2 4 12" xfId="4793"/>
    <cellStyle name="Comma 2 4 13" xfId="4794"/>
    <cellStyle name="Comma 2 4 14" xfId="4795"/>
    <cellStyle name="Comma 2 4 15" xfId="4796"/>
    <cellStyle name="Comma 2 4 16" xfId="4797"/>
    <cellStyle name="Comma 2 4 17" xfId="4798"/>
    <cellStyle name="Comma 2 4 18" xfId="4799"/>
    <cellStyle name="Comma 2 4 19" xfId="4800"/>
    <cellStyle name="Comma 2 4 2" xfId="4801"/>
    <cellStyle name="Comma 2 4 2 10" xfId="4802"/>
    <cellStyle name="Comma 2 4 2 11" xfId="4803"/>
    <cellStyle name="Comma 2 4 2 12" xfId="4804"/>
    <cellStyle name="Comma 2 4 2 13" xfId="4805"/>
    <cellStyle name="Comma 2 4 2 14" xfId="4806"/>
    <cellStyle name="Comma 2 4 2 15" xfId="4807"/>
    <cellStyle name="Comma 2 4 2 16" xfId="4808"/>
    <cellStyle name="Comma 2 4 2 17" xfId="4809"/>
    <cellStyle name="Comma 2 4 2 2" xfId="4810"/>
    <cellStyle name="Comma 2 4 2 3" xfId="4811"/>
    <cellStyle name="Comma 2 4 2 4" xfId="4812"/>
    <cellStyle name="Comma 2 4 2 5" xfId="4813"/>
    <cellStyle name="Comma 2 4 2 6" xfId="4814"/>
    <cellStyle name="Comma 2 4 2 7" xfId="4815"/>
    <cellStyle name="Comma 2 4 2 8" xfId="4816"/>
    <cellStyle name="Comma 2 4 2 9" xfId="4817"/>
    <cellStyle name="Comma 2 4 20" xfId="4818"/>
    <cellStyle name="Comma 2 4 21" xfId="4819"/>
    <cellStyle name="Comma 2 4 22" xfId="4820"/>
    <cellStyle name="Comma 2 4 23" xfId="4821"/>
    <cellStyle name="Comma 2 4 24" xfId="4822"/>
    <cellStyle name="Comma 2 4 25" xfId="4823"/>
    <cellStyle name="Comma 2 4 26" xfId="4824"/>
    <cellStyle name="Comma 2 4 27" xfId="4825"/>
    <cellStyle name="Comma 2 4 28" xfId="4826"/>
    <cellStyle name="Comma 2 4 29" xfId="4827"/>
    <cellStyle name="Comma 2 4 3" xfId="4828"/>
    <cellStyle name="Comma 2 4 30" xfId="4829"/>
    <cellStyle name="Comma 2 4 31" xfId="4830"/>
    <cellStyle name="Comma 2 4 32" xfId="4831"/>
    <cellStyle name="Comma 2 4 33" xfId="4832"/>
    <cellStyle name="Comma 2 4 34" xfId="4833"/>
    <cellStyle name="Comma 2 4 35" xfId="4834"/>
    <cellStyle name="Comma 2 4 36" xfId="4835"/>
    <cellStyle name="Comma 2 4 37" xfId="4836"/>
    <cellStyle name="Comma 2 4 38" xfId="4837"/>
    <cellStyle name="Comma 2 4 39" xfId="4838"/>
    <cellStyle name="Comma 2 4 4" xfId="4839"/>
    <cellStyle name="Comma 2 4 40" xfId="4840"/>
    <cellStyle name="Comma 2 4 41" xfId="4841"/>
    <cellStyle name="Comma 2 4 42" xfId="4842"/>
    <cellStyle name="Comma 2 4 43" xfId="4843"/>
    <cellStyle name="Comma 2 4 44" xfId="4844"/>
    <cellStyle name="Comma 2 4 45" xfId="4845"/>
    <cellStyle name="Comma 2 4 46" xfId="4846"/>
    <cellStyle name="Comma 2 4 47" xfId="4847"/>
    <cellStyle name="Comma 2 4 48" xfId="4848"/>
    <cellStyle name="Comma 2 4 49" xfId="4849"/>
    <cellStyle name="Comma 2 4 5" xfId="4850"/>
    <cellStyle name="Comma 2 4 50" xfId="4851"/>
    <cellStyle name="Comma 2 4 51" xfId="4852"/>
    <cellStyle name="Comma 2 4 52" xfId="4853"/>
    <cellStyle name="Comma 2 4 53" xfId="4854"/>
    <cellStyle name="Comma 2 4 54" xfId="4855"/>
    <cellStyle name="Comma 2 4 55" xfId="4856"/>
    <cellStyle name="Comma 2 4 56" xfId="4857"/>
    <cellStyle name="Comma 2 4 57" xfId="4858"/>
    <cellStyle name="Comma 2 4 58" xfId="4859"/>
    <cellStyle name="Comma 2 4 59" xfId="4860"/>
    <cellStyle name="Comma 2 4 6" xfId="4861"/>
    <cellStyle name="Comma 2 4 60" xfId="4862"/>
    <cellStyle name="Comma 2 4 61" xfId="4863"/>
    <cellStyle name="Comma 2 4 62" xfId="4864"/>
    <cellStyle name="Comma 2 4 63" xfId="4865"/>
    <cellStyle name="Comma 2 4 64" xfId="4866"/>
    <cellStyle name="Comma 2 4 65" xfId="4867"/>
    <cellStyle name="Comma 2 4 66" xfId="4868"/>
    <cellStyle name="Comma 2 4 67" xfId="4869"/>
    <cellStyle name="Comma 2 4 68" xfId="4870"/>
    <cellStyle name="Comma 2 4 69" xfId="4871"/>
    <cellStyle name="Comma 2 4 7" xfId="4872"/>
    <cellStyle name="Comma 2 4 70" xfId="4873"/>
    <cellStyle name="Comma 2 4 71" xfId="4874"/>
    <cellStyle name="Comma 2 4 72" xfId="4875"/>
    <cellStyle name="Comma 2 4 73" xfId="4876"/>
    <cellStyle name="Comma 2 4 74" xfId="4877"/>
    <cellStyle name="Comma 2 4 75" xfId="4878"/>
    <cellStyle name="Comma 2 4 76" xfId="4879"/>
    <cellStyle name="Comma 2 4 77" xfId="4880"/>
    <cellStyle name="Comma 2 4 78" xfId="4881"/>
    <cellStyle name="Comma 2 4 8" xfId="4882"/>
    <cellStyle name="Comma 2 4 9" xfId="4883"/>
    <cellStyle name="Comma 2 40" xfId="4884"/>
    <cellStyle name="Comma 2 41" xfId="4885"/>
    <cellStyle name="Comma 2 42" xfId="4886"/>
    <cellStyle name="Comma 2 43" xfId="4887"/>
    <cellStyle name="Comma 2 44" xfId="4888"/>
    <cellStyle name="Comma 2 45" xfId="4889"/>
    <cellStyle name="Comma 2 46" xfId="4890"/>
    <cellStyle name="Comma 2 47" xfId="4891"/>
    <cellStyle name="Comma 2 48" xfId="4892"/>
    <cellStyle name="Comma 2 49" xfId="4893"/>
    <cellStyle name="Comma 2 5" xfId="353"/>
    <cellStyle name="Comma 2 50" xfId="4894"/>
    <cellStyle name="Comma 2 51" xfId="4895"/>
    <cellStyle name="Comma 2 51 10" xfId="4896"/>
    <cellStyle name="Comma 2 51 11" xfId="4897"/>
    <cellStyle name="Comma 2 51 12" xfId="4898"/>
    <cellStyle name="Comma 2 51 13" xfId="4899"/>
    <cellStyle name="Comma 2 51 14" xfId="4900"/>
    <cellStyle name="Comma 2 51 15" xfId="4901"/>
    <cellStyle name="Comma 2 51 16" xfId="4902"/>
    <cellStyle name="Comma 2 51 17" xfId="4903"/>
    <cellStyle name="Comma 2 51 2" xfId="4904"/>
    <cellStyle name="Comma 2 51 2 2" xfId="4905"/>
    <cellStyle name="Comma 2 51 2 3" xfId="4906"/>
    <cellStyle name="Comma 2 51 3" xfId="4907"/>
    <cellStyle name="Comma 2 51 4" xfId="4908"/>
    <cellStyle name="Comma 2 51 5" xfId="4909"/>
    <cellStyle name="Comma 2 51 6" xfId="4910"/>
    <cellStyle name="Comma 2 51 7" xfId="4911"/>
    <cellStyle name="Comma 2 51 8" xfId="4912"/>
    <cellStyle name="Comma 2 51 9" xfId="4913"/>
    <cellStyle name="Comma 2 52" xfId="4914"/>
    <cellStyle name="Comma 2 52 10" xfId="4915"/>
    <cellStyle name="Comma 2 52 11" xfId="4916"/>
    <cellStyle name="Comma 2 52 12" xfId="4917"/>
    <cellStyle name="Comma 2 52 13" xfId="4918"/>
    <cellStyle name="Comma 2 52 14" xfId="4919"/>
    <cellStyle name="Comma 2 52 15" xfId="4920"/>
    <cellStyle name="Comma 2 52 16" xfId="4921"/>
    <cellStyle name="Comma 2 52 17" xfId="4922"/>
    <cellStyle name="Comma 2 52 2" xfId="4923"/>
    <cellStyle name="Comma 2 52 3" xfId="4924"/>
    <cellStyle name="Comma 2 52 4" xfId="4925"/>
    <cellStyle name="Comma 2 52 5" xfId="4926"/>
    <cellStyle name="Comma 2 52 6" xfId="4927"/>
    <cellStyle name="Comma 2 52 7" xfId="4928"/>
    <cellStyle name="Comma 2 52 8" xfId="4929"/>
    <cellStyle name="Comma 2 52 9" xfId="4930"/>
    <cellStyle name="Comma 2 53" xfId="4931"/>
    <cellStyle name="Comma 2 54" xfId="4932"/>
    <cellStyle name="Comma 2 55" xfId="4933"/>
    <cellStyle name="Comma 2 56" xfId="4934"/>
    <cellStyle name="Comma 2 57" xfId="4935"/>
    <cellStyle name="Comma 2 58" xfId="4936"/>
    <cellStyle name="Comma 2 59" xfId="4937"/>
    <cellStyle name="Comma 2 6" xfId="354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355"/>
    <cellStyle name="Comma 2 70" xfId="4948"/>
    <cellStyle name="Comma 2 71" xfId="4949"/>
    <cellStyle name="Comma 2 72" xfId="4950"/>
    <cellStyle name="Comma 2 73" xfId="4951"/>
    <cellStyle name="Comma 2 74" xfId="4952"/>
    <cellStyle name="Comma 2 75" xfId="4953"/>
    <cellStyle name="Comma 2 76" xfId="4954"/>
    <cellStyle name="Comma 2 77" xfId="4955"/>
    <cellStyle name="Comma 2 78" xfId="4956"/>
    <cellStyle name="Comma 2 79" xfId="4957"/>
    <cellStyle name="Comma 2 8" xfId="356"/>
    <cellStyle name="Comma 2 80" xfId="4958"/>
    <cellStyle name="Comma 2 81" xfId="4959"/>
    <cellStyle name="Comma 2 82" xfId="4960"/>
    <cellStyle name="Comma 2 83" xfId="4961"/>
    <cellStyle name="Comma 2 84" xfId="4962"/>
    <cellStyle name="Comma 2 85" xfId="4963"/>
    <cellStyle name="Comma 2 86" xfId="4964"/>
    <cellStyle name="Comma 2 87" xfId="4965"/>
    <cellStyle name="Comma 2 88" xfId="4966"/>
    <cellStyle name="Comma 2 89" xfId="4967"/>
    <cellStyle name="Comma 2 9" xfId="357"/>
    <cellStyle name="Comma 2 90" xfId="4968"/>
    <cellStyle name="Comma 2 91" xfId="4969"/>
    <cellStyle name="Comma 2 92" xfId="4970"/>
    <cellStyle name="Comma 2 93" xfId="4971"/>
    <cellStyle name="Comma 2 94" xfId="4972"/>
    <cellStyle name="Comma 2 95" xfId="4973"/>
    <cellStyle name="Comma 2 96" xfId="4974"/>
    <cellStyle name="Comma 2 97" xfId="4975"/>
    <cellStyle name="Comma 2 98" xfId="4976"/>
    <cellStyle name="Comma 2 99" xfId="4977"/>
    <cellStyle name="Comma 2*" xfId="4978"/>
    <cellStyle name="Comma 2_2.11 Staff NG BS" xfId="358"/>
    <cellStyle name="Comma 3" xfId="359"/>
    <cellStyle name="Comma 3 10" xfId="4979"/>
    <cellStyle name="Comma 3 100" xfId="4980"/>
    <cellStyle name="Comma 3 101" xfId="4981"/>
    <cellStyle name="Comma 3 102" xfId="4982"/>
    <cellStyle name="Comma 3 103" xfId="4983"/>
    <cellStyle name="Comma 3 104" xfId="4984"/>
    <cellStyle name="Comma 3 105" xfId="4985"/>
    <cellStyle name="Comma 3 106" xfId="4986"/>
    <cellStyle name="Comma 3 107" xfId="4987"/>
    <cellStyle name="Comma 3 108" xfId="4988"/>
    <cellStyle name="Comma 3 109" xfId="4989"/>
    <cellStyle name="Comma 3 11" xfId="4990"/>
    <cellStyle name="Comma 3 110" xfId="4991"/>
    <cellStyle name="Comma 3 111" xfId="4992"/>
    <cellStyle name="Comma 3 112" xfId="4993"/>
    <cellStyle name="Comma 3 113" xfId="4994"/>
    <cellStyle name="Comma 3 114" xfId="4995"/>
    <cellStyle name="Comma 3 115" xfId="4996"/>
    <cellStyle name="Comma 3 116" xfId="4997"/>
    <cellStyle name="Comma 3 117" xfId="4998"/>
    <cellStyle name="Comma 3 118" xfId="4999"/>
    <cellStyle name="Comma 3 119" xfId="5000"/>
    <cellStyle name="Comma 3 12" xfId="5001"/>
    <cellStyle name="Comma 3 120" xfId="5002"/>
    <cellStyle name="Comma 3 121" xfId="5003"/>
    <cellStyle name="Comma 3 122" xfId="5004"/>
    <cellStyle name="Comma 3 123" xfId="5005"/>
    <cellStyle name="Comma 3 124" xfId="5006"/>
    <cellStyle name="Comma 3 125" xfId="5007"/>
    <cellStyle name="Comma 3 126" xfId="5008"/>
    <cellStyle name="Comma 3 13" xfId="360"/>
    <cellStyle name="Comma 3 14" xfId="5009"/>
    <cellStyle name="Comma 3 15" xfId="5010"/>
    <cellStyle name="Comma 3 16" xfId="5011"/>
    <cellStyle name="Comma 3 17" xfId="5012"/>
    <cellStyle name="Comma 3 18" xfId="5013"/>
    <cellStyle name="Comma 3 19" xfId="5014"/>
    <cellStyle name="Comma 3 2" xfId="361"/>
    <cellStyle name="Comma 3 2 2" xfId="362"/>
    <cellStyle name="Comma 3 2 2 10" xfId="5015"/>
    <cellStyle name="Comma 3 2 2 11" xfId="5016"/>
    <cellStyle name="Comma 3 2 2 12" xfId="5017"/>
    <cellStyle name="Comma 3 2 2 13" xfId="5018"/>
    <cellStyle name="Comma 3 2 2 14" xfId="5019"/>
    <cellStyle name="Comma 3 2 2 2" xfId="5020"/>
    <cellStyle name="Comma 3 2 2 3" xfId="5021"/>
    <cellStyle name="Comma 3 2 2 4" xfId="5022"/>
    <cellStyle name="Comma 3 2 2 5" xfId="5023"/>
    <cellStyle name="Comma 3 2 2 6" xfId="5024"/>
    <cellStyle name="Comma 3 2 2 7" xfId="5025"/>
    <cellStyle name="Comma 3 2 2 8" xfId="5026"/>
    <cellStyle name="Comma 3 2 2 9" xfId="5027"/>
    <cellStyle name="Comma 3 2 3" xfId="363"/>
    <cellStyle name="Comma 3 2 3 2" xfId="5028"/>
    <cellStyle name="Comma 3 2 4" xfId="5029"/>
    <cellStyle name="Comma 3 2 5" xfId="5030"/>
    <cellStyle name="Comma 3 2_3.1.2 DB Pension Detail" xfId="5031"/>
    <cellStyle name="Comma 3 20" xfId="5032"/>
    <cellStyle name="Comma 3 21" xfId="5033"/>
    <cellStyle name="Comma 3 22" xfId="5034"/>
    <cellStyle name="Comma 3 23" xfId="5035"/>
    <cellStyle name="Comma 3 24" xfId="5036"/>
    <cellStyle name="Comma 3 25" xfId="5037"/>
    <cellStyle name="Comma 3 26" xfId="5038"/>
    <cellStyle name="Comma 3 27" xfId="5039"/>
    <cellStyle name="Comma 3 28" xfId="5040"/>
    <cellStyle name="Comma 3 29" xfId="5041"/>
    <cellStyle name="Comma 3 3" xfId="364"/>
    <cellStyle name="Comma 3 3 2" xfId="365"/>
    <cellStyle name="Comma 3 3 2 2" xfId="5042"/>
    <cellStyle name="Comma 3 3 3" xfId="5043"/>
    <cellStyle name="Comma 3 3 4" xfId="5044"/>
    <cellStyle name="Comma 3 30" xfId="5045"/>
    <cellStyle name="Comma 3 31" xfId="5046"/>
    <cellStyle name="Comma 3 32" xfId="5047"/>
    <cellStyle name="Comma 3 33" xfId="5048"/>
    <cellStyle name="Comma 3 34" xfId="5049"/>
    <cellStyle name="Comma 3 35" xfId="5050"/>
    <cellStyle name="Comma 3 36" xfId="5051"/>
    <cellStyle name="Comma 3 37" xfId="5052"/>
    <cellStyle name="Comma 3 38" xfId="5053"/>
    <cellStyle name="Comma 3 39" xfId="5054"/>
    <cellStyle name="Comma 3 4" xfId="5055"/>
    <cellStyle name="Comma 3 40" xfId="5056"/>
    <cellStyle name="Comma 3 41" xfId="5057"/>
    <cellStyle name="Comma 3 42" xfId="5058"/>
    <cellStyle name="Comma 3 43" xfId="5059"/>
    <cellStyle name="Comma 3 44" xfId="5060"/>
    <cellStyle name="Comma 3 45" xfId="5061"/>
    <cellStyle name="Comma 3 46" xfId="5062"/>
    <cellStyle name="Comma 3 47" xfId="5063"/>
    <cellStyle name="Comma 3 48" xfId="5064"/>
    <cellStyle name="Comma 3 49" xfId="5065"/>
    <cellStyle name="Comma 3 5" xfId="5066"/>
    <cellStyle name="Comma 3 50" xfId="5067"/>
    <cellStyle name="Comma 3 51" xfId="5068"/>
    <cellStyle name="Comma 3 51 10" xfId="5069"/>
    <cellStyle name="Comma 3 51 11" xfId="5070"/>
    <cellStyle name="Comma 3 51 12" xfId="5071"/>
    <cellStyle name="Comma 3 51 13" xfId="5072"/>
    <cellStyle name="Comma 3 51 14" xfId="5073"/>
    <cellStyle name="Comma 3 51 15" xfId="5074"/>
    <cellStyle name="Comma 3 51 16" xfId="5075"/>
    <cellStyle name="Comma 3 51 17" xfId="5076"/>
    <cellStyle name="Comma 3 51 2" xfId="5077"/>
    <cellStyle name="Comma 3 51 3" xfId="5078"/>
    <cellStyle name="Comma 3 51 4" xfId="5079"/>
    <cellStyle name="Comma 3 51 5" xfId="5080"/>
    <cellStyle name="Comma 3 51 6" xfId="5081"/>
    <cellStyle name="Comma 3 51 7" xfId="5082"/>
    <cellStyle name="Comma 3 51 8" xfId="5083"/>
    <cellStyle name="Comma 3 51 9" xfId="5084"/>
    <cellStyle name="Comma 3 52" xfId="5085"/>
    <cellStyle name="Comma 3 52 10" xfId="5086"/>
    <cellStyle name="Comma 3 52 11" xfId="5087"/>
    <cellStyle name="Comma 3 52 12" xfId="5088"/>
    <cellStyle name="Comma 3 52 13" xfId="5089"/>
    <cellStyle name="Comma 3 52 14" xfId="5090"/>
    <cellStyle name="Comma 3 52 15" xfId="5091"/>
    <cellStyle name="Comma 3 52 16" xfId="5092"/>
    <cellStyle name="Comma 3 52 17" xfId="5093"/>
    <cellStyle name="Comma 3 52 2" xfId="5094"/>
    <cellStyle name="Comma 3 52 3" xfId="5095"/>
    <cellStyle name="Comma 3 52 4" xfId="5096"/>
    <cellStyle name="Comma 3 52 5" xfId="5097"/>
    <cellStyle name="Comma 3 52 6" xfId="5098"/>
    <cellStyle name="Comma 3 52 7" xfId="5099"/>
    <cellStyle name="Comma 3 52 8" xfId="5100"/>
    <cellStyle name="Comma 3 52 9" xfId="5101"/>
    <cellStyle name="Comma 3 53" xfId="5102"/>
    <cellStyle name="Comma 3 54" xfId="5103"/>
    <cellStyle name="Comma 3 55" xfId="5104"/>
    <cellStyle name="Comma 3 56" xfId="5105"/>
    <cellStyle name="Comma 3 57" xfId="5106"/>
    <cellStyle name="Comma 3 58" xfId="5107"/>
    <cellStyle name="Comma 3 59" xfId="5108"/>
    <cellStyle name="Comma 3 6" xfId="5109"/>
    <cellStyle name="Comma 3 60" xfId="5110"/>
    <cellStyle name="Comma 3 61" xfId="5111"/>
    <cellStyle name="Comma 3 62" xfId="5112"/>
    <cellStyle name="Comma 3 63" xfId="5113"/>
    <cellStyle name="Comma 3 64" xfId="5114"/>
    <cellStyle name="Comma 3 65" xfId="5115"/>
    <cellStyle name="Comma 3 66" xfId="5116"/>
    <cellStyle name="Comma 3 67" xfId="5117"/>
    <cellStyle name="Comma 3 68" xfId="5118"/>
    <cellStyle name="Comma 3 69" xfId="5119"/>
    <cellStyle name="Comma 3 7" xfId="5120"/>
    <cellStyle name="Comma 3 70" xfId="5121"/>
    <cellStyle name="Comma 3 71" xfId="5122"/>
    <cellStyle name="Comma 3 72" xfId="5123"/>
    <cellStyle name="Comma 3 73" xfId="5124"/>
    <cellStyle name="Comma 3 74" xfId="5125"/>
    <cellStyle name="Comma 3 75" xfId="5126"/>
    <cellStyle name="Comma 3 76" xfId="5127"/>
    <cellStyle name="Comma 3 77" xfId="5128"/>
    <cellStyle name="Comma 3 78" xfId="5129"/>
    <cellStyle name="Comma 3 79" xfId="5130"/>
    <cellStyle name="Comma 3 8" xfId="5131"/>
    <cellStyle name="Comma 3 80" xfId="5132"/>
    <cellStyle name="Comma 3 81" xfId="5133"/>
    <cellStyle name="Comma 3 82" xfId="5134"/>
    <cellStyle name="Comma 3 83" xfId="5135"/>
    <cellStyle name="Comma 3 84" xfId="5136"/>
    <cellStyle name="Comma 3 85" xfId="5137"/>
    <cellStyle name="Comma 3 86" xfId="5138"/>
    <cellStyle name="Comma 3 87" xfId="5139"/>
    <cellStyle name="Comma 3 88" xfId="5140"/>
    <cellStyle name="Comma 3 89" xfId="5141"/>
    <cellStyle name="Comma 3 9" xfId="5142"/>
    <cellStyle name="Comma 3 90" xfId="5143"/>
    <cellStyle name="Comma 3 91" xfId="5144"/>
    <cellStyle name="Comma 3 92" xfId="5145"/>
    <cellStyle name="Comma 3 93" xfId="5146"/>
    <cellStyle name="Comma 3 94" xfId="5147"/>
    <cellStyle name="Comma 3 95" xfId="5148"/>
    <cellStyle name="Comma 3 96" xfId="5149"/>
    <cellStyle name="Comma 3 97" xfId="5150"/>
    <cellStyle name="Comma 3 98" xfId="5151"/>
    <cellStyle name="Comma 3 99" xfId="5152"/>
    <cellStyle name="Comma 3*" xfId="5153"/>
    <cellStyle name="Comma 3_3.1.2 DB Pension Detail" xfId="5154"/>
    <cellStyle name="Comma 4" xfId="366"/>
    <cellStyle name="Comma 4 10" xfId="5155"/>
    <cellStyle name="Comma 4 11" xfId="5156"/>
    <cellStyle name="Comma 4 12" xfId="5157"/>
    <cellStyle name="Comma 4 13" xfId="5158"/>
    <cellStyle name="Comma 4 13 10" xfId="5159"/>
    <cellStyle name="Comma 4 13 11" xfId="5160"/>
    <cellStyle name="Comma 4 13 2" xfId="5161"/>
    <cellStyle name="Comma 4 13 2 2" xfId="5162"/>
    <cellStyle name="Comma 4 13 2 2 2" xfId="5163"/>
    <cellStyle name="Comma 4 13 2 3" xfId="5164"/>
    <cellStyle name="Comma 4 13 3" xfId="5165"/>
    <cellStyle name="Comma 4 13 4" xfId="5166"/>
    <cellStyle name="Comma 4 13 5" xfId="5167"/>
    <cellStyle name="Comma 4 13 6" xfId="5168"/>
    <cellStyle name="Comma 4 13 7" xfId="5169"/>
    <cellStyle name="Comma 4 13 8" xfId="5170"/>
    <cellStyle name="Comma 4 13 9" xfId="5171"/>
    <cellStyle name="Comma 4 14" xfId="5172"/>
    <cellStyle name="Comma 4 15" xfId="5173"/>
    <cellStyle name="Comma 4 16" xfId="5174"/>
    <cellStyle name="Comma 4 17" xfId="5175"/>
    <cellStyle name="Comma 4 18" xfId="5176"/>
    <cellStyle name="Comma 4 19" xfId="5177"/>
    <cellStyle name="Comma 4 2" xfId="5178"/>
    <cellStyle name="Comma 4 2 10" xfId="5179"/>
    <cellStyle name="Comma 4 2 100" xfId="5180"/>
    <cellStyle name="Comma 4 2 101" xfId="5181"/>
    <cellStyle name="Comma 4 2 102" xfId="5182"/>
    <cellStyle name="Comma 4 2 103" xfId="5183"/>
    <cellStyle name="Comma 4 2 104" xfId="5184"/>
    <cellStyle name="Comma 4 2 105" xfId="5185"/>
    <cellStyle name="Comma 4 2 106" xfId="5186"/>
    <cellStyle name="Comma 4 2 107" xfId="5187"/>
    <cellStyle name="Comma 4 2 108" xfId="5188"/>
    <cellStyle name="Comma 4 2 109" xfId="5189"/>
    <cellStyle name="Comma 4 2 11" xfId="5190"/>
    <cellStyle name="Comma 4 2 12" xfId="5191"/>
    <cellStyle name="Comma 4 2 13" xfId="5192"/>
    <cellStyle name="Comma 4 2 14" xfId="5193"/>
    <cellStyle name="Comma 4 2 15" xfId="5194"/>
    <cellStyle name="Comma 4 2 16" xfId="5195"/>
    <cellStyle name="Comma 4 2 17" xfId="5196"/>
    <cellStyle name="Comma 4 2 18" xfId="5197"/>
    <cellStyle name="Comma 4 2 19" xfId="5198"/>
    <cellStyle name="Comma 4 2 2" xfId="5199"/>
    <cellStyle name="Comma 4 2 2 10" xfId="5200"/>
    <cellStyle name="Comma 4 2 2 11" xfId="5201"/>
    <cellStyle name="Comma 4 2 2 12" xfId="5202"/>
    <cellStyle name="Comma 4 2 2 13" xfId="5203"/>
    <cellStyle name="Comma 4 2 2 2" xfId="5204"/>
    <cellStyle name="Comma 4 2 2 2 2" xfId="5205"/>
    <cellStyle name="Comma 4 2 2 2 2 2" xfId="5206"/>
    <cellStyle name="Comma 4 2 2 2 2 3" xfId="5207"/>
    <cellStyle name="Comma 4 2 2 2 3" xfId="5208"/>
    <cellStyle name="Comma 4 2 2 2 4" xfId="5209"/>
    <cellStyle name="Comma 4 2 2 3" xfId="5210"/>
    <cellStyle name="Comma 4 2 2 4" xfId="5211"/>
    <cellStyle name="Comma 4 2 2 4 2" xfId="5212"/>
    <cellStyle name="Comma 4 2 2 4 3" xfId="5213"/>
    <cellStyle name="Comma 4 2 2 5" xfId="5214"/>
    <cellStyle name="Comma 4 2 2 6" xfId="5215"/>
    <cellStyle name="Comma 4 2 2 7" xfId="5216"/>
    <cellStyle name="Comma 4 2 2 7 2" xfId="5217"/>
    <cellStyle name="Comma 4 2 2 8" xfId="5218"/>
    <cellStyle name="Comma 4 2 2 9" xfId="5219"/>
    <cellStyle name="Comma 4 2 20" xfId="5220"/>
    <cellStyle name="Comma 4 2 21" xfId="5221"/>
    <cellStyle name="Comma 4 2 22" xfId="5222"/>
    <cellStyle name="Comma 4 2 23" xfId="5223"/>
    <cellStyle name="Comma 4 2 23 10" xfId="5224"/>
    <cellStyle name="Comma 4 2 23 11" xfId="5225"/>
    <cellStyle name="Comma 4 2 23 12" xfId="5226"/>
    <cellStyle name="Comma 4 2 23 13" xfId="5227"/>
    <cellStyle name="Comma 4 2 23 14" xfId="5228"/>
    <cellStyle name="Comma 4 2 23 15" xfId="5229"/>
    <cellStyle name="Comma 4 2 23 16" xfId="5230"/>
    <cellStyle name="Comma 4 2 23 17" xfId="5231"/>
    <cellStyle name="Comma 4 2 23 2" xfId="5232"/>
    <cellStyle name="Comma 4 2 23 3" xfId="5233"/>
    <cellStyle name="Comma 4 2 23 4" xfId="5234"/>
    <cellStyle name="Comma 4 2 23 5" xfId="5235"/>
    <cellStyle name="Comma 4 2 23 6" xfId="5236"/>
    <cellStyle name="Comma 4 2 23 7" xfId="5237"/>
    <cellStyle name="Comma 4 2 23 8" xfId="5238"/>
    <cellStyle name="Comma 4 2 23 9" xfId="5239"/>
    <cellStyle name="Comma 4 2 24" xfId="5240"/>
    <cellStyle name="Comma 4 2 25" xfId="5241"/>
    <cellStyle name="Comma 4 2 26" xfId="5242"/>
    <cellStyle name="Comma 4 2 27" xfId="5243"/>
    <cellStyle name="Comma 4 2 28" xfId="5244"/>
    <cellStyle name="Comma 4 2 29" xfId="5245"/>
    <cellStyle name="Comma 4 2 3" xfId="5246"/>
    <cellStyle name="Comma 4 2 3 2" xfId="5247"/>
    <cellStyle name="Comma 4 2 3 2 2" xfId="5248"/>
    <cellStyle name="Comma 4 2 3 2 3" xfId="5249"/>
    <cellStyle name="Comma 4 2 3 3" xfId="5250"/>
    <cellStyle name="Comma 4 2 3 4" xfId="5251"/>
    <cellStyle name="Comma 4 2 30" xfId="5252"/>
    <cellStyle name="Comma 4 2 31" xfId="5253"/>
    <cellStyle name="Comma 4 2 32" xfId="5254"/>
    <cellStyle name="Comma 4 2 33" xfId="5255"/>
    <cellStyle name="Comma 4 2 34" xfId="5256"/>
    <cellStyle name="Comma 4 2 35" xfId="5257"/>
    <cellStyle name="Comma 4 2 36" xfId="5258"/>
    <cellStyle name="Comma 4 2 37" xfId="5259"/>
    <cellStyle name="Comma 4 2 38" xfId="5260"/>
    <cellStyle name="Comma 4 2 39" xfId="5261"/>
    <cellStyle name="Comma 4 2 4" xfId="5262"/>
    <cellStyle name="Comma 4 2 4 2" xfId="5263"/>
    <cellStyle name="Comma 4 2 4 3" xfId="5264"/>
    <cellStyle name="Comma 4 2 40" xfId="5265"/>
    <cellStyle name="Comma 4 2 41" xfId="5266"/>
    <cellStyle name="Comma 4 2 42" xfId="5267"/>
    <cellStyle name="Comma 4 2 43" xfId="5268"/>
    <cellStyle name="Comma 4 2 44" xfId="5269"/>
    <cellStyle name="Comma 4 2 45" xfId="5270"/>
    <cellStyle name="Comma 4 2 46" xfId="5271"/>
    <cellStyle name="Comma 4 2 47" xfId="5272"/>
    <cellStyle name="Comma 4 2 48" xfId="5273"/>
    <cellStyle name="Comma 4 2 49" xfId="5274"/>
    <cellStyle name="Comma 4 2 5" xfId="5275"/>
    <cellStyle name="Comma 4 2 5 2" xfId="5276"/>
    <cellStyle name="Comma 4 2 5 3" xfId="5277"/>
    <cellStyle name="Comma 4 2 50" xfId="5278"/>
    <cellStyle name="Comma 4 2 51" xfId="5279"/>
    <cellStyle name="Comma 4 2 52" xfId="5280"/>
    <cellStyle name="Comma 4 2 53" xfId="5281"/>
    <cellStyle name="Comma 4 2 54" xfId="5282"/>
    <cellStyle name="Comma 4 2 55" xfId="5283"/>
    <cellStyle name="Comma 4 2 56" xfId="5284"/>
    <cellStyle name="Comma 4 2 57" xfId="5285"/>
    <cellStyle name="Comma 4 2 58" xfId="5286"/>
    <cellStyle name="Comma 4 2 59" xfId="5287"/>
    <cellStyle name="Comma 4 2 6" xfId="5288"/>
    <cellStyle name="Comma 4 2 60" xfId="5289"/>
    <cellStyle name="Comma 4 2 61" xfId="5290"/>
    <cellStyle name="Comma 4 2 62" xfId="5291"/>
    <cellStyle name="Comma 4 2 63" xfId="5292"/>
    <cellStyle name="Comma 4 2 64" xfId="5293"/>
    <cellStyle name="Comma 4 2 65" xfId="5294"/>
    <cellStyle name="Comma 4 2 66" xfId="5295"/>
    <cellStyle name="Comma 4 2 67" xfId="5296"/>
    <cellStyle name="Comma 4 2 68" xfId="5297"/>
    <cellStyle name="Comma 4 2 69" xfId="5298"/>
    <cellStyle name="Comma 4 2 7" xfId="5299"/>
    <cellStyle name="Comma 4 2 70" xfId="5300"/>
    <cellStyle name="Comma 4 2 71" xfId="5301"/>
    <cellStyle name="Comma 4 2 72" xfId="5302"/>
    <cellStyle name="Comma 4 2 73" xfId="5303"/>
    <cellStyle name="Comma 4 2 74" xfId="5304"/>
    <cellStyle name="Comma 4 2 75" xfId="5305"/>
    <cellStyle name="Comma 4 2 76" xfId="5306"/>
    <cellStyle name="Comma 4 2 77" xfId="5307"/>
    <cellStyle name="Comma 4 2 78" xfId="5308"/>
    <cellStyle name="Comma 4 2 79" xfId="5309"/>
    <cellStyle name="Comma 4 2 8" xfId="5310"/>
    <cellStyle name="Comma 4 2 80" xfId="5311"/>
    <cellStyle name="Comma 4 2 81" xfId="5312"/>
    <cellStyle name="Comma 4 2 82" xfId="5313"/>
    <cellStyle name="Comma 4 2 83" xfId="5314"/>
    <cellStyle name="Comma 4 2 84" xfId="5315"/>
    <cellStyle name="Comma 4 2 85" xfId="5316"/>
    <cellStyle name="Comma 4 2 86" xfId="5317"/>
    <cellStyle name="Comma 4 2 87" xfId="5318"/>
    <cellStyle name="Comma 4 2 88" xfId="5319"/>
    <cellStyle name="Comma 4 2 89" xfId="5320"/>
    <cellStyle name="Comma 4 2 9" xfId="5321"/>
    <cellStyle name="Comma 4 2 90" xfId="5322"/>
    <cellStyle name="Comma 4 2 91" xfId="5323"/>
    <cellStyle name="Comma 4 2 92" xfId="5324"/>
    <cellStyle name="Comma 4 2 93" xfId="5325"/>
    <cellStyle name="Comma 4 2 94" xfId="5326"/>
    <cellStyle name="Comma 4 2 95" xfId="5327"/>
    <cellStyle name="Comma 4 2 96" xfId="5328"/>
    <cellStyle name="Comma 4 2 97" xfId="5329"/>
    <cellStyle name="Comma 4 2 98" xfId="5330"/>
    <cellStyle name="Comma 4 2 99" xfId="5331"/>
    <cellStyle name="Comma 4 20" xfId="5332"/>
    <cellStyle name="Comma 4 21" xfId="5333"/>
    <cellStyle name="Comma 4 22" xfId="5334"/>
    <cellStyle name="Comma 4 23" xfId="5335"/>
    <cellStyle name="Comma 4 24" xfId="5336"/>
    <cellStyle name="Comma 4 24 2" xfId="5337"/>
    <cellStyle name="Comma 4 24 3" xfId="5338"/>
    <cellStyle name="Comma 4 24 4" xfId="5339"/>
    <cellStyle name="Comma 4 24 5" xfId="5340"/>
    <cellStyle name="Comma 4 24 6" xfId="5341"/>
    <cellStyle name="Comma 4 25" xfId="5342"/>
    <cellStyle name="Comma 4 25 2" xfId="5343"/>
    <cellStyle name="Comma 4 25 3" xfId="5344"/>
    <cellStyle name="Comma 4 25 4" xfId="5345"/>
    <cellStyle name="Comma 4 25 5" xfId="5346"/>
    <cellStyle name="Comma 4 25 6" xfId="5347"/>
    <cellStyle name="Comma 4 26" xfId="5348"/>
    <cellStyle name="Comma 4 27" xfId="5349"/>
    <cellStyle name="Comma 4 28" xfId="5350"/>
    <cellStyle name="Comma 4 29" xfId="5351"/>
    <cellStyle name="Comma 4 3" xfId="5352"/>
    <cellStyle name="Comma 4 3 10" xfId="5353"/>
    <cellStyle name="Comma 4 3 11" xfId="5354"/>
    <cellStyle name="Comma 4 3 12" xfId="5355"/>
    <cellStyle name="Comma 4 3 13" xfId="5356"/>
    <cellStyle name="Comma 4 3 14" xfId="5357"/>
    <cellStyle name="Comma 4 3 15" xfId="5358"/>
    <cellStyle name="Comma 4 3 16" xfId="5359"/>
    <cellStyle name="Comma 4 3 17" xfId="5360"/>
    <cellStyle name="Comma 4 3 2" xfId="5361"/>
    <cellStyle name="Comma 4 3 2 2" xfId="5362"/>
    <cellStyle name="Comma 4 3 2 2 2" xfId="5363"/>
    <cellStyle name="Comma 4 3 2 2 3" xfId="5364"/>
    <cellStyle name="Comma 4 3 2 3" xfId="5365"/>
    <cellStyle name="Comma 4 3 2 4" xfId="5366"/>
    <cellStyle name="Comma 4 3 3" xfId="5367"/>
    <cellStyle name="Comma 4 3 4" xfId="5368"/>
    <cellStyle name="Comma 4 3 4 2" xfId="5369"/>
    <cellStyle name="Comma 4 3 4 3" xfId="5370"/>
    <cellStyle name="Comma 4 3 5" xfId="5371"/>
    <cellStyle name="Comma 4 3 6" xfId="5372"/>
    <cellStyle name="Comma 4 3 7" xfId="5373"/>
    <cellStyle name="Comma 4 3 8" xfId="5374"/>
    <cellStyle name="Comma 4 3 9" xfId="5375"/>
    <cellStyle name="Comma 4 30" xfId="5376"/>
    <cellStyle name="Comma 4 31" xfId="5377"/>
    <cellStyle name="Comma 4 32" xfId="5378"/>
    <cellStyle name="Comma 4 33" xfId="5379"/>
    <cellStyle name="Comma 4 34" xfId="5380"/>
    <cellStyle name="Comma 4 35" xfId="5381"/>
    <cellStyle name="Comma 4 36" xfId="5382"/>
    <cellStyle name="Comma 4 37" xfId="5383"/>
    <cellStyle name="Comma 4 38" xfId="5384"/>
    <cellStyle name="Comma 4 39" xfId="5385"/>
    <cellStyle name="Comma 4 4" xfId="5386"/>
    <cellStyle name="Comma 4 4 10" xfId="5387"/>
    <cellStyle name="Comma 4 4 11" xfId="5388"/>
    <cellStyle name="Comma 4 4 12" xfId="5389"/>
    <cellStyle name="Comma 4 4 13" xfId="5390"/>
    <cellStyle name="Comma 4 4 14" xfId="5391"/>
    <cellStyle name="Comma 4 4 15" xfId="5392"/>
    <cellStyle name="Comma 4 4 16" xfId="5393"/>
    <cellStyle name="Comma 4 4 17" xfId="5394"/>
    <cellStyle name="Comma 4 4 2" xfId="5395"/>
    <cellStyle name="Comma 4 4 2 2" xfId="5396"/>
    <cellStyle name="Comma 4 4 2 3" xfId="5397"/>
    <cellStyle name="Comma 4 4 3" xfId="5398"/>
    <cellStyle name="Comma 4 4 4" xfId="5399"/>
    <cellStyle name="Comma 4 4 5" xfId="5400"/>
    <cellStyle name="Comma 4 4 6" xfId="5401"/>
    <cellStyle name="Comma 4 4 7" xfId="5402"/>
    <cellStyle name="Comma 4 4 8" xfId="5403"/>
    <cellStyle name="Comma 4 4 9" xfId="5404"/>
    <cellStyle name="Comma 4 40" xfId="5405"/>
    <cellStyle name="Comma 4 41" xfId="5406"/>
    <cellStyle name="Comma 4 42" xfId="5407"/>
    <cellStyle name="Comma 4 43" xfId="5408"/>
    <cellStyle name="Comma 4 44" xfId="5409"/>
    <cellStyle name="Comma 4 45" xfId="5410"/>
    <cellStyle name="Comma 4 46" xfId="5411"/>
    <cellStyle name="Comma 4 47" xfId="5412"/>
    <cellStyle name="Comma 4 48" xfId="5413"/>
    <cellStyle name="Comma 4 49" xfId="5414"/>
    <cellStyle name="Comma 4 5" xfId="5415"/>
    <cellStyle name="Comma 4 5 2" xfId="5416"/>
    <cellStyle name="Comma 4 5 3" xfId="5417"/>
    <cellStyle name="Comma 4 50" xfId="5418"/>
    <cellStyle name="Comma 4 51" xfId="5419"/>
    <cellStyle name="Comma 4 52" xfId="5420"/>
    <cellStyle name="Comma 4 53" xfId="5421"/>
    <cellStyle name="Comma 4 54" xfId="5422"/>
    <cellStyle name="Comma 4 55" xfId="5423"/>
    <cellStyle name="Comma 4 56" xfId="5424"/>
    <cellStyle name="Comma 4 57" xfId="5425"/>
    <cellStyle name="Comma 4 58" xfId="5426"/>
    <cellStyle name="Comma 4 59" xfId="5427"/>
    <cellStyle name="Comma 4 6" xfId="5428"/>
    <cellStyle name="Comma 4 6 2" xfId="5429"/>
    <cellStyle name="Comma 4 6 3" xfId="5430"/>
    <cellStyle name="Comma 4 60" xfId="5431"/>
    <cellStyle name="Comma 4 61" xfId="5432"/>
    <cellStyle name="Comma 4 62" xfId="5433"/>
    <cellStyle name="Comma 4 63" xfId="5434"/>
    <cellStyle name="Comma 4 64" xfId="5435"/>
    <cellStyle name="Comma 4 65" xfId="5436"/>
    <cellStyle name="Comma 4 66" xfId="5437"/>
    <cellStyle name="Comma 4 67" xfId="5438"/>
    <cellStyle name="Comma 4 68" xfId="5439"/>
    <cellStyle name="Comma 4 69" xfId="5440"/>
    <cellStyle name="Comma 4 7" xfId="5441"/>
    <cellStyle name="Comma 4 70" xfId="5442"/>
    <cellStyle name="Comma 4 71" xfId="5443"/>
    <cellStyle name="Comma 4 72" xfId="5444"/>
    <cellStyle name="Comma 4 73" xfId="5445"/>
    <cellStyle name="Comma 4 74" xfId="5446"/>
    <cellStyle name="Comma 4 75" xfId="5447"/>
    <cellStyle name="Comma 4 76" xfId="5448"/>
    <cellStyle name="Comma 4 77" xfId="5449"/>
    <cellStyle name="Comma 4 78" xfId="5450"/>
    <cellStyle name="Comma 4 8" xfId="5451"/>
    <cellStyle name="Comma 4 9" xfId="5452"/>
    <cellStyle name="Comma 5" xfId="367"/>
    <cellStyle name="Comma 5 10" xfId="5453"/>
    <cellStyle name="Comma 5 11" xfId="5454"/>
    <cellStyle name="Comma 5 12" xfId="5455"/>
    <cellStyle name="Comma 5 13" xfId="5456"/>
    <cellStyle name="Comma 5 14" xfId="5457"/>
    <cellStyle name="Comma 5 15" xfId="5458"/>
    <cellStyle name="Comma 5 16" xfId="5459"/>
    <cellStyle name="Comma 5 17" xfId="5460"/>
    <cellStyle name="Comma 5 18" xfId="5461"/>
    <cellStyle name="Comma 5 19" xfId="5462"/>
    <cellStyle name="Comma 5 2" xfId="5463"/>
    <cellStyle name="Comma 5 2 10" xfId="5464"/>
    <cellStyle name="Comma 5 2 11" xfId="5465"/>
    <cellStyle name="Comma 5 2 12" xfId="5466"/>
    <cellStyle name="Comma 5 2 13" xfId="5467"/>
    <cellStyle name="Comma 5 2 14" xfId="5468"/>
    <cellStyle name="Comma 5 2 15" xfId="5469"/>
    <cellStyle name="Comma 5 2 16" xfId="5470"/>
    <cellStyle name="Comma 5 2 17" xfId="5471"/>
    <cellStyle name="Comma 5 2 2" xfId="5472"/>
    <cellStyle name="Comma 5 2 2 10" xfId="5473"/>
    <cellStyle name="Comma 5 2 2 11" xfId="5474"/>
    <cellStyle name="Comma 5 2 2 12" xfId="5475"/>
    <cellStyle name="Comma 5 2 2 13" xfId="5476"/>
    <cellStyle name="Comma 5 2 2 14" xfId="5477"/>
    <cellStyle name="Comma 5 2 2 15" xfId="5478"/>
    <cellStyle name="Comma 5 2 2 16" xfId="5479"/>
    <cellStyle name="Comma 5 2 2 2" xfId="5480"/>
    <cellStyle name="Comma 5 2 2 2 10" xfId="5481"/>
    <cellStyle name="Comma 5 2 2 2 11" xfId="5482"/>
    <cellStyle name="Comma 5 2 2 2 12" xfId="5483"/>
    <cellStyle name="Comma 5 2 2 2 13" xfId="5484"/>
    <cellStyle name="Comma 5 2 2 2 2" xfId="5485"/>
    <cellStyle name="Comma 5 2 2 2 3" xfId="5486"/>
    <cellStyle name="Comma 5 2 2 2 4" xfId="5487"/>
    <cellStyle name="Comma 5 2 2 2 5" xfId="5488"/>
    <cellStyle name="Comma 5 2 2 2 6" xfId="5489"/>
    <cellStyle name="Comma 5 2 2 2 7" xfId="5490"/>
    <cellStyle name="Comma 5 2 2 2 8" xfId="5491"/>
    <cellStyle name="Comma 5 2 2 2 9" xfId="5492"/>
    <cellStyle name="Comma 5 2 2 3" xfId="5493"/>
    <cellStyle name="Comma 5 2 2 3 10" xfId="5494"/>
    <cellStyle name="Comma 5 2 2 3 11" xfId="5495"/>
    <cellStyle name="Comma 5 2 2 3 12" xfId="5496"/>
    <cellStyle name="Comma 5 2 2 3 13" xfId="5497"/>
    <cellStyle name="Comma 5 2 2 3 2" xfId="5498"/>
    <cellStyle name="Comma 5 2 2 3 3" xfId="5499"/>
    <cellStyle name="Comma 5 2 2 3 4" xfId="5500"/>
    <cellStyle name="Comma 5 2 2 3 5" xfId="5501"/>
    <cellStyle name="Comma 5 2 2 3 6" xfId="5502"/>
    <cellStyle name="Comma 5 2 2 3 7" xfId="5503"/>
    <cellStyle name="Comma 5 2 2 3 8" xfId="5504"/>
    <cellStyle name="Comma 5 2 2 3 9" xfId="5505"/>
    <cellStyle name="Comma 5 2 2 4" xfId="5506"/>
    <cellStyle name="Comma 5 2 2 4 10" xfId="5507"/>
    <cellStyle name="Comma 5 2 2 4 11" xfId="5508"/>
    <cellStyle name="Comma 5 2 2 4 12" xfId="5509"/>
    <cellStyle name="Comma 5 2 2 4 13" xfId="5510"/>
    <cellStyle name="Comma 5 2 2 4 2" xfId="5511"/>
    <cellStyle name="Comma 5 2 2 4 3" xfId="5512"/>
    <cellStyle name="Comma 5 2 2 4 4" xfId="5513"/>
    <cellStyle name="Comma 5 2 2 4 5" xfId="5514"/>
    <cellStyle name="Comma 5 2 2 4 6" xfId="5515"/>
    <cellStyle name="Comma 5 2 2 4 7" xfId="5516"/>
    <cellStyle name="Comma 5 2 2 4 8" xfId="5517"/>
    <cellStyle name="Comma 5 2 2 4 9" xfId="5518"/>
    <cellStyle name="Comma 5 2 2 5" xfId="5519"/>
    <cellStyle name="Comma 5 2 2 6" xfId="5520"/>
    <cellStyle name="Comma 5 2 2 7" xfId="5521"/>
    <cellStyle name="Comma 5 2 2 8" xfId="5522"/>
    <cellStyle name="Comma 5 2 2 9" xfId="5523"/>
    <cellStyle name="Comma 5 2 3" xfId="5524"/>
    <cellStyle name="Comma 5 2 3 10" xfId="5525"/>
    <cellStyle name="Comma 5 2 3 11" xfId="5526"/>
    <cellStyle name="Comma 5 2 3 12" xfId="5527"/>
    <cellStyle name="Comma 5 2 3 13" xfId="5528"/>
    <cellStyle name="Comma 5 2 3 2" xfId="5529"/>
    <cellStyle name="Comma 5 2 3 3" xfId="5530"/>
    <cellStyle name="Comma 5 2 3 4" xfId="5531"/>
    <cellStyle name="Comma 5 2 3 5" xfId="5532"/>
    <cellStyle name="Comma 5 2 3 6" xfId="5533"/>
    <cellStyle name="Comma 5 2 3 7" xfId="5534"/>
    <cellStyle name="Comma 5 2 3 8" xfId="5535"/>
    <cellStyle name="Comma 5 2 3 9" xfId="5536"/>
    <cellStyle name="Comma 5 2 4" xfId="5537"/>
    <cellStyle name="Comma 5 2 5" xfId="5538"/>
    <cellStyle name="Comma 5 2 6" xfId="5539"/>
    <cellStyle name="Comma 5 2 7" xfId="5540"/>
    <cellStyle name="Comma 5 2 8" xfId="5541"/>
    <cellStyle name="Comma 5 2 9" xfId="5542"/>
    <cellStyle name="Comma 5 20" xfId="5543"/>
    <cellStyle name="Comma 5 21" xfId="5544"/>
    <cellStyle name="Comma 5 22" xfId="5545"/>
    <cellStyle name="Comma 5 23" xfId="5546"/>
    <cellStyle name="Comma 5 24" xfId="5547"/>
    <cellStyle name="Comma 5 25" xfId="5548"/>
    <cellStyle name="Comma 5 26" xfId="5549"/>
    <cellStyle name="Comma 5 27" xfId="5550"/>
    <cellStyle name="Comma 5 28" xfId="5551"/>
    <cellStyle name="Comma 5 29" xfId="5552"/>
    <cellStyle name="Comma 5 3" xfId="5553"/>
    <cellStyle name="Comma 5 3 10" xfId="5554"/>
    <cellStyle name="Comma 5 3 11" xfId="5555"/>
    <cellStyle name="Comma 5 3 12" xfId="5556"/>
    <cellStyle name="Comma 5 3 13" xfId="5557"/>
    <cellStyle name="Comma 5 3 14" xfId="5558"/>
    <cellStyle name="Comma 5 3 15" xfId="5559"/>
    <cellStyle name="Comma 5 3 16" xfId="5560"/>
    <cellStyle name="Comma 5 3 17" xfId="5561"/>
    <cellStyle name="Comma 5 3 2" xfId="5562"/>
    <cellStyle name="Comma 5 3 3" xfId="5563"/>
    <cellStyle name="Comma 5 3 4" xfId="5564"/>
    <cellStyle name="Comma 5 3 5" xfId="5565"/>
    <cellStyle name="Comma 5 3 6" xfId="5566"/>
    <cellStyle name="Comma 5 3 7" xfId="5567"/>
    <cellStyle name="Comma 5 3 8" xfId="5568"/>
    <cellStyle name="Comma 5 3 9" xfId="5569"/>
    <cellStyle name="Comma 5 30" xfId="5570"/>
    <cellStyle name="Comma 5 31" xfId="5571"/>
    <cellStyle name="Comma 5 32" xfId="5572"/>
    <cellStyle name="Comma 5 33" xfId="5573"/>
    <cellStyle name="Comma 5 34" xfId="5574"/>
    <cellStyle name="Comma 5 35" xfId="5575"/>
    <cellStyle name="Comma 5 36" xfId="5576"/>
    <cellStyle name="Comma 5 37" xfId="5577"/>
    <cellStyle name="Comma 5 38" xfId="5578"/>
    <cellStyle name="Comma 5 39" xfId="5579"/>
    <cellStyle name="Comma 5 4" xfId="5580"/>
    <cellStyle name="Comma 5 40" xfId="5581"/>
    <cellStyle name="Comma 5 41" xfId="5582"/>
    <cellStyle name="Comma 5 42" xfId="5583"/>
    <cellStyle name="Comma 5 43" xfId="5584"/>
    <cellStyle name="Comma 5 44" xfId="5585"/>
    <cellStyle name="Comma 5 45" xfId="5586"/>
    <cellStyle name="Comma 5 46" xfId="5587"/>
    <cellStyle name="Comma 5 47" xfId="5588"/>
    <cellStyle name="Comma 5 48" xfId="5589"/>
    <cellStyle name="Comma 5 49" xfId="5590"/>
    <cellStyle name="Comma 5 5" xfId="5591"/>
    <cellStyle name="Comma 5 50" xfId="5592"/>
    <cellStyle name="Comma 5 51" xfId="5593"/>
    <cellStyle name="Comma 5 52" xfId="5594"/>
    <cellStyle name="Comma 5 53" xfId="5595"/>
    <cellStyle name="Comma 5 54" xfId="5596"/>
    <cellStyle name="Comma 5 55" xfId="5597"/>
    <cellStyle name="Comma 5 56" xfId="5598"/>
    <cellStyle name="Comma 5 57" xfId="5599"/>
    <cellStyle name="Comma 5 58" xfId="5600"/>
    <cellStyle name="Comma 5 59" xfId="5601"/>
    <cellStyle name="Comma 5 6" xfId="5602"/>
    <cellStyle name="Comma 5 6 2" xfId="5603"/>
    <cellStyle name="Comma 5 6 3" xfId="5604"/>
    <cellStyle name="Comma 5 60" xfId="5605"/>
    <cellStyle name="Comma 5 61" xfId="5606"/>
    <cellStyle name="Comma 5 62" xfId="5607"/>
    <cellStyle name="Comma 5 63" xfId="5608"/>
    <cellStyle name="Comma 5 64" xfId="5609"/>
    <cellStyle name="Comma 5 65" xfId="5610"/>
    <cellStyle name="Comma 5 66" xfId="5611"/>
    <cellStyle name="Comma 5 67" xfId="5612"/>
    <cellStyle name="Comma 5 68" xfId="5613"/>
    <cellStyle name="Comma 5 69" xfId="5614"/>
    <cellStyle name="Comma 5 7" xfId="5615"/>
    <cellStyle name="Comma 5 70" xfId="5616"/>
    <cellStyle name="Comma 5 71" xfId="5617"/>
    <cellStyle name="Comma 5 72" xfId="5618"/>
    <cellStyle name="Comma 5 73" xfId="5619"/>
    <cellStyle name="Comma 5 74" xfId="5620"/>
    <cellStyle name="Comma 5 75" xfId="5621"/>
    <cellStyle name="Comma 5 76" xfId="5622"/>
    <cellStyle name="Comma 5 77" xfId="5623"/>
    <cellStyle name="Comma 5 78" xfId="5624"/>
    <cellStyle name="Comma 5 8" xfId="5625"/>
    <cellStyle name="Comma 5 9" xfId="5626"/>
    <cellStyle name="Comma 6" xfId="368"/>
    <cellStyle name="Comma 6 10" xfId="5627"/>
    <cellStyle name="Comma 6 11" xfId="5628"/>
    <cellStyle name="Comma 6 12" xfId="5629"/>
    <cellStyle name="Comma 6 13" xfId="5630"/>
    <cellStyle name="Comma 6 14" xfId="5631"/>
    <cellStyle name="Comma 6 15" xfId="5632"/>
    <cellStyle name="Comma 6 16" xfId="5633"/>
    <cellStyle name="Comma 6 17" xfId="5634"/>
    <cellStyle name="Comma 6 18" xfId="5635"/>
    <cellStyle name="Comma 6 19" xfId="5636"/>
    <cellStyle name="Comma 6 2" xfId="5637"/>
    <cellStyle name="Comma 6 2 10" xfId="5638"/>
    <cellStyle name="Comma 6 2 11" xfId="5639"/>
    <cellStyle name="Comma 6 2 12" xfId="5640"/>
    <cellStyle name="Comma 6 2 13" xfId="5641"/>
    <cellStyle name="Comma 6 2 2" xfId="5642"/>
    <cellStyle name="Comma 6 2 3" xfId="5643"/>
    <cellStyle name="Comma 6 2 4" xfId="5644"/>
    <cellStyle name="Comma 6 2 5" xfId="5645"/>
    <cellStyle name="Comma 6 2 6" xfId="5646"/>
    <cellStyle name="Comma 6 2 7" xfId="5647"/>
    <cellStyle name="Comma 6 2 8" xfId="5648"/>
    <cellStyle name="Comma 6 2 9" xfId="5649"/>
    <cellStyle name="Comma 6 20" xfId="5650"/>
    <cellStyle name="Comma 6 21" xfId="5651"/>
    <cellStyle name="Comma 6 22" xfId="5652"/>
    <cellStyle name="Comma 6 23" xfId="5653"/>
    <cellStyle name="Comma 6 3" xfId="5654"/>
    <cellStyle name="Comma 6 4" xfId="5655"/>
    <cellStyle name="Comma 6 5" xfId="5656"/>
    <cellStyle name="Comma 6 5 2" xfId="5657"/>
    <cellStyle name="Comma 6 5 3" xfId="5658"/>
    <cellStyle name="Comma 6 6" xfId="5659"/>
    <cellStyle name="Comma 6 7" xfId="5660"/>
    <cellStyle name="Comma 6 8" xfId="5661"/>
    <cellStyle name="Comma 6 9" xfId="5662"/>
    <cellStyle name="Comma 7" xfId="369"/>
    <cellStyle name="Comma 7 10" xfId="5663"/>
    <cellStyle name="Comma 7 11" xfId="5664"/>
    <cellStyle name="Comma 7 12" xfId="5665"/>
    <cellStyle name="Comma 7 13" xfId="5666"/>
    <cellStyle name="Comma 7 2" xfId="5667"/>
    <cellStyle name="Comma 7 3" xfId="5668"/>
    <cellStyle name="Comma 7 4" xfId="5669"/>
    <cellStyle name="Comma 7 5" xfId="5670"/>
    <cellStyle name="Comma 7 6" xfId="5671"/>
    <cellStyle name="Comma 7 7" xfId="5672"/>
    <cellStyle name="Comma 7 8" xfId="5673"/>
    <cellStyle name="Comma 7 9" xfId="5674"/>
    <cellStyle name="Comma 8" xfId="370"/>
    <cellStyle name="Comma 8 2" xfId="371"/>
    <cellStyle name="Comma 8 3" xfId="372"/>
    <cellStyle name="Comma 9" xfId="373"/>
    <cellStyle name="Comma*" xfId="5675"/>
    <cellStyle name="comma[0]" xfId="5676"/>
    <cellStyle name="Comma0" xfId="5677"/>
    <cellStyle name="Comma1" xfId="5678"/>
    <cellStyle name="Comma2" xfId="5679"/>
    <cellStyle name="Comment" xfId="374"/>
    <cellStyle name="CompanyName" xfId="5680"/>
    <cellStyle name="Copied" xfId="5681"/>
    <cellStyle name="Copy0_" xfId="5682"/>
    <cellStyle name="Copy1_" xfId="5683"/>
    <cellStyle name="Copy2_" xfId="5684"/>
    <cellStyle name="CountryTitle" xfId="5685"/>
    <cellStyle name="Currency (0)" xfId="5686"/>
    <cellStyle name="Currency (2)" xfId="5687"/>
    <cellStyle name="Currency [0.00]" xfId="5688"/>
    <cellStyle name="Currency 0" xfId="5689"/>
    <cellStyle name="Currency 2" xfId="5690"/>
    <cellStyle name="Currency 2*" xfId="5691"/>
    <cellStyle name="Currency 2_Model_Sep_2_02" xfId="5692"/>
    <cellStyle name="Currency 3" xfId="5693"/>
    <cellStyle name="Currency 3*" xfId="5694"/>
    <cellStyle name="Currency 4" xfId="5695"/>
    <cellStyle name="Currency 5" xfId="5696"/>
    <cellStyle name="Currency*" xfId="5697"/>
    <cellStyle name="Currency0" xfId="5698"/>
    <cellStyle name="Currency-Denomination" xfId="5699"/>
    <cellStyle name="d_yield" xfId="5700"/>
    <cellStyle name="Dash" xfId="5701"/>
    <cellStyle name="DATA Amount" xfId="5702"/>
    <cellStyle name="DATA Amount [1]" xfId="5703"/>
    <cellStyle name="DATA Amount [2]" xfId="5704"/>
    <cellStyle name="DATA Amount_strategic model 04r" xfId="5705"/>
    <cellStyle name="DATA Currency" xfId="5706"/>
    <cellStyle name="DATA Currency [1]" xfId="5707"/>
    <cellStyle name="DATA Currency [2]" xfId="5708"/>
    <cellStyle name="DATA Currency_strategic model 04r" xfId="5709"/>
    <cellStyle name="DATA Date Long" xfId="5710"/>
    <cellStyle name="DATA Date Short" xfId="5711"/>
    <cellStyle name="DATA List" xfId="5712"/>
    <cellStyle name="DATA Memo" xfId="5713"/>
    <cellStyle name="DATA Percent" xfId="5714"/>
    <cellStyle name="DATA Percent [1]" xfId="5715"/>
    <cellStyle name="DATA Percent [2]" xfId="5716"/>
    <cellStyle name="DATA Percent_strategic model 04r" xfId="5717"/>
    <cellStyle name="DATA Text" xfId="5718"/>
    <cellStyle name="DATA Version" xfId="5719"/>
    <cellStyle name="data-entry:0.00" xfId="5720"/>
    <cellStyle name="data-entry:0.00 2" xfId="5721"/>
    <cellStyle name="data-entry:0.00 2 2" xfId="5722"/>
    <cellStyle name="data-entry:0.00 3" xfId="5723"/>
    <cellStyle name="data-entry:0.00_SGN_14m" xfId="5724"/>
    <cellStyle name="Date" xfId="375"/>
    <cellStyle name="Date 2" xfId="376"/>
    <cellStyle name="Date 2 2" xfId="5725"/>
    <cellStyle name="Date 2 3" xfId="5726"/>
    <cellStyle name="Date 2 4" xfId="5727"/>
    <cellStyle name="Date 2 5" xfId="5728"/>
    <cellStyle name="Date 2 6" xfId="5729"/>
    <cellStyle name="Date 2 7" xfId="5730"/>
    <cellStyle name="Date 2 8" xfId="5731"/>
    <cellStyle name="Date 3" xfId="5732"/>
    <cellStyle name="Date 4" xfId="5733"/>
    <cellStyle name="Date 5" xfId="5734"/>
    <cellStyle name="Date 6" xfId="5735"/>
    <cellStyle name="Date 7" xfId="5736"/>
    <cellStyle name="Date 8" xfId="5737"/>
    <cellStyle name="Date 9" xfId="5738"/>
    <cellStyle name="Date Aligned" xfId="5739"/>
    <cellStyle name="Date Aligned*" xfId="5740"/>
    <cellStyle name="Date Aligned_Model_Sep_2_02" xfId="5741"/>
    <cellStyle name="date title" xfId="5742"/>
    <cellStyle name="Date_0910 GSO Capex RRP - Final (Detail) v2 220710" xfId="377"/>
    <cellStyle name="DateFormat" xfId="5743"/>
    <cellStyle name="DateLong" xfId="5744"/>
    <cellStyle name="DateLong 2" xfId="5745"/>
    <cellStyle name="DateLong 2 2" xfId="5746"/>
    <cellStyle name="DateLong 3" xfId="5747"/>
    <cellStyle name="DateLong 4" xfId="5748"/>
    <cellStyle name="DateLong_SGN_14m" xfId="5749"/>
    <cellStyle name="DateShort" xfId="5750"/>
    <cellStyle name="DateShort 2" xfId="5751"/>
    <cellStyle name="DateShort 2 2" xfId="5752"/>
    <cellStyle name="DateShort 3" xfId="5753"/>
    <cellStyle name="DateShort_Extract of 13l 02-02-11 1610 for Alan" xfId="5754"/>
    <cellStyle name="Dec places 0" xfId="5755"/>
    <cellStyle name="Dec places 1, millions" xfId="5756"/>
    <cellStyle name="Dec places 2" xfId="5757"/>
    <cellStyle name="Dec places 2, millions" xfId="5758"/>
    <cellStyle name="Dec places 2_Draft RIIO plan presentation template - Customer Opsx Centre V7" xfId="5759"/>
    <cellStyle name="Decimal_0dp" xfId="5760"/>
    <cellStyle name="Dezimal [0]_Anschreiben" xfId="5761"/>
    <cellStyle name="Dezimal_Anschreiben" xfId="5762"/>
    <cellStyle name="Directors" xfId="5763"/>
    <cellStyle name="dollar" xfId="5764"/>
    <cellStyle name="dollar[0]" xfId="5765"/>
    <cellStyle name="dollar_Draft RIIO plan presentation template - Customer Opsx Centre V7" xfId="5766"/>
    <cellStyle name="done" xfId="5767"/>
    <cellStyle name="Dotted Line" xfId="5768"/>
    <cellStyle name="DOWNFOOT" xfId="5769"/>
    <cellStyle name="DP 0, no commas" xfId="5770"/>
    <cellStyle name="Dziesiêtny [0]_1" xfId="5771"/>
    <cellStyle name="Dziesiêtny_1" xfId="5772"/>
    <cellStyle name="Emphasis 1" xfId="378"/>
    <cellStyle name="Emphasis 2" xfId="379"/>
    <cellStyle name="Emphasis 3" xfId="380"/>
    <cellStyle name="Entered" xfId="5773"/>
    <cellStyle name="eps" xfId="5774"/>
    <cellStyle name="eps$" xfId="5775"/>
    <cellStyle name="eps$A" xfId="5776"/>
    <cellStyle name="eps$E" xfId="5777"/>
    <cellStyle name="epsA" xfId="5778"/>
    <cellStyle name="epsE" xfId="5779"/>
    <cellStyle name="Euro" xfId="381"/>
    <cellStyle name="Euro 2" xfId="5780"/>
    <cellStyle name="Euro 3" xfId="5781"/>
    <cellStyle name="Euro billion" xfId="5782"/>
    <cellStyle name="Euro million" xfId="5783"/>
    <cellStyle name="Euro thousand" xfId="5784"/>
    <cellStyle name="Euro_Allocated Opex " xfId="5785"/>
    <cellStyle name="Explanatory Text 2" xfId="382"/>
    <cellStyle name="Explanatory Text 2 2" xfId="5786"/>
    <cellStyle name="Explanatory Text 2 2 2" xfId="5787"/>
    <cellStyle name="Explanatory Text 2 2 2 2" xfId="5788"/>
    <cellStyle name="Explanatory Text 2 2 2 2 2" xfId="5789"/>
    <cellStyle name="Explanatory Text 2 2 2 3" xfId="5790"/>
    <cellStyle name="Explanatory Text 2 2 2 4" xfId="5791"/>
    <cellStyle name="Explanatory Text 2 2 3" xfId="5792"/>
    <cellStyle name="Explanatory Text 2 2 3 2" xfId="5793"/>
    <cellStyle name="Explanatory Text 2 2 3 2 2" xfId="5794"/>
    <cellStyle name="Explanatory Text 2 2 4" xfId="5795"/>
    <cellStyle name="Explanatory Text 2 2 5" xfId="5796"/>
    <cellStyle name="Explanatory Text 2 2 6" xfId="5797"/>
    <cellStyle name="Explanatory Text 2 2 6 2" xfId="5798"/>
    <cellStyle name="Explanatory Text 2 3" xfId="5799"/>
    <cellStyle name="Explanatory Text 2 4" xfId="5800"/>
    <cellStyle name="Explanatory Text 2 4 2" xfId="5801"/>
    <cellStyle name="Explanatory Text 2 4 2 2" xfId="5802"/>
    <cellStyle name="Explanatory Text 2 5" xfId="5803"/>
    <cellStyle name="Explanatory Text 2 5 2" xfId="5804"/>
    <cellStyle name="Explanatory Text 2 5 2 2" xfId="5805"/>
    <cellStyle name="Explanatory Text 2 6" xfId="5806"/>
    <cellStyle name="Explanatory Text 2 7" xfId="5807"/>
    <cellStyle name="Explanatory Text 3" xfId="383"/>
    <cellStyle name="Explanatory Text 3 2" xfId="5808"/>
    <cellStyle name="Explanatory Text 3 3" xfId="5809"/>
    <cellStyle name="Explanatory Text 4" xfId="5810"/>
    <cellStyle name="Explanatory Text 5" xfId="5811"/>
    <cellStyle name="Explanatory Text 6" xfId="5812"/>
    <cellStyle name="Explanatory Text 7" xfId="5813"/>
    <cellStyle name="EYBlocked" xfId="5814"/>
    <cellStyle name="EYBlocked 2" xfId="5815"/>
    <cellStyle name="EYCallUp" xfId="5816"/>
    <cellStyle name="EYCheck" xfId="5817"/>
    <cellStyle name="EYDate" xfId="5818"/>
    <cellStyle name="EYDeviant" xfId="5819"/>
    <cellStyle name="EYDeviant 2" xfId="5820"/>
    <cellStyle name="EYFlag" xfId="5821"/>
    <cellStyle name="EYHeader1" xfId="5822"/>
    <cellStyle name="EYHeader1 2" xfId="5823"/>
    <cellStyle name="EYHeader2" xfId="5824"/>
    <cellStyle name="EYHeader3" xfId="5825"/>
    <cellStyle name="EYInputDate" xfId="5826"/>
    <cellStyle name="EYInputPercent" xfId="5827"/>
    <cellStyle name="EYInputValue" xfId="5828"/>
    <cellStyle name="EYNormal" xfId="5829"/>
    <cellStyle name="EYPercent" xfId="5830"/>
    <cellStyle name="EYPercent 2" xfId="5831"/>
    <cellStyle name="EYPercentCapped" xfId="5832"/>
    <cellStyle name="EYSubTotal" xfId="5833"/>
    <cellStyle name="EYSubTotal 2" xfId="5834"/>
    <cellStyle name="EYSubTotal 2 2" xfId="5835"/>
    <cellStyle name="EYSubTotal 3" xfId="5836"/>
    <cellStyle name="EYTotal" xfId="5837"/>
    <cellStyle name="EYTotal 2" xfId="5838"/>
    <cellStyle name="EYTotal 2 2" xfId="5839"/>
    <cellStyle name="EYTotal 3" xfId="5840"/>
    <cellStyle name="EYWIP" xfId="5841"/>
    <cellStyle name="EYWIP 2" xfId="5842"/>
    <cellStyle name="Ezres [0]_Munka1" xfId="5843"/>
    <cellStyle name="Ezres_Munka1" xfId="5844"/>
    <cellStyle name="Factor" xfId="5845"/>
    <cellStyle name="Factor 2" xfId="5846"/>
    <cellStyle name="Factor 2 2" xfId="5847"/>
    <cellStyle name="Factor 3" xfId="5848"/>
    <cellStyle name="Factor_Extract of 13l 02-02-11 1610 for Alan" xfId="5849"/>
    <cellStyle name="FieldName" xfId="5850"/>
    <cellStyle name="Fixed" xfId="5851"/>
    <cellStyle name="Font size 12 (bold)" xfId="5852"/>
    <cellStyle name="font size 8 (bold)" xfId="5853"/>
    <cellStyle name="FOOTER - Style1" xfId="5854"/>
    <cellStyle name="Footnote" xfId="5855"/>
    <cellStyle name="FORECAST" xfId="5856"/>
    <cellStyle name="Forecast Cell Column Heading" xfId="5857"/>
    <cellStyle name="Frontier" xfId="5858"/>
    <cellStyle name="fy_eps$" xfId="5859"/>
    <cellStyle name="g_rate" xfId="5860"/>
    <cellStyle name="GBP" xfId="5861"/>
    <cellStyle name="GBP billion" xfId="5862"/>
    <cellStyle name="GBP million" xfId="5863"/>
    <cellStyle name="GBP thousand" xfId="5864"/>
    <cellStyle name="General" xfId="5865"/>
    <cellStyle name="General 2" xfId="5866"/>
    <cellStyle name="Good 2" xfId="384"/>
    <cellStyle name="Good 2 2" xfId="5867"/>
    <cellStyle name="Good 2 2 2" xfId="5868"/>
    <cellStyle name="Good 2 2 2 2" xfId="5869"/>
    <cellStyle name="Good 2 2 2 2 2" xfId="5870"/>
    <cellStyle name="Good 2 2 2 3" xfId="5871"/>
    <cellStyle name="Good 2 2 2 4" xfId="5872"/>
    <cellStyle name="Good 2 2 3" xfId="5873"/>
    <cellStyle name="Good 2 2 3 2" xfId="5874"/>
    <cellStyle name="Good 2 2 3 2 2" xfId="5875"/>
    <cellStyle name="Good 2 2 4" xfId="5876"/>
    <cellStyle name="Good 2 2 5" xfId="5877"/>
    <cellStyle name="Good 2 2 6" xfId="5878"/>
    <cellStyle name="Good 2 2 6 2" xfId="5879"/>
    <cellStyle name="Good 2 3" xfId="5880"/>
    <cellStyle name="Good 2 4" xfId="5881"/>
    <cellStyle name="Good 2 4 2" xfId="5882"/>
    <cellStyle name="Good 2 4 2 2" xfId="5883"/>
    <cellStyle name="Good 2 5" xfId="5884"/>
    <cellStyle name="Good 2 5 2" xfId="5885"/>
    <cellStyle name="Good 2 5 2 2" xfId="5886"/>
    <cellStyle name="Good 2 6" xfId="5887"/>
    <cellStyle name="Good 2 7" xfId="5888"/>
    <cellStyle name="Good 3" xfId="385"/>
    <cellStyle name="Good 3 2" xfId="5889"/>
    <cellStyle name="Good 3 3" xfId="5890"/>
    <cellStyle name="Good 4" xfId="5891"/>
    <cellStyle name="Good 5" xfId="5892"/>
    <cellStyle name="Good 6" xfId="5893"/>
    <cellStyle name="Good 7" xfId="5894"/>
    <cellStyle name="gray text cells" xfId="5895"/>
    <cellStyle name="Grey" xfId="5896"/>
    <cellStyle name="GreyOrWhite" xfId="386"/>
    <cellStyle name="GreyOrWhite 2" xfId="387"/>
    <cellStyle name="GreyOrWhite 2 2" xfId="388"/>
    <cellStyle name="GreyOrWhite 2 3" xfId="389"/>
    <cellStyle name="GreyOrWhite 2 4" xfId="390"/>
    <cellStyle name="GreyOrWhite 2 5" xfId="391"/>
    <cellStyle name="GreyOrWhite 2 6" xfId="392"/>
    <cellStyle name="GreyOrWhite 2 7" xfId="393"/>
    <cellStyle name="GreyOrWhite 2 8" xfId="394"/>
    <cellStyle name="hard no." xfId="5897"/>
    <cellStyle name="Hard Percent" xfId="5898"/>
    <cellStyle name="Header" xfId="5899"/>
    <cellStyle name="Header1" xfId="5900"/>
    <cellStyle name="Header2" xfId="5901"/>
    <cellStyle name="Heading" xfId="5902"/>
    <cellStyle name="Heading 1 2" xfId="395"/>
    <cellStyle name="Heading 1 2 2" xfId="5903"/>
    <cellStyle name="Heading 1 2 2 2" xfId="5904"/>
    <cellStyle name="Heading 1 2 2 2 2" xfId="5905"/>
    <cellStyle name="Heading 1 2 2 2 2 2" xfId="5906"/>
    <cellStyle name="Heading 1 2 2 2 3" xfId="5907"/>
    <cellStyle name="Heading 1 2 2 2 4" xfId="5908"/>
    <cellStyle name="Heading 1 2 2 3" xfId="5909"/>
    <cellStyle name="Heading 1 2 2 3 2" xfId="5910"/>
    <cellStyle name="Heading 1 2 2 3 2 2" xfId="5911"/>
    <cellStyle name="Heading 1 2 2 4" xfId="5912"/>
    <cellStyle name="Heading 1 2 2 5" xfId="5913"/>
    <cellStyle name="Heading 1 2 2 6" xfId="5914"/>
    <cellStyle name="Heading 1 2 2 6 2" xfId="5915"/>
    <cellStyle name="Heading 1 2 3" xfId="5916"/>
    <cellStyle name="Heading 1 2 4" xfId="5917"/>
    <cellStyle name="Heading 1 2 4 2" xfId="5918"/>
    <cellStyle name="Heading 1 2 4 2 2" xfId="5919"/>
    <cellStyle name="Heading 1 2 5" xfId="5920"/>
    <cellStyle name="Heading 1 2 5 2" xfId="5921"/>
    <cellStyle name="Heading 1 2 5 2 2" xfId="5922"/>
    <cellStyle name="Heading 1 2 6" xfId="5923"/>
    <cellStyle name="Heading 1 2 7" xfId="5924"/>
    <cellStyle name="Heading 1 3" xfId="396"/>
    <cellStyle name="Heading 1 3 2" xfId="5925"/>
    <cellStyle name="Heading 1 3 3" xfId="5926"/>
    <cellStyle name="Heading 1 4" xfId="5927"/>
    <cellStyle name="Heading 1 5" xfId="5928"/>
    <cellStyle name="Heading 1 6" xfId="5929"/>
    <cellStyle name="Heading 1 7" xfId="5930"/>
    <cellStyle name="Heading 2 2" xfId="397"/>
    <cellStyle name="Heading 2 2 2" xfId="5931"/>
    <cellStyle name="Heading 2 2 2 2" xfId="5932"/>
    <cellStyle name="Heading 2 2 2 2 2" xfId="5933"/>
    <cellStyle name="Heading 2 2 2 2 2 2" xfId="5934"/>
    <cellStyle name="Heading 2 2 2 2 3" xfId="5935"/>
    <cellStyle name="Heading 2 2 2 2 4" xfId="5936"/>
    <cellStyle name="Heading 2 2 2 3" xfId="5937"/>
    <cellStyle name="Heading 2 2 2 3 2" xfId="5938"/>
    <cellStyle name="Heading 2 2 2 3 2 2" xfId="5939"/>
    <cellStyle name="Heading 2 2 2 4" xfId="5940"/>
    <cellStyle name="Heading 2 2 2 5" xfId="5941"/>
    <cellStyle name="Heading 2 2 2 6" xfId="5942"/>
    <cellStyle name="Heading 2 2 2 6 2" xfId="5943"/>
    <cellStyle name="Heading 2 2 3" xfId="5944"/>
    <cellStyle name="Heading 2 2 4" xfId="5945"/>
    <cellStyle name="Heading 2 2 4 2" xfId="5946"/>
    <cellStyle name="Heading 2 2 4 2 2" xfId="5947"/>
    <cellStyle name="Heading 2 2 5" xfId="5948"/>
    <cellStyle name="Heading 2 2 5 2" xfId="5949"/>
    <cellStyle name="Heading 2 2 5 2 2" xfId="5950"/>
    <cellStyle name="Heading 2 2 6" xfId="5951"/>
    <cellStyle name="Heading 2 2 7" xfId="5952"/>
    <cellStyle name="Heading 2 3" xfId="398"/>
    <cellStyle name="Heading 2 3 2" xfId="5953"/>
    <cellStyle name="Heading 2 3 3" xfId="5954"/>
    <cellStyle name="Heading 2 4" xfId="5955"/>
    <cellStyle name="Heading 2 5" xfId="5956"/>
    <cellStyle name="Heading 2 6" xfId="5957"/>
    <cellStyle name="Heading 2 7" xfId="5958"/>
    <cellStyle name="Heading 3 2" xfId="399"/>
    <cellStyle name="Heading 3 2 2" xfId="5959"/>
    <cellStyle name="Heading 3 2 2 2" xfId="5960"/>
    <cellStyle name="Heading 3 2 2 2 2" xfId="5961"/>
    <cellStyle name="Heading 3 2 2 2 2 2" xfId="5962"/>
    <cellStyle name="Heading 3 2 2 2 3" xfId="5963"/>
    <cellStyle name="Heading 3 2 2 2 4" xfId="5964"/>
    <cellStyle name="Heading 3 2 2 3" xfId="5965"/>
    <cellStyle name="Heading 3 2 2 3 2" xfId="5966"/>
    <cellStyle name="Heading 3 2 2 3 2 2" xfId="5967"/>
    <cellStyle name="Heading 3 2 2 4" xfId="5968"/>
    <cellStyle name="Heading 3 2 2 5" xfId="5969"/>
    <cellStyle name="Heading 3 2 2 6" xfId="5970"/>
    <cellStyle name="Heading 3 2 2 6 2" xfId="5971"/>
    <cellStyle name="Heading 3 2 3" xfId="5972"/>
    <cellStyle name="Heading 3 2 4" xfId="5973"/>
    <cellStyle name="Heading 3 2 4 2" xfId="5974"/>
    <cellStyle name="Heading 3 2 4 2 2" xfId="5975"/>
    <cellStyle name="Heading 3 2 5" xfId="5976"/>
    <cellStyle name="Heading 3 2 5 2" xfId="5977"/>
    <cellStyle name="Heading 3 2 5 2 2" xfId="5978"/>
    <cellStyle name="Heading 3 2 6" xfId="5979"/>
    <cellStyle name="Heading 3 2 7" xfId="5980"/>
    <cellStyle name="Heading 3 3" xfId="400"/>
    <cellStyle name="Heading 3 3 2" xfId="5981"/>
    <cellStyle name="Heading 3 3 3" xfId="5982"/>
    <cellStyle name="Heading 3 4" xfId="5983"/>
    <cellStyle name="Heading 3 5" xfId="5984"/>
    <cellStyle name="Heading 3 6" xfId="5985"/>
    <cellStyle name="Heading 3 7" xfId="5986"/>
    <cellStyle name="Heading 4 2" xfId="401"/>
    <cellStyle name="Heading 4 2 2" xfId="5987"/>
    <cellStyle name="Heading 4 2 2 2" xfId="5988"/>
    <cellStyle name="Heading 4 2 2 2 2" xfId="5989"/>
    <cellStyle name="Heading 4 2 2 2 2 2" xfId="5990"/>
    <cellStyle name="Heading 4 2 2 2 3" xfId="5991"/>
    <cellStyle name="Heading 4 2 2 2 4" xfId="5992"/>
    <cellStyle name="Heading 4 2 2 3" xfId="5993"/>
    <cellStyle name="Heading 4 2 2 3 2" xfId="5994"/>
    <cellStyle name="Heading 4 2 2 3 2 2" xfId="5995"/>
    <cellStyle name="Heading 4 2 2 4" xfId="5996"/>
    <cellStyle name="Heading 4 2 2 5" xfId="5997"/>
    <cellStyle name="Heading 4 2 2 6" xfId="5998"/>
    <cellStyle name="Heading 4 2 2 6 2" xfId="5999"/>
    <cellStyle name="Heading 4 2 3" xfId="6000"/>
    <cellStyle name="Heading 4 2 4" xfId="6001"/>
    <cellStyle name="Heading 4 2 4 2" xfId="6002"/>
    <cellStyle name="Heading 4 2 4 2 2" xfId="6003"/>
    <cellStyle name="Heading 4 2 5" xfId="6004"/>
    <cellStyle name="Heading 4 2 5 2" xfId="6005"/>
    <cellStyle name="Heading 4 2 5 2 2" xfId="6006"/>
    <cellStyle name="Heading 4 2 6" xfId="6007"/>
    <cellStyle name="Heading 4 2 7" xfId="6008"/>
    <cellStyle name="Heading 4 3" xfId="402"/>
    <cellStyle name="Heading 4 3 2" xfId="6009"/>
    <cellStyle name="Heading 4 3 3" xfId="6010"/>
    <cellStyle name="Heading 4 4" xfId="6011"/>
    <cellStyle name="Heading 4 5" xfId="6012"/>
    <cellStyle name="Heading 4 6" xfId="6013"/>
    <cellStyle name="Heading 4 7" xfId="6014"/>
    <cellStyle name="Heading1" xfId="6015"/>
    <cellStyle name="Heading2" xfId="6016"/>
    <cellStyle name="HEADINGS" xfId="6017"/>
    <cellStyle name="Hidden" xfId="6018"/>
    <cellStyle name="HIGHLIGHT" xfId="6019"/>
    <cellStyle name="Historical" xfId="6020"/>
    <cellStyle name="Hyperlink" xfId="48782" builtinId="8"/>
    <cellStyle name="Hyperlink 2" xfId="3"/>
    <cellStyle name="Hyperlink 2 10" xfId="6021"/>
    <cellStyle name="Hyperlink 2 11" xfId="6022"/>
    <cellStyle name="Hyperlink 2 12" xfId="6023"/>
    <cellStyle name="Hyperlink 2 13" xfId="6024"/>
    <cellStyle name="Hyperlink 2 14" xfId="6025"/>
    <cellStyle name="Hyperlink 2 15" xfId="6026"/>
    <cellStyle name="Hyperlink 2 16" xfId="6027"/>
    <cellStyle name="Hyperlink 2 17" xfId="6028"/>
    <cellStyle name="Hyperlink 2 18" xfId="6029"/>
    <cellStyle name="Hyperlink 2 19" xfId="6030"/>
    <cellStyle name="Hyperlink 2 2" xfId="6031"/>
    <cellStyle name="Hyperlink 2 2 2" xfId="6032"/>
    <cellStyle name="Hyperlink 2 2 2 2" xfId="6033"/>
    <cellStyle name="Hyperlink 2 20" xfId="6034"/>
    <cellStyle name="Hyperlink 2 3" xfId="6035"/>
    <cellStyle name="Hyperlink 2 3 10" xfId="6036"/>
    <cellStyle name="Hyperlink 2 3 11" xfId="6037"/>
    <cellStyle name="Hyperlink 2 3 12" xfId="6038"/>
    <cellStyle name="Hyperlink 2 3 13" xfId="6039"/>
    <cellStyle name="Hyperlink 2 3 2" xfId="6040"/>
    <cellStyle name="Hyperlink 2 3 3" xfId="6041"/>
    <cellStyle name="Hyperlink 2 3 4" xfId="6042"/>
    <cellStyle name="Hyperlink 2 3 5" xfId="6043"/>
    <cellStyle name="Hyperlink 2 3 6" xfId="6044"/>
    <cellStyle name="Hyperlink 2 3 7" xfId="6045"/>
    <cellStyle name="Hyperlink 2 3 8" xfId="6046"/>
    <cellStyle name="Hyperlink 2 3 9" xfId="6047"/>
    <cellStyle name="Hyperlink 2 4" xfId="6048"/>
    <cellStyle name="Hyperlink 2 5" xfId="6049"/>
    <cellStyle name="Hyperlink 2 6" xfId="6050"/>
    <cellStyle name="Hyperlink 2 7" xfId="6051"/>
    <cellStyle name="Hyperlink 2 8" xfId="6052"/>
    <cellStyle name="Hyperlink 2 9" xfId="6053"/>
    <cellStyle name="Hyperlink 2_Book1" xfId="6054"/>
    <cellStyle name="Hyperlink 3" xfId="6055"/>
    <cellStyle name="Hyperlink 3 10" xfId="6056"/>
    <cellStyle name="Hyperlink 3 11" xfId="6057"/>
    <cellStyle name="Hyperlink 3 12" xfId="6058"/>
    <cellStyle name="Hyperlink 3 13" xfId="6059"/>
    <cellStyle name="Hyperlink 3 2" xfId="6060"/>
    <cellStyle name="Hyperlink 3 3" xfId="6061"/>
    <cellStyle name="Hyperlink 3 4" xfId="6062"/>
    <cellStyle name="Hyperlink 3 5" xfId="6063"/>
    <cellStyle name="Hyperlink 3 6" xfId="6064"/>
    <cellStyle name="Hyperlink 3 7" xfId="6065"/>
    <cellStyle name="Hyperlink 3 8" xfId="6066"/>
    <cellStyle name="Hyperlink 3 9" xfId="6067"/>
    <cellStyle name="Hyperlink 4" xfId="6068"/>
    <cellStyle name="Hyperlink 4 10" xfId="6069"/>
    <cellStyle name="Hyperlink 4 11" xfId="6070"/>
    <cellStyle name="Hyperlink 4 12" xfId="6071"/>
    <cellStyle name="Hyperlink 4 13" xfId="6072"/>
    <cellStyle name="Hyperlink 4 2" xfId="6073"/>
    <cellStyle name="Hyperlink 4 3" xfId="6074"/>
    <cellStyle name="Hyperlink 4 4" xfId="6075"/>
    <cellStyle name="Hyperlink 4 5" xfId="6076"/>
    <cellStyle name="Hyperlink 4 6" xfId="6077"/>
    <cellStyle name="Hyperlink 4 7" xfId="6078"/>
    <cellStyle name="Hyperlink 4 8" xfId="6079"/>
    <cellStyle name="Hyperlink 4 9" xfId="6080"/>
    <cellStyle name="Hyperlink 5" xfId="6081"/>
    <cellStyle name="Hyperlink 6" xfId="6082"/>
    <cellStyle name="Incomplete" xfId="6083"/>
    <cellStyle name="Input [yellow]" xfId="6084"/>
    <cellStyle name="Input 2" xfId="403"/>
    <cellStyle name="Input 2 10" xfId="6085"/>
    <cellStyle name="Input 2 10 2" xfId="6086"/>
    <cellStyle name="Input 2 11" xfId="6087"/>
    <cellStyle name="Input 2 12" xfId="6088"/>
    <cellStyle name="Input 2 13" xfId="6089"/>
    <cellStyle name="Input 2 14" xfId="6090"/>
    <cellStyle name="Input 2 15" xfId="6091"/>
    <cellStyle name="Input 2 16" xfId="6092"/>
    <cellStyle name="Input 2 17" xfId="6093"/>
    <cellStyle name="Input 2 18" xfId="6094"/>
    <cellStyle name="Input 2 19" xfId="6095"/>
    <cellStyle name="Input 2 2" xfId="404"/>
    <cellStyle name="Input 2 2 10" xfId="6096"/>
    <cellStyle name="Input 2 2 11" xfId="6097"/>
    <cellStyle name="Input 2 2 12" xfId="6098"/>
    <cellStyle name="Input 2 2 13" xfId="6099"/>
    <cellStyle name="Input 2 2 14" xfId="6100"/>
    <cellStyle name="Input 2 2 15" xfId="6101"/>
    <cellStyle name="Input 2 2 16" xfId="6102"/>
    <cellStyle name="Input 2 2 17" xfId="6103"/>
    <cellStyle name="Input 2 2 18" xfId="6104"/>
    <cellStyle name="Input 2 2 19" xfId="6105"/>
    <cellStyle name="Input 2 2 2" xfId="405"/>
    <cellStyle name="Input 2 2 2 2" xfId="6106"/>
    <cellStyle name="Input 2 2 2 3" xfId="6107"/>
    <cellStyle name="Input 2 2 20" xfId="6108"/>
    <cellStyle name="Input 2 2 21" xfId="6109"/>
    <cellStyle name="Input 2 2 22" xfId="6110"/>
    <cellStyle name="Input 2 2 23" xfId="6111"/>
    <cellStyle name="Input 2 2 24" xfId="6112"/>
    <cellStyle name="Input 2 2 25" xfId="6113"/>
    <cellStyle name="Input 2 2 26" xfId="6114"/>
    <cellStyle name="Input 2 2 27" xfId="6115"/>
    <cellStyle name="Input 2 2 28" xfId="6116"/>
    <cellStyle name="Input 2 2 29" xfId="6117"/>
    <cellStyle name="Input 2 2 3" xfId="6118"/>
    <cellStyle name="Input 2 2 3 2" xfId="6119"/>
    <cellStyle name="Input 2 2 3 3" xfId="6120"/>
    <cellStyle name="Input 2 2 30" xfId="6121"/>
    <cellStyle name="Input 2 2 31" xfId="6122"/>
    <cellStyle name="Input 2 2 32" xfId="6123"/>
    <cellStyle name="Input 2 2 4" xfId="6124"/>
    <cellStyle name="Input 2 2 5" xfId="6125"/>
    <cellStyle name="Input 2 2 6" xfId="6126"/>
    <cellStyle name="Input 2 2 7" xfId="6127"/>
    <cellStyle name="Input 2 2 8" xfId="6128"/>
    <cellStyle name="Input 2 2 9" xfId="6129"/>
    <cellStyle name="Input 2 20" xfId="6130"/>
    <cellStyle name="Input 2 21" xfId="6131"/>
    <cellStyle name="Input 2 22" xfId="6132"/>
    <cellStyle name="Input 2 23" xfId="6133"/>
    <cellStyle name="Input 2 24" xfId="6134"/>
    <cellStyle name="Input 2 25" xfId="6135"/>
    <cellStyle name="Input 2 26" xfId="6136"/>
    <cellStyle name="Input 2 27" xfId="6137"/>
    <cellStyle name="Input 2 28" xfId="6138"/>
    <cellStyle name="Input 2 29" xfId="6139"/>
    <cellStyle name="Input 2 3" xfId="406"/>
    <cellStyle name="Input 2 3 10" xfId="6140"/>
    <cellStyle name="Input 2 3 11" xfId="6141"/>
    <cellStyle name="Input 2 3 12" xfId="6142"/>
    <cellStyle name="Input 2 3 13" xfId="6143"/>
    <cellStyle name="Input 2 3 14" xfId="6144"/>
    <cellStyle name="Input 2 3 15" xfId="6145"/>
    <cellStyle name="Input 2 3 16" xfId="6146"/>
    <cellStyle name="Input 2 3 17" xfId="6147"/>
    <cellStyle name="Input 2 3 18" xfId="6148"/>
    <cellStyle name="Input 2 3 19" xfId="6149"/>
    <cellStyle name="Input 2 3 2" xfId="407"/>
    <cellStyle name="Input 2 3 2 2" xfId="6150"/>
    <cellStyle name="Input 2 3 2 3" xfId="6151"/>
    <cellStyle name="Input 2 3 20" xfId="6152"/>
    <cellStyle name="Input 2 3 21" xfId="6153"/>
    <cellStyle name="Input 2 3 22" xfId="6154"/>
    <cellStyle name="Input 2 3 23" xfId="6155"/>
    <cellStyle name="Input 2 3 24" xfId="6156"/>
    <cellStyle name="Input 2 3 25" xfId="6157"/>
    <cellStyle name="Input 2 3 26" xfId="6158"/>
    <cellStyle name="Input 2 3 27" xfId="6159"/>
    <cellStyle name="Input 2 3 28" xfId="6160"/>
    <cellStyle name="Input 2 3 29" xfId="6161"/>
    <cellStyle name="Input 2 3 3" xfId="6162"/>
    <cellStyle name="Input 2 3 3 2" xfId="6163"/>
    <cellStyle name="Input 2 3 3 3" xfId="6164"/>
    <cellStyle name="Input 2 3 30" xfId="6165"/>
    <cellStyle name="Input 2 3 31" xfId="6166"/>
    <cellStyle name="Input 2 3 32" xfId="6167"/>
    <cellStyle name="Input 2 3 4" xfId="6168"/>
    <cellStyle name="Input 2 3 5" xfId="6169"/>
    <cellStyle name="Input 2 3 6" xfId="6170"/>
    <cellStyle name="Input 2 3 7" xfId="6171"/>
    <cellStyle name="Input 2 3 8" xfId="6172"/>
    <cellStyle name="Input 2 3 9" xfId="6173"/>
    <cellStyle name="Input 2 30" xfId="6174"/>
    <cellStyle name="Input 2 31" xfId="6175"/>
    <cellStyle name="Input 2 32" xfId="6176"/>
    <cellStyle name="Input 2 33" xfId="6177"/>
    <cellStyle name="Input 2 34" xfId="6178"/>
    <cellStyle name="Input 2 35" xfId="6179"/>
    <cellStyle name="Input 2 36" xfId="6180"/>
    <cellStyle name="Input 2 4" xfId="408"/>
    <cellStyle name="Input 2 4 10" xfId="6181"/>
    <cellStyle name="Input 2 4 11" xfId="6182"/>
    <cellStyle name="Input 2 4 12" xfId="6183"/>
    <cellStyle name="Input 2 4 13" xfId="6184"/>
    <cellStyle name="Input 2 4 14" xfId="6185"/>
    <cellStyle name="Input 2 4 15" xfId="6186"/>
    <cellStyle name="Input 2 4 16" xfId="6187"/>
    <cellStyle name="Input 2 4 17" xfId="6188"/>
    <cellStyle name="Input 2 4 18" xfId="6189"/>
    <cellStyle name="Input 2 4 19" xfId="6190"/>
    <cellStyle name="Input 2 4 2" xfId="6191"/>
    <cellStyle name="Input 2 4 2 2" xfId="6192"/>
    <cellStyle name="Input 2 4 2 3" xfId="6193"/>
    <cellStyle name="Input 2 4 20" xfId="6194"/>
    <cellStyle name="Input 2 4 21" xfId="6195"/>
    <cellStyle name="Input 2 4 22" xfId="6196"/>
    <cellStyle name="Input 2 4 23" xfId="6197"/>
    <cellStyle name="Input 2 4 24" xfId="6198"/>
    <cellStyle name="Input 2 4 25" xfId="6199"/>
    <cellStyle name="Input 2 4 26" xfId="6200"/>
    <cellStyle name="Input 2 4 27" xfId="6201"/>
    <cellStyle name="Input 2 4 28" xfId="6202"/>
    <cellStyle name="Input 2 4 29" xfId="6203"/>
    <cellStyle name="Input 2 4 3" xfId="6204"/>
    <cellStyle name="Input 2 4 3 2" xfId="6205"/>
    <cellStyle name="Input 2 4 3 3" xfId="6206"/>
    <cellStyle name="Input 2 4 30" xfId="6207"/>
    <cellStyle name="Input 2 4 31" xfId="6208"/>
    <cellStyle name="Input 2 4 32" xfId="6209"/>
    <cellStyle name="Input 2 4 4" xfId="6210"/>
    <cellStyle name="Input 2 4 5" xfId="6211"/>
    <cellStyle name="Input 2 4 6" xfId="6212"/>
    <cellStyle name="Input 2 4 7" xfId="6213"/>
    <cellStyle name="Input 2 4 8" xfId="6214"/>
    <cellStyle name="Input 2 4 9" xfId="6215"/>
    <cellStyle name="Input 2 5" xfId="6216"/>
    <cellStyle name="Input 2 5 10" xfId="6217"/>
    <cellStyle name="Input 2 5 11" xfId="6218"/>
    <cellStyle name="Input 2 5 12" xfId="6219"/>
    <cellStyle name="Input 2 5 13" xfId="6220"/>
    <cellStyle name="Input 2 5 14" xfId="6221"/>
    <cellStyle name="Input 2 5 15" xfId="6222"/>
    <cellStyle name="Input 2 5 16" xfId="6223"/>
    <cellStyle name="Input 2 5 17" xfId="6224"/>
    <cellStyle name="Input 2 5 18" xfId="6225"/>
    <cellStyle name="Input 2 5 19" xfId="6226"/>
    <cellStyle name="Input 2 5 2" xfId="6227"/>
    <cellStyle name="Input 2 5 2 2" xfId="6228"/>
    <cellStyle name="Input 2 5 2 3" xfId="6229"/>
    <cellStyle name="Input 2 5 20" xfId="6230"/>
    <cellStyle name="Input 2 5 21" xfId="6231"/>
    <cellStyle name="Input 2 5 22" xfId="6232"/>
    <cellStyle name="Input 2 5 23" xfId="6233"/>
    <cellStyle name="Input 2 5 24" xfId="6234"/>
    <cellStyle name="Input 2 5 25" xfId="6235"/>
    <cellStyle name="Input 2 5 26" xfId="6236"/>
    <cellStyle name="Input 2 5 27" xfId="6237"/>
    <cellStyle name="Input 2 5 28" xfId="6238"/>
    <cellStyle name="Input 2 5 29" xfId="6239"/>
    <cellStyle name="Input 2 5 3" xfId="6240"/>
    <cellStyle name="Input 2 5 3 2" xfId="6241"/>
    <cellStyle name="Input 2 5 3 3" xfId="6242"/>
    <cellStyle name="Input 2 5 30" xfId="6243"/>
    <cellStyle name="Input 2 5 31" xfId="6244"/>
    <cellStyle name="Input 2 5 32" xfId="6245"/>
    <cellStyle name="Input 2 5 4" xfId="6246"/>
    <cellStyle name="Input 2 5 5" xfId="6247"/>
    <cellStyle name="Input 2 5 6" xfId="6248"/>
    <cellStyle name="Input 2 5 7" xfId="6249"/>
    <cellStyle name="Input 2 5 8" xfId="6250"/>
    <cellStyle name="Input 2 5 9" xfId="6251"/>
    <cellStyle name="Input 2 6" xfId="6252"/>
    <cellStyle name="Input 2 6 2" xfId="6253"/>
    <cellStyle name="Input 2 6 2 2" xfId="6254"/>
    <cellStyle name="Input 2 6 2 2 2" xfId="6255"/>
    <cellStyle name="Input 2 6 2 2 2 2" xfId="6256"/>
    <cellStyle name="Input 2 6 2 2 2 3" xfId="6257"/>
    <cellStyle name="Input 2 6 2 2 3" xfId="6258"/>
    <cellStyle name="Input 2 6 2 3" xfId="6259"/>
    <cellStyle name="Input 2 6 2 3 2" xfId="6260"/>
    <cellStyle name="Input 2 6 2 4" xfId="6261"/>
    <cellStyle name="Input 2 6 2 4 2" xfId="6262"/>
    <cellStyle name="Input 2 6 2 5" xfId="6263"/>
    <cellStyle name="Input 2 6 3" xfId="6264"/>
    <cellStyle name="Input 2 6 3 2" xfId="6265"/>
    <cellStyle name="Input 2 6 3 2 2" xfId="6266"/>
    <cellStyle name="Input 2 6 3 2 2 2" xfId="6267"/>
    <cellStyle name="Input 2 6 3 2 3" xfId="6268"/>
    <cellStyle name="Input 2 6 3 3" xfId="6269"/>
    <cellStyle name="Input 2 6 4" xfId="6270"/>
    <cellStyle name="Input 2 6 4 2" xfId="6271"/>
    <cellStyle name="Input 2 6 5" xfId="6272"/>
    <cellStyle name="Input 2 6 5 2" xfId="6273"/>
    <cellStyle name="Input 2 6 6" xfId="6274"/>
    <cellStyle name="Input 2 6 6 2" xfId="6275"/>
    <cellStyle name="Input 2 6 6 2 2" xfId="6276"/>
    <cellStyle name="Input 2 6 6 3" xfId="6277"/>
    <cellStyle name="Input 2 6 7" xfId="6278"/>
    <cellStyle name="Input 2 7" xfId="6279"/>
    <cellStyle name="Input 2 7 2" xfId="6280"/>
    <cellStyle name="Input 2 7 2 2" xfId="6281"/>
    <cellStyle name="Input 2 7 2 2 2" xfId="6282"/>
    <cellStyle name="Input 2 7 2 2 3" xfId="6283"/>
    <cellStyle name="Input 2 7 2 3" xfId="6284"/>
    <cellStyle name="Input 2 7 3" xfId="6285"/>
    <cellStyle name="Input 2 8" xfId="6286"/>
    <cellStyle name="Input 2 8 2" xfId="6287"/>
    <cellStyle name="Input 2 8 2 2" xfId="6288"/>
    <cellStyle name="Input 2 8 2 2 2" xfId="6289"/>
    <cellStyle name="Input 2 8 2 2 3" xfId="6290"/>
    <cellStyle name="Input 2 8 2 3" xfId="6291"/>
    <cellStyle name="Input 2 8 3" xfId="6292"/>
    <cellStyle name="Input 2 9" xfId="6293"/>
    <cellStyle name="Input 2 9 2" xfId="6294"/>
    <cellStyle name="Input 3" xfId="409"/>
    <cellStyle name="Input 3 2" xfId="410"/>
    <cellStyle name="Input 3 2 2" xfId="411"/>
    <cellStyle name="Input 3 3" xfId="412"/>
    <cellStyle name="Input 3 3 2" xfId="413"/>
    <cellStyle name="Input 3 4" xfId="414"/>
    <cellStyle name="Input 4" xfId="6295"/>
    <cellStyle name="Input 4 2" xfId="6296"/>
    <cellStyle name="Input 5" xfId="6297"/>
    <cellStyle name="Input 5 2" xfId="6298"/>
    <cellStyle name="Input 6" xfId="6299"/>
    <cellStyle name="Input 6 2" xfId="6300"/>
    <cellStyle name="Input 7" xfId="6301"/>
    <cellStyle name="Input 7 2" xfId="6302"/>
    <cellStyle name="InputBlueFont" xfId="6303"/>
    <cellStyle name="InputData" xfId="415"/>
    <cellStyle name="InputNegative" xfId="6304"/>
    <cellStyle name="Integer" xfId="6305"/>
    <cellStyle name="Jun" xfId="6306"/>
    <cellStyle name="KPMG Heading 1" xfId="6307"/>
    <cellStyle name="KPMG Heading 2" xfId="6308"/>
    <cellStyle name="KPMG Heading 3" xfId="6309"/>
    <cellStyle name="KPMG Heading 4" xfId="6310"/>
    <cellStyle name="KPMG Normal" xfId="6311"/>
    <cellStyle name="KPMG Normal Text" xfId="6312"/>
    <cellStyle name="KPMG Normal_AGP Finance Board Rpt Mar 2006" xfId="6313"/>
    <cellStyle name="LABEL Normal" xfId="6314"/>
    <cellStyle name="LABEL Note" xfId="6315"/>
    <cellStyle name="LABEL Units" xfId="6316"/>
    <cellStyle name="lala" xfId="6317"/>
    <cellStyle name="left" xfId="6318"/>
    <cellStyle name="Level 1" xfId="416"/>
    <cellStyle name="Level 2" xfId="417"/>
    <cellStyle name="Level 3" xfId="418"/>
    <cellStyle name="Level 4" xfId="419"/>
    <cellStyle name="Lines" xfId="6319"/>
    <cellStyle name="Link" xfId="6320"/>
    <cellStyle name="Linked Cell 2" xfId="420"/>
    <cellStyle name="Linked Cell 2 2" xfId="6321"/>
    <cellStyle name="Linked Cell 2 2 2" xfId="6322"/>
    <cellStyle name="Linked Cell 2 2 2 2" xfId="6323"/>
    <cellStyle name="Linked Cell 2 2 2 2 2" xfId="6324"/>
    <cellStyle name="Linked Cell 2 2 2 3" xfId="6325"/>
    <cellStyle name="Linked Cell 2 2 2 4" xfId="6326"/>
    <cellStyle name="Linked Cell 2 2 3" xfId="6327"/>
    <cellStyle name="Linked Cell 2 2 3 2" xfId="6328"/>
    <cellStyle name="Linked Cell 2 2 3 2 2" xfId="6329"/>
    <cellStyle name="Linked Cell 2 2 4" xfId="6330"/>
    <cellStyle name="Linked Cell 2 2 5" xfId="6331"/>
    <cellStyle name="Linked Cell 2 2 6" xfId="6332"/>
    <cellStyle name="Linked Cell 2 2 6 2" xfId="6333"/>
    <cellStyle name="Linked Cell 2 3" xfId="6334"/>
    <cellStyle name="Linked Cell 2 4" xfId="6335"/>
    <cellStyle name="Linked Cell 2 4 2" xfId="6336"/>
    <cellStyle name="Linked Cell 2 4 2 2" xfId="6337"/>
    <cellStyle name="Linked Cell 2 5" xfId="6338"/>
    <cellStyle name="Linked Cell 2 5 2" xfId="6339"/>
    <cellStyle name="Linked Cell 2 5 2 2" xfId="6340"/>
    <cellStyle name="Linked Cell 2 6" xfId="6341"/>
    <cellStyle name="Linked Cell 2 7" xfId="6342"/>
    <cellStyle name="Linked Cell 3" xfId="421"/>
    <cellStyle name="Linked Cell 3 2" xfId="6343"/>
    <cellStyle name="Linked Cell 3 3" xfId="6344"/>
    <cellStyle name="Linked Cell 4" xfId="6345"/>
    <cellStyle name="Linked Cell 5" xfId="6346"/>
    <cellStyle name="Linked Cell 6" xfId="6347"/>
    <cellStyle name="Linked Cell 7" xfId="6348"/>
    <cellStyle name="LTM Cell Column Heading" xfId="6349"/>
    <cellStyle name="m" xfId="6350"/>
    <cellStyle name="m$" xfId="6351"/>
    <cellStyle name="m_BRR" xfId="6352"/>
    <cellStyle name="m_Bsnx.xls Chart 1" xfId="6353"/>
    <cellStyle name="m_Bsnx.xls Chart 2" xfId="6354"/>
    <cellStyle name="m_Bsnx.xls Chart 3" xfId="6355"/>
    <cellStyle name="m_COG.XLS Chart 1" xfId="6356"/>
    <cellStyle name="m_COG.XLS Chart 2" xfId="6357"/>
    <cellStyle name="m_COG.XLS Chart 3" xfId="6358"/>
    <cellStyle name="m_LD.xls Chart 1" xfId="6359"/>
    <cellStyle name="m_LD.xls Chart 2" xfId="6360"/>
    <cellStyle name="m_LD.xls Chart 3" xfId="6361"/>
    <cellStyle name="m_Marathon SOP Backup_v10" xfId="6362"/>
    <cellStyle name="m_MARY.xls Chart 1" xfId="6363"/>
    <cellStyle name="m_MARY.xls Chart 2" xfId="6364"/>
    <cellStyle name="m_MARY.xls Chart 3" xfId="6365"/>
    <cellStyle name="m_nev.xls Chart 1" xfId="6366"/>
    <cellStyle name="m_nev.xls Chart 2" xfId="6367"/>
    <cellStyle name="m_nev.xls Chart 3" xfId="6368"/>
    <cellStyle name="m_OEI.xls Chart 1" xfId="6369"/>
    <cellStyle name="m_OEI.xls Chart 2" xfId="6370"/>
    <cellStyle name="m_OEI.xls Chart 3" xfId="6371"/>
    <cellStyle name="m_SPNX.xls Chart 1" xfId="6372"/>
    <cellStyle name="m_SPNX.xls Chart 2" xfId="6373"/>
    <cellStyle name="m_SPNX.xls Chart 3" xfId="6374"/>
    <cellStyle name="MACRO" xfId="6375"/>
    <cellStyle name="Main Heading" xfId="422"/>
    <cellStyle name="Main Title" xfId="6376"/>
    <cellStyle name="MAND_x000a_CHECK.COMMAND_x000e_RENAME.COMMAND_x0008_SHOW.BAR_x000b_DELETE.MENU_x000e_DELETE.COMMAND_x000e_GET.CHA" xfId="6377"/>
    <cellStyle name="Millares_caja3103" xfId="6378"/>
    <cellStyle name="Milliers [0]_Basis" xfId="6379"/>
    <cellStyle name="Milliers_Basis" xfId="6380"/>
    <cellStyle name="million" xfId="6381"/>
    <cellStyle name="mm" xfId="6382"/>
    <cellStyle name="Model" xfId="6383"/>
    <cellStyle name="Moeda [0]_K16010001" xfId="6384"/>
    <cellStyle name="Moeda_K16010001" xfId="6385"/>
    <cellStyle name="Monétaire [0]_Basis" xfId="6386"/>
    <cellStyle name="Monétaire_Basis" xfId="6387"/>
    <cellStyle name="MonthYears" xfId="6388"/>
    <cellStyle name="mult" xfId="6389"/>
    <cellStyle name="Multiple" xfId="6390"/>
    <cellStyle name="Multiple Cell Column Heading" xfId="6391"/>
    <cellStyle name="MultipleBelow" xfId="6392"/>
    <cellStyle name="Named range label" xfId="6393"/>
    <cellStyle name="Neutral 2" xfId="423"/>
    <cellStyle name="Neutral 2 2" xfId="6394"/>
    <cellStyle name="Neutral 2 2 2" xfId="6395"/>
    <cellStyle name="Neutral 2 2 2 2" xfId="6396"/>
    <cellStyle name="Neutral 2 2 2 2 2" xfId="6397"/>
    <cellStyle name="Neutral 2 2 2 3" xfId="6398"/>
    <cellStyle name="Neutral 2 2 2 4" xfId="6399"/>
    <cellStyle name="Neutral 2 2 3" xfId="6400"/>
    <cellStyle name="Neutral 2 2 3 2" xfId="6401"/>
    <cellStyle name="Neutral 2 2 3 2 2" xfId="6402"/>
    <cellStyle name="Neutral 2 2 4" xfId="6403"/>
    <cellStyle name="Neutral 2 2 5" xfId="6404"/>
    <cellStyle name="Neutral 2 2 6" xfId="6405"/>
    <cellStyle name="Neutral 2 2 6 2" xfId="6406"/>
    <cellStyle name="Neutral 2 3" xfId="6407"/>
    <cellStyle name="Neutral 2 4" xfId="6408"/>
    <cellStyle name="Neutral 2 4 2" xfId="6409"/>
    <cellStyle name="Neutral 2 4 2 2" xfId="6410"/>
    <cellStyle name="Neutral 2 5" xfId="6411"/>
    <cellStyle name="Neutral 2 5 2" xfId="6412"/>
    <cellStyle name="Neutral 2 5 2 2" xfId="6413"/>
    <cellStyle name="Neutral 2 6" xfId="6414"/>
    <cellStyle name="Neutral 2 7" xfId="6415"/>
    <cellStyle name="Neutral 3" xfId="424"/>
    <cellStyle name="Neutral 3 2" xfId="6416"/>
    <cellStyle name="Neutral 3 3" xfId="6417"/>
    <cellStyle name="Neutral 4" xfId="6418"/>
    <cellStyle name="Neutral 5" xfId="6419"/>
    <cellStyle name="Neutral 6" xfId="6420"/>
    <cellStyle name="Neutral 7" xfId="6421"/>
    <cellStyle name="no dec" xfId="6422"/>
    <cellStyle name="Normal" xfId="0" builtinId="0"/>
    <cellStyle name="Normal - Style1" xfId="6423"/>
    <cellStyle name="Normal - Style1 2" xfId="6424"/>
    <cellStyle name="Normal (0)" xfId="6425"/>
    <cellStyle name="Normal (0) U" xfId="6426"/>
    <cellStyle name="Normal (0) UD" xfId="6427"/>
    <cellStyle name="Normal (0)_Draft RIIO plan presentation template - Customer Opsx Centre V7" xfId="6428"/>
    <cellStyle name="Normal (1)" xfId="6429"/>
    <cellStyle name="Normal (2)" xfId="6430"/>
    <cellStyle name="Normal (3)" xfId="6431"/>
    <cellStyle name="Normal [0]" xfId="6432"/>
    <cellStyle name="Normal [2]" xfId="6433"/>
    <cellStyle name="Normal 10" xfId="425"/>
    <cellStyle name="Normal 10 2" xfId="6434"/>
    <cellStyle name="Normal 10 2 2" xfId="48788"/>
    <cellStyle name="Normal 10 3" xfId="6435"/>
    <cellStyle name="Normal 10 4" xfId="6436"/>
    <cellStyle name="Normal 10 5" xfId="6437"/>
    <cellStyle name="Normal 10 6" xfId="6438"/>
    <cellStyle name="Normal 10 7" xfId="6439"/>
    <cellStyle name="Normal 10 8" xfId="6440"/>
    <cellStyle name="Normal 11" xfId="426"/>
    <cellStyle name="Normal 11 10" xfId="6441"/>
    <cellStyle name="Normal 11 11" xfId="6442"/>
    <cellStyle name="Normal 11 12" xfId="6443"/>
    <cellStyle name="Normal 11 13" xfId="6444"/>
    <cellStyle name="Normal 11 14" xfId="6445"/>
    <cellStyle name="Normal 11 15" xfId="6446"/>
    <cellStyle name="Normal 11 16" xfId="6447"/>
    <cellStyle name="Normal 11 17" xfId="6448"/>
    <cellStyle name="Normal 11 18" xfId="6449"/>
    <cellStyle name="Normal 11 19" xfId="6450"/>
    <cellStyle name="Normal 11 2" xfId="427"/>
    <cellStyle name="Normal 11 2 10" xfId="6451"/>
    <cellStyle name="Normal 11 2 11" xfId="6452"/>
    <cellStyle name="Normal 11 2 12" xfId="6453"/>
    <cellStyle name="Normal 11 2 13" xfId="6454"/>
    <cellStyle name="Normal 11 2 14" xfId="6455"/>
    <cellStyle name="Normal 11 2 15" xfId="6456"/>
    <cellStyle name="Normal 11 2 16" xfId="6457"/>
    <cellStyle name="Normal 11 2 17" xfId="6458"/>
    <cellStyle name="Normal 11 2 18" xfId="6459"/>
    <cellStyle name="Normal 11 2 19" xfId="6460"/>
    <cellStyle name="Normal 11 2 2" xfId="6461"/>
    <cellStyle name="Normal 11 2 2 10" xfId="6462"/>
    <cellStyle name="Normal 11 2 2 11" xfId="6463"/>
    <cellStyle name="Normal 11 2 2 12" xfId="6464"/>
    <cellStyle name="Normal 11 2 2 13" xfId="6465"/>
    <cellStyle name="Normal 11 2 2 14" xfId="6466"/>
    <cellStyle name="Normal 11 2 2 15" xfId="6467"/>
    <cellStyle name="Normal 11 2 2 16" xfId="6468"/>
    <cellStyle name="Normal 11 2 2 17" xfId="6469"/>
    <cellStyle name="Normal 11 2 2 18" xfId="6470"/>
    <cellStyle name="Normal 11 2 2 19" xfId="6471"/>
    <cellStyle name="Normal 11 2 2 2" xfId="6472"/>
    <cellStyle name="Normal 11 2 2 2 10" xfId="6473"/>
    <cellStyle name="Normal 11 2 2 2 11" xfId="6474"/>
    <cellStyle name="Normal 11 2 2 2 12" xfId="6475"/>
    <cellStyle name="Normal 11 2 2 2 13" xfId="6476"/>
    <cellStyle name="Normal 11 2 2 2 14" xfId="6477"/>
    <cellStyle name="Normal 11 2 2 2 15" xfId="6478"/>
    <cellStyle name="Normal 11 2 2 2 16" xfId="6479"/>
    <cellStyle name="Normal 11 2 2 2 17" xfId="6480"/>
    <cellStyle name="Normal 11 2 2 2 18" xfId="6481"/>
    <cellStyle name="Normal 11 2 2 2 19" xfId="6482"/>
    <cellStyle name="Normal 11 2 2 2 2" xfId="6483"/>
    <cellStyle name="Normal 11 2 2 2 2 10" xfId="6484"/>
    <cellStyle name="Normal 11 2 2 2 2 11" xfId="6485"/>
    <cellStyle name="Normal 11 2 2 2 2 12" xfId="6486"/>
    <cellStyle name="Normal 11 2 2 2 2 13" xfId="6487"/>
    <cellStyle name="Normal 11 2 2 2 2 2" xfId="6488"/>
    <cellStyle name="Normal 11 2 2 2 2 3" xfId="6489"/>
    <cellStyle name="Normal 11 2 2 2 2 4" xfId="6490"/>
    <cellStyle name="Normal 11 2 2 2 2 5" xfId="6491"/>
    <cellStyle name="Normal 11 2 2 2 2 6" xfId="6492"/>
    <cellStyle name="Normal 11 2 2 2 2 7" xfId="6493"/>
    <cellStyle name="Normal 11 2 2 2 2 8" xfId="6494"/>
    <cellStyle name="Normal 11 2 2 2 2 9" xfId="6495"/>
    <cellStyle name="Normal 11 2 2 2 20" xfId="6496"/>
    <cellStyle name="Normal 11 2 2 2 21" xfId="6497"/>
    <cellStyle name="Normal 11 2 2 2 3" xfId="6498"/>
    <cellStyle name="Normal 11 2 2 2 4" xfId="6499"/>
    <cellStyle name="Normal 11 2 2 2 5" xfId="6500"/>
    <cellStyle name="Normal 11 2 2 2 6" xfId="6501"/>
    <cellStyle name="Normal 11 2 2 2 7" xfId="6502"/>
    <cellStyle name="Normal 11 2 2 2 8" xfId="6503"/>
    <cellStyle name="Normal 11 2 2 2 9" xfId="6504"/>
    <cellStyle name="Normal 11 2 2 20" xfId="6505"/>
    <cellStyle name="Normal 11 2 2 21" xfId="6506"/>
    <cellStyle name="Normal 11 2 2 22" xfId="6507"/>
    <cellStyle name="Normal 11 2 2 3" xfId="6508"/>
    <cellStyle name="Normal 11 2 2 3 10" xfId="6509"/>
    <cellStyle name="Normal 11 2 2 3 11" xfId="6510"/>
    <cellStyle name="Normal 11 2 2 3 12" xfId="6511"/>
    <cellStyle name="Normal 11 2 2 3 13" xfId="6512"/>
    <cellStyle name="Normal 11 2 2 3 2" xfId="6513"/>
    <cellStyle name="Normal 11 2 2 3 3" xfId="6514"/>
    <cellStyle name="Normal 11 2 2 3 4" xfId="6515"/>
    <cellStyle name="Normal 11 2 2 3 5" xfId="6516"/>
    <cellStyle name="Normal 11 2 2 3 6" xfId="6517"/>
    <cellStyle name="Normal 11 2 2 3 7" xfId="6518"/>
    <cellStyle name="Normal 11 2 2 3 8" xfId="6519"/>
    <cellStyle name="Normal 11 2 2 3 9" xfId="6520"/>
    <cellStyle name="Normal 11 2 2 4" xfId="6521"/>
    <cellStyle name="Normal 11 2 2 5" xfId="6522"/>
    <cellStyle name="Normal 11 2 2 6" xfId="6523"/>
    <cellStyle name="Normal 11 2 2 7" xfId="6524"/>
    <cellStyle name="Normal 11 2 2 8" xfId="6525"/>
    <cellStyle name="Normal 11 2 2 9" xfId="6526"/>
    <cellStyle name="Normal 11 2 2_4 28 1_Asst_Health_Crit_AllTO_RIIO_20110714pm" xfId="6527"/>
    <cellStyle name="Normal 11 2 20" xfId="6528"/>
    <cellStyle name="Normal 11 2 21" xfId="6529"/>
    <cellStyle name="Normal 11 2 22" xfId="6530"/>
    <cellStyle name="Normal 11 2 23" xfId="6531"/>
    <cellStyle name="Normal 11 2 24" xfId="6532"/>
    <cellStyle name="Normal 11 2 25" xfId="6533"/>
    <cellStyle name="Normal 11 2 3" xfId="6534"/>
    <cellStyle name="Normal 11 2 3 10" xfId="6535"/>
    <cellStyle name="Normal 11 2 3 11" xfId="6536"/>
    <cellStyle name="Normal 11 2 3 12" xfId="6537"/>
    <cellStyle name="Normal 11 2 3 13" xfId="6538"/>
    <cellStyle name="Normal 11 2 3 14" xfId="6539"/>
    <cellStyle name="Normal 11 2 3 15" xfId="6540"/>
    <cellStyle name="Normal 11 2 3 16" xfId="6541"/>
    <cellStyle name="Normal 11 2 3 17" xfId="6542"/>
    <cellStyle name="Normal 11 2 3 18" xfId="6543"/>
    <cellStyle name="Normal 11 2 3 19" xfId="6544"/>
    <cellStyle name="Normal 11 2 3 2" xfId="6545"/>
    <cellStyle name="Normal 11 2 3 2 10" xfId="6546"/>
    <cellStyle name="Normal 11 2 3 2 11" xfId="6547"/>
    <cellStyle name="Normal 11 2 3 2 12" xfId="6548"/>
    <cellStyle name="Normal 11 2 3 2 13" xfId="6549"/>
    <cellStyle name="Normal 11 2 3 2 2" xfId="6550"/>
    <cellStyle name="Normal 11 2 3 2 3" xfId="6551"/>
    <cellStyle name="Normal 11 2 3 2 4" xfId="6552"/>
    <cellStyle name="Normal 11 2 3 2 5" xfId="6553"/>
    <cellStyle name="Normal 11 2 3 2 6" xfId="6554"/>
    <cellStyle name="Normal 11 2 3 2 7" xfId="6555"/>
    <cellStyle name="Normal 11 2 3 2 8" xfId="6556"/>
    <cellStyle name="Normal 11 2 3 2 9" xfId="6557"/>
    <cellStyle name="Normal 11 2 3 20" xfId="6558"/>
    <cellStyle name="Normal 11 2 3 21" xfId="6559"/>
    <cellStyle name="Normal 11 2 3 3" xfId="6560"/>
    <cellStyle name="Normal 11 2 3 4" xfId="6561"/>
    <cellStyle name="Normal 11 2 3 5" xfId="6562"/>
    <cellStyle name="Normal 11 2 3 6" xfId="6563"/>
    <cellStyle name="Normal 11 2 3 7" xfId="6564"/>
    <cellStyle name="Normal 11 2 3 8" xfId="6565"/>
    <cellStyle name="Normal 11 2 3 9" xfId="6566"/>
    <cellStyle name="Normal 11 2 4" xfId="6567"/>
    <cellStyle name="Normal 11 2 4 10" xfId="6568"/>
    <cellStyle name="Normal 11 2 4 11" xfId="6569"/>
    <cellStyle name="Normal 11 2 4 12" xfId="6570"/>
    <cellStyle name="Normal 11 2 4 13" xfId="6571"/>
    <cellStyle name="Normal 11 2 4 2" xfId="6572"/>
    <cellStyle name="Normal 11 2 4 3" xfId="6573"/>
    <cellStyle name="Normal 11 2 4 4" xfId="6574"/>
    <cellStyle name="Normal 11 2 4 5" xfId="6575"/>
    <cellStyle name="Normal 11 2 4 6" xfId="6576"/>
    <cellStyle name="Normal 11 2 4 7" xfId="6577"/>
    <cellStyle name="Normal 11 2 4 8" xfId="6578"/>
    <cellStyle name="Normal 11 2 4 9" xfId="6579"/>
    <cellStyle name="Normal 11 2 5" xfId="6580"/>
    <cellStyle name="Normal 11 2 5 2" xfId="6581"/>
    <cellStyle name="Normal 11 2 5 2 2" xfId="6582"/>
    <cellStyle name="Normal 11 2 5 2 3" xfId="6583"/>
    <cellStyle name="Normal 11 2 5 3" xfId="6584"/>
    <cellStyle name="Normal 11 2 5 4" xfId="6585"/>
    <cellStyle name="Normal 11 2 6" xfId="6586"/>
    <cellStyle name="Normal 11 2 7" xfId="6587"/>
    <cellStyle name="Normal 11 2 8" xfId="6588"/>
    <cellStyle name="Normal 11 2 9" xfId="6589"/>
    <cellStyle name="Normal 11 2_4 28 1_Asst_Health_Crit_AllTO_RIIO_20110714pm" xfId="6590"/>
    <cellStyle name="Normal 11 20" xfId="6591"/>
    <cellStyle name="Normal 11 21" xfId="6592"/>
    <cellStyle name="Normal 11 22" xfId="6593"/>
    <cellStyle name="Normal 11 23" xfId="6594"/>
    <cellStyle name="Normal 11 24" xfId="6595"/>
    <cellStyle name="Normal 11 25" xfId="6596"/>
    <cellStyle name="Normal 11 26" xfId="6597"/>
    <cellStyle name="Normal 11 27" xfId="6598"/>
    <cellStyle name="Normal 11 3" xfId="6599"/>
    <cellStyle name="Normal 11 3 10" xfId="6600"/>
    <cellStyle name="Normal 11 3 11" xfId="6601"/>
    <cellStyle name="Normal 11 3 12" xfId="6602"/>
    <cellStyle name="Normal 11 3 13" xfId="6603"/>
    <cellStyle name="Normal 11 3 14" xfId="6604"/>
    <cellStyle name="Normal 11 3 15" xfId="6605"/>
    <cellStyle name="Normal 11 3 16" xfId="6606"/>
    <cellStyle name="Normal 11 3 17" xfId="6607"/>
    <cellStyle name="Normal 11 3 18" xfId="6608"/>
    <cellStyle name="Normal 11 3 19" xfId="6609"/>
    <cellStyle name="Normal 11 3 2" xfId="6610"/>
    <cellStyle name="Normal 11 3 2 10" xfId="6611"/>
    <cellStyle name="Normal 11 3 2 11" xfId="6612"/>
    <cellStyle name="Normal 11 3 2 12" xfId="6613"/>
    <cellStyle name="Normal 11 3 2 13" xfId="6614"/>
    <cellStyle name="Normal 11 3 2 14" xfId="6615"/>
    <cellStyle name="Normal 11 3 2 15" xfId="6616"/>
    <cellStyle name="Normal 11 3 2 16" xfId="6617"/>
    <cellStyle name="Normal 11 3 2 17" xfId="6618"/>
    <cellStyle name="Normal 11 3 2 18" xfId="6619"/>
    <cellStyle name="Normal 11 3 2 19" xfId="6620"/>
    <cellStyle name="Normal 11 3 2 2" xfId="6621"/>
    <cellStyle name="Normal 11 3 2 2 10" xfId="6622"/>
    <cellStyle name="Normal 11 3 2 2 11" xfId="6623"/>
    <cellStyle name="Normal 11 3 2 2 12" xfId="6624"/>
    <cellStyle name="Normal 11 3 2 2 13" xfId="6625"/>
    <cellStyle name="Normal 11 3 2 2 2" xfId="6626"/>
    <cellStyle name="Normal 11 3 2 2 3" xfId="6627"/>
    <cellStyle name="Normal 11 3 2 2 4" xfId="6628"/>
    <cellStyle name="Normal 11 3 2 2 5" xfId="6629"/>
    <cellStyle name="Normal 11 3 2 2 6" xfId="6630"/>
    <cellStyle name="Normal 11 3 2 2 7" xfId="6631"/>
    <cellStyle name="Normal 11 3 2 2 8" xfId="6632"/>
    <cellStyle name="Normal 11 3 2 2 9" xfId="6633"/>
    <cellStyle name="Normal 11 3 2 20" xfId="6634"/>
    <cellStyle name="Normal 11 3 2 21" xfId="6635"/>
    <cellStyle name="Normal 11 3 2 3" xfId="6636"/>
    <cellStyle name="Normal 11 3 2 4" xfId="6637"/>
    <cellStyle name="Normal 11 3 2 5" xfId="6638"/>
    <cellStyle name="Normal 11 3 2 6" xfId="6639"/>
    <cellStyle name="Normal 11 3 2 7" xfId="6640"/>
    <cellStyle name="Normal 11 3 2 8" xfId="6641"/>
    <cellStyle name="Normal 11 3 2 9" xfId="6642"/>
    <cellStyle name="Normal 11 3 20" xfId="6643"/>
    <cellStyle name="Normal 11 3 21" xfId="6644"/>
    <cellStyle name="Normal 11 3 22" xfId="6645"/>
    <cellStyle name="Normal 11 3 3" xfId="6646"/>
    <cellStyle name="Normal 11 3 3 10" xfId="6647"/>
    <cellStyle name="Normal 11 3 3 11" xfId="6648"/>
    <cellStyle name="Normal 11 3 3 12" xfId="6649"/>
    <cellStyle name="Normal 11 3 3 13" xfId="6650"/>
    <cellStyle name="Normal 11 3 3 2" xfId="6651"/>
    <cellStyle name="Normal 11 3 3 3" xfId="6652"/>
    <cellStyle name="Normal 11 3 3 4" xfId="6653"/>
    <cellStyle name="Normal 11 3 3 5" xfId="6654"/>
    <cellStyle name="Normal 11 3 3 6" xfId="6655"/>
    <cellStyle name="Normal 11 3 3 7" xfId="6656"/>
    <cellStyle name="Normal 11 3 3 8" xfId="6657"/>
    <cellStyle name="Normal 11 3 3 9" xfId="6658"/>
    <cellStyle name="Normal 11 3 4" xfId="6659"/>
    <cellStyle name="Normal 11 3 5" xfId="6660"/>
    <cellStyle name="Normal 11 3 6" xfId="6661"/>
    <cellStyle name="Normal 11 3 7" xfId="6662"/>
    <cellStyle name="Normal 11 3 8" xfId="6663"/>
    <cellStyle name="Normal 11 3 9" xfId="6664"/>
    <cellStyle name="Normal 11 3_4 28 1_Asst_Health_Crit_AllTO_RIIO_20110714pm" xfId="6665"/>
    <cellStyle name="Normal 11 4" xfId="6666"/>
    <cellStyle name="Normal 11 4 10" xfId="6667"/>
    <cellStyle name="Normal 11 4 11" xfId="6668"/>
    <cellStyle name="Normal 11 4 12" xfId="6669"/>
    <cellStyle name="Normal 11 4 13" xfId="6670"/>
    <cellStyle name="Normal 11 4 14" xfId="6671"/>
    <cellStyle name="Normal 11 4 15" xfId="6672"/>
    <cellStyle name="Normal 11 4 16" xfId="6673"/>
    <cellStyle name="Normal 11 4 17" xfId="6674"/>
    <cellStyle name="Normal 11 4 18" xfId="6675"/>
    <cellStyle name="Normal 11 4 19" xfId="6676"/>
    <cellStyle name="Normal 11 4 2" xfId="6677"/>
    <cellStyle name="Normal 11 4 2 10" xfId="6678"/>
    <cellStyle name="Normal 11 4 2 11" xfId="6679"/>
    <cellStyle name="Normal 11 4 2 12" xfId="6680"/>
    <cellStyle name="Normal 11 4 2 13" xfId="6681"/>
    <cellStyle name="Normal 11 4 2 2" xfId="6682"/>
    <cellStyle name="Normal 11 4 2 3" xfId="6683"/>
    <cellStyle name="Normal 11 4 2 4" xfId="6684"/>
    <cellStyle name="Normal 11 4 2 5" xfId="6685"/>
    <cellStyle name="Normal 11 4 2 6" xfId="6686"/>
    <cellStyle name="Normal 11 4 2 7" xfId="6687"/>
    <cellStyle name="Normal 11 4 2 8" xfId="6688"/>
    <cellStyle name="Normal 11 4 2 9" xfId="6689"/>
    <cellStyle name="Normal 11 4 20" xfId="6690"/>
    <cellStyle name="Normal 11 4 21" xfId="6691"/>
    <cellStyle name="Normal 11 4 3" xfId="6692"/>
    <cellStyle name="Normal 11 4 4" xfId="6693"/>
    <cellStyle name="Normal 11 4 5" xfId="6694"/>
    <cellStyle name="Normal 11 4 6" xfId="6695"/>
    <cellStyle name="Normal 11 4 7" xfId="6696"/>
    <cellStyle name="Normal 11 4 8" xfId="6697"/>
    <cellStyle name="Normal 11 4 9" xfId="6698"/>
    <cellStyle name="Normal 11 5" xfId="6699"/>
    <cellStyle name="Normal 11 5 10" xfId="6700"/>
    <cellStyle name="Normal 11 5 11" xfId="6701"/>
    <cellStyle name="Normal 11 5 12" xfId="6702"/>
    <cellStyle name="Normal 11 5 13" xfId="6703"/>
    <cellStyle name="Normal 11 5 14" xfId="6704"/>
    <cellStyle name="Normal 11 5 2" xfId="6705"/>
    <cellStyle name="Normal 11 5 2 10" xfId="6706"/>
    <cellStyle name="Normal 11 5 2 11" xfId="6707"/>
    <cellStyle name="Normal 11 5 2 12" xfId="6708"/>
    <cellStyle name="Normal 11 5 2 13" xfId="6709"/>
    <cellStyle name="Normal 11 5 2 2" xfId="6710"/>
    <cellStyle name="Normal 11 5 2 3" xfId="6711"/>
    <cellStyle name="Normal 11 5 2 4" xfId="6712"/>
    <cellStyle name="Normal 11 5 2 5" xfId="6713"/>
    <cellStyle name="Normal 11 5 2 6" xfId="6714"/>
    <cellStyle name="Normal 11 5 2 7" xfId="6715"/>
    <cellStyle name="Normal 11 5 2 8" xfId="6716"/>
    <cellStyle name="Normal 11 5 2 9" xfId="6717"/>
    <cellStyle name="Normal 11 5 3" xfId="6718"/>
    <cellStyle name="Normal 11 5 4" xfId="6719"/>
    <cellStyle name="Normal 11 5 5" xfId="6720"/>
    <cellStyle name="Normal 11 5 6" xfId="6721"/>
    <cellStyle name="Normal 11 5 7" xfId="6722"/>
    <cellStyle name="Normal 11 5 8" xfId="6723"/>
    <cellStyle name="Normal 11 5 9" xfId="6724"/>
    <cellStyle name="Normal 11 6" xfId="6725"/>
    <cellStyle name="Normal 11 6 10" xfId="6726"/>
    <cellStyle name="Normal 11 6 11" xfId="6727"/>
    <cellStyle name="Normal 11 6 12" xfId="6728"/>
    <cellStyle name="Normal 11 6 13" xfId="6729"/>
    <cellStyle name="Normal 11 6 2" xfId="6730"/>
    <cellStyle name="Normal 11 6 3" xfId="6731"/>
    <cellStyle name="Normal 11 6 4" xfId="6732"/>
    <cellStyle name="Normal 11 6 5" xfId="6733"/>
    <cellStyle name="Normal 11 6 6" xfId="6734"/>
    <cellStyle name="Normal 11 6 7" xfId="6735"/>
    <cellStyle name="Normal 11 6 8" xfId="6736"/>
    <cellStyle name="Normal 11 6 9" xfId="6737"/>
    <cellStyle name="Normal 11 7" xfId="6738"/>
    <cellStyle name="Normal 11 7 2" xfId="6739"/>
    <cellStyle name="Normal 11 7 2 2" xfId="6740"/>
    <cellStyle name="Normal 11 7 2 3" xfId="6741"/>
    <cellStyle name="Normal 11 7 3" xfId="6742"/>
    <cellStyle name="Normal 11 7 4" xfId="6743"/>
    <cellStyle name="Normal 11 8" xfId="6744"/>
    <cellStyle name="Normal 11 9" xfId="6745"/>
    <cellStyle name="Normal 11_1.3s Accounting C Costs Scots" xfId="6746"/>
    <cellStyle name="Normal 12" xfId="428"/>
    <cellStyle name="Normal 12 10" xfId="6747"/>
    <cellStyle name="Normal 12 11" xfId="6748"/>
    <cellStyle name="Normal 12 12" xfId="6749"/>
    <cellStyle name="Normal 12 13" xfId="6750"/>
    <cellStyle name="Normal 12 14" xfId="6751"/>
    <cellStyle name="Normal 12 15" xfId="6752"/>
    <cellStyle name="Normal 12 16" xfId="6753"/>
    <cellStyle name="Normal 12 17" xfId="6754"/>
    <cellStyle name="Normal 12 18" xfId="6755"/>
    <cellStyle name="Normal 12 19" xfId="6756"/>
    <cellStyle name="Normal 12 2" xfId="429"/>
    <cellStyle name="Normal 12 2 10" xfId="6757"/>
    <cellStyle name="Normal 12 2 11" xfId="6758"/>
    <cellStyle name="Normal 12 2 12" xfId="6759"/>
    <cellStyle name="Normal 12 2 13" xfId="6760"/>
    <cellStyle name="Normal 12 2 14" xfId="6761"/>
    <cellStyle name="Normal 12 2 15" xfId="6762"/>
    <cellStyle name="Normal 12 2 16" xfId="6763"/>
    <cellStyle name="Normal 12 2 17" xfId="6764"/>
    <cellStyle name="Normal 12 2 18" xfId="6765"/>
    <cellStyle name="Normal 12 2 19" xfId="6766"/>
    <cellStyle name="Normal 12 2 2" xfId="6767"/>
    <cellStyle name="Normal 12 2 2 10" xfId="6768"/>
    <cellStyle name="Normal 12 2 2 11" xfId="6769"/>
    <cellStyle name="Normal 12 2 2 12" xfId="6770"/>
    <cellStyle name="Normal 12 2 2 13" xfId="6771"/>
    <cellStyle name="Normal 12 2 2 14" xfId="6772"/>
    <cellStyle name="Normal 12 2 2 15" xfId="6773"/>
    <cellStyle name="Normal 12 2 2 2" xfId="6774"/>
    <cellStyle name="Normal 12 2 2 2 10" xfId="6775"/>
    <cellStyle name="Normal 12 2 2 2 11" xfId="6776"/>
    <cellStyle name="Normal 12 2 2 2 12" xfId="6777"/>
    <cellStyle name="Normal 12 2 2 2 13" xfId="6778"/>
    <cellStyle name="Normal 12 2 2 2 14" xfId="6779"/>
    <cellStyle name="Normal 12 2 2 2 15" xfId="6780"/>
    <cellStyle name="Normal 12 2 2 2 16" xfId="6781"/>
    <cellStyle name="Normal 12 2 2 2 17" xfId="6782"/>
    <cellStyle name="Normal 12 2 2 2 18" xfId="6783"/>
    <cellStyle name="Normal 12 2 2 2 19" xfId="6784"/>
    <cellStyle name="Normal 12 2 2 2 2" xfId="6785"/>
    <cellStyle name="Normal 12 2 2 2 2 10" xfId="6786"/>
    <cellStyle name="Normal 12 2 2 2 2 11" xfId="6787"/>
    <cellStyle name="Normal 12 2 2 2 2 12" xfId="6788"/>
    <cellStyle name="Normal 12 2 2 2 2 13" xfId="6789"/>
    <cellStyle name="Normal 12 2 2 2 2 2" xfId="6790"/>
    <cellStyle name="Normal 12 2 2 2 2 3" xfId="6791"/>
    <cellStyle name="Normal 12 2 2 2 2 4" xfId="6792"/>
    <cellStyle name="Normal 12 2 2 2 2 5" xfId="6793"/>
    <cellStyle name="Normal 12 2 2 2 2 6" xfId="6794"/>
    <cellStyle name="Normal 12 2 2 2 2 7" xfId="6795"/>
    <cellStyle name="Normal 12 2 2 2 2 8" xfId="6796"/>
    <cellStyle name="Normal 12 2 2 2 2 9" xfId="6797"/>
    <cellStyle name="Normal 12 2 2 2 20" xfId="6798"/>
    <cellStyle name="Normal 12 2 2 2 21" xfId="6799"/>
    <cellStyle name="Normal 12 2 2 2 3" xfId="6800"/>
    <cellStyle name="Normal 12 2 2 2 4" xfId="6801"/>
    <cellStyle name="Normal 12 2 2 2 5" xfId="6802"/>
    <cellStyle name="Normal 12 2 2 2 6" xfId="6803"/>
    <cellStyle name="Normal 12 2 2 2 7" xfId="6804"/>
    <cellStyle name="Normal 12 2 2 2 8" xfId="6805"/>
    <cellStyle name="Normal 12 2 2 2 9" xfId="6806"/>
    <cellStyle name="Normal 12 2 2 3" xfId="6807"/>
    <cellStyle name="Normal 12 2 2 3 10" xfId="6808"/>
    <cellStyle name="Normal 12 2 2 3 11" xfId="6809"/>
    <cellStyle name="Normal 12 2 2 3 12" xfId="6810"/>
    <cellStyle name="Normal 12 2 2 3 13" xfId="6811"/>
    <cellStyle name="Normal 12 2 2 3 2" xfId="6812"/>
    <cellStyle name="Normal 12 2 2 3 3" xfId="6813"/>
    <cellStyle name="Normal 12 2 2 3 4" xfId="6814"/>
    <cellStyle name="Normal 12 2 2 3 5" xfId="6815"/>
    <cellStyle name="Normal 12 2 2 3 6" xfId="6816"/>
    <cellStyle name="Normal 12 2 2 3 7" xfId="6817"/>
    <cellStyle name="Normal 12 2 2 3 8" xfId="6818"/>
    <cellStyle name="Normal 12 2 2 3 9" xfId="6819"/>
    <cellStyle name="Normal 12 2 2 4" xfId="6820"/>
    <cellStyle name="Normal 12 2 2 5" xfId="6821"/>
    <cellStyle name="Normal 12 2 2 6" xfId="6822"/>
    <cellStyle name="Normal 12 2 2 7" xfId="6823"/>
    <cellStyle name="Normal 12 2 2 8" xfId="6824"/>
    <cellStyle name="Normal 12 2 2 9" xfId="6825"/>
    <cellStyle name="Normal 12 2 2_4 28 1_Asst_Health_Crit_AllTO_RIIO_20110714pm" xfId="6826"/>
    <cellStyle name="Normal 12 2 20" xfId="6827"/>
    <cellStyle name="Normal 12 2 21" xfId="6828"/>
    <cellStyle name="Normal 12 2 22" xfId="6829"/>
    <cellStyle name="Normal 12 2 23" xfId="6830"/>
    <cellStyle name="Normal 12 2 24" xfId="6831"/>
    <cellStyle name="Normal 12 2 25" xfId="6832"/>
    <cellStyle name="Normal 12 2 26" xfId="6833"/>
    <cellStyle name="Normal 12 2 3" xfId="6834"/>
    <cellStyle name="Normal 12 2 3 10" xfId="6835"/>
    <cellStyle name="Normal 12 2 3 11" xfId="6836"/>
    <cellStyle name="Normal 12 2 3 12" xfId="6837"/>
    <cellStyle name="Normal 12 2 3 13" xfId="6838"/>
    <cellStyle name="Normal 12 2 3 14" xfId="6839"/>
    <cellStyle name="Normal 12 2 3 15" xfId="6840"/>
    <cellStyle name="Normal 12 2 3 16" xfId="6841"/>
    <cellStyle name="Normal 12 2 3 17" xfId="6842"/>
    <cellStyle name="Normal 12 2 3 18" xfId="6843"/>
    <cellStyle name="Normal 12 2 3 19" xfId="6844"/>
    <cellStyle name="Normal 12 2 3 2" xfId="6845"/>
    <cellStyle name="Normal 12 2 3 2 10" xfId="6846"/>
    <cellStyle name="Normal 12 2 3 2 11" xfId="6847"/>
    <cellStyle name="Normal 12 2 3 2 12" xfId="6848"/>
    <cellStyle name="Normal 12 2 3 2 13" xfId="6849"/>
    <cellStyle name="Normal 12 2 3 2 2" xfId="6850"/>
    <cellStyle name="Normal 12 2 3 2 3" xfId="6851"/>
    <cellStyle name="Normal 12 2 3 2 4" xfId="6852"/>
    <cellStyle name="Normal 12 2 3 2 5" xfId="6853"/>
    <cellStyle name="Normal 12 2 3 2 6" xfId="6854"/>
    <cellStyle name="Normal 12 2 3 2 7" xfId="6855"/>
    <cellStyle name="Normal 12 2 3 2 8" xfId="6856"/>
    <cellStyle name="Normal 12 2 3 2 9" xfId="6857"/>
    <cellStyle name="Normal 12 2 3 20" xfId="6858"/>
    <cellStyle name="Normal 12 2 3 21" xfId="6859"/>
    <cellStyle name="Normal 12 2 3 3" xfId="6860"/>
    <cellStyle name="Normal 12 2 3 4" xfId="6861"/>
    <cellStyle name="Normal 12 2 3 5" xfId="6862"/>
    <cellStyle name="Normal 12 2 3 6" xfId="6863"/>
    <cellStyle name="Normal 12 2 3 7" xfId="6864"/>
    <cellStyle name="Normal 12 2 3 8" xfId="6865"/>
    <cellStyle name="Normal 12 2 3 9" xfId="6866"/>
    <cellStyle name="Normal 12 2 4" xfId="6867"/>
    <cellStyle name="Normal 12 2 4 10" xfId="6868"/>
    <cellStyle name="Normal 12 2 4 11" xfId="6869"/>
    <cellStyle name="Normal 12 2 4 12" xfId="6870"/>
    <cellStyle name="Normal 12 2 4 13" xfId="6871"/>
    <cellStyle name="Normal 12 2 4 14" xfId="6872"/>
    <cellStyle name="Normal 12 2 4 2" xfId="6873"/>
    <cellStyle name="Normal 12 2 4 2 10" xfId="6874"/>
    <cellStyle name="Normal 12 2 4 2 11" xfId="6875"/>
    <cellStyle name="Normal 12 2 4 2 12" xfId="6876"/>
    <cellStyle name="Normal 12 2 4 2 13" xfId="6877"/>
    <cellStyle name="Normal 12 2 4 2 2" xfId="6878"/>
    <cellStyle name="Normal 12 2 4 2 3" xfId="6879"/>
    <cellStyle name="Normal 12 2 4 2 4" xfId="6880"/>
    <cellStyle name="Normal 12 2 4 2 5" xfId="6881"/>
    <cellStyle name="Normal 12 2 4 2 6" xfId="6882"/>
    <cellStyle name="Normal 12 2 4 2 7" xfId="6883"/>
    <cellStyle name="Normal 12 2 4 2 8" xfId="6884"/>
    <cellStyle name="Normal 12 2 4 2 9" xfId="6885"/>
    <cellStyle name="Normal 12 2 4 3" xfId="6886"/>
    <cellStyle name="Normal 12 2 4 4" xfId="6887"/>
    <cellStyle name="Normal 12 2 4 5" xfId="6888"/>
    <cellStyle name="Normal 12 2 4 6" xfId="6889"/>
    <cellStyle name="Normal 12 2 4 7" xfId="6890"/>
    <cellStyle name="Normal 12 2 4 8" xfId="6891"/>
    <cellStyle name="Normal 12 2 4 9" xfId="6892"/>
    <cellStyle name="Normal 12 2 5" xfId="6893"/>
    <cellStyle name="Normal 12 2 5 10" xfId="6894"/>
    <cellStyle name="Normal 12 2 5 11" xfId="6895"/>
    <cellStyle name="Normal 12 2 5 12" xfId="6896"/>
    <cellStyle name="Normal 12 2 5 13" xfId="6897"/>
    <cellStyle name="Normal 12 2 5 2" xfId="6898"/>
    <cellStyle name="Normal 12 2 5 3" xfId="6899"/>
    <cellStyle name="Normal 12 2 5 4" xfId="6900"/>
    <cellStyle name="Normal 12 2 5 5" xfId="6901"/>
    <cellStyle name="Normal 12 2 5 6" xfId="6902"/>
    <cellStyle name="Normal 12 2 5 7" xfId="6903"/>
    <cellStyle name="Normal 12 2 5 8" xfId="6904"/>
    <cellStyle name="Normal 12 2 5 9" xfId="6905"/>
    <cellStyle name="Normal 12 2 6" xfId="6906"/>
    <cellStyle name="Normal 12 2 6 2" xfId="6907"/>
    <cellStyle name="Normal 12 2 6 2 2" xfId="6908"/>
    <cellStyle name="Normal 12 2 6 2 3" xfId="6909"/>
    <cellStyle name="Normal 12 2 6 3" xfId="6910"/>
    <cellStyle name="Normal 12 2 6 4" xfId="6911"/>
    <cellStyle name="Normal 12 2 7" xfId="6912"/>
    <cellStyle name="Normal 12 2 8" xfId="6913"/>
    <cellStyle name="Normal 12 2 9" xfId="6914"/>
    <cellStyle name="Normal 12 2_4 28 1_Asst_Health_Crit_AllTO_RIIO_20110714pm" xfId="6915"/>
    <cellStyle name="Normal 12 20" xfId="6916"/>
    <cellStyle name="Normal 12 21" xfId="6917"/>
    <cellStyle name="Normal 12 22" xfId="6918"/>
    <cellStyle name="Normal 12 23" xfId="6919"/>
    <cellStyle name="Normal 12 24" xfId="6920"/>
    <cellStyle name="Normal 12 25" xfId="6921"/>
    <cellStyle name="Normal 12 26" xfId="6922"/>
    <cellStyle name="Normal 12 3" xfId="6923"/>
    <cellStyle name="Normal 12 3 10" xfId="6924"/>
    <cellStyle name="Normal 12 3 11" xfId="6925"/>
    <cellStyle name="Normal 12 3 12" xfId="6926"/>
    <cellStyle name="Normal 12 3 13" xfId="6927"/>
    <cellStyle name="Normal 12 3 14" xfId="6928"/>
    <cellStyle name="Normal 12 3 15" xfId="6929"/>
    <cellStyle name="Normal 12 3 16" xfId="6930"/>
    <cellStyle name="Normal 12 3 17" xfId="6931"/>
    <cellStyle name="Normal 12 3 18" xfId="6932"/>
    <cellStyle name="Normal 12 3 19" xfId="6933"/>
    <cellStyle name="Normal 12 3 2" xfId="6934"/>
    <cellStyle name="Normal 12 3 2 10" xfId="6935"/>
    <cellStyle name="Normal 12 3 2 11" xfId="6936"/>
    <cellStyle name="Normal 12 3 2 12" xfId="6937"/>
    <cellStyle name="Normal 12 3 2 13" xfId="6938"/>
    <cellStyle name="Normal 12 3 2 14" xfId="6939"/>
    <cellStyle name="Normal 12 3 2 15" xfId="6940"/>
    <cellStyle name="Normal 12 3 2 16" xfId="6941"/>
    <cellStyle name="Normal 12 3 2 17" xfId="6942"/>
    <cellStyle name="Normal 12 3 2 18" xfId="6943"/>
    <cellStyle name="Normal 12 3 2 19" xfId="6944"/>
    <cellStyle name="Normal 12 3 2 2" xfId="6945"/>
    <cellStyle name="Normal 12 3 2 2 10" xfId="6946"/>
    <cellStyle name="Normal 12 3 2 2 11" xfId="6947"/>
    <cellStyle name="Normal 12 3 2 2 12" xfId="6948"/>
    <cellStyle name="Normal 12 3 2 2 13" xfId="6949"/>
    <cellStyle name="Normal 12 3 2 2 2" xfId="6950"/>
    <cellStyle name="Normal 12 3 2 2 3" xfId="6951"/>
    <cellStyle name="Normal 12 3 2 2 4" xfId="6952"/>
    <cellStyle name="Normal 12 3 2 2 5" xfId="6953"/>
    <cellStyle name="Normal 12 3 2 2 6" xfId="6954"/>
    <cellStyle name="Normal 12 3 2 2 7" xfId="6955"/>
    <cellStyle name="Normal 12 3 2 2 8" xfId="6956"/>
    <cellStyle name="Normal 12 3 2 2 9" xfId="6957"/>
    <cellStyle name="Normal 12 3 2 20" xfId="6958"/>
    <cellStyle name="Normal 12 3 2 21" xfId="6959"/>
    <cellStyle name="Normal 12 3 2 3" xfId="6960"/>
    <cellStyle name="Normal 12 3 2 4" xfId="6961"/>
    <cellStyle name="Normal 12 3 2 5" xfId="6962"/>
    <cellStyle name="Normal 12 3 2 6" xfId="6963"/>
    <cellStyle name="Normal 12 3 2 7" xfId="6964"/>
    <cellStyle name="Normal 12 3 2 8" xfId="6965"/>
    <cellStyle name="Normal 12 3 2 9" xfId="6966"/>
    <cellStyle name="Normal 12 3 20" xfId="6967"/>
    <cellStyle name="Normal 12 3 21" xfId="6968"/>
    <cellStyle name="Normal 12 3 22" xfId="6969"/>
    <cellStyle name="Normal 12 3 3" xfId="6970"/>
    <cellStyle name="Normal 12 3 3 10" xfId="6971"/>
    <cellStyle name="Normal 12 3 3 11" xfId="6972"/>
    <cellStyle name="Normal 12 3 3 12" xfId="6973"/>
    <cellStyle name="Normal 12 3 3 13" xfId="6974"/>
    <cellStyle name="Normal 12 3 3 2" xfId="6975"/>
    <cellStyle name="Normal 12 3 3 3" xfId="6976"/>
    <cellStyle name="Normal 12 3 3 4" xfId="6977"/>
    <cellStyle name="Normal 12 3 3 5" xfId="6978"/>
    <cellStyle name="Normal 12 3 3 6" xfId="6979"/>
    <cellStyle name="Normal 12 3 3 7" xfId="6980"/>
    <cellStyle name="Normal 12 3 3 8" xfId="6981"/>
    <cellStyle name="Normal 12 3 3 9" xfId="6982"/>
    <cellStyle name="Normal 12 3 4" xfId="6983"/>
    <cellStyle name="Normal 12 3 5" xfId="6984"/>
    <cellStyle name="Normal 12 3 6" xfId="6985"/>
    <cellStyle name="Normal 12 3 7" xfId="6986"/>
    <cellStyle name="Normal 12 3 8" xfId="6987"/>
    <cellStyle name="Normal 12 3 9" xfId="6988"/>
    <cellStyle name="Normal 12 3_4 28 1_Asst_Health_Crit_AllTO_RIIO_20110714pm" xfId="6989"/>
    <cellStyle name="Normal 12 4" xfId="6990"/>
    <cellStyle name="Normal 12 4 10" xfId="6991"/>
    <cellStyle name="Normal 12 4 11" xfId="6992"/>
    <cellStyle name="Normal 12 4 12" xfId="6993"/>
    <cellStyle name="Normal 12 4 13" xfId="6994"/>
    <cellStyle name="Normal 12 4 14" xfId="6995"/>
    <cellStyle name="Normal 12 4 15" xfId="6996"/>
    <cellStyle name="Normal 12 4 16" xfId="6997"/>
    <cellStyle name="Normal 12 4 17" xfId="6998"/>
    <cellStyle name="Normal 12 4 18" xfId="6999"/>
    <cellStyle name="Normal 12 4 19" xfId="7000"/>
    <cellStyle name="Normal 12 4 2" xfId="7001"/>
    <cellStyle name="Normal 12 4 2 10" xfId="7002"/>
    <cellStyle name="Normal 12 4 2 11" xfId="7003"/>
    <cellStyle name="Normal 12 4 2 12" xfId="7004"/>
    <cellStyle name="Normal 12 4 2 13" xfId="7005"/>
    <cellStyle name="Normal 12 4 2 2" xfId="7006"/>
    <cellStyle name="Normal 12 4 2 3" xfId="7007"/>
    <cellStyle name="Normal 12 4 2 4" xfId="7008"/>
    <cellStyle name="Normal 12 4 2 5" xfId="7009"/>
    <cellStyle name="Normal 12 4 2 6" xfId="7010"/>
    <cellStyle name="Normal 12 4 2 7" xfId="7011"/>
    <cellStyle name="Normal 12 4 2 8" xfId="7012"/>
    <cellStyle name="Normal 12 4 2 9" xfId="7013"/>
    <cellStyle name="Normal 12 4 20" xfId="7014"/>
    <cellStyle name="Normal 12 4 21" xfId="7015"/>
    <cellStyle name="Normal 12 4 3" xfId="7016"/>
    <cellStyle name="Normal 12 4 4" xfId="7017"/>
    <cellStyle name="Normal 12 4 5" xfId="7018"/>
    <cellStyle name="Normal 12 4 6" xfId="7019"/>
    <cellStyle name="Normal 12 4 7" xfId="7020"/>
    <cellStyle name="Normal 12 4 8" xfId="7021"/>
    <cellStyle name="Normal 12 4 9" xfId="7022"/>
    <cellStyle name="Normal 12 5" xfId="7023"/>
    <cellStyle name="Normal 12 5 10" xfId="7024"/>
    <cellStyle name="Normal 12 5 11" xfId="7025"/>
    <cellStyle name="Normal 12 5 12" xfId="7026"/>
    <cellStyle name="Normal 12 5 13" xfId="7027"/>
    <cellStyle name="Normal 12 5 2" xfId="7028"/>
    <cellStyle name="Normal 12 5 3" xfId="7029"/>
    <cellStyle name="Normal 12 5 4" xfId="7030"/>
    <cellStyle name="Normal 12 5 5" xfId="7031"/>
    <cellStyle name="Normal 12 5 6" xfId="7032"/>
    <cellStyle name="Normal 12 5 7" xfId="7033"/>
    <cellStyle name="Normal 12 5 8" xfId="7034"/>
    <cellStyle name="Normal 12 5 9" xfId="7035"/>
    <cellStyle name="Normal 12 6" xfId="7036"/>
    <cellStyle name="Normal 12 6 2" xfId="7037"/>
    <cellStyle name="Normal 12 6 2 2" xfId="7038"/>
    <cellStyle name="Normal 12 6 2 3" xfId="7039"/>
    <cellStyle name="Normal 12 6 3" xfId="7040"/>
    <cellStyle name="Normal 12 6 4" xfId="7041"/>
    <cellStyle name="Normal 12 7" xfId="7042"/>
    <cellStyle name="Normal 12 8" xfId="7043"/>
    <cellStyle name="Normal 12 9" xfId="7044"/>
    <cellStyle name="Normal 12_1.3s Accounting C Costs Scots" xfId="7045"/>
    <cellStyle name="Normal 13" xfId="430"/>
    <cellStyle name="Normal 13 10" xfId="7046"/>
    <cellStyle name="Normal 13 11" xfId="7047"/>
    <cellStyle name="Normal 13 12" xfId="7048"/>
    <cellStyle name="Normal 13 13" xfId="7049"/>
    <cellStyle name="Normal 13 14" xfId="7050"/>
    <cellStyle name="Normal 13 15" xfId="7051"/>
    <cellStyle name="Normal 13 16" xfId="7052"/>
    <cellStyle name="Normal 13 17" xfId="7053"/>
    <cellStyle name="Normal 13 18" xfId="7054"/>
    <cellStyle name="Normal 13 19" xfId="7055"/>
    <cellStyle name="Normal 13 2" xfId="431"/>
    <cellStyle name="Normal 13 2 10" xfId="432"/>
    <cellStyle name="Normal 13 2 10 2" xfId="433"/>
    <cellStyle name="Normal 13 2 10 2 2" xfId="1875"/>
    <cellStyle name="Normal 13 2 10 3" xfId="1874"/>
    <cellStyle name="Normal 13 2 11" xfId="7056"/>
    <cellStyle name="Normal 13 2 12" xfId="7057"/>
    <cellStyle name="Normal 13 2 13" xfId="7058"/>
    <cellStyle name="Normal 13 2 14" xfId="7059"/>
    <cellStyle name="Normal 13 2 15" xfId="7060"/>
    <cellStyle name="Normal 13 2 16" xfId="7061"/>
    <cellStyle name="Normal 13 2 17" xfId="7062"/>
    <cellStyle name="Normal 13 2 18" xfId="7063"/>
    <cellStyle name="Normal 13 2 19" xfId="7064"/>
    <cellStyle name="Normal 13 2 2" xfId="434"/>
    <cellStyle name="Normal 13 2 2 10" xfId="7065"/>
    <cellStyle name="Normal 13 2 2 11" xfId="7066"/>
    <cellStyle name="Normal 13 2 2 12" xfId="7067"/>
    <cellStyle name="Normal 13 2 2 13" xfId="7068"/>
    <cellStyle name="Normal 13 2 2 14" xfId="7069"/>
    <cellStyle name="Normal 13 2 2 15" xfId="7070"/>
    <cellStyle name="Normal 13 2 2 2" xfId="435"/>
    <cellStyle name="Normal 13 2 2 2 10" xfId="7071"/>
    <cellStyle name="Normal 13 2 2 2 11" xfId="7072"/>
    <cellStyle name="Normal 13 2 2 2 12" xfId="7073"/>
    <cellStyle name="Normal 13 2 2 2 13" xfId="7074"/>
    <cellStyle name="Normal 13 2 2 2 14" xfId="7075"/>
    <cellStyle name="Normal 13 2 2 2 2" xfId="1877"/>
    <cellStyle name="Normal 13 2 2 2 2 10" xfId="7076"/>
    <cellStyle name="Normal 13 2 2 2 2 11" xfId="7077"/>
    <cellStyle name="Normal 13 2 2 2 2 12" xfId="7078"/>
    <cellStyle name="Normal 13 2 2 2 2 13" xfId="7079"/>
    <cellStyle name="Normal 13 2 2 2 2 2" xfId="7080"/>
    <cellStyle name="Normal 13 2 2 2 2 3" xfId="7081"/>
    <cellStyle name="Normal 13 2 2 2 2 4" xfId="7082"/>
    <cellStyle name="Normal 13 2 2 2 2 5" xfId="7083"/>
    <cellStyle name="Normal 13 2 2 2 2 6" xfId="7084"/>
    <cellStyle name="Normal 13 2 2 2 2 7" xfId="7085"/>
    <cellStyle name="Normal 13 2 2 2 2 8" xfId="7086"/>
    <cellStyle name="Normal 13 2 2 2 2 9" xfId="7087"/>
    <cellStyle name="Normal 13 2 2 2 3" xfId="7088"/>
    <cellStyle name="Normal 13 2 2 2 4" xfId="7089"/>
    <cellStyle name="Normal 13 2 2 2 5" xfId="7090"/>
    <cellStyle name="Normal 13 2 2 2 6" xfId="7091"/>
    <cellStyle name="Normal 13 2 2 2 7" xfId="7092"/>
    <cellStyle name="Normal 13 2 2 2 8" xfId="7093"/>
    <cellStyle name="Normal 13 2 2 2 9" xfId="7094"/>
    <cellStyle name="Normal 13 2 2 3" xfId="1876"/>
    <cellStyle name="Normal 13 2 2 3 10" xfId="7095"/>
    <cellStyle name="Normal 13 2 2 3 11" xfId="7096"/>
    <cellStyle name="Normal 13 2 2 3 12" xfId="7097"/>
    <cellStyle name="Normal 13 2 2 3 13" xfId="7098"/>
    <cellStyle name="Normal 13 2 2 3 2" xfId="7099"/>
    <cellStyle name="Normal 13 2 2 3 3" xfId="7100"/>
    <cellStyle name="Normal 13 2 2 3 4" xfId="7101"/>
    <cellStyle name="Normal 13 2 2 3 5" xfId="7102"/>
    <cellStyle name="Normal 13 2 2 3 6" xfId="7103"/>
    <cellStyle name="Normal 13 2 2 3 7" xfId="7104"/>
    <cellStyle name="Normal 13 2 2 3 8" xfId="7105"/>
    <cellStyle name="Normal 13 2 2 3 9" xfId="7106"/>
    <cellStyle name="Normal 13 2 2 4" xfId="7107"/>
    <cellStyle name="Normal 13 2 2 5" xfId="7108"/>
    <cellStyle name="Normal 13 2 2 6" xfId="7109"/>
    <cellStyle name="Normal 13 2 2 7" xfId="7110"/>
    <cellStyle name="Normal 13 2 2 8" xfId="7111"/>
    <cellStyle name="Normal 13 2 2 9" xfId="7112"/>
    <cellStyle name="Normal 13 2 20" xfId="7113"/>
    <cellStyle name="Normal 13 2 21" xfId="7114"/>
    <cellStyle name="Normal 13 2 22" xfId="7115"/>
    <cellStyle name="Normal 13 2 3" xfId="436"/>
    <cellStyle name="Normal 13 2 3 10" xfId="7116"/>
    <cellStyle name="Normal 13 2 3 11" xfId="7117"/>
    <cellStyle name="Normal 13 2 3 12" xfId="7118"/>
    <cellStyle name="Normal 13 2 3 13" xfId="7119"/>
    <cellStyle name="Normal 13 2 3 14" xfId="7120"/>
    <cellStyle name="Normal 13 2 3 2" xfId="1878"/>
    <cellStyle name="Normal 13 2 3 2 10" xfId="7121"/>
    <cellStyle name="Normal 13 2 3 2 11" xfId="7122"/>
    <cellStyle name="Normal 13 2 3 2 12" xfId="7123"/>
    <cellStyle name="Normal 13 2 3 2 13" xfId="7124"/>
    <cellStyle name="Normal 13 2 3 2 2" xfId="7125"/>
    <cellStyle name="Normal 13 2 3 2 3" xfId="7126"/>
    <cellStyle name="Normal 13 2 3 2 4" xfId="7127"/>
    <cellStyle name="Normal 13 2 3 2 5" xfId="7128"/>
    <cellStyle name="Normal 13 2 3 2 6" xfId="7129"/>
    <cellStyle name="Normal 13 2 3 2 7" xfId="7130"/>
    <cellStyle name="Normal 13 2 3 2 8" xfId="7131"/>
    <cellStyle name="Normal 13 2 3 2 9" xfId="7132"/>
    <cellStyle name="Normal 13 2 3 3" xfId="7133"/>
    <cellStyle name="Normal 13 2 3 4" xfId="7134"/>
    <cellStyle name="Normal 13 2 3 5" xfId="7135"/>
    <cellStyle name="Normal 13 2 3 6" xfId="7136"/>
    <cellStyle name="Normal 13 2 3 7" xfId="7137"/>
    <cellStyle name="Normal 13 2 3 8" xfId="7138"/>
    <cellStyle name="Normal 13 2 3 9" xfId="7139"/>
    <cellStyle name="Normal 13 2 4" xfId="1873"/>
    <cellStyle name="Normal 13 2 4 10" xfId="7140"/>
    <cellStyle name="Normal 13 2 4 11" xfId="7141"/>
    <cellStyle name="Normal 13 2 4 12" xfId="7142"/>
    <cellStyle name="Normal 13 2 4 13" xfId="7143"/>
    <cellStyle name="Normal 13 2 4 2" xfId="7144"/>
    <cellStyle name="Normal 13 2 4 3" xfId="7145"/>
    <cellStyle name="Normal 13 2 4 4" xfId="7146"/>
    <cellStyle name="Normal 13 2 4 5" xfId="7147"/>
    <cellStyle name="Normal 13 2 4 6" xfId="7148"/>
    <cellStyle name="Normal 13 2 4 7" xfId="7149"/>
    <cellStyle name="Normal 13 2 4 8" xfId="7150"/>
    <cellStyle name="Normal 13 2 4 9" xfId="7151"/>
    <cellStyle name="Normal 13 2 5" xfId="7152"/>
    <cellStyle name="Normal 13 2 6" xfId="7153"/>
    <cellStyle name="Normal 13 2 7" xfId="7154"/>
    <cellStyle name="Normal 13 2 8" xfId="7155"/>
    <cellStyle name="Normal 13 2 9" xfId="7156"/>
    <cellStyle name="Normal 13 20" xfId="7157"/>
    <cellStyle name="Normal 13 21" xfId="7158"/>
    <cellStyle name="Normal 13 22" xfId="7159"/>
    <cellStyle name="Normal 13 23" xfId="7160"/>
    <cellStyle name="Normal 13 24" xfId="7161"/>
    <cellStyle name="Normal 13 25" xfId="7162"/>
    <cellStyle name="Normal 13 3" xfId="7163"/>
    <cellStyle name="Normal 13 3 10" xfId="7164"/>
    <cellStyle name="Normal 13 3 11" xfId="7165"/>
    <cellStyle name="Normal 13 3 12" xfId="7166"/>
    <cellStyle name="Normal 13 3 13" xfId="7167"/>
    <cellStyle name="Normal 13 3 14" xfId="7168"/>
    <cellStyle name="Normal 13 3 2" xfId="7169"/>
    <cellStyle name="Normal 13 3 2 10" xfId="7170"/>
    <cellStyle name="Normal 13 3 2 11" xfId="7171"/>
    <cellStyle name="Normal 13 3 2 12" xfId="7172"/>
    <cellStyle name="Normal 13 3 2 13" xfId="7173"/>
    <cellStyle name="Normal 13 3 2 2" xfId="7174"/>
    <cellStyle name="Normal 13 3 2 3" xfId="7175"/>
    <cellStyle name="Normal 13 3 2 4" xfId="7176"/>
    <cellStyle name="Normal 13 3 2 5" xfId="7177"/>
    <cellStyle name="Normal 13 3 2 6" xfId="7178"/>
    <cellStyle name="Normal 13 3 2 7" xfId="7179"/>
    <cellStyle name="Normal 13 3 2 8" xfId="7180"/>
    <cellStyle name="Normal 13 3 2 9" xfId="7181"/>
    <cellStyle name="Normal 13 3 3" xfId="7182"/>
    <cellStyle name="Normal 13 3 4" xfId="7183"/>
    <cellStyle name="Normal 13 3 5" xfId="7184"/>
    <cellStyle name="Normal 13 3 6" xfId="7185"/>
    <cellStyle name="Normal 13 3 7" xfId="7186"/>
    <cellStyle name="Normal 13 3 8" xfId="7187"/>
    <cellStyle name="Normal 13 3 9" xfId="7188"/>
    <cellStyle name="Normal 13 4" xfId="7189"/>
    <cellStyle name="Normal 13 4 10" xfId="7190"/>
    <cellStyle name="Normal 13 4 11" xfId="7191"/>
    <cellStyle name="Normal 13 4 12" xfId="7192"/>
    <cellStyle name="Normal 13 4 13" xfId="7193"/>
    <cellStyle name="Normal 13 4 2" xfId="7194"/>
    <cellStyle name="Normal 13 4 3" xfId="7195"/>
    <cellStyle name="Normal 13 4 4" xfId="7196"/>
    <cellStyle name="Normal 13 4 5" xfId="7197"/>
    <cellStyle name="Normal 13 4 6" xfId="7198"/>
    <cellStyle name="Normal 13 4 7" xfId="7199"/>
    <cellStyle name="Normal 13 4 8" xfId="7200"/>
    <cellStyle name="Normal 13 4 9" xfId="7201"/>
    <cellStyle name="Normal 13 5" xfId="7202"/>
    <cellStyle name="Normal 13 6" xfId="7203"/>
    <cellStyle name="Normal 13 7" xfId="7204"/>
    <cellStyle name="Normal 13 8" xfId="7205"/>
    <cellStyle name="Normal 13 9" xfId="7206"/>
    <cellStyle name="Normal 13_2010_NGET_TPCR4_RO_FBPQ(Opex) trace only FINAL(DPP)" xfId="7207"/>
    <cellStyle name="Normal 14" xfId="437"/>
    <cellStyle name="Normal 14 10" xfId="7208"/>
    <cellStyle name="Normal 14 10 10" xfId="7209"/>
    <cellStyle name="Normal 14 10 11" xfId="7210"/>
    <cellStyle name="Normal 14 10 12" xfId="7211"/>
    <cellStyle name="Normal 14 10 13" xfId="7212"/>
    <cellStyle name="Normal 14 10 14" xfId="7213"/>
    <cellStyle name="Normal 14 10 15" xfId="7214"/>
    <cellStyle name="Normal 14 10 16" xfId="7215"/>
    <cellStyle name="Normal 14 10 17" xfId="7216"/>
    <cellStyle name="Normal 14 10 18" xfId="7217"/>
    <cellStyle name="Normal 14 10 2" xfId="7218"/>
    <cellStyle name="Normal 14 10 3" xfId="7219"/>
    <cellStyle name="Normal 14 10 4" xfId="7220"/>
    <cellStyle name="Normal 14 10 5" xfId="7221"/>
    <cellStyle name="Normal 14 10 6" xfId="7222"/>
    <cellStyle name="Normal 14 10 7" xfId="7223"/>
    <cellStyle name="Normal 14 10 8" xfId="7224"/>
    <cellStyle name="Normal 14 10 9" xfId="7225"/>
    <cellStyle name="Normal 14 11" xfId="7226"/>
    <cellStyle name="Normal 14 11 10" xfId="7227"/>
    <cellStyle name="Normal 14 11 11" xfId="7228"/>
    <cellStyle name="Normal 14 11 12" xfId="7229"/>
    <cellStyle name="Normal 14 11 13" xfId="7230"/>
    <cellStyle name="Normal 14 11 14" xfId="7231"/>
    <cellStyle name="Normal 14 11 15" xfId="7232"/>
    <cellStyle name="Normal 14 11 16" xfId="7233"/>
    <cellStyle name="Normal 14 11 17" xfId="7234"/>
    <cellStyle name="Normal 14 11 18" xfId="7235"/>
    <cellStyle name="Normal 14 11 2" xfId="7236"/>
    <cellStyle name="Normal 14 11 3" xfId="7237"/>
    <cellStyle name="Normal 14 11 4" xfId="7238"/>
    <cellStyle name="Normal 14 11 5" xfId="7239"/>
    <cellStyle name="Normal 14 11 6" xfId="7240"/>
    <cellStyle name="Normal 14 11 7" xfId="7241"/>
    <cellStyle name="Normal 14 11 8" xfId="7242"/>
    <cellStyle name="Normal 14 11 9" xfId="7243"/>
    <cellStyle name="Normal 14 12" xfId="7244"/>
    <cellStyle name="Normal 14 12 10" xfId="7245"/>
    <cellStyle name="Normal 14 12 11" xfId="7246"/>
    <cellStyle name="Normal 14 12 12" xfId="7247"/>
    <cellStyle name="Normal 14 12 13" xfId="7248"/>
    <cellStyle name="Normal 14 12 14" xfId="7249"/>
    <cellStyle name="Normal 14 12 15" xfId="7250"/>
    <cellStyle name="Normal 14 12 16" xfId="7251"/>
    <cellStyle name="Normal 14 12 17" xfId="7252"/>
    <cellStyle name="Normal 14 12 18" xfId="7253"/>
    <cellStyle name="Normal 14 12 2" xfId="7254"/>
    <cellStyle name="Normal 14 12 3" xfId="7255"/>
    <cellStyle name="Normal 14 12 4" xfId="7256"/>
    <cellStyle name="Normal 14 12 5" xfId="7257"/>
    <cellStyle name="Normal 14 12 6" xfId="7258"/>
    <cellStyle name="Normal 14 12 7" xfId="7259"/>
    <cellStyle name="Normal 14 12 8" xfId="7260"/>
    <cellStyle name="Normal 14 12 9" xfId="7261"/>
    <cellStyle name="Normal 14 13" xfId="7262"/>
    <cellStyle name="Normal 14 13 10" xfId="7263"/>
    <cellStyle name="Normal 14 13 11" xfId="7264"/>
    <cellStyle name="Normal 14 13 12" xfId="7265"/>
    <cellStyle name="Normal 14 13 13" xfId="7266"/>
    <cellStyle name="Normal 14 13 14" xfId="7267"/>
    <cellStyle name="Normal 14 13 15" xfId="7268"/>
    <cellStyle name="Normal 14 13 16" xfId="7269"/>
    <cellStyle name="Normal 14 13 17" xfId="7270"/>
    <cellStyle name="Normal 14 13 18" xfId="7271"/>
    <cellStyle name="Normal 14 13 2" xfId="7272"/>
    <cellStyle name="Normal 14 13 3" xfId="7273"/>
    <cellStyle name="Normal 14 13 4" xfId="7274"/>
    <cellStyle name="Normal 14 13 5" xfId="7275"/>
    <cellStyle name="Normal 14 13 6" xfId="7276"/>
    <cellStyle name="Normal 14 13 7" xfId="7277"/>
    <cellStyle name="Normal 14 13 8" xfId="7278"/>
    <cellStyle name="Normal 14 13 9" xfId="7279"/>
    <cellStyle name="Normal 14 14" xfId="7280"/>
    <cellStyle name="Normal 14 14 10" xfId="7281"/>
    <cellStyle name="Normal 14 14 11" xfId="7282"/>
    <cellStyle name="Normal 14 14 12" xfId="7283"/>
    <cellStyle name="Normal 14 14 13" xfId="7284"/>
    <cellStyle name="Normal 14 14 14" xfId="7285"/>
    <cellStyle name="Normal 14 14 15" xfId="7286"/>
    <cellStyle name="Normal 14 14 16" xfId="7287"/>
    <cellStyle name="Normal 14 14 17" xfId="7288"/>
    <cellStyle name="Normal 14 14 18" xfId="7289"/>
    <cellStyle name="Normal 14 14 2" xfId="7290"/>
    <cellStyle name="Normal 14 14 3" xfId="7291"/>
    <cellStyle name="Normal 14 14 4" xfId="7292"/>
    <cellStyle name="Normal 14 14 5" xfId="7293"/>
    <cellStyle name="Normal 14 14 6" xfId="7294"/>
    <cellStyle name="Normal 14 14 7" xfId="7295"/>
    <cellStyle name="Normal 14 14 8" xfId="7296"/>
    <cellStyle name="Normal 14 14 9" xfId="7297"/>
    <cellStyle name="Normal 14 15" xfId="7298"/>
    <cellStyle name="Normal 14 15 10" xfId="7299"/>
    <cellStyle name="Normal 14 15 11" xfId="7300"/>
    <cellStyle name="Normal 14 15 12" xfId="7301"/>
    <cellStyle name="Normal 14 15 13" xfId="7302"/>
    <cellStyle name="Normal 14 15 14" xfId="7303"/>
    <cellStyle name="Normal 14 15 15" xfId="7304"/>
    <cellStyle name="Normal 14 15 16" xfId="7305"/>
    <cellStyle name="Normal 14 15 17" xfId="7306"/>
    <cellStyle name="Normal 14 15 18" xfId="7307"/>
    <cellStyle name="Normal 14 15 2" xfId="7308"/>
    <cellStyle name="Normal 14 15 3" xfId="7309"/>
    <cellStyle name="Normal 14 15 4" xfId="7310"/>
    <cellStyle name="Normal 14 15 5" xfId="7311"/>
    <cellStyle name="Normal 14 15 6" xfId="7312"/>
    <cellStyle name="Normal 14 15 7" xfId="7313"/>
    <cellStyle name="Normal 14 15 8" xfId="7314"/>
    <cellStyle name="Normal 14 15 9" xfId="7315"/>
    <cellStyle name="Normal 14 16" xfId="7316"/>
    <cellStyle name="Normal 14 16 10" xfId="7317"/>
    <cellStyle name="Normal 14 16 11" xfId="7318"/>
    <cellStyle name="Normal 14 16 12" xfId="7319"/>
    <cellStyle name="Normal 14 16 13" xfId="7320"/>
    <cellStyle name="Normal 14 16 14" xfId="7321"/>
    <cellStyle name="Normal 14 16 15" xfId="7322"/>
    <cellStyle name="Normal 14 16 16" xfId="7323"/>
    <cellStyle name="Normal 14 16 17" xfId="7324"/>
    <cellStyle name="Normal 14 16 18" xfId="7325"/>
    <cellStyle name="Normal 14 16 2" xfId="7326"/>
    <cellStyle name="Normal 14 16 3" xfId="7327"/>
    <cellStyle name="Normal 14 16 4" xfId="7328"/>
    <cellStyle name="Normal 14 16 5" xfId="7329"/>
    <cellStyle name="Normal 14 16 6" xfId="7330"/>
    <cellStyle name="Normal 14 16 7" xfId="7331"/>
    <cellStyle name="Normal 14 16 8" xfId="7332"/>
    <cellStyle name="Normal 14 16 9" xfId="7333"/>
    <cellStyle name="Normal 14 17" xfId="7334"/>
    <cellStyle name="Normal 14 17 10" xfId="7335"/>
    <cellStyle name="Normal 14 17 11" xfId="7336"/>
    <cellStyle name="Normal 14 17 12" xfId="7337"/>
    <cellStyle name="Normal 14 17 13" xfId="7338"/>
    <cellStyle name="Normal 14 17 14" xfId="7339"/>
    <cellStyle name="Normal 14 17 15" xfId="7340"/>
    <cellStyle name="Normal 14 17 16" xfId="7341"/>
    <cellStyle name="Normal 14 17 17" xfId="7342"/>
    <cellStyle name="Normal 14 17 18" xfId="7343"/>
    <cellStyle name="Normal 14 17 2" xfId="7344"/>
    <cellStyle name="Normal 14 17 3" xfId="7345"/>
    <cellStyle name="Normal 14 17 4" xfId="7346"/>
    <cellStyle name="Normal 14 17 5" xfId="7347"/>
    <cellStyle name="Normal 14 17 6" xfId="7348"/>
    <cellStyle name="Normal 14 17 7" xfId="7349"/>
    <cellStyle name="Normal 14 17 8" xfId="7350"/>
    <cellStyle name="Normal 14 17 9" xfId="7351"/>
    <cellStyle name="Normal 14 18" xfId="7352"/>
    <cellStyle name="Normal 14 18 10" xfId="7353"/>
    <cellStyle name="Normal 14 18 11" xfId="7354"/>
    <cellStyle name="Normal 14 18 12" xfId="7355"/>
    <cellStyle name="Normal 14 18 13" xfId="7356"/>
    <cellStyle name="Normal 14 18 14" xfId="7357"/>
    <cellStyle name="Normal 14 18 15" xfId="7358"/>
    <cellStyle name="Normal 14 18 16" xfId="7359"/>
    <cellStyle name="Normal 14 18 17" xfId="7360"/>
    <cellStyle name="Normal 14 18 18" xfId="7361"/>
    <cellStyle name="Normal 14 18 2" xfId="7362"/>
    <cellStyle name="Normal 14 18 3" xfId="7363"/>
    <cellStyle name="Normal 14 18 4" xfId="7364"/>
    <cellStyle name="Normal 14 18 5" xfId="7365"/>
    <cellStyle name="Normal 14 18 6" xfId="7366"/>
    <cellStyle name="Normal 14 18 7" xfId="7367"/>
    <cellStyle name="Normal 14 18 8" xfId="7368"/>
    <cellStyle name="Normal 14 18 9" xfId="7369"/>
    <cellStyle name="Normal 14 19" xfId="7370"/>
    <cellStyle name="Normal 14 19 10" xfId="7371"/>
    <cellStyle name="Normal 14 19 11" xfId="7372"/>
    <cellStyle name="Normal 14 19 12" xfId="7373"/>
    <cellStyle name="Normal 14 19 13" xfId="7374"/>
    <cellStyle name="Normal 14 19 14" xfId="7375"/>
    <cellStyle name="Normal 14 19 15" xfId="7376"/>
    <cellStyle name="Normal 14 19 16" xfId="7377"/>
    <cellStyle name="Normal 14 19 17" xfId="7378"/>
    <cellStyle name="Normal 14 19 18" xfId="7379"/>
    <cellStyle name="Normal 14 19 2" xfId="7380"/>
    <cellStyle name="Normal 14 19 3" xfId="7381"/>
    <cellStyle name="Normal 14 19 4" xfId="7382"/>
    <cellStyle name="Normal 14 19 5" xfId="7383"/>
    <cellStyle name="Normal 14 19 6" xfId="7384"/>
    <cellStyle name="Normal 14 19 7" xfId="7385"/>
    <cellStyle name="Normal 14 19 8" xfId="7386"/>
    <cellStyle name="Normal 14 19 9" xfId="7387"/>
    <cellStyle name="Normal 14 2" xfId="438"/>
    <cellStyle name="Normal 14 2 10" xfId="439"/>
    <cellStyle name="Normal 14 2 11" xfId="7388"/>
    <cellStyle name="Normal 14 2 12" xfId="7389"/>
    <cellStyle name="Normal 14 2 13" xfId="7390"/>
    <cellStyle name="Normal 14 2 14" xfId="7391"/>
    <cellStyle name="Normal 14 2 15" xfId="7392"/>
    <cellStyle name="Normal 14 2 16" xfId="7393"/>
    <cellStyle name="Normal 14 2 17" xfId="7394"/>
    <cellStyle name="Normal 14 2 18" xfId="7395"/>
    <cellStyle name="Normal 14 2 19" xfId="7396"/>
    <cellStyle name="Normal 14 2 2" xfId="1880"/>
    <cellStyle name="Normal 14 2 2 10" xfId="7397"/>
    <cellStyle name="Normal 14 2 2 11" xfId="7398"/>
    <cellStyle name="Normal 14 2 2 12" xfId="7399"/>
    <cellStyle name="Normal 14 2 2 13" xfId="7400"/>
    <cellStyle name="Normal 14 2 2 14" xfId="7401"/>
    <cellStyle name="Normal 14 2 2 15" xfId="7402"/>
    <cellStyle name="Normal 14 2 2 16" xfId="7403"/>
    <cellStyle name="Normal 14 2 2 17" xfId="7404"/>
    <cellStyle name="Normal 14 2 2 2" xfId="7405"/>
    <cellStyle name="Normal 14 2 2 3" xfId="7406"/>
    <cellStyle name="Normal 14 2 2 4" xfId="7407"/>
    <cellStyle name="Normal 14 2 2 5" xfId="7408"/>
    <cellStyle name="Normal 14 2 2 6" xfId="7409"/>
    <cellStyle name="Normal 14 2 2 7" xfId="7410"/>
    <cellStyle name="Normal 14 2 2 8" xfId="7411"/>
    <cellStyle name="Normal 14 2 2 9" xfId="7412"/>
    <cellStyle name="Normal 14 2 20" xfId="7413"/>
    <cellStyle name="Normal 14 2 21" xfId="7414"/>
    <cellStyle name="Normal 14 2 22" xfId="7415"/>
    <cellStyle name="Normal 14 2 23" xfId="7416"/>
    <cellStyle name="Normal 14 2 24" xfId="7417"/>
    <cellStyle name="Normal 14 2 25" xfId="7418"/>
    <cellStyle name="Normal 14 2 26" xfId="7419"/>
    <cellStyle name="Normal 14 2 27" xfId="7420"/>
    <cellStyle name="Normal 14 2 28" xfId="7421"/>
    <cellStyle name="Normal 14 2 29" xfId="7422"/>
    <cellStyle name="Normal 14 2 3" xfId="7423"/>
    <cellStyle name="Normal 14 2 30" xfId="7424"/>
    <cellStyle name="Normal 14 2 31" xfId="7425"/>
    <cellStyle name="Normal 14 2 32" xfId="7426"/>
    <cellStyle name="Normal 14 2 33" xfId="7427"/>
    <cellStyle name="Normal 14 2 34" xfId="7428"/>
    <cellStyle name="Normal 14 2 35" xfId="7429"/>
    <cellStyle name="Normal 14 2 36" xfId="7430"/>
    <cellStyle name="Normal 14 2 37" xfId="7431"/>
    <cellStyle name="Normal 14 2 38" xfId="7432"/>
    <cellStyle name="Normal 14 2 39" xfId="7433"/>
    <cellStyle name="Normal 14 2 4" xfId="7434"/>
    <cellStyle name="Normal 14 2 40" xfId="7435"/>
    <cellStyle name="Normal 14 2 41" xfId="7436"/>
    <cellStyle name="Normal 14 2 42" xfId="7437"/>
    <cellStyle name="Normal 14 2 43" xfId="7438"/>
    <cellStyle name="Normal 14 2 44" xfId="7439"/>
    <cellStyle name="Normal 14 2 45" xfId="7440"/>
    <cellStyle name="Normal 14 2 46" xfId="7441"/>
    <cellStyle name="Normal 14 2 47" xfId="7442"/>
    <cellStyle name="Normal 14 2 48" xfId="7443"/>
    <cellStyle name="Normal 14 2 49" xfId="7444"/>
    <cellStyle name="Normal 14 2 5" xfId="7445"/>
    <cellStyle name="Normal 14 2 50" xfId="7446"/>
    <cellStyle name="Normal 14 2 51" xfId="7447"/>
    <cellStyle name="Normal 14 2 52" xfId="7448"/>
    <cellStyle name="Normal 14 2 53" xfId="7449"/>
    <cellStyle name="Normal 14 2 54" xfId="7450"/>
    <cellStyle name="Normal 14 2 55" xfId="7451"/>
    <cellStyle name="Normal 14 2 56" xfId="7452"/>
    <cellStyle name="Normal 14 2 57" xfId="7453"/>
    <cellStyle name="Normal 14 2 58" xfId="7454"/>
    <cellStyle name="Normal 14 2 59" xfId="7455"/>
    <cellStyle name="Normal 14 2 6" xfId="7456"/>
    <cellStyle name="Normal 14 2 60" xfId="7457"/>
    <cellStyle name="Normal 14 2 61" xfId="7458"/>
    <cellStyle name="Normal 14 2 62" xfId="7459"/>
    <cellStyle name="Normal 14 2 63" xfId="7460"/>
    <cellStyle name="Normal 14 2 64" xfId="7461"/>
    <cellStyle name="Normal 14 2 65" xfId="7462"/>
    <cellStyle name="Normal 14 2 66" xfId="7463"/>
    <cellStyle name="Normal 14 2 67" xfId="7464"/>
    <cellStyle name="Normal 14 2 68" xfId="7465"/>
    <cellStyle name="Normal 14 2 69" xfId="7466"/>
    <cellStyle name="Normal 14 2 7" xfId="7467"/>
    <cellStyle name="Normal 14 2 70" xfId="7468"/>
    <cellStyle name="Normal 14 2 71" xfId="7469"/>
    <cellStyle name="Normal 14 2 72" xfId="7470"/>
    <cellStyle name="Normal 14 2 73" xfId="7471"/>
    <cellStyle name="Normal 14 2 74" xfId="7472"/>
    <cellStyle name="Normal 14 2 75" xfId="7473"/>
    <cellStyle name="Normal 14 2 76" xfId="7474"/>
    <cellStyle name="Normal 14 2 77" xfId="7475"/>
    <cellStyle name="Normal 14 2 78" xfId="7476"/>
    <cellStyle name="Normal 14 2 8" xfId="7477"/>
    <cellStyle name="Normal 14 2 9" xfId="7478"/>
    <cellStyle name="Normal 14 2_List of table gaps" xfId="7479"/>
    <cellStyle name="Normal 14 20" xfId="7480"/>
    <cellStyle name="Normal 14 20 10" xfId="7481"/>
    <cellStyle name="Normal 14 20 11" xfId="7482"/>
    <cellStyle name="Normal 14 20 12" xfId="7483"/>
    <cellStyle name="Normal 14 20 13" xfId="7484"/>
    <cellStyle name="Normal 14 20 14" xfId="7485"/>
    <cellStyle name="Normal 14 20 15" xfId="7486"/>
    <cellStyle name="Normal 14 20 16" xfId="7487"/>
    <cellStyle name="Normal 14 20 17" xfId="7488"/>
    <cellStyle name="Normal 14 20 18" xfId="7489"/>
    <cellStyle name="Normal 14 20 2" xfId="7490"/>
    <cellStyle name="Normal 14 20 3" xfId="7491"/>
    <cellStyle name="Normal 14 20 4" xfId="7492"/>
    <cellStyle name="Normal 14 20 5" xfId="7493"/>
    <cellStyle name="Normal 14 20 6" xfId="7494"/>
    <cellStyle name="Normal 14 20 7" xfId="7495"/>
    <cellStyle name="Normal 14 20 8" xfId="7496"/>
    <cellStyle name="Normal 14 20 9" xfId="7497"/>
    <cellStyle name="Normal 14 21" xfId="7498"/>
    <cellStyle name="Normal 14 21 10" xfId="7499"/>
    <cellStyle name="Normal 14 21 11" xfId="7500"/>
    <cellStyle name="Normal 14 21 12" xfId="7501"/>
    <cellStyle name="Normal 14 21 13" xfId="7502"/>
    <cellStyle name="Normal 14 21 14" xfId="7503"/>
    <cellStyle name="Normal 14 21 15" xfId="7504"/>
    <cellStyle name="Normal 14 21 16" xfId="7505"/>
    <cellStyle name="Normal 14 21 17" xfId="7506"/>
    <cellStyle name="Normal 14 21 18" xfId="7507"/>
    <cellStyle name="Normal 14 21 2" xfId="7508"/>
    <cellStyle name="Normal 14 21 3" xfId="7509"/>
    <cellStyle name="Normal 14 21 4" xfId="7510"/>
    <cellStyle name="Normal 14 21 5" xfId="7511"/>
    <cellStyle name="Normal 14 21 6" xfId="7512"/>
    <cellStyle name="Normal 14 21 7" xfId="7513"/>
    <cellStyle name="Normal 14 21 8" xfId="7514"/>
    <cellStyle name="Normal 14 21 9" xfId="7515"/>
    <cellStyle name="Normal 14 22" xfId="7516"/>
    <cellStyle name="Normal 14 22 10" xfId="7517"/>
    <cellStyle name="Normal 14 22 11" xfId="7518"/>
    <cellStyle name="Normal 14 22 12" xfId="7519"/>
    <cellStyle name="Normal 14 22 13" xfId="7520"/>
    <cellStyle name="Normal 14 22 14" xfId="7521"/>
    <cellStyle name="Normal 14 22 15" xfId="7522"/>
    <cellStyle name="Normal 14 22 16" xfId="7523"/>
    <cellStyle name="Normal 14 22 17" xfId="7524"/>
    <cellStyle name="Normal 14 22 18" xfId="7525"/>
    <cellStyle name="Normal 14 22 2" xfId="7526"/>
    <cellStyle name="Normal 14 22 3" xfId="7527"/>
    <cellStyle name="Normal 14 22 4" xfId="7528"/>
    <cellStyle name="Normal 14 22 5" xfId="7529"/>
    <cellStyle name="Normal 14 22 6" xfId="7530"/>
    <cellStyle name="Normal 14 22 7" xfId="7531"/>
    <cellStyle name="Normal 14 22 8" xfId="7532"/>
    <cellStyle name="Normal 14 22 9" xfId="7533"/>
    <cellStyle name="Normal 14 23" xfId="7534"/>
    <cellStyle name="Normal 14 23 10" xfId="7535"/>
    <cellStyle name="Normal 14 23 11" xfId="7536"/>
    <cellStyle name="Normal 14 23 12" xfId="7537"/>
    <cellStyle name="Normal 14 23 13" xfId="7538"/>
    <cellStyle name="Normal 14 23 14" xfId="7539"/>
    <cellStyle name="Normal 14 23 15" xfId="7540"/>
    <cellStyle name="Normal 14 23 16" xfId="7541"/>
    <cellStyle name="Normal 14 23 17" xfId="7542"/>
    <cellStyle name="Normal 14 23 18" xfId="7543"/>
    <cellStyle name="Normal 14 23 2" xfId="7544"/>
    <cellStyle name="Normal 14 23 3" xfId="7545"/>
    <cellStyle name="Normal 14 23 4" xfId="7546"/>
    <cellStyle name="Normal 14 23 5" xfId="7547"/>
    <cellStyle name="Normal 14 23 6" xfId="7548"/>
    <cellStyle name="Normal 14 23 7" xfId="7549"/>
    <cellStyle name="Normal 14 23 8" xfId="7550"/>
    <cellStyle name="Normal 14 23 9" xfId="7551"/>
    <cellStyle name="Normal 14 24" xfId="7552"/>
    <cellStyle name="Normal 14 24 10" xfId="7553"/>
    <cellStyle name="Normal 14 24 11" xfId="7554"/>
    <cellStyle name="Normal 14 24 12" xfId="7555"/>
    <cellStyle name="Normal 14 24 13" xfId="7556"/>
    <cellStyle name="Normal 14 24 14" xfId="7557"/>
    <cellStyle name="Normal 14 24 15" xfId="7558"/>
    <cellStyle name="Normal 14 24 16" xfId="7559"/>
    <cellStyle name="Normal 14 24 17" xfId="7560"/>
    <cellStyle name="Normal 14 24 18" xfId="7561"/>
    <cellStyle name="Normal 14 24 2" xfId="7562"/>
    <cellStyle name="Normal 14 24 3" xfId="7563"/>
    <cellStyle name="Normal 14 24 4" xfId="7564"/>
    <cellStyle name="Normal 14 24 5" xfId="7565"/>
    <cellStyle name="Normal 14 24 6" xfId="7566"/>
    <cellStyle name="Normal 14 24 7" xfId="7567"/>
    <cellStyle name="Normal 14 24 8" xfId="7568"/>
    <cellStyle name="Normal 14 24 9" xfId="7569"/>
    <cellStyle name="Normal 14 25" xfId="7570"/>
    <cellStyle name="Normal 14 26" xfId="7571"/>
    <cellStyle name="Normal 14 27" xfId="7572"/>
    <cellStyle name="Normal 14 28" xfId="7573"/>
    <cellStyle name="Normal 14 29" xfId="7574"/>
    <cellStyle name="Normal 14 3" xfId="1879"/>
    <cellStyle name="Normal 14 3 2" xfId="7575"/>
    <cellStyle name="Normal 14 3 2 2" xfId="7576"/>
    <cellStyle name="Normal 14 3 2 3" xfId="7577"/>
    <cellStyle name="Normal 14 3 2 4" xfId="7578"/>
    <cellStyle name="Normal 14 3 2 5" xfId="7579"/>
    <cellStyle name="Normal 14 3 2 6" xfId="7580"/>
    <cellStyle name="Normal 14 3 2 7" xfId="7581"/>
    <cellStyle name="Normal 14 3 2 8" xfId="7582"/>
    <cellStyle name="Normal 14 3 3" xfId="7583"/>
    <cellStyle name="Normal 14 3 4" xfId="7584"/>
    <cellStyle name="Normal 14 3 5" xfId="7585"/>
    <cellStyle name="Normal 14 3 6" xfId="7586"/>
    <cellStyle name="Normal 14 3 7" xfId="7587"/>
    <cellStyle name="Normal 14 3 8" xfId="7588"/>
    <cellStyle name="Normal 14 3 9" xfId="7589"/>
    <cellStyle name="Normal 14 30" xfId="7590"/>
    <cellStyle name="Normal 14 31" xfId="7591"/>
    <cellStyle name="Normal 14 32" xfId="7592"/>
    <cellStyle name="Normal 14 33" xfId="7593"/>
    <cellStyle name="Normal 14 34" xfId="7594"/>
    <cellStyle name="Normal 14 35" xfId="7595"/>
    <cellStyle name="Normal 14 36" xfId="7596"/>
    <cellStyle name="Normal 14 37" xfId="7597"/>
    <cellStyle name="Normal 14 38" xfId="7598"/>
    <cellStyle name="Normal 14 39" xfId="7599"/>
    <cellStyle name="Normal 14 4" xfId="7600"/>
    <cellStyle name="Normal 14 4 10" xfId="7601"/>
    <cellStyle name="Normal 14 4 11" xfId="7602"/>
    <cellStyle name="Normal 14 4 12" xfId="7603"/>
    <cellStyle name="Normal 14 4 13" xfId="7604"/>
    <cellStyle name="Normal 14 4 14" xfId="7605"/>
    <cellStyle name="Normal 14 4 15" xfId="7606"/>
    <cellStyle name="Normal 14 4 16" xfId="7607"/>
    <cellStyle name="Normal 14 4 17" xfId="7608"/>
    <cellStyle name="Normal 14 4 18" xfId="7609"/>
    <cellStyle name="Normal 14 4 2" xfId="7610"/>
    <cellStyle name="Normal 14 4 3" xfId="7611"/>
    <cellStyle name="Normal 14 4 4" xfId="7612"/>
    <cellStyle name="Normal 14 4 5" xfId="7613"/>
    <cellStyle name="Normal 14 4 6" xfId="7614"/>
    <cellStyle name="Normal 14 4 7" xfId="7615"/>
    <cellStyle name="Normal 14 4 8" xfId="7616"/>
    <cellStyle name="Normal 14 4 9" xfId="7617"/>
    <cellStyle name="Normal 14 40" xfId="7618"/>
    <cellStyle name="Normal 14 41" xfId="7619"/>
    <cellStyle name="Normal 14 42" xfId="7620"/>
    <cellStyle name="Normal 14 43" xfId="7621"/>
    <cellStyle name="Normal 14 44" xfId="7622"/>
    <cellStyle name="Normal 14 45" xfId="7623"/>
    <cellStyle name="Normal 14 46" xfId="7624"/>
    <cellStyle name="Normal 14 47" xfId="7625"/>
    <cellStyle name="Normal 14 48" xfId="7626"/>
    <cellStyle name="Normal 14 49" xfId="7627"/>
    <cellStyle name="Normal 14 5" xfId="7628"/>
    <cellStyle name="Normal 14 5 10" xfId="7629"/>
    <cellStyle name="Normal 14 5 11" xfId="7630"/>
    <cellStyle name="Normal 14 5 12" xfId="7631"/>
    <cellStyle name="Normal 14 5 13" xfId="7632"/>
    <cellStyle name="Normal 14 5 14" xfId="7633"/>
    <cellStyle name="Normal 14 5 15" xfId="7634"/>
    <cellStyle name="Normal 14 5 16" xfId="7635"/>
    <cellStyle name="Normal 14 5 17" xfId="7636"/>
    <cellStyle name="Normal 14 5 18" xfId="7637"/>
    <cellStyle name="Normal 14 5 2" xfId="7638"/>
    <cellStyle name="Normal 14 5 3" xfId="7639"/>
    <cellStyle name="Normal 14 5 4" xfId="7640"/>
    <cellStyle name="Normal 14 5 5" xfId="7641"/>
    <cellStyle name="Normal 14 5 6" xfId="7642"/>
    <cellStyle name="Normal 14 5 7" xfId="7643"/>
    <cellStyle name="Normal 14 5 8" xfId="7644"/>
    <cellStyle name="Normal 14 5 9" xfId="7645"/>
    <cellStyle name="Normal 14 50" xfId="7646"/>
    <cellStyle name="Normal 14 51" xfId="7647"/>
    <cellStyle name="Normal 14 52" xfId="7648"/>
    <cellStyle name="Normal 14 53" xfId="7649"/>
    <cellStyle name="Normal 14 54" xfId="7650"/>
    <cellStyle name="Normal 14 55" xfId="7651"/>
    <cellStyle name="Normal 14 56" xfId="7652"/>
    <cellStyle name="Normal 14 57" xfId="7653"/>
    <cellStyle name="Normal 14 58" xfId="7654"/>
    <cellStyle name="Normal 14 59" xfId="7655"/>
    <cellStyle name="Normal 14 6" xfId="7656"/>
    <cellStyle name="Normal 14 6 10" xfId="7657"/>
    <cellStyle name="Normal 14 6 11" xfId="7658"/>
    <cellStyle name="Normal 14 6 12" xfId="7659"/>
    <cellStyle name="Normal 14 6 13" xfId="7660"/>
    <cellStyle name="Normal 14 6 14" xfId="7661"/>
    <cellStyle name="Normal 14 6 15" xfId="7662"/>
    <cellStyle name="Normal 14 6 16" xfId="7663"/>
    <cellStyle name="Normal 14 6 17" xfId="7664"/>
    <cellStyle name="Normal 14 6 18" xfId="7665"/>
    <cellStyle name="Normal 14 6 2" xfId="7666"/>
    <cellStyle name="Normal 14 6 3" xfId="7667"/>
    <cellStyle name="Normal 14 6 4" xfId="7668"/>
    <cellStyle name="Normal 14 6 5" xfId="7669"/>
    <cellStyle name="Normal 14 6 6" xfId="7670"/>
    <cellStyle name="Normal 14 6 7" xfId="7671"/>
    <cellStyle name="Normal 14 6 8" xfId="7672"/>
    <cellStyle name="Normal 14 6 9" xfId="7673"/>
    <cellStyle name="Normal 14 60" xfId="7674"/>
    <cellStyle name="Normal 14 61" xfId="7675"/>
    <cellStyle name="Normal 14 62" xfId="7676"/>
    <cellStyle name="Normal 14 63" xfId="7677"/>
    <cellStyle name="Normal 14 64" xfId="7678"/>
    <cellStyle name="Normal 14 65" xfId="7679"/>
    <cellStyle name="Normal 14 66" xfId="7680"/>
    <cellStyle name="Normal 14 67" xfId="7681"/>
    <cellStyle name="Normal 14 68" xfId="7682"/>
    <cellStyle name="Normal 14 69" xfId="7683"/>
    <cellStyle name="Normal 14 7" xfId="7684"/>
    <cellStyle name="Normal 14 7 10" xfId="7685"/>
    <cellStyle name="Normal 14 7 11" xfId="7686"/>
    <cellStyle name="Normal 14 7 12" xfId="7687"/>
    <cellStyle name="Normal 14 7 13" xfId="7688"/>
    <cellStyle name="Normal 14 7 14" xfId="7689"/>
    <cellStyle name="Normal 14 7 15" xfId="7690"/>
    <cellStyle name="Normal 14 7 16" xfId="7691"/>
    <cellStyle name="Normal 14 7 17" xfId="7692"/>
    <cellStyle name="Normal 14 7 18" xfId="7693"/>
    <cellStyle name="Normal 14 7 2" xfId="7694"/>
    <cellStyle name="Normal 14 7 3" xfId="7695"/>
    <cellStyle name="Normal 14 7 4" xfId="7696"/>
    <cellStyle name="Normal 14 7 5" xfId="7697"/>
    <cellStyle name="Normal 14 7 6" xfId="7698"/>
    <cellStyle name="Normal 14 7 7" xfId="7699"/>
    <cellStyle name="Normal 14 7 8" xfId="7700"/>
    <cellStyle name="Normal 14 7 9" xfId="7701"/>
    <cellStyle name="Normal 14 70" xfId="7702"/>
    <cellStyle name="Normal 14 71" xfId="7703"/>
    <cellStyle name="Normal 14 72" xfId="7704"/>
    <cellStyle name="Normal 14 73" xfId="7705"/>
    <cellStyle name="Normal 14 74" xfId="7706"/>
    <cellStyle name="Normal 14 75" xfId="7707"/>
    <cellStyle name="Normal 14 76" xfId="7708"/>
    <cellStyle name="Normal 14 77" xfId="7709"/>
    <cellStyle name="Normal 14 78" xfId="7710"/>
    <cellStyle name="Normal 14 79" xfId="7711"/>
    <cellStyle name="Normal 14 8" xfId="7712"/>
    <cellStyle name="Normal 14 8 10" xfId="7713"/>
    <cellStyle name="Normal 14 8 11" xfId="7714"/>
    <cellStyle name="Normal 14 8 12" xfId="7715"/>
    <cellStyle name="Normal 14 8 13" xfId="7716"/>
    <cellStyle name="Normal 14 8 14" xfId="7717"/>
    <cellStyle name="Normal 14 8 15" xfId="7718"/>
    <cellStyle name="Normal 14 8 16" xfId="7719"/>
    <cellStyle name="Normal 14 8 17" xfId="7720"/>
    <cellStyle name="Normal 14 8 18" xfId="7721"/>
    <cellStyle name="Normal 14 8 2" xfId="7722"/>
    <cellStyle name="Normal 14 8 3" xfId="7723"/>
    <cellStyle name="Normal 14 8 4" xfId="7724"/>
    <cellStyle name="Normal 14 8 5" xfId="7725"/>
    <cellStyle name="Normal 14 8 6" xfId="7726"/>
    <cellStyle name="Normal 14 8 7" xfId="7727"/>
    <cellStyle name="Normal 14 8 8" xfId="7728"/>
    <cellStyle name="Normal 14 8 9" xfId="7729"/>
    <cellStyle name="Normal 14 80" xfId="7730"/>
    <cellStyle name="Normal 14 81" xfId="7731"/>
    <cellStyle name="Normal 14 82" xfId="7732"/>
    <cellStyle name="Normal 14 83" xfId="7733"/>
    <cellStyle name="Normal 14 84" xfId="7734"/>
    <cellStyle name="Normal 14 85" xfId="7735"/>
    <cellStyle name="Normal 14 86" xfId="7736"/>
    <cellStyle name="Normal 14 87" xfId="7737"/>
    <cellStyle name="Normal 14 88" xfId="7738"/>
    <cellStyle name="Normal 14 89" xfId="7739"/>
    <cellStyle name="Normal 14 9" xfId="7740"/>
    <cellStyle name="Normal 14 9 10" xfId="7741"/>
    <cellStyle name="Normal 14 9 11" xfId="7742"/>
    <cellStyle name="Normal 14 9 12" xfId="7743"/>
    <cellStyle name="Normal 14 9 13" xfId="7744"/>
    <cellStyle name="Normal 14 9 14" xfId="7745"/>
    <cellStyle name="Normal 14 9 15" xfId="7746"/>
    <cellStyle name="Normal 14 9 16" xfId="7747"/>
    <cellStyle name="Normal 14 9 17" xfId="7748"/>
    <cellStyle name="Normal 14 9 18" xfId="7749"/>
    <cellStyle name="Normal 14 9 2" xfId="7750"/>
    <cellStyle name="Normal 14 9 3" xfId="7751"/>
    <cellStyle name="Normal 14 9 4" xfId="7752"/>
    <cellStyle name="Normal 14 9 5" xfId="7753"/>
    <cellStyle name="Normal 14 9 6" xfId="7754"/>
    <cellStyle name="Normal 14 9 7" xfId="7755"/>
    <cellStyle name="Normal 14 9 8" xfId="7756"/>
    <cellStyle name="Normal 14 9 9" xfId="7757"/>
    <cellStyle name="Normal 14 90" xfId="7758"/>
    <cellStyle name="Normal 14 91" xfId="7759"/>
    <cellStyle name="Normal 14 92" xfId="7760"/>
    <cellStyle name="Normal 14 93" xfId="7761"/>
    <cellStyle name="Normal 14 94" xfId="7762"/>
    <cellStyle name="Normal 14 95" xfId="7763"/>
    <cellStyle name="Normal 14 96" xfId="7764"/>
    <cellStyle name="Normal 14_4 28 1_Asst_Health_Crit_AllTO_RIIO_20110714pm" xfId="7765"/>
    <cellStyle name="Normal 15" xfId="440"/>
    <cellStyle name="Normal 15 10" xfId="7766"/>
    <cellStyle name="Normal 15 10 2" xfId="7767"/>
    <cellStyle name="Normal 15 11" xfId="7768"/>
    <cellStyle name="Normal 15 11 2" xfId="7769"/>
    <cellStyle name="Normal 15 12" xfId="7770"/>
    <cellStyle name="Normal 15 12 2" xfId="7771"/>
    <cellStyle name="Normal 15 13" xfId="7772"/>
    <cellStyle name="Normal 15 13 2" xfId="7773"/>
    <cellStyle name="Normal 15 14" xfId="7774"/>
    <cellStyle name="Normal 15 14 2" xfId="7775"/>
    <cellStyle name="Normal 15 15" xfId="7776"/>
    <cellStyle name="Normal 15 15 2" xfId="7777"/>
    <cellStyle name="Normal 15 16" xfId="7778"/>
    <cellStyle name="Normal 15 16 2" xfId="7779"/>
    <cellStyle name="Normal 15 17" xfId="7780"/>
    <cellStyle name="Normal 15 17 2" xfId="7781"/>
    <cellStyle name="Normal 15 18" xfId="7782"/>
    <cellStyle name="Normal 15 18 2" xfId="7783"/>
    <cellStyle name="Normal 15 19" xfId="7784"/>
    <cellStyle name="Normal 15 19 2" xfId="7785"/>
    <cellStyle name="Normal 15 2" xfId="441"/>
    <cellStyle name="Normal 15 2 2" xfId="1882"/>
    <cellStyle name="Normal 15 2 2 2" xfId="7786"/>
    <cellStyle name="Normal 15 2 2 3" xfId="7787"/>
    <cellStyle name="Normal 15 2 3" xfId="7788"/>
    <cellStyle name="Normal 15 2 4" xfId="7789"/>
    <cellStyle name="Normal 15 2 5" xfId="7790"/>
    <cellStyle name="Normal 15 2 6" xfId="7791"/>
    <cellStyle name="Normal 15 2 7" xfId="7792"/>
    <cellStyle name="Normal 15 2 7 2" xfId="7793"/>
    <cellStyle name="Normal 15 20" xfId="7794"/>
    <cellStyle name="Normal 15 20 2" xfId="7795"/>
    <cellStyle name="Normal 15 21" xfId="7796"/>
    <cellStyle name="Normal 15 21 2" xfId="7797"/>
    <cellStyle name="Normal 15 22" xfId="7798"/>
    <cellStyle name="Normal 15 22 2" xfId="7799"/>
    <cellStyle name="Normal 15 23" xfId="7800"/>
    <cellStyle name="Normal 15 23 2" xfId="7801"/>
    <cellStyle name="Normal 15 24" xfId="7802"/>
    <cellStyle name="Normal 15 25" xfId="7803"/>
    <cellStyle name="Normal 15 26" xfId="7804"/>
    <cellStyle name="Normal 15 27" xfId="7805"/>
    <cellStyle name="Normal 15 28" xfId="7806"/>
    <cellStyle name="Normal 15 29" xfId="7807"/>
    <cellStyle name="Normal 15 3" xfId="1881"/>
    <cellStyle name="Normal 15 3 10" xfId="7808"/>
    <cellStyle name="Normal 15 3 11" xfId="7809"/>
    <cellStyle name="Normal 15 3 12" xfId="7810"/>
    <cellStyle name="Normal 15 3 13" xfId="7811"/>
    <cellStyle name="Normal 15 3 2" xfId="7812"/>
    <cellStyle name="Normal 15 3 3" xfId="7813"/>
    <cellStyle name="Normal 15 3 4" xfId="7814"/>
    <cellStyle name="Normal 15 3 5" xfId="7815"/>
    <cellStyle name="Normal 15 3 6" xfId="7816"/>
    <cellStyle name="Normal 15 3 7" xfId="7817"/>
    <cellStyle name="Normal 15 3 8" xfId="7818"/>
    <cellStyle name="Normal 15 3 9" xfId="7819"/>
    <cellStyle name="Normal 15 30" xfId="7820"/>
    <cellStyle name="Normal 15 31" xfId="7821"/>
    <cellStyle name="Normal 15 32" xfId="7822"/>
    <cellStyle name="Normal 15 33" xfId="7823"/>
    <cellStyle name="Normal 15 34" xfId="7824"/>
    <cellStyle name="Normal 15 35" xfId="7825"/>
    <cellStyle name="Normal 15 36" xfId="7826"/>
    <cellStyle name="Normal 15 37" xfId="7827"/>
    <cellStyle name="Normal 15 38" xfId="7828"/>
    <cellStyle name="Normal 15 39" xfId="7829"/>
    <cellStyle name="Normal 15 4" xfId="7830"/>
    <cellStyle name="Normal 15 4 2" xfId="7831"/>
    <cellStyle name="Normal 15 40" xfId="7832"/>
    <cellStyle name="Normal 15 41" xfId="7833"/>
    <cellStyle name="Normal 15 42" xfId="7834"/>
    <cellStyle name="Normal 15 43" xfId="7835"/>
    <cellStyle name="Normal 15 44" xfId="7836"/>
    <cellStyle name="Normal 15 45" xfId="7837"/>
    <cellStyle name="Normal 15 46" xfId="7838"/>
    <cellStyle name="Normal 15 47" xfId="7839"/>
    <cellStyle name="Normal 15 48" xfId="7840"/>
    <cellStyle name="Normal 15 49" xfId="7841"/>
    <cellStyle name="Normal 15 5" xfId="7842"/>
    <cellStyle name="Normal 15 5 2" xfId="7843"/>
    <cellStyle name="Normal 15 50" xfId="7844"/>
    <cellStyle name="Normal 15 51" xfId="7845"/>
    <cellStyle name="Normal 15 52" xfId="7846"/>
    <cellStyle name="Normal 15 53" xfId="7847"/>
    <cellStyle name="Normal 15 54" xfId="7848"/>
    <cellStyle name="Normal 15 55" xfId="7849"/>
    <cellStyle name="Normal 15 56" xfId="7850"/>
    <cellStyle name="Normal 15 57" xfId="7851"/>
    <cellStyle name="Normal 15 58" xfId="7852"/>
    <cellStyle name="Normal 15 59" xfId="7853"/>
    <cellStyle name="Normal 15 6" xfId="7854"/>
    <cellStyle name="Normal 15 6 2" xfId="7855"/>
    <cellStyle name="Normal 15 60" xfId="7856"/>
    <cellStyle name="Normal 15 61" xfId="7857"/>
    <cellStyle name="Normal 15 62" xfId="7858"/>
    <cellStyle name="Normal 15 63" xfId="7859"/>
    <cellStyle name="Normal 15 64" xfId="7860"/>
    <cellStyle name="Normal 15 65" xfId="7861"/>
    <cellStyle name="Normal 15 66" xfId="7862"/>
    <cellStyle name="Normal 15 67" xfId="7863"/>
    <cellStyle name="Normal 15 68" xfId="7864"/>
    <cellStyle name="Normal 15 69" xfId="7865"/>
    <cellStyle name="Normal 15 7" xfId="7866"/>
    <cellStyle name="Normal 15 7 2" xfId="7867"/>
    <cellStyle name="Normal 15 70" xfId="7868"/>
    <cellStyle name="Normal 15 71" xfId="7869"/>
    <cellStyle name="Normal 15 8" xfId="7870"/>
    <cellStyle name="Normal 15 8 2" xfId="7871"/>
    <cellStyle name="Normal 15 9" xfId="7872"/>
    <cellStyle name="Normal 15 9 2" xfId="7873"/>
    <cellStyle name="Normal 15_4 28 1_Asst_Health_Crit_AllTO_RIIO_20110714pm" xfId="7874"/>
    <cellStyle name="Normal 16" xfId="442"/>
    <cellStyle name="Normal 16 10" xfId="7875"/>
    <cellStyle name="Normal 16 10 2" xfId="7876"/>
    <cellStyle name="Normal 16 11" xfId="7877"/>
    <cellStyle name="Normal 16 11 2" xfId="7878"/>
    <cellStyle name="Normal 16 12" xfId="7879"/>
    <cellStyle name="Normal 16 12 2" xfId="7880"/>
    <cellStyle name="Normal 16 13" xfId="7881"/>
    <cellStyle name="Normal 16 13 2" xfId="7882"/>
    <cellStyle name="Normal 16 14" xfId="7883"/>
    <cellStyle name="Normal 16 14 2" xfId="7884"/>
    <cellStyle name="Normal 16 15" xfId="7885"/>
    <cellStyle name="Normal 16 15 2" xfId="7886"/>
    <cellStyle name="Normal 16 16" xfId="7887"/>
    <cellStyle name="Normal 16 16 2" xfId="7888"/>
    <cellStyle name="Normal 16 17" xfId="7889"/>
    <cellStyle name="Normal 16 17 2" xfId="7890"/>
    <cellStyle name="Normal 16 18" xfId="7891"/>
    <cellStyle name="Normal 16 18 2" xfId="7892"/>
    <cellStyle name="Normal 16 19" xfId="7893"/>
    <cellStyle name="Normal 16 19 2" xfId="7894"/>
    <cellStyle name="Normal 16 2" xfId="7895"/>
    <cellStyle name="Normal 16 2 10" xfId="7896"/>
    <cellStyle name="Normal 16 2 11" xfId="7897"/>
    <cellStyle name="Normal 16 2 12" xfId="7898"/>
    <cellStyle name="Normal 16 2 13" xfId="7899"/>
    <cellStyle name="Normal 16 2 2" xfId="7900"/>
    <cellStyle name="Normal 16 2 2 2" xfId="7901"/>
    <cellStyle name="Normal 16 2 2 2 2" xfId="7902"/>
    <cellStyle name="Normal 16 2 2 2 3" xfId="7903"/>
    <cellStyle name="Normal 16 2 2 2 4" xfId="7904"/>
    <cellStyle name="Normal 16 2 2 3" xfId="7905"/>
    <cellStyle name="Normal 16 2 2 3 2" xfId="7906"/>
    <cellStyle name="Normal 16 2 2 3 3" xfId="7907"/>
    <cellStyle name="Normal 16 2 2 3 4" xfId="7908"/>
    <cellStyle name="Normal 16 2 2 4" xfId="7909"/>
    <cellStyle name="Normal 16 2 2 5" xfId="7910"/>
    <cellStyle name="Normal 16 2 2 6" xfId="7911"/>
    <cellStyle name="Normal 16 2 2 7" xfId="7912"/>
    <cellStyle name="Normal 16 2 3" xfId="7913"/>
    <cellStyle name="Normal 16 2 3 2" xfId="7914"/>
    <cellStyle name="Normal 16 2 3 2 2" xfId="7915"/>
    <cellStyle name="Normal 16 2 3 2 3" xfId="7916"/>
    <cellStyle name="Normal 16 2 3 2 4" xfId="7917"/>
    <cellStyle name="Normal 16 2 3 3" xfId="7918"/>
    <cellStyle name="Normal 16 2 3 4" xfId="7919"/>
    <cellStyle name="Normal 16 2 3 5" xfId="7920"/>
    <cellStyle name="Normal 16 2 3 6" xfId="7921"/>
    <cellStyle name="Normal 16 2 4" xfId="7922"/>
    <cellStyle name="Normal 16 2 4 2" xfId="7923"/>
    <cellStyle name="Normal 16 2 4 3" xfId="7924"/>
    <cellStyle name="Normal 16 2 4 4" xfId="7925"/>
    <cellStyle name="Normal 16 2 5" xfId="7926"/>
    <cellStyle name="Normal 16 2 5 2" xfId="7927"/>
    <cellStyle name="Normal 16 2 5 3" xfId="7928"/>
    <cellStyle name="Normal 16 2 5 4" xfId="7929"/>
    <cellStyle name="Normal 16 2 6" xfId="7930"/>
    <cellStyle name="Normal 16 2 7" xfId="7931"/>
    <cellStyle name="Normal 16 2 8" xfId="7932"/>
    <cellStyle name="Normal 16 2 9" xfId="7933"/>
    <cellStyle name="Normal 16 20" xfId="7934"/>
    <cellStyle name="Normal 16 20 2" xfId="7935"/>
    <cellStyle name="Normal 16 21" xfId="7936"/>
    <cellStyle name="Normal 16 21 2" xfId="7937"/>
    <cellStyle name="Normal 16 22" xfId="7938"/>
    <cellStyle name="Normal 16 22 2" xfId="7939"/>
    <cellStyle name="Normal 16 23" xfId="7940"/>
    <cellStyle name="Normal 16 23 2" xfId="7941"/>
    <cellStyle name="Normal 16 24" xfId="7942"/>
    <cellStyle name="Normal 16 25" xfId="7943"/>
    <cellStyle name="Normal 16 26" xfId="7944"/>
    <cellStyle name="Normal 16 27" xfId="7945"/>
    <cellStyle name="Normal 16 28" xfId="7946"/>
    <cellStyle name="Normal 16 29" xfId="7947"/>
    <cellStyle name="Normal 16 3" xfId="7948"/>
    <cellStyle name="Normal 16 3 10" xfId="7949"/>
    <cellStyle name="Normal 16 3 11" xfId="7950"/>
    <cellStyle name="Normal 16 3 12" xfId="7951"/>
    <cellStyle name="Normal 16 3 13" xfId="7952"/>
    <cellStyle name="Normal 16 3 14" xfId="7953"/>
    <cellStyle name="Normal 16 3 15" xfId="7954"/>
    <cellStyle name="Normal 16 3 2" xfId="7955"/>
    <cellStyle name="Normal 16 3 2 10" xfId="7956"/>
    <cellStyle name="Normal 16 3 2 11" xfId="7957"/>
    <cellStyle name="Normal 16 3 2 12" xfId="7958"/>
    <cellStyle name="Normal 16 3 2 13" xfId="7959"/>
    <cellStyle name="Normal 16 3 2 14" xfId="7960"/>
    <cellStyle name="Normal 16 3 2 15" xfId="7961"/>
    <cellStyle name="Normal 16 3 2 16" xfId="7962"/>
    <cellStyle name="Normal 16 3 2 2" xfId="7963"/>
    <cellStyle name="Normal 16 3 2 2 10" xfId="7964"/>
    <cellStyle name="Normal 16 3 2 2 11" xfId="7965"/>
    <cellStyle name="Normal 16 3 2 2 12" xfId="7966"/>
    <cellStyle name="Normal 16 3 2 2 13" xfId="7967"/>
    <cellStyle name="Normal 16 3 2 2 14" xfId="7968"/>
    <cellStyle name="Normal 16 3 2 2 15" xfId="7969"/>
    <cellStyle name="Normal 16 3 2 2 2" xfId="7970"/>
    <cellStyle name="Normal 16 3 2 2 2 10" xfId="7971"/>
    <cellStyle name="Normal 16 3 2 2 2 11" xfId="7972"/>
    <cellStyle name="Normal 16 3 2 2 2 12" xfId="7973"/>
    <cellStyle name="Normal 16 3 2 2 2 13" xfId="7974"/>
    <cellStyle name="Normal 16 3 2 2 2 2" xfId="7975"/>
    <cellStyle name="Normal 16 3 2 2 2 3" xfId="7976"/>
    <cellStyle name="Normal 16 3 2 2 2 4" xfId="7977"/>
    <cellStyle name="Normal 16 3 2 2 2 5" xfId="7978"/>
    <cellStyle name="Normal 16 3 2 2 2 6" xfId="7979"/>
    <cellStyle name="Normal 16 3 2 2 2 7" xfId="7980"/>
    <cellStyle name="Normal 16 3 2 2 2 8" xfId="7981"/>
    <cellStyle name="Normal 16 3 2 2 2 9" xfId="7982"/>
    <cellStyle name="Normal 16 3 2 2 3" xfId="7983"/>
    <cellStyle name="Normal 16 3 2 2 3 10" xfId="7984"/>
    <cellStyle name="Normal 16 3 2 2 3 11" xfId="7985"/>
    <cellStyle name="Normal 16 3 2 2 3 12" xfId="7986"/>
    <cellStyle name="Normal 16 3 2 2 3 13" xfId="7987"/>
    <cellStyle name="Normal 16 3 2 2 3 2" xfId="7988"/>
    <cellStyle name="Normal 16 3 2 2 3 3" xfId="7989"/>
    <cellStyle name="Normal 16 3 2 2 3 4" xfId="7990"/>
    <cellStyle name="Normal 16 3 2 2 3 5" xfId="7991"/>
    <cellStyle name="Normal 16 3 2 2 3 6" xfId="7992"/>
    <cellStyle name="Normal 16 3 2 2 3 7" xfId="7993"/>
    <cellStyle name="Normal 16 3 2 2 3 8" xfId="7994"/>
    <cellStyle name="Normal 16 3 2 2 3 9" xfId="7995"/>
    <cellStyle name="Normal 16 3 2 2 4" xfId="7996"/>
    <cellStyle name="Normal 16 3 2 2 5" xfId="7997"/>
    <cellStyle name="Normal 16 3 2 2 6" xfId="7998"/>
    <cellStyle name="Normal 16 3 2 2 7" xfId="7999"/>
    <cellStyle name="Normal 16 3 2 2 8" xfId="8000"/>
    <cellStyle name="Normal 16 3 2 2 9" xfId="8001"/>
    <cellStyle name="Normal 16 3 2 3" xfId="8002"/>
    <cellStyle name="Normal 16 3 2 3 10" xfId="8003"/>
    <cellStyle name="Normal 16 3 2 3 11" xfId="8004"/>
    <cellStyle name="Normal 16 3 2 3 12" xfId="8005"/>
    <cellStyle name="Normal 16 3 2 3 13" xfId="8006"/>
    <cellStyle name="Normal 16 3 2 3 2" xfId="8007"/>
    <cellStyle name="Normal 16 3 2 3 3" xfId="8008"/>
    <cellStyle name="Normal 16 3 2 3 4" xfId="8009"/>
    <cellStyle name="Normal 16 3 2 3 5" xfId="8010"/>
    <cellStyle name="Normal 16 3 2 3 6" xfId="8011"/>
    <cellStyle name="Normal 16 3 2 3 7" xfId="8012"/>
    <cellStyle name="Normal 16 3 2 3 8" xfId="8013"/>
    <cellStyle name="Normal 16 3 2 3 9" xfId="8014"/>
    <cellStyle name="Normal 16 3 2 4" xfId="8015"/>
    <cellStyle name="Normal 16 3 2 4 10" xfId="8016"/>
    <cellStyle name="Normal 16 3 2 4 11" xfId="8017"/>
    <cellStyle name="Normal 16 3 2 4 12" xfId="8018"/>
    <cellStyle name="Normal 16 3 2 4 13" xfId="8019"/>
    <cellStyle name="Normal 16 3 2 4 2" xfId="8020"/>
    <cellStyle name="Normal 16 3 2 4 3" xfId="8021"/>
    <cellStyle name="Normal 16 3 2 4 4" xfId="8022"/>
    <cellStyle name="Normal 16 3 2 4 5" xfId="8023"/>
    <cellStyle name="Normal 16 3 2 4 6" xfId="8024"/>
    <cellStyle name="Normal 16 3 2 4 7" xfId="8025"/>
    <cellStyle name="Normal 16 3 2 4 8" xfId="8026"/>
    <cellStyle name="Normal 16 3 2 4 9" xfId="8027"/>
    <cellStyle name="Normal 16 3 2 5" xfId="8028"/>
    <cellStyle name="Normal 16 3 2 6" xfId="8029"/>
    <cellStyle name="Normal 16 3 2 7" xfId="8030"/>
    <cellStyle name="Normal 16 3 2 8" xfId="8031"/>
    <cellStyle name="Normal 16 3 2 9" xfId="8032"/>
    <cellStyle name="Normal 16 3 3" xfId="8033"/>
    <cellStyle name="Normal 16 3 3 10" xfId="8034"/>
    <cellStyle name="Normal 16 3 3 11" xfId="8035"/>
    <cellStyle name="Normal 16 3 3 12" xfId="8036"/>
    <cellStyle name="Normal 16 3 3 13" xfId="8037"/>
    <cellStyle name="Normal 16 3 3 2" xfId="8038"/>
    <cellStyle name="Normal 16 3 3 3" xfId="8039"/>
    <cellStyle name="Normal 16 3 3 4" xfId="8040"/>
    <cellStyle name="Normal 16 3 3 5" xfId="8041"/>
    <cellStyle name="Normal 16 3 3 6" xfId="8042"/>
    <cellStyle name="Normal 16 3 3 7" xfId="8043"/>
    <cellStyle name="Normal 16 3 3 8" xfId="8044"/>
    <cellStyle name="Normal 16 3 3 9" xfId="8045"/>
    <cellStyle name="Normal 16 3 4" xfId="8046"/>
    <cellStyle name="Normal 16 3 5" xfId="8047"/>
    <cellStyle name="Normal 16 3 6" xfId="8048"/>
    <cellStyle name="Normal 16 3 7" xfId="8049"/>
    <cellStyle name="Normal 16 3 8" xfId="8050"/>
    <cellStyle name="Normal 16 3 9" xfId="8051"/>
    <cellStyle name="Normal 16 30" xfId="8052"/>
    <cellStyle name="Normal 16 31" xfId="8053"/>
    <cellStyle name="Normal 16 32" xfId="8054"/>
    <cellStyle name="Normal 16 33" xfId="8055"/>
    <cellStyle name="Normal 16 34" xfId="8056"/>
    <cellStyle name="Normal 16 35" xfId="8057"/>
    <cellStyle name="Normal 16 36" xfId="8058"/>
    <cellStyle name="Normal 16 37" xfId="8059"/>
    <cellStyle name="Normal 16 38" xfId="8060"/>
    <cellStyle name="Normal 16 39" xfId="8061"/>
    <cellStyle name="Normal 16 4" xfId="8062"/>
    <cellStyle name="Normal 16 4 10" xfId="8063"/>
    <cellStyle name="Normal 16 4 11" xfId="8064"/>
    <cellStyle name="Normal 16 4 12" xfId="8065"/>
    <cellStyle name="Normal 16 4 13" xfId="8066"/>
    <cellStyle name="Normal 16 4 2" xfId="8067"/>
    <cellStyle name="Normal 16 4 3" xfId="8068"/>
    <cellStyle name="Normal 16 4 4" xfId="8069"/>
    <cellStyle name="Normal 16 4 5" xfId="8070"/>
    <cellStyle name="Normal 16 4 6" xfId="8071"/>
    <cellStyle name="Normal 16 4 7" xfId="8072"/>
    <cellStyle name="Normal 16 4 8" xfId="8073"/>
    <cellStyle name="Normal 16 4 9" xfId="8074"/>
    <cellStyle name="Normal 16 40" xfId="8075"/>
    <cellStyle name="Normal 16 41" xfId="8076"/>
    <cellStyle name="Normal 16 42" xfId="8077"/>
    <cellStyle name="Normal 16 43" xfId="8078"/>
    <cellStyle name="Normal 16 44" xfId="8079"/>
    <cellStyle name="Normal 16 45" xfId="8080"/>
    <cellStyle name="Normal 16 46" xfId="8081"/>
    <cellStyle name="Normal 16 47" xfId="8082"/>
    <cellStyle name="Normal 16 48" xfId="8083"/>
    <cellStyle name="Normal 16 49" xfId="8084"/>
    <cellStyle name="Normal 16 5" xfId="8085"/>
    <cellStyle name="Normal 16 5 2" xfId="8086"/>
    <cellStyle name="Normal 16 50" xfId="8087"/>
    <cellStyle name="Normal 16 51" xfId="8088"/>
    <cellStyle name="Normal 16 52" xfId="8089"/>
    <cellStyle name="Normal 16 53" xfId="8090"/>
    <cellStyle name="Normal 16 54" xfId="8091"/>
    <cellStyle name="Normal 16 55" xfId="8092"/>
    <cellStyle name="Normal 16 56" xfId="8093"/>
    <cellStyle name="Normal 16 57" xfId="8094"/>
    <cellStyle name="Normal 16 58" xfId="8095"/>
    <cellStyle name="Normal 16 59" xfId="8096"/>
    <cellStyle name="Normal 16 6" xfId="8097"/>
    <cellStyle name="Normal 16 6 2" xfId="8098"/>
    <cellStyle name="Normal 16 60" xfId="8099"/>
    <cellStyle name="Normal 16 61" xfId="8100"/>
    <cellStyle name="Normal 16 62" xfId="8101"/>
    <cellStyle name="Normal 16 63" xfId="8102"/>
    <cellStyle name="Normal 16 64" xfId="8103"/>
    <cellStyle name="Normal 16 65" xfId="8104"/>
    <cellStyle name="Normal 16 66" xfId="8105"/>
    <cellStyle name="Normal 16 67" xfId="8106"/>
    <cellStyle name="Normal 16 68" xfId="8107"/>
    <cellStyle name="Normal 16 69" xfId="8108"/>
    <cellStyle name="Normal 16 7" xfId="8109"/>
    <cellStyle name="Normal 16 7 2" xfId="8110"/>
    <cellStyle name="Normal 16 70" xfId="8111"/>
    <cellStyle name="Normal 16 71" xfId="8112"/>
    <cellStyle name="Normal 16 8" xfId="8113"/>
    <cellStyle name="Normal 16 8 2" xfId="8114"/>
    <cellStyle name="Normal 16 9" xfId="8115"/>
    <cellStyle name="Normal 16 9 2" xfId="8116"/>
    <cellStyle name="Normal 16_4 28 1_Asst_Health_Crit_AllTO_RIIO_20110714pm" xfId="8117"/>
    <cellStyle name="Normal 17" xfId="443"/>
    <cellStyle name="Normal 17 10" xfId="8118"/>
    <cellStyle name="Normal 17 10 2" xfId="8119"/>
    <cellStyle name="Normal 17 11" xfId="8120"/>
    <cellStyle name="Normal 17 11 2" xfId="8121"/>
    <cellStyle name="Normal 17 12" xfId="8122"/>
    <cellStyle name="Normal 17 12 2" xfId="8123"/>
    <cellStyle name="Normal 17 13" xfId="8124"/>
    <cellStyle name="Normal 17 13 2" xfId="8125"/>
    <cellStyle name="Normal 17 14" xfId="8126"/>
    <cellStyle name="Normal 17 14 2" xfId="8127"/>
    <cellStyle name="Normal 17 15" xfId="8128"/>
    <cellStyle name="Normal 17 15 2" xfId="8129"/>
    <cellStyle name="Normal 17 16" xfId="8130"/>
    <cellStyle name="Normal 17 16 2" xfId="8131"/>
    <cellStyle name="Normal 17 17" xfId="8132"/>
    <cellStyle name="Normal 17 17 2" xfId="8133"/>
    <cellStyle name="Normal 17 18" xfId="8134"/>
    <cellStyle name="Normal 17 18 2" xfId="8135"/>
    <cellStyle name="Normal 17 19" xfId="8136"/>
    <cellStyle name="Normal 17 19 2" xfId="8137"/>
    <cellStyle name="Normal 17 2" xfId="8138"/>
    <cellStyle name="Normal 17 2 10" xfId="8139"/>
    <cellStyle name="Normal 17 2 11" xfId="8140"/>
    <cellStyle name="Normal 17 2 12" xfId="8141"/>
    <cellStyle name="Normal 17 2 13" xfId="8142"/>
    <cellStyle name="Normal 17 2 2" xfId="8143"/>
    <cellStyle name="Normal 17 2 3" xfId="8144"/>
    <cellStyle name="Normal 17 2 4" xfId="8145"/>
    <cellStyle name="Normal 17 2 5" xfId="8146"/>
    <cellStyle name="Normal 17 2 6" xfId="8147"/>
    <cellStyle name="Normal 17 2 7" xfId="8148"/>
    <cellStyle name="Normal 17 2 8" xfId="8149"/>
    <cellStyle name="Normal 17 2 9" xfId="8150"/>
    <cellStyle name="Normal 17 20" xfId="8151"/>
    <cellStyle name="Normal 17 20 2" xfId="8152"/>
    <cellStyle name="Normal 17 21" xfId="8153"/>
    <cellStyle name="Normal 17 21 2" xfId="8154"/>
    <cellStyle name="Normal 17 22" xfId="8155"/>
    <cellStyle name="Normal 17 22 2" xfId="8156"/>
    <cellStyle name="Normal 17 23" xfId="8157"/>
    <cellStyle name="Normal 17 24" xfId="8158"/>
    <cellStyle name="Normal 17 25" xfId="8159"/>
    <cellStyle name="Normal 17 26" xfId="8160"/>
    <cellStyle name="Normal 17 27" xfId="8161"/>
    <cellStyle name="Normal 17 28" xfId="8162"/>
    <cellStyle name="Normal 17 29" xfId="8163"/>
    <cellStyle name="Normal 17 3" xfId="8164"/>
    <cellStyle name="Normal 17 3 2" xfId="8165"/>
    <cellStyle name="Normal 17 30" xfId="8166"/>
    <cellStyle name="Normal 17 31" xfId="8167"/>
    <cellStyle name="Normal 17 32" xfId="8168"/>
    <cellStyle name="Normal 17 33" xfId="8169"/>
    <cellStyle name="Normal 17 34" xfId="8170"/>
    <cellStyle name="Normal 17 35" xfId="8171"/>
    <cellStyle name="Normal 17 36" xfId="8172"/>
    <cellStyle name="Normal 17 37" xfId="8173"/>
    <cellStyle name="Normal 17 38" xfId="8174"/>
    <cellStyle name="Normal 17 39" xfId="8175"/>
    <cellStyle name="Normal 17 4" xfId="8176"/>
    <cellStyle name="Normal 17 4 2" xfId="8177"/>
    <cellStyle name="Normal 17 40" xfId="8178"/>
    <cellStyle name="Normal 17 41" xfId="8179"/>
    <cellStyle name="Normal 17 42" xfId="8180"/>
    <cellStyle name="Normal 17 43" xfId="8181"/>
    <cellStyle name="Normal 17 44" xfId="8182"/>
    <cellStyle name="Normal 17 45" xfId="8183"/>
    <cellStyle name="Normal 17 46" xfId="8184"/>
    <cellStyle name="Normal 17 47" xfId="8185"/>
    <cellStyle name="Normal 17 48" xfId="8186"/>
    <cellStyle name="Normal 17 49" xfId="8187"/>
    <cellStyle name="Normal 17 5" xfId="8188"/>
    <cellStyle name="Normal 17 5 2" xfId="8189"/>
    <cellStyle name="Normal 17 50" xfId="8190"/>
    <cellStyle name="Normal 17 51" xfId="8191"/>
    <cellStyle name="Normal 17 52" xfId="8192"/>
    <cellStyle name="Normal 17 53" xfId="8193"/>
    <cellStyle name="Normal 17 54" xfId="8194"/>
    <cellStyle name="Normal 17 55" xfId="8195"/>
    <cellStyle name="Normal 17 56" xfId="8196"/>
    <cellStyle name="Normal 17 57" xfId="8197"/>
    <cellStyle name="Normal 17 58" xfId="8198"/>
    <cellStyle name="Normal 17 59" xfId="8199"/>
    <cellStyle name="Normal 17 6" xfId="8200"/>
    <cellStyle name="Normal 17 6 2" xfId="8201"/>
    <cellStyle name="Normal 17 60" xfId="8202"/>
    <cellStyle name="Normal 17 61" xfId="8203"/>
    <cellStyle name="Normal 17 62" xfId="8204"/>
    <cellStyle name="Normal 17 63" xfId="8205"/>
    <cellStyle name="Normal 17 64" xfId="8206"/>
    <cellStyle name="Normal 17 65" xfId="8207"/>
    <cellStyle name="Normal 17 66" xfId="8208"/>
    <cellStyle name="Normal 17 67" xfId="8209"/>
    <cellStyle name="Normal 17 68" xfId="8210"/>
    <cellStyle name="Normal 17 69" xfId="8211"/>
    <cellStyle name="Normal 17 7" xfId="8212"/>
    <cellStyle name="Normal 17 7 2" xfId="8213"/>
    <cellStyle name="Normal 17 70" xfId="8214"/>
    <cellStyle name="Normal 17 8" xfId="8215"/>
    <cellStyle name="Normal 17 8 2" xfId="8216"/>
    <cellStyle name="Normal 17 9" xfId="8217"/>
    <cellStyle name="Normal 17 9 2" xfId="8218"/>
    <cellStyle name="Normal 18" xfId="444"/>
    <cellStyle name="Normal 18 10" xfId="8219"/>
    <cellStyle name="Normal 18 10 2" xfId="8220"/>
    <cellStyle name="Normal 18 11" xfId="8221"/>
    <cellStyle name="Normal 18 11 2" xfId="8222"/>
    <cellStyle name="Normal 18 12" xfId="8223"/>
    <cellStyle name="Normal 18 12 2" xfId="8224"/>
    <cellStyle name="Normal 18 13" xfId="8225"/>
    <cellStyle name="Normal 18 13 2" xfId="8226"/>
    <cellStyle name="Normal 18 14" xfId="8227"/>
    <cellStyle name="Normal 18 14 2" xfId="8228"/>
    <cellStyle name="Normal 18 15" xfId="8229"/>
    <cellStyle name="Normal 18 15 2" xfId="8230"/>
    <cellStyle name="Normal 18 16" xfId="8231"/>
    <cellStyle name="Normal 18 16 2" xfId="8232"/>
    <cellStyle name="Normal 18 17" xfId="8233"/>
    <cellStyle name="Normal 18 17 2" xfId="8234"/>
    <cellStyle name="Normal 18 18" xfId="8235"/>
    <cellStyle name="Normal 18 18 2" xfId="8236"/>
    <cellStyle name="Normal 18 19" xfId="8237"/>
    <cellStyle name="Normal 18 19 2" xfId="8238"/>
    <cellStyle name="Normal 18 2" xfId="8239"/>
    <cellStyle name="Normal 18 2 10" xfId="8240"/>
    <cellStyle name="Normal 18 2 11" xfId="8241"/>
    <cellStyle name="Normal 18 2 12" xfId="8242"/>
    <cellStyle name="Normal 18 2 13" xfId="8243"/>
    <cellStyle name="Normal 18 2 2" xfId="8244"/>
    <cellStyle name="Normal 18 2 3" xfId="8245"/>
    <cellStyle name="Normal 18 2 4" xfId="8246"/>
    <cellStyle name="Normal 18 2 5" xfId="8247"/>
    <cellStyle name="Normal 18 2 6" xfId="8248"/>
    <cellStyle name="Normal 18 2 7" xfId="8249"/>
    <cellStyle name="Normal 18 2 8" xfId="8250"/>
    <cellStyle name="Normal 18 2 9" xfId="8251"/>
    <cellStyle name="Normal 18 20" xfId="8252"/>
    <cellStyle name="Normal 18 20 2" xfId="8253"/>
    <cellStyle name="Normal 18 21" xfId="8254"/>
    <cellStyle name="Normal 18 21 2" xfId="8255"/>
    <cellStyle name="Normal 18 22" xfId="8256"/>
    <cellStyle name="Normal 18 22 2" xfId="8257"/>
    <cellStyle name="Normal 18 23" xfId="8258"/>
    <cellStyle name="Normal 18 24" xfId="8259"/>
    <cellStyle name="Normal 18 25" xfId="8260"/>
    <cellStyle name="Normal 18 26" xfId="8261"/>
    <cellStyle name="Normal 18 27" xfId="8262"/>
    <cellStyle name="Normal 18 28" xfId="8263"/>
    <cellStyle name="Normal 18 29" xfId="8264"/>
    <cellStyle name="Normal 18 3" xfId="8265"/>
    <cellStyle name="Normal 18 3 10" xfId="8266"/>
    <cellStyle name="Normal 18 3 11" xfId="8267"/>
    <cellStyle name="Normal 18 3 12" xfId="8268"/>
    <cellStyle name="Normal 18 3 13" xfId="8269"/>
    <cellStyle name="Normal 18 3 2" xfId="8270"/>
    <cellStyle name="Normal 18 3 3" xfId="8271"/>
    <cellStyle name="Normal 18 3 4" xfId="8272"/>
    <cellStyle name="Normal 18 3 5" xfId="8273"/>
    <cellStyle name="Normal 18 3 6" xfId="8274"/>
    <cellStyle name="Normal 18 3 7" xfId="8275"/>
    <cellStyle name="Normal 18 3 8" xfId="8276"/>
    <cellStyle name="Normal 18 3 9" xfId="8277"/>
    <cellStyle name="Normal 18 30" xfId="8278"/>
    <cellStyle name="Normal 18 31" xfId="8279"/>
    <cellStyle name="Normal 18 32" xfId="8280"/>
    <cellStyle name="Normal 18 33" xfId="8281"/>
    <cellStyle name="Normal 18 34" xfId="8282"/>
    <cellStyle name="Normal 18 35" xfId="8283"/>
    <cellStyle name="Normal 18 36" xfId="8284"/>
    <cellStyle name="Normal 18 37" xfId="8285"/>
    <cellStyle name="Normal 18 38" xfId="8286"/>
    <cellStyle name="Normal 18 39" xfId="8287"/>
    <cellStyle name="Normal 18 4" xfId="8288"/>
    <cellStyle name="Normal 18 4 2" xfId="8289"/>
    <cellStyle name="Normal 18 4 3" xfId="8290"/>
    <cellStyle name="Normal 18 40" xfId="8291"/>
    <cellStyle name="Normal 18 41" xfId="8292"/>
    <cellStyle name="Normal 18 42" xfId="8293"/>
    <cellStyle name="Normal 18 43" xfId="8294"/>
    <cellStyle name="Normal 18 44" xfId="8295"/>
    <cellStyle name="Normal 18 45" xfId="8296"/>
    <cellStyle name="Normal 18 46" xfId="8297"/>
    <cellStyle name="Normal 18 47" xfId="8298"/>
    <cellStyle name="Normal 18 48" xfId="8299"/>
    <cellStyle name="Normal 18 49" xfId="8300"/>
    <cellStyle name="Normal 18 5" xfId="8301"/>
    <cellStyle name="Normal 18 5 2" xfId="8302"/>
    <cellStyle name="Normal 18 5 3" xfId="8303"/>
    <cellStyle name="Normal 18 50" xfId="8304"/>
    <cellStyle name="Normal 18 51" xfId="8305"/>
    <cellStyle name="Normal 18 52" xfId="8306"/>
    <cellStyle name="Normal 18 53" xfId="8307"/>
    <cellStyle name="Normal 18 54" xfId="8308"/>
    <cellStyle name="Normal 18 55" xfId="8309"/>
    <cellStyle name="Normal 18 56" xfId="8310"/>
    <cellStyle name="Normal 18 57" xfId="8311"/>
    <cellStyle name="Normal 18 58" xfId="8312"/>
    <cellStyle name="Normal 18 59" xfId="8313"/>
    <cellStyle name="Normal 18 6" xfId="8314"/>
    <cellStyle name="Normal 18 6 2" xfId="8315"/>
    <cellStyle name="Normal 18 60" xfId="8316"/>
    <cellStyle name="Normal 18 61" xfId="8317"/>
    <cellStyle name="Normal 18 62" xfId="8318"/>
    <cellStyle name="Normal 18 63" xfId="8319"/>
    <cellStyle name="Normal 18 64" xfId="8320"/>
    <cellStyle name="Normal 18 65" xfId="8321"/>
    <cellStyle name="Normal 18 66" xfId="8322"/>
    <cellStyle name="Normal 18 67" xfId="8323"/>
    <cellStyle name="Normal 18 68" xfId="8324"/>
    <cellStyle name="Normal 18 69" xfId="8325"/>
    <cellStyle name="Normal 18 7" xfId="8326"/>
    <cellStyle name="Normal 18 7 2" xfId="8327"/>
    <cellStyle name="Normal 18 70" xfId="8328"/>
    <cellStyle name="Normal 18 8" xfId="8329"/>
    <cellStyle name="Normal 18 8 2" xfId="8330"/>
    <cellStyle name="Normal 18 9" xfId="8331"/>
    <cellStyle name="Normal 18 9 2" xfId="8332"/>
    <cellStyle name="Normal 19" xfId="445"/>
    <cellStyle name="Normal 19 10" xfId="8333"/>
    <cellStyle name="Normal 19 10 2" xfId="8334"/>
    <cellStyle name="Normal 19 11" xfId="8335"/>
    <cellStyle name="Normal 19 11 2" xfId="8336"/>
    <cellStyle name="Normal 19 12" xfId="8337"/>
    <cellStyle name="Normal 19 12 2" xfId="8338"/>
    <cellStyle name="Normal 19 13" xfId="8339"/>
    <cellStyle name="Normal 19 13 2" xfId="8340"/>
    <cellStyle name="Normal 19 14" xfId="8341"/>
    <cellStyle name="Normal 19 14 2" xfId="8342"/>
    <cellStyle name="Normal 19 15" xfId="8343"/>
    <cellStyle name="Normal 19 15 2" xfId="8344"/>
    <cellStyle name="Normal 19 16" xfId="8345"/>
    <cellStyle name="Normal 19 16 2" xfId="8346"/>
    <cellStyle name="Normal 19 17" xfId="8347"/>
    <cellStyle name="Normal 19 17 2" xfId="8348"/>
    <cellStyle name="Normal 19 18" xfId="8349"/>
    <cellStyle name="Normal 19 18 2" xfId="8350"/>
    <cellStyle name="Normal 19 19" xfId="8351"/>
    <cellStyle name="Normal 19 19 2" xfId="8352"/>
    <cellStyle name="Normal 19 2" xfId="8353"/>
    <cellStyle name="Normal 19 2 2" xfId="8354"/>
    <cellStyle name="Normal 19 2 2 2" xfId="8355"/>
    <cellStyle name="Normal 19 2 2 3" xfId="8356"/>
    <cellStyle name="Normal 19 2 2 4" xfId="8357"/>
    <cellStyle name="Normal 19 2 3" xfId="8358"/>
    <cellStyle name="Normal 19 2 3 2" xfId="8359"/>
    <cellStyle name="Normal 19 2 3 3" xfId="8360"/>
    <cellStyle name="Normal 19 2 3 4" xfId="8361"/>
    <cellStyle name="Normal 19 2 4" xfId="8362"/>
    <cellStyle name="Normal 19 2 5" xfId="8363"/>
    <cellStyle name="Normal 19 2 6" xfId="8364"/>
    <cellStyle name="Normal 19 2 7" xfId="8365"/>
    <cellStyle name="Normal 19 20" xfId="8366"/>
    <cellStyle name="Normal 19 20 2" xfId="8367"/>
    <cellStyle name="Normal 19 21" xfId="8368"/>
    <cellStyle name="Normal 19 21 2" xfId="8369"/>
    <cellStyle name="Normal 19 22" xfId="8370"/>
    <cellStyle name="Normal 19 22 2" xfId="8371"/>
    <cellStyle name="Normal 19 23" xfId="8372"/>
    <cellStyle name="Normal 19 24" xfId="8373"/>
    <cellStyle name="Normal 19 25" xfId="8374"/>
    <cellStyle name="Normal 19 26" xfId="8375"/>
    <cellStyle name="Normal 19 27" xfId="8376"/>
    <cellStyle name="Normal 19 28" xfId="8377"/>
    <cellStyle name="Normal 19 29" xfId="8378"/>
    <cellStyle name="Normal 19 3" xfId="8379"/>
    <cellStyle name="Normal 19 3 2" xfId="8380"/>
    <cellStyle name="Normal 19 3 2 2" xfId="8381"/>
    <cellStyle name="Normal 19 3 2 3" xfId="8382"/>
    <cellStyle name="Normal 19 3 2 4" xfId="8383"/>
    <cellStyle name="Normal 19 3 3" xfId="8384"/>
    <cellStyle name="Normal 19 3 4" xfId="8385"/>
    <cellStyle name="Normal 19 3 5" xfId="8386"/>
    <cellStyle name="Normal 19 3 6" xfId="8387"/>
    <cellStyle name="Normal 19 30" xfId="8388"/>
    <cellStyle name="Normal 19 31" xfId="8389"/>
    <cellStyle name="Normal 19 32" xfId="8390"/>
    <cellStyle name="Normal 19 33" xfId="8391"/>
    <cellStyle name="Normal 19 34" xfId="8392"/>
    <cellStyle name="Normal 19 35" xfId="8393"/>
    <cellStyle name="Normal 19 36" xfId="8394"/>
    <cellStyle name="Normal 19 37" xfId="8395"/>
    <cellStyle name="Normal 19 38" xfId="8396"/>
    <cellStyle name="Normal 19 39" xfId="8397"/>
    <cellStyle name="Normal 19 4" xfId="8398"/>
    <cellStyle name="Normal 19 4 2" xfId="8399"/>
    <cellStyle name="Normal 19 4 3" xfId="8400"/>
    <cellStyle name="Normal 19 4 4" xfId="8401"/>
    <cellStyle name="Normal 19 40" xfId="8402"/>
    <cellStyle name="Normal 19 41" xfId="8403"/>
    <cellStyle name="Normal 19 42" xfId="8404"/>
    <cellStyle name="Normal 19 43" xfId="8405"/>
    <cellStyle name="Normal 19 44" xfId="8406"/>
    <cellStyle name="Normal 19 45" xfId="8407"/>
    <cellStyle name="Normal 19 46" xfId="8408"/>
    <cellStyle name="Normal 19 47" xfId="8409"/>
    <cellStyle name="Normal 19 48" xfId="8410"/>
    <cellStyle name="Normal 19 49" xfId="8411"/>
    <cellStyle name="Normal 19 5" xfId="8412"/>
    <cellStyle name="Normal 19 5 2" xfId="8413"/>
    <cellStyle name="Normal 19 5 3" xfId="8414"/>
    <cellStyle name="Normal 19 5 4" xfId="8415"/>
    <cellStyle name="Normal 19 50" xfId="8416"/>
    <cellStyle name="Normal 19 51" xfId="8417"/>
    <cellStyle name="Normal 19 52" xfId="8418"/>
    <cellStyle name="Normal 19 53" xfId="8419"/>
    <cellStyle name="Normal 19 54" xfId="8420"/>
    <cellStyle name="Normal 19 55" xfId="8421"/>
    <cellStyle name="Normal 19 56" xfId="8422"/>
    <cellStyle name="Normal 19 57" xfId="8423"/>
    <cellStyle name="Normal 19 58" xfId="8424"/>
    <cellStyle name="Normal 19 59" xfId="8425"/>
    <cellStyle name="Normal 19 6" xfId="8426"/>
    <cellStyle name="Normal 19 6 2" xfId="8427"/>
    <cellStyle name="Normal 19 60" xfId="8428"/>
    <cellStyle name="Normal 19 61" xfId="8429"/>
    <cellStyle name="Normal 19 62" xfId="8430"/>
    <cellStyle name="Normal 19 63" xfId="8431"/>
    <cellStyle name="Normal 19 64" xfId="8432"/>
    <cellStyle name="Normal 19 65" xfId="8433"/>
    <cellStyle name="Normal 19 66" xfId="8434"/>
    <cellStyle name="Normal 19 67" xfId="8435"/>
    <cellStyle name="Normal 19 68" xfId="8436"/>
    <cellStyle name="Normal 19 69" xfId="8437"/>
    <cellStyle name="Normal 19 7" xfId="8438"/>
    <cellStyle name="Normal 19 7 2" xfId="8439"/>
    <cellStyle name="Normal 19 70" xfId="8440"/>
    <cellStyle name="Normal 19 8" xfId="8441"/>
    <cellStyle name="Normal 19 8 2" xfId="8442"/>
    <cellStyle name="Normal 19 9" xfId="8443"/>
    <cellStyle name="Normal 19 9 2" xfId="8444"/>
    <cellStyle name="Normal 2" xfId="1"/>
    <cellStyle name="Normal 2 10" xfId="446"/>
    <cellStyle name="Normal 2 10 10" xfId="8445"/>
    <cellStyle name="Normal 2 10 11" xfId="8446"/>
    <cellStyle name="Normal 2 10 12" xfId="8447"/>
    <cellStyle name="Normal 2 10 13" xfId="8448"/>
    <cellStyle name="Normal 2 10 14" xfId="8449"/>
    <cellStyle name="Normal 2 10 15" xfId="8450"/>
    <cellStyle name="Normal 2 10 16" xfId="8451"/>
    <cellStyle name="Normal 2 10 17" xfId="8452"/>
    <cellStyle name="Normal 2 10 18" xfId="8453"/>
    <cellStyle name="Normal 2 10 19" xfId="8454"/>
    <cellStyle name="Normal 2 10 2" xfId="8455"/>
    <cellStyle name="Normal 2 10 2 10" xfId="8456"/>
    <cellStyle name="Normal 2 10 2 11" xfId="8457"/>
    <cellStyle name="Normal 2 10 2 12" xfId="8458"/>
    <cellStyle name="Normal 2 10 2 13" xfId="8459"/>
    <cellStyle name="Normal 2 10 2 14" xfId="8460"/>
    <cellStyle name="Normal 2 10 2 15" xfId="8461"/>
    <cellStyle name="Normal 2 10 2 16" xfId="8462"/>
    <cellStyle name="Normal 2 10 2 17" xfId="8463"/>
    <cellStyle name="Normal 2 10 2 2" xfId="8464"/>
    <cellStyle name="Normal 2 10 2 3" xfId="8465"/>
    <cellStyle name="Normal 2 10 2 4" xfId="8466"/>
    <cellStyle name="Normal 2 10 2 5" xfId="8467"/>
    <cellStyle name="Normal 2 10 2 6" xfId="8468"/>
    <cellStyle name="Normal 2 10 2 7" xfId="8469"/>
    <cellStyle name="Normal 2 10 2 8" xfId="8470"/>
    <cellStyle name="Normal 2 10 2 9" xfId="8471"/>
    <cellStyle name="Normal 2 10 20" xfId="8472"/>
    <cellStyle name="Normal 2 10 21" xfId="8473"/>
    <cellStyle name="Normal 2 10 22" xfId="8474"/>
    <cellStyle name="Normal 2 10 23" xfId="8475"/>
    <cellStyle name="Normal 2 10 24" xfId="8476"/>
    <cellStyle name="Normal 2 10 25" xfId="8477"/>
    <cellStyle name="Normal 2 10 26" xfId="8478"/>
    <cellStyle name="Normal 2 10 27" xfId="8479"/>
    <cellStyle name="Normal 2 10 28" xfId="8480"/>
    <cellStyle name="Normal 2 10 29" xfId="8481"/>
    <cellStyle name="Normal 2 10 3" xfId="8482"/>
    <cellStyle name="Normal 2 10 30" xfId="8483"/>
    <cellStyle name="Normal 2 10 31" xfId="8484"/>
    <cellStyle name="Normal 2 10 32" xfId="8485"/>
    <cellStyle name="Normal 2 10 33" xfId="8486"/>
    <cellStyle name="Normal 2 10 34" xfId="8487"/>
    <cellStyle name="Normal 2 10 35" xfId="8488"/>
    <cellStyle name="Normal 2 10 36" xfId="8489"/>
    <cellStyle name="Normal 2 10 37" xfId="8490"/>
    <cellStyle name="Normal 2 10 38" xfId="8491"/>
    <cellStyle name="Normal 2 10 39" xfId="8492"/>
    <cellStyle name="Normal 2 10 4" xfId="8493"/>
    <cellStyle name="Normal 2 10 40" xfId="8494"/>
    <cellStyle name="Normal 2 10 41" xfId="8495"/>
    <cellStyle name="Normal 2 10 42" xfId="8496"/>
    <cellStyle name="Normal 2 10 43" xfId="8497"/>
    <cellStyle name="Normal 2 10 44" xfId="8498"/>
    <cellStyle name="Normal 2 10 45" xfId="8499"/>
    <cellStyle name="Normal 2 10 46" xfId="8500"/>
    <cellStyle name="Normal 2 10 47" xfId="8501"/>
    <cellStyle name="Normal 2 10 48" xfId="8502"/>
    <cellStyle name="Normal 2 10 49" xfId="8503"/>
    <cellStyle name="Normal 2 10 5" xfId="8504"/>
    <cellStyle name="Normal 2 10 50" xfId="8505"/>
    <cellStyle name="Normal 2 10 51" xfId="8506"/>
    <cellStyle name="Normal 2 10 52" xfId="8507"/>
    <cellStyle name="Normal 2 10 53" xfId="8508"/>
    <cellStyle name="Normal 2 10 54" xfId="8509"/>
    <cellStyle name="Normal 2 10 55" xfId="8510"/>
    <cellStyle name="Normal 2 10 56" xfId="8511"/>
    <cellStyle name="Normal 2 10 57" xfId="8512"/>
    <cellStyle name="Normal 2 10 58" xfId="8513"/>
    <cellStyle name="Normal 2 10 59" xfId="8514"/>
    <cellStyle name="Normal 2 10 6" xfId="8515"/>
    <cellStyle name="Normal 2 10 60" xfId="8516"/>
    <cellStyle name="Normal 2 10 61" xfId="8517"/>
    <cellStyle name="Normal 2 10 62" xfId="8518"/>
    <cellStyle name="Normal 2 10 63" xfId="8519"/>
    <cellStyle name="Normal 2 10 64" xfId="8520"/>
    <cellStyle name="Normal 2 10 65" xfId="8521"/>
    <cellStyle name="Normal 2 10 66" xfId="8522"/>
    <cellStyle name="Normal 2 10 67" xfId="8523"/>
    <cellStyle name="Normal 2 10 68" xfId="8524"/>
    <cellStyle name="Normal 2 10 69" xfId="8525"/>
    <cellStyle name="Normal 2 10 7" xfId="8526"/>
    <cellStyle name="Normal 2 10 70" xfId="8527"/>
    <cellStyle name="Normal 2 10 71" xfId="8528"/>
    <cellStyle name="Normal 2 10 72" xfId="8529"/>
    <cellStyle name="Normal 2 10 73" xfId="8530"/>
    <cellStyle name="Normal 2 10 74" xfId="8531"/>
    <cellStyle name="Normal 2 10 75" xfId="8532"/>
    <cellStyle name="Normal 2 10 76" xfId="8533"/>
    <cellStyle name="Normal 2 10 77" xfId="8534"/>
    <cellStyle name="Normal 2 10 78" xfId="8535"/>
    <cellStyle name="Normal 2 10 8" xfId="8536"/>
    <cellStyle name="Normal 2 10 9" xfId="8537"/>
    <cellStyle name="Normal 2 100" xfId="8538"/>
    <cellStyle name="Normal 2 101" xfId="8539"/>
    <cellStyle name="Normal 2 102" xfId="8540"/>
    <cellStyle name="Normal 2 103" xfId="8541"/>
    <cellStyle name="Normal 2 104" xfId="8542"/>
    <cellStyle name="Normal 2 105" xfId="8543"/>
    <cellStyle name="Normal 2 106" xfId="8544"/>
    <cellStyle name="Normal 2 107" xfId="8545"/>
    <cellStyle name="Normal 2 108" xfId="8546"/>
    <cellStyle name="Normal 2 109" xfId="8547"/>
    <cellStyle name="Normal 2 11" xfId="447"/>
    <cellStyle name="Normal 2 110" xfId="8548"/>
    <cellStyle name="Normal 2 111" xfId="8549"/>
    <cellStyle name="Normal 2 112" xfId="8550"/>
    <cellStyle name="Normal 2 113" xfId="8551"/>
    <cellStyle name="Normal 2 114" xfId="8552"/>
    <cellStyle name="Normal 2 115" xfId="8553"/>
    <cellStyle name="Normal 2 116" xfId="8554"/>
    <cellStyle name="Normal 2 117" xfId="8555"/>
    <cellStyle name="Normal 2 118" xfId="8556"/>
    <cellStyle name="Normal 2 119" xfId="8557"/>
    <cellStyle name="Normal 2 12" xfId="448"/>
    <cellStyle name="Normal 2 120" xfId="8558"/>
    <cellStyle name="Normal 2 121" xfId="8559"/>
    <cellStyle name="Normal 2 122" xfId="8560"/>
    <cellStyle name="Normal 2 123" xfId="8561"/>
    <cellStyle name="Normal 2 124" xfId="8562"/>
    <cellStyle name="Normal 2 125" xfId="8563"/>
    <cellStyle name="Normal 2 126" xfId="8564"/>
    <cellStyle name="Normal 2 127" xfId="8565"/>
    <cellStyle name="Normal 2 128" xfId="8566"/>
    <cellStyle name="Normal 2 129" xfId="8567"/>
    <cellStyle name="Normal 2 13" xfId="449"/>
    <cellStyle name="Normal 2 130" xfId="8568"/>
    <cellStyle name="Normal 2 14" xfId="450"/>
    <cellStyle name="Normal 2 15" xfId="451"/>
    <cellStyle name="Normal 2 16" xfId="452"/>
    <cellStyle name="Normal 2 17" xfId="453"/>
    <cellStyle name="Normal 2 18" xfId="454"/>
    <cellStyle name="Normal 2 19" xfId="455"/>
    <cellStyle name="Normal 2 2" xfId="6"/>
    <cellStyle name="Normal 2 2 10" xfId="456"/>
    <cellStyle name="Normal 2 2 10 10" xfId="8569"/>
    <cellStyle name="Normal 2 2 100" xfId="8570"/>
    <cellStyle name="Normal 2 2 101" xfId="8571"/>
    <cellStyle name="Normal 2 2 102" xfId="8572"/>
    <cellStyle name="Normal 2 2 103" xfId="8573"/>
    <cellStyle name="Normal 2 2 104" xfId="8574"/>
    <cellStyle name="Normal 2 2 105" xfId="8575"/>
    <cellStyle name="Normal 2 2 106" xfId="8576"/>
    <cellStyle name="Normal 2 2 107" xfId="8577"/>
    <cellStyle name="Normal 2 2 108" xfId="8578"/>
    <cellStyle name="Normal 2 2 109" xfId="8579"/>
    <cellStyle name="Normal 2 2 11" xfId="457"/>
    <cellStyle name="Normal 2 2 11 2" xfId="458"/>
    <cellStyle name="Normal 2 2 11 2 2" xfId="459"/>
    <cellStyle name="Normal 2 2 11 2 3" xfId="460"/>
    <cellStyle name="Normal 2 2 11 2 4" xfId="461"/>
    <cellStyle name="Normal 2 2 11 2 5" xfId="462"/>
    <cellStyle name="Normal 2 2 11 2 6" xfId="463"/>
    <cellStyle name="Normal 2 2 11 2 7" xfId="464"/>
    <cellStyle name="Normal 2 2 11 3" xfId="465"/>
    <cellStyle name="Normal 2 2 11 4" xfId="466"/>
    <cellStyle name="Normal 2 2 11 5" xfId="467"/>
    <cellStyle name="Normal 2 2 11 6" xfId="468"/>
    <cellStyle name="Normal 2 2 11 7" xfId="469"/>
    <cellStyle name="Normal 2 2 11 8" xfId="470"/>
    <cellStyle name="Normal 2 2 110" xfId="8580"/>
    <cellStyle name="Normal 2 2 111" xfId="8581"/>
    <cellStyle name="Normal 2 2 112" xfId="8582"/>
    <cellStyle name="Normal 2 2 113" xfId="8583"/>
    <cellStyle name="Normal 2 2 114" xfId="8584"/>
    <cellStyle name="Normal 2 2 115" xfId="8585"/>
    <cellStyle name="Normal 2 2 116" xfId="8586"/>
    <cellStyle name="Normal 2 2 117" xfId="8587"/>
    <cellStyle name="Normal 2 2 118" xfId="8588"/>
    <cellStyle name="Normal 2 2 119" xfId="8589"/>
    <cellStyle name="Normal 2 2 12" xfId="471"/>
    <cellStyle name="Normal 2 2 120" xfId="8590"/>
    <cellStyle name="Normal 2 2 121" xfId="8591"/>
    <cellStyle name="Normal 2 2 122" xfId="8592"/>
    <cellStyle name="Normal 2 2 123" xfId="8593"/>
    <cellStyle name="Normal 2 2 13" xfId="472"/>
    <cellStyle name="Normal 2 2 13 2" xfId="473"/>
    <cellStyle name="Normal 2 2 13 3" xfId="474"/>
    <cellStyle name="Normal 2 2 13 4" xfId="475"/>
    <cellStyle name="Normal 2 2 13 5" xfId="476"/>
    <cellStyle name="Normal 2 2 13 6" xfId="477"/>
    <cellStyle name="Normal 2 2 13 7" xfId="478"/>
    <cellStyle name="Normal 2 2 14" xfId="479"/>
    <cellStyle name="Normal 2 2 15" xfId="480"/>
    <cellStyle name="Normal 2 2 16" xfId="481"/>
    <cellStyle name="Normal 2 2 17" xfId="482"/>
    <cellStyle name="Normal 2 2 18" xfId="483"/>
    <cellStyle name="Normal 2 2 19" xfId="484"/>
    <cellStyle name="Normal 2 2 2" xfId="485"/>
    <cellStyle name="Normal 2 2 2 10" xfId="486"/>
    <cellStyle name="Normal 2 2 2 10 10" xfId="8594"/>
    <cellStyle name="Normal 2 2 2 10 11" xfId="8595"/>
    <cellStyle name="Normal 2 2 2 10 12" xfId="8596"/>
    <cellStyle name="Normal 2 2 2 10 13" xfId="8597"/>
    <cellStyle name="Normal 2 2 2 10 14" xfId="8598"/>
    <cellStyle name="Normal 2 2 2 10 15" xfId="8599"/>
    <cellStyle name="Normal 2 2 2 10 16" xfId="8600"/>
    <cellStyle name="Normal 2 2 2 10 17" xfId="8601"/>
    <cellStyle name="Normal 2 2 2 10 2" xfId="8602"/>
    <cellStyle name="Normal 2 2 2 10 3" xfId="8603"/>
    <cellStyle name="Normal 2 2 2 10 4" xfId="8604"/>
    <cellStyle name="Normal 2 2 2 10 5" xfId="8605"/>
    <cellStyle name="Normal 2 2 2 10 6" xfId="8606"/>
    <cellStyle name="Normal 2 2 2 10 7" xfId="8607"/>
    <cellStyle name="Normal 2 2 2 10 8" xfId="8608"/>
    <cellStyle name="Normal 2 2 2 10 9" xfId="8609"/>
    <cellStyle name="Normal 2 2 2 11" xfId="487"/>
    <cellStyle name="Normal 2 2 2 11 2" xfId="488"/>
    <cellStyle name="Normal 2 2 2 11 2 2" xfId="489"/>
    <cellStyle name="Normal 2 2 2 11 2 3" xfId="490"/>
    <cellStyle name="Normal 2 2 2 11 2 4" xfId="491"/>
    <cellStyle name="Normal 2 2 2 11 2 5" xfId="492"/>
    <cellStyle name="Normal 2 2 2 11 2 6" xfId="493"/>
    <cellStyle name="Normal 2 2 2 11 2 7" xfId="494"/>
    <cellStyle name="Normal 2 2 2 11 3" xfId="495"/>
    <cellStyle name="Normal 2 2 2 11 4" xfId="496"/>
    <cellStyle name="Normal 2 2 2 11 5" xfId="497"/>
    <cellStyle name="Normal 2 2 2 11 6" xfId="498"/>
    <cellStyle name="Normal 2 2 2 11 7" xfId="499"/>
    <cellStyle name="Normal 2 2 2 11 8" xfId="500"/>
    <cellStyle name="Normal 2 2 2 12" xfId="501"/>
    <cellStyle name="Normal 2 2 2 13" xfId="502"/>
    <cellStyle name="Normal 2 2 2 13 2" xfId="503"/>
    <cellStyle name="Normal 2 2 2 13 3" xfId="504"/>
    <cellStyle name="Normal 2 2 2 13 4" xfId="505"/>
    <cellStyle name="Normal 2 2 2 13 5" xfId="506"/>
    <cellStyle name="Normal 2 2 2 13 6" xfId="507"/>
    <cellStyle name="Normal 2 2 2 13 7" xfId="508"/>
    <cellStyle name="Normal 2 2 2 14" xfId="509"/>
    <cellStyle name="Normal 2 2 2 15" xfId="510"/>
    <cellStyle name="Normal 2 2 2 16" xfId="511"/>
    <cellStyle name="Normal 2 2 2 17" xfId="512"/>
    <cellStyle name="Normal 2 2 2 18" xfId="513"/>
    <cellStyle name="Normal 2 2 2 19" xfId="514"/>
    <cellStyle name="Normal 2 2 2 2" xfId="515"/>
    <cellStyle name="Normal 2 2 2 2 10" xfId="516"/>
    <cellStyle name="Normal 2 2 2 2 11" xfId="517"/>
    <cellStyle name="Normal 2 2 2 2 11 2" xfId="518"/>
    <cellStyle name="Normal 2 2 2 2 11 3" xfId="519"/>
    <cellStyle name="Normal 2 2 2 2 11 4" xfId="520"/>
    <cellStyle name="Normal 2 2 2 2 11 5" xfId="521"/>
    <cellStyle name="Normal 2 2 2 2 11 6" xfId="522"/>
    <cellStyle name="Normal 2 2 2 2 11 7" xfId="523"/>
    <cellStyle name="Normal 2 2 2 2 12" xfId="524"/>
    <cellStyle name="Normal 2 2 2 2 13" xfId="525"/>
    <cellStyle name="Normal 2 2 2 2 14" xfId="526"/>
    <cellStyle name="Normal 2 2 2 2 15" xfId="527"/>
    <cellStyle name="Normal 2 2 2 2 16" xfId="528"/>
    <cellStyle name="Normal 2 2 2 2 17" xfId="529"/>
    <cellStyle name="Normal 2 2 2 2 18" xfId="530"/>
    <cellStyle name="Normal 2 2 2 2 19" xfId="531"/>
    <cellStyle name="Normal 2 2 2 2 2" xfId="532"/>
    <cellStyle name="Normal 2 2 2 2 2 10" xfId="533"/>
    <cellStyle name="Normal 2 2 2 2 2 11" xfId="534"/>
    <cellStyle name="Normal 2 2 2 2 2 11 2" xfId="535"/>
    <cellStyle name="Normal 2 2 2 2 2 11 3" xfId="536"/>
    <cellStyle name="Normal 2 2 2 2 2 11 4" xfId="537"/>
    <cellStyle name="Normal 2 2 2 2 2 11 5" xfId="538"/>
    <cellStyle name="Normal 2 2 2 2 2 11 6" xfId="539"/>
    <cellStyle name="Normal 2 2 2 2 2 11 7" xfId="540"/>
    <cellStyle name="Normal 2 2 2 2 2 12" xfId="541"/>
    <cellStyle name="Normal 2 2 2 2 2 13" xfId="542"/>
    <cellStyle name="Normal 2 2 2 2 2 14" xfId="543"/>
    <cellStyle name="Normal 2 2 2 2 2 15" xfId="544"/>
    <cellStyle name="Normal 2 2 2 2 2 16" xfId="545"/>
    <cellStyle name="Normal 2 2 2 2 2 17" xfId="546"/>
    <cellStyle name="Normal 2 2 2 2 2 18" xfId="547"/>
    <cellStyle name="Normal 2 2 2 2 2 19" xfId="548"/>
    <cellStyle name="Normal 2 2 2 2 2 2" xfId="549"/>
    <cellStyle name="Normal 2 2 2 2 2 2 10" xfId="550"/>
    <cellStyle name="Normal 2 2 2 2 2 2 10 2" xfId="551"/>
    <cellStyle name="Normal 2 2 2 2 2 2 10 3" xfId="552"/>
    <cellStyle name="Normal 2 2 2 2 2 2 10 4" xfId="553"/>
    <cellStyle name="Normal 2 2 2 2 2 2 10 5" xfId="554"/>
    <cellStyle name="Normal 2 2 2 2 2 2 10 6" xfId="555"/>
    <cellStyle name="Normal 2 2 2 2 2 2 10 7" xfId="556"/>
    <cellStyle name="Normal 2 2 2 2 2 2 11" xfId="557"/>
    <cellStyle name="Normal 2 2 2 2 2 2 12" xfId="558"/>
    <cellStyle name="Normal 2 2 2 2 2 2 13" xfId="559"/>
    <cellStyle name="Normal 2 2 2 2 2 2 14" xfId="560"/>
    <cellStyle name="Normal 2 2 2 2 2 2 15" xfId="561"/>
    <cellStyle name="Normal 2 2 2 2 2 2 16" xfId="562"/>
    <cellStyle name="Normal 2 2 2 2 2 2 17" xfId="563"/>
    <cellStyle name="Normal 2 2 2 2 2 2 18" xfId="564"/>
    <cellStyle name="Normal 2 2 2 2 2 2 19" xfId="565"/>
    <cellStyle name="Normal 2 2 2 2 2 2 2" xfId="566"/>
    <cellStyle name="Normal 2 2 2 2 2 2 2 10" xfId="567"/>
    <cellStyle name="Normal 2 2 2 2 2 2 2 10 2" xfId="568"/>
    <cellStyle name="Normal 2 2 2 2 2 2 2 10 3" xfId="569"/>
    <cellStyle name="Normal 2 2 2 2 2 2 2 10 4" xfId="570"/>
    <cellStyle name="Normal 2 2 2 2 2 2 2 10 5" xfId="571"/>
    <cellStyle name="Normal 2 2 2 2 2 2 2 10 6" xfId="572"/>
    <cellStyle name="Normal 2 2 2 2 2 2 2 10 7" xfId="573"/>
    <cellStyle name="Normal 2 2 2 2 2 2 2 11" xfId="574"/>
    <cellStyle name="Normal 2 2 2 2 2 2 2 12" xfId="575"/>
    <cellStyle name="Normal 2 2 2 2 2 2 2 13" xfId="576"/>
    <cellStyle name="Normal 2 2 2 2 2 2 2 14" xfId="577"/>
    <cellStyle name="Normal 2 2 2 2 2 2 2 15" xfId="578"/>
    <cellStyle name="Normal 2 2 2 2 2 2 2 16" xfId="579"/>
    <cellStyle name="Normal 2 2 2 2 2 2 2 17" xfId="580"/>
    <cellStyle name="Normal 2 2 2 2 2 2 2 18" xfId="581"/>
    <cellStyle name="Normal 2 2 2 2 2 2 2 19" xfId="582"/>
    <cellStyle name="Normal 2 2 2 2 2 2 2 2" xfId="583"/>
    <cellStyle name="Normal 2 2 2 2 2 2 2 2 10" xfId="584"/>
    <cellStyle name="Normal 2 2 2 2 2 2 2 2 11" xfId="585"/>
    <cellStyle name="Normal 2 2 2 2 2 2 2 2 12" xfId="586"/>
    <cellStyle name="Normal 2 2 2 2 2 2 2 2 13" xfId="587"/>
    <cellStyle name="Normal 2 2 2 2 2 2 2 2 14" xfId="588"/>
    <cellStyle name="Normal 2 2 2 2 2 2 2 2 15" xfId="589"/>
    <cellStyle name="Normal 2 2 2 2 2 2 2 2 16" xfId="590"/>
    <cellStyle name="Normal 2 2 2 2 2 2 2 2 17" xfId="591"/>
    <cellStyle name="Normal 2 2 2 2 2 2 2 2 18" xfId="592"/>
    <cellStyle name="Normal 2 2 2 2 2 2 2 2 19" xfId="593"/>
    <cellStyle name="Normal 2 2 2 2 2 2 2 2 2" xfId="594"/>
    <cellStyle name="Normal 2 2 2 2 2 2 2 2 2 10" xfId="595"/>
    <cellStyle name="Normal 2 2 2 2 2 2 2 2 2 11" xfId="596"/>
    <cellStyle name="Normal 2 2 2 2 2 2 2 2 2 12" xfId="597"/>
    <cellStyle name="Normal 2 2 2 2 2 2 2 2 2 13" xfId="598"/>
    <cellStyle name="Normal 2 2 2 2 2 2 2 2 2 14" xfId="599"/>
    <cellStyle name="Normal 2 2 2 2 2 2 2 2 2 15" xfId="600"/>
    <cellStyle name="Normal 2 2 2 2 2 2 2 2 2 16" xfId="601"/>
    <cellStyle name="Normal 2 2 2 2 2 2 2 2 2 17" xfId="602"/>
    <cellStyle name="Normal 2 2 2 2 2 2 2 2 2 18" xfId="603"/>
    <cellStyle name="Normal 2 2 2 2 2 2 2 2 2 19" xfId="604"/>
    <cellStyle name="Normal 2 2 2 2 2 2 2 2 2 2" xfId="605"/>
    <cellStyle name="Normal 2 2 2 2 2 2 2 2 2 2 10" xfId="606"/>
    <cellStyle name="Normal 2 2 2 2 2 2 2 2 2 2 11" xfId="607"/>
    <cellStyle name="Normal 2 2 2 2 2 2 2 2 2 2 12" xfId="608"/>
    <cellStyle name="Normal 2 2 2 2 2 2 2 2 2 2 13" xfId="609"/>
    <cellStyle name="Normal 2 2 2 2 2 2 2 2 2 2 14" xfId="610"/>
    <cellStyle name="Normal 2 2 2 2 2 2 2 2 2 2 15" xfId="611"/>
    <cellStyle name="Normal 2 2 2 2 2 2 2 2 2 2 16" xfId="612"/>
    <cellStyle name="Normal 2 2 2 2 2 2 2 2 2 2 17" xfId="613"/>
    <cellStyle name="Normal 2 2 2 2 2 2 2 2 2 2 18" xfId="614"/>
    <cellStyle name="Normal 2 2 2 2 2 2 2 2 2 2 2" xfId="615"/>
    <cellStyle name="Normal 2 2 2 2 2 2 2 2 2 2 2 2" xfId="616"/>
    <cellStyle name="Normal 2 2 2 2 2 2 2 2 2 2 2 2 2" xfId="617"/>
    <cellStyle name="Normal 2 2 2 2 2 2 2 2 2 2 2 2 3" xfId="618"/>
    <cellStyle name="Normal 2 2 2 2 2 2 2 2 2 2 2 2 4" xfId="619"/>
    <cellStyle name="Normal 2 2 2 2 2 2 2 2 2 2 2 2 5" xfId="620"/>
    <cellStyle name="Normal 2 2 2 2 2 2 2 2 2 2 2 2 6" xfId="621"/>
    <cellStyle name="Normal 2 2 2 2 2 2 2 2 2 2 2 2 7" xfId="622"/>
    <cellStyle name="Normal 2 2 2 2 2 2 2 2 2 2 2 3" xfId="623"/>
    <cellStyle name="Normal 2 2 2 2 2 2 2 2 2 2 2 4" xfId="624"/>
    <cellStyle name="Normal 2 2 2 2 2 2 2 2 2 2 2 5" xfId="625"/>
    <cellStyle name="Normal 2 2 2 2 2 2 2 2 2 2 2 6" xfId="626"/>
    <cellStyle name="Normal 2 2 2 2 2 2 2 2 2 2 2 7" xfId="627"/>
    <cellStyle name="Normal 2 2 2 2 2 2 2 2 2 2 2 8" xfId="628"/>
    <cellStyle name="Normal 2 2 2 2 2 2 2 2 2 2 3" xfId="629"/>
    <cellStyle name="Normal 2 2 2 2 2 2 2 2 2 2 4" xfId="630"/>
    <cellStyle name="Normal 2 2 2 2 2 2 2 2 2 2 5" xfId="631"/>
    <cellStyle name="Normal 2 2 2 2 2 2 2 2 2 2 5 2" xfId="632"/>
    <cellStyle name="Normal 2 2 2 2 2 2 2 2 2 2 5 3" xfId="633"/>
    <cellStyle name="Normal 2 2 2 2 2 2 2 2 2 2 5 4" xfId="634"/>
    <cellStyle name="Normal 2 2 2 2 2 2 2 2 2 2 5 5" xfId="635"/>
    <cellStyle name="Normal 2 2 2 2 2 2 2 2 2 2 5 6" xfId="636"/>
    <cellStyle name="Normal 2 2 2 2 2 2 2 2 2 2 5 7" xfId="637"/>
    <cellStyle name="Normal 2 2 2 2 2 2 2 2 2 2 6" xfId="638"/>
    <cellStyle name="Normal 2 2 2 2 2 2 2 2 2 2 7" xfId="639"/>
    <cellStyle name="Normal 2 2 2 2 2 2 2 2 2 2 8" xfId="640"/>
    <cellStyle name="Normal 2 2 2 2 2 2 2 2 2 2 9" xfId="641"/>
    <cellStyle name="Normal 2 2 2 2 2 2 2 2 2 3" xfId="642"/>
    <cellStyle name="Normal 2 2 2 2 2 2 2 2 2 4" xfId="643"/>
    <cellStyle name="Normal 2 2 2 2 2 2 2 2 2 4 2" xfId="644"/>
    <cellStyle name="Normal 2 2 2 2 2 2 2 2 2 4 2 2" xfId="645"/>
    <cellStyle name="Normal 2 2 2 2 2 2 2 2 2 4 2 3" xfId="646"/>
    <cellStyle name="Normal 2 2 2 2 2 2 2 2 2 4 2 4" xfId="647"/>
    <cellStyle name="Normal 2 2 2 2 2 2 2 2 2 4 2 5" xfId="648"/>
    <cellStyle name="Normal 2 2 2 2 2 2 2 2 2 4 2 6" xfId="649"/>
    <cellStyle name="Normal 2 2 2 2 2 2 2 2 2 4 2 7" xfId="650"/>
    <cellStyle name="Normal 2 2 2 2 2 2 2 2 2 4 3" xfId="651"/>
    <cellStyle name="Normal 2 2 2 2 2 2 2 2 2 4 4" xfId="652"/>
    <cellStyle name="Normal 2 2 2 2 2 2 2 2 2 4 5" xfId="653"/>
    <cellStyle name="Normal 2 2 2 2 2 2 2 2 2 4 6" xfId="654"/>
    <cellStyle name="Normal 2 2 2 2 2 2 2 2 2 4 7" xfId="655"/>
    <cellStyle name="Normal 2 2 2 2 2 2 2 2 2 4 8" xfId="656"/>
    <cellStyle name="Normal 2 2 2 2 2 2 2 2 2 5" xfId="657"/>
    <cellStyle name="Normal 2 2 2 2 2 2 2 2 2 6" xfId="658"/>
    <cellStyle name="Normal 2 2 2 2 2 2 2 2 2 6 2" xfId="659"/>
    <cellStyle name="Normal 2 2 2 2 2 2 2 2 2 6 3" xfId="660"/>
    <cellStyle name="Normal 2 2 2 2 2 2 2 2 2 6 4" xfId="661"/>
    <cellStyle name="Normal 2 2 2 2 2 2 2 2 2 6 5" xfId="662"/>
    <cellStyle name="Normal 2 2 2 2 2 2 2 2 2 6 6" xfId="663"/>
    <cellStyle name="Normal 2 2 2 2 2 2 2 2 2 6 7" xfId="664"/>
    <cellStyle name="Normal 2 2 2 2 2 2 2 2 2 7" xfId="665"/>
    <cellStyle name="Normal 2 2 2 2 2 2 2 2 2 8" xfId="666"/>
    <cellStyle name="Normal 2 2 2 2 2 2 2 2 2 9" xfId="667"/>
    <cellStyle name="Normal 2 2 2 2 2 2 2 2 2_Opex Input" xfId="668"/>
    <cellStyle name="Normal 2 2 2 2 2 2 2 2 20" xfId="669"/>
    <cellStyle name="Normal 2 2 2 2 2 2 2 2 3" xfId="670"/>
    <cellStyle name="Normal 2 2 2 2 2 2 2 2 4" xfId="671"/>
    <cellStyle name="Normal 2 2 2 2 2 2 2 2 5" xfId="672"/>
    <cellStyle name="Normal 2 2 2 2 2 2 2 2 5 2" xfId="673"/>
    <cellStyle name="Normal 2 2 2 2 2 2 2 2 5 2 2" xfId="674"/>
    <cellStyle name="Normal 2 2 2 2 2 2 2 2 5 2 3" xfId="675"/>
    <cellStyle name="Normal 2 2 2 2 2 2 2 2 5 2 4" xfId="676"/>
    <cellStyle name="Normal 2 2 2 2 2 2 2 2 5 2 5" xfId="677"/>
    <cellStyle name="Normal 2 2 2 2 2 2 2 2 5 2 6" xfId="678"/>
    <cellStyle name="Normal 2 2 2 2 2 2 2 2 5 2 7" xfId="679"/>
    <cellStyle name="Normal 2 2 2 2 2 2 2 2 5 3" xfId="680"/>
    <cellStyle name="Normal 2 2 2 2 2 2 2 2 5 4" xfId="681"/>
    <cellStyle name="Normal 2 2 2 2 2 2 2 2 5 5" xfId="682"/>
    <cellStyle name="Normal 2 2 2 2 2 2 2 2 5 6" xfId="683"/>
    <cellStyle name="Normal 2 2 2 2 2 2 2 2 5 7" xfId="684"/>
    <cellStyle name="Normal 2 2 2 2 2 2 2 2 5 8" xfId="685"/>
    <cellStyle name="Normal 2 2 2 2 2 2 2 2 6" xfId="686"/>
    <cellStyle name="Normal 2 2 2 2 2 2 2 2 7" xfId="687"/>
    <cellStyle name="Normal 2 2 2 2 2 2 2 2 7 2" xfId="688"/>
    <cellStyle name="Normal 2 2 2 2 2 2 2 2 7 3" xfId="689"/>
    <cellStyle name="Normal 2 2 2 2 2 2 2 2 7 4" xfId="690"/>
    <cellStyle name="Normal 2 2 2 2 2 2 2 2 7 5" xfId="691"/>
    <cellStyle name="Normal 2 2 2 2 2 2 2 2 7 6" xfId="692"/>
    <cellStyle name="Normal 2 2 2 2 2 2 2 2 7 7" xfId="693"/>
    <cellStyle name="Normal 2 2 2 2 2 2 2 2 8" xfId="694"/>
    <cellStyle name="Normal 2 2 2 2 2 2 2 2 9" xfId="695"/>
    <cellStyle name="Normal 2 2 2 2 2 2 2 2_ELEC SAP FCST UPLOAD" xfId="696"/>
    <cellStyle name="Normal 2 2 2 2 2 2 2 20" xfId="697"/>
    <cellStyle name="Normal 2 2 2 2 2 2 2 21" xfId="698"/>
    <cellStyle name="Normal 2 2 2 2 2 2 2 22" xfId="699"/>
    <cellStyle name="Normal 2 2 2 2 2 2 2 23" xfId="700"/>
    <cellStyle name="Normal 2 2 2 2 2 2 2 3" xfId="701"/>
    <cellStyle name="Normal 2 2 2 2 2 2 2 4" xfId="702"/>
    <cellStyle name="Normal 2 2 2 2 2 2 2 5" xfId="703"/>
    <cellStyle name="Normal 2 2 2 2 2 2 2 6" xfId="704"/>
    <cellStyle name="Normal 2 2 2 2 2 2 2 7" xfId="705"/>
    <cellStyle name="Normal 2 2 2 2 2 2 2 8" xfId="706"/>
    <cellStyle name="Normal 2 2 2 2 2 2 2 8 2" xfId="707"/>
    <cellStyle name="Normal 2 2 2 2 2 2 2 8 2 2" xfId="708"/>
    <cellStyle name="Normal 2 2 2 2 2 2 2 8 2 3" xfId="709"/>
    <cellStyle name="Normal 2 2 2 2 2 2 2 8 2 4" xfId="710"/>
    <cellStyle name="Normal 2 2 2 2 2 2 2 8 2 5" xfId="711"/>
    <cellStyle name="Normal 2 2 2 2 2 2 2 8 2 6" xfId="712"/>
    <cellStyle name="Normal 2 2 2 2 2 2 2 8 2 7" xfId="713"/>
    <cellStyle name="Normal 2 2 2 2 2 2 2 8 3" xfId="714"/>
    <cellStyle name="Normal 2 2 2 2 2 2 2 8 4" xfId="715"/>
    <cellStyle name="Normal 2 2 2 2 2 2 2 8 5" xfId="716"/>
    <cellStyle name="Normal 2 2 2 2 2 2 2 8 6" xfId="717"/>
    <cellStyle name="Normal 2 2 2 2 2 2 2 8 7" xfId="718"/>
    <cellStyle name="Normal 2 2 2 2 2 2 2 8 8" xfId="719"/>
    <cellStyle name="Normal 2 2 2 2 2 2 2 9" xfId="720"/>
    <cellStyle name="Normal 2 2 2 2 2 2 2_ELEC SAP FCST UPLOAD" xfId="721"/>
    <cellStyle name="Normal 2 2 2 2 2 2 20" xfId="722"/>
    <cellStyle name="Normal 2 2 2 2 2 2 21" xfId="723"/>
    <cellStyle name="Normal 2 2 2 2 2 2 22" xfId="724"/>
    <cellStyle name="Normal 2 2 2 2 2 2 23" xfId="725"/>
    <cellStyle name="Normal 2 2 2 2 2 2 3" xfId="726"/>
    <cellStyle name="Normal 2 2 2 2 2 2 3 2" xfId="727"/>
    <cellStyle name="Normal 2 2 2 2 2 2 3 3" xfId="728"/>
    <cellStyle name="Normal 2 2 2 2 2 2 3_ELEC SAP FCST UPLOAD" xfId="729"/>
    <cellStyle name="Normal 2 2 2 2 2 2 4" xfId="730"/>
    <cellStyle name="Normal 2 2 2 2 2 2 5" xfId="731"/>
    <cellStyle name="Normal 2 2 2 2 2 2 6" xfId="732"/>
    <cellStyle name="Normal 2 2 2 2 2 2 7" xfId="733"/>
    <cellStyle name="Normal 2 2 2 2 2 2 8" xfId="734"/>
    <cellStyle name="Normal 2 2 2 2 2 2 8 2" xfId="735"/>
    <cellStyle name="Normal 2 2 2 2 2 2 8 2 2" xfId="736"/>
    <cellStyle name="Normal 2 2 2 2 2 2 8 2 3" xfId="737"/>
    <cellStyle name="Normal 2 2 2 2 2 2 8 2 4" xfId="738"/>
    <cellStyle name="Normal 2 2 2 2 2 2 8 2 5" xfId="739"/>
    <cellStyle name="Normal 2 2 2 2 2 2 8 2 6" xfId="740"/>
    <cellStyle name="Normal 2 2 2 2 2 2 8 2 7" xfId="741"/>
    <cellStyle name="Normal 2 2 2 2 2 2 8 3" xfId="742"/>
    <cellStyle name="Normal 2 2 2 2 2 2 8 4" xfId="743"/>
    <cellStyle name="Normal 2 2 2 2 2 2 8 5" xfId="744"/>
    <cellStyle name="Normal 2 2 2 2 2 2 8 6" xfId="745"/>
    <cellStyle name="Normal 2 2 2 2 2 2 8 7" xfId="746"/>
    <cellStyle name="Normal 2 2 2 2 2 2 8 8" xfId="747"/>
    <cellStyle name="Normal 2 2 2 2 2 2 9" xfId="748"/>
    <cellStyle name="Normal 2 2 2 2 2 2_ELEC SAP FCST UPLOAD" xfId="749"/>
    <cellStyle name="Normal 2 2 2 2 2 20" xfId="750"/>
    <cellStyle name="Normal 2 2 2 2 2 21" xfId="751"/>
    <cellStyle name="Normal 2 2 2 2 2 22" xfId="752"/>
    <cellStyle name="Normal 2 2 2 2 2 23" xfId="753"/>
    <cellStyle name="Normal 2 2 2 2 2 24" xfId="754"/>
    <cellStyle name="Normal 2 2 2 2 2 3" xfId="755"/>
    <cellStyle name="Normal 2 2 2 2 2 3 2" xfId="756"/>
    <cellStyle name="Normal 2 2 2 2 2 3 3" xfId="757"/>
    <cellStyle name="Normal 2 2 2 2 2 3_ELEC SAP FCST UPLOAD" xfId="758"/>
    <cellStyle name="Normal 2 2 2 2 2 4" xfId="759"/>
    <cellStyle name="Normal 2 2 2 2 2 5" xfId="760"/>
    <cellStyle name="Normal 2 2 2 2 2 6" xfId="761"/>
    <cellStyle name="Normal 2 2 2 2 2 7" xfId="762"/>
    <cellStyle name="Normal 2 2 2 2 2 8" xfId="763"/>
    <cellStyle name="Normal 2 2 2 2 2 9" xfId="764"/>
    <cellStyle name="Normal 2 2 2 2 2 9 2" xfId="765"/>
    <cellStyle name="Normal 2 2 2 2 2 9 2 2" xfId="766"/>
    <cellStyle name="Normal 2 2 2 2 2 9 2 3" xfId="767"/>
    <cellStyle name="Normal 2 2 2 2 2 9 2 4" xfId="768"/>
    <cellStyle name="Normal 2 2 2 2 2 9 2 5" xfId="769"/>
    <cellStyle name="Normal 2 2 2 2 2 9 2 6" xfId="770"/>
    <cellStyle name="Normal 2 2 2 2 2 9 2 7" xfId="771"/>
    <cellStyle name="Normal 2 2 2 2 2 9 3" xfId="772"/>
    <cellStyle name="Normal 2 2 2 2 2 9 4" xfId="773"/>
    <cellStyle name="Normal 2 2 2 2 2 9 5" xfId="774"/>
    <cellStyle name="Normal 2 2 2 2 2 9 6" xfId="775"/>
    <cellStyle name="Normal 2 2 2 2 2 9 7" xfId="776"/>
    <cellStyle name="Normal 2 2 2 2 2 9 8" xfId="777"/>
    <cellStyle name="Normal 2 2 2 2 2_ELEC SAP FCST UPLOAD" xfId="778"/>
    <cellStyle name="Normal 2 2 2 2 20" xfId="779"/>
    <cellStyle name="Normal 2 2 2 2 21" xfId="780"/>
    <cellStyle name="Normal 2 2 2 2 22" xfId="781"/>
    <cellStyle name="Normal 2 2 2 2 23" xfId="782"/>
    <cellStyle name="Normal 2 2 2 2 24" xfId="783"/>
    <cellStyle name="Normal 2 2 2 2 25" xfId="8610"/>
    <cellStyle name="Normal 2 2 2 2 26" xfId="8611"/>
    <cellStyle name="Normal 2 2 2 2 27" xfId="8612"/>
    <cellStyle name="Normal 2 2 2 2 28" xfId="8613"/>
    <cellStyle name="Normal 2 2 2 2 29" xfId="8614"/>
    <cellStyle name="Normal 2 2 2 2 3" xfId="784"/>
    <cellStyle name="Normal 2 2 2 2 3 2" xfId="785"/>
    <cellStyle name="Normal 2 2 2 2 3 2 2" xfId="786"/>
    <cellStyle name="Normal 2 2 2 2 3 2 3" xfId="787"/>
    <cellStyle name="Normal 2 2 2 2 3 2_ELEC SAP FCST UPLOAD" xfId="788"/>
    <cellStyle name="Normal 2 2 2 2 3 3" xfId="789"/>
    <cellStyle name="Normal 2 2 2 2 3 4" xfId="790"/>
    <cellStyle name="Normal 2 2 2 2 3 5" xfId="791"/>
    <cellStyle name="Normal 2 2 2 2 3 6" xfId="792"/>
    <cellStyle name="Normal 2 2 2 2 3_ELEC SAP FCST UPLOAD" xfId="793"/>
    <cellStyle name="Normal 2 2 2 2 30" xfId="8615"/>
    <cellStyle name="Normal 2 2 2 2 31" xfId="8616"/>
    <cellStyle name="Normal 2 2 2 2 32" xfId="8617"/>
    <cellStyle name="Normal 2 2 2 2 33" xfId="8618"/>
    <cellStyle name="Normal 2 2 2 2 34" xfId="8619"/>
    <cellStyle name="Normal 2 2 2 2 35" xfId="8620"/>
    <cellStyle name="Normal 2 2 2 2 36" xfId="8621"/>
    <cellStyle name="Normal 2 2 2 2 37" xfId="8622"/>
    <cellStyle name="Normal 2 2 2 2 38" xfId="8623"/>
    <cellStyle name="Normal 2 2 2 2 39" xfId="8624"/>
    <cellStyle name="Normal 2 2 2 2 4" xfId="794"/>
    <cellStyle name="Normal 2 2 2 2 4 2" xfId="795"/>
    <cellStyle name="Normal 2 2 2 2 4 3" xfId="796"/>
    <cellStyle name="Normal 2 2 2 2 4_ELEC SAP FCST UPLOAD" xfId="797"/>
    <cellStyle name="Normal 2 2 2 2 40" xfId="8625"/>
    <cellStyle name="Normal 2 2 2 2 41" xfId="8626"/>
    <cellStyle name="Normal 2 2 2 2 42" xfId="8627"/>
    <cellStyle name="Normal 2 2 2 2 43" xfId="8628"/>
    <cellStyle name="Normal 2 2 2 2 44" xfId="8629"/>
    <cellStyle name="Normal 2 2 2 2 45" xfId="8630"/>
    <cellStyle name="Normal 2 2 2 2 46" xfId="8631"/>
    <cellStyle name="Normal 2 2 2 2 47" xfId="8632"/>
    <cellStyle name="Normal 2 2 2 2 48" xfId="8633"/>
    <cellStyle name="Normal 2 2 2 2 49" xfId="8634"/>
    <cellStyle name="Normal 2 2 2 2 5" xfId="798"/>
    <cellStyle name="Normal 2 2 2 2 50" xfId="8635"/>
    <cellStyle name="Normal 2 2 2 2 51" xfId="8636"/>
    <cellStyle name="Normal 2 2 2 2 52" xfId="8637"/>
    <cellStyle name="Normal 2 2 2 2 53" xfId="8638"/>
    <cellStyle name="Normal 2 2 2 2 54" xfId="8639"/>
    <cellStyle name="Normal 2 2 2 2 55" xfId="8640"/>
    <cellStyle name="Normal 2 2 2 2 56" xfId="8641"/>
    <cellStyle name="Normal 2 2 2 2 57" xfId="8642"/>
    <cellStyle name="Normal 2 2 2 2 58" xfId="8643"/>
    <cellStyle name="Normal 2 2 2 2 59" xfId="8644"/>
    <cellStyle name="Normal 2 2 2 2 6" xfId="799"/>
    <cellStyle name="Normal 2 2 2 2 60" xfId="8645"/>
    <cellStyle name="Normal 2 2 2 2 61" xfId="8646"/>
    <cellStyle name="Normal 2 2 2 2 62" xfId="8647"/>
    <cellStyle name="Normal 2 2 2 2 63" xfId="8648"/>
    <cellStyle name="Normal 2 2 2 2 64" xfId="8649"/>
    <cellStyle name="Normal 2 2 2 2 65" xfId="8650"/>
    <cellStyle name="Normal 2 2 2 2 66" xfId="8651"/>
    <cellStyle name="Normal 2 2 2 2 67" xfId="8652"/>
    <cellStyle name="Normal 2 2 2 2 68" xfId="8653"/>
    <cellStyle name="Normal 2 2 2 2 69" xfId="8654"/>
    <cellStyle name="Normal 2 2 2 2 7" xfId="800"/>
    <cellStyle name="Normal 2 2 2 2 70" xfId="8655"/>
    <cellStyle name="Normal 2 2 2 2 71" xfId="8656"/>
    <cellStyle name="Normal 2 2 2 2 72" xfId="8657"/>
    <cellStyle name="Normal 2 2 2 2 73" xfId="8658"/>
    <cellStyle name="Normal 2 2 2 2 74" xfId="8659"/>
    <cellStyle name="Normal 2 2 2 2 75" xfId="8660"/>
    <cellStyle name="Normal 2 2 2 2 76" xfId="8661"/>
    <cellStyle name="Normal 2 2 2 2 77" xfId="8662"/>
    <cellStyle name="Normal 2 2 2 2 78" xfId="8663"/>
    <cellStyle name="Normal 2 2 2 2 79" xfId="8664"/>
    <cellStyle name="Normal 2 2 2 2 8" xfId="801"/>
    <cellStyle name="Normal 2 2 2 2 8 10" xfId="8665"/>
    <cellStyle name="Normal 2 2 2 2 8 11" xfId="8666"/>
    <cellStyle name="Normal 2 2 2 2 8 12" xfId="8667"/>
    <cellStyle name="Normal 2 2 2 2 8 13" xfId="8668"/>
    <cellStyle name="Normal 2 2 2 2 8 14" xfId="8669"/>
    <cellStyle name="Normal 2 2 2 2 8 15" xfId="8670"/>
    <cellStyle name="Normal 2 2 2 2 8 16" xfId="8671"/>
    <cellStyle name="Normal 2 2 2 2 8 17" xfId="8672"/>
    <cellStyle name="Normal 2 2 2 2 8 2" xfId="8673"/>
    <cellStyle name="Normal 2 2 2 2 8 3" xfId="8674"/>
    <cellStyle name="Normal 2 2 2 2 8 4" xfId="8675"/>
    <cellStyle name="Normal 2 2 2 2 8 5" xfId="8676"/>
    <cellStyle name="Normal 2 2 2 2 8 6" xfId="8677"/>
    <cellStyle name="Normal 2 2 2 2 8 7" xfId="8678"/>
    <cellStyle name="Normal 2 2 2 2 8 8" xfId="8679"/>
    <cellStyle name="Normal 2 2 2 2 8 9" xfId="8680"/>
    <cellStyle name="Normal 2 2 2 2 80" xfId="8681"/>
    <cellStyle name="Normal 2 2 2 2 81" xfId="8682"/>
    <cellStyle name="Normal 2 2 2 2 82" xfId="8683"/>
    <cellStyle name="Normal 2 2 2 2 83" xfId="8684"/>
    <cellStyle name="Normal 2 2 2 2 84" xfId="8685"/>
    <cellStyle name="Normal 2 2 2 2 9" xfId="802"/>
    <cellStyle name="Normal 2 2 2 2 9 2" xfId="803"/>
    <cellStyle name="Normal 2 2 2 2 9 2 2" xfId="804"/>
    <cellStyle name="Normal 2 2 2 2 9 2 3" xfId="805"/>
    <cellStyle name="Normal 2 2 2 2 9 2 4" xfId="806"/>
    <cellStyle name="Normal 2 2 2 2 9 2 5" xfId="807"/>
    <cellStyle name="Normal 2 2 2 2 9 2 6" xfId="808"/>
    <cellStyle name="Normal 2 2 2 2 9 2 7" xfId="809"/>
    <cellStyle name="Normal 2 2 2 2 9 3" xfId="810"/>
    <cellStyle name="Normal 2 2 2 2 9 4" xfId="811"/>
    <cellStyle name="Normal 2 2 2 2 9 5" xfId="812"/>
    <cellStyle name="Normal 2 2 2 2 9 6" xfId="813"/>
    <cellStyle name="Normal 2 2 2 2 9 7" xfId="814"/>
    <cellStyle name="Normal 2 2 2 2 9 8" xfId="815"/>
    <cellStyle name="Normal 2 2 2 2_ELEC SAP FCST UPLOAD" xfId="816"/>
    <cellStyle name="Normal 2 2 2 20" xfId="817"/>
    <cellStyle name="Normal 2 2 2 21" xfId="818"/>
    <cellStyle name="Normal 2 2 2 22" xfId="819"/>
    <cellStyle name="Normal 2 2 2 23" xfId="820"/>
    <cellStyle name="Normal 2 2 2 24" xfId="821"/>
    <cellStyle name="Normal 2 2 2 25" xfId="822"/>
    <cellStyle name="Normal 2 2 2 26" xfId="823"/>
    <cellStyle name="Normal 2 2 2 27" xfId="8686"/>
    <cellStyle name="Normal 2 2 2 28" xfId="8687"/>
    <cellStyle name="Normal 2 2 2 29" xfId="8688"/>
    <cellStyle name="Normal 2 2 2 3" xfId="824"/>
    <cellStyle name="Normal 2 2 2 30" xfId="8689"/>
    <cellStyle name="Normal 2 2 2 31" xfId="8690"/>
    <cellStyle name="Normal 2 2 2 32" xfId="8691"/>
    <cellStyle name="Normal 2 2 2 33" xfId="8692"/>
    <cellStyle name="Normal 2 2 2 34" xfId="8693"/>
    <cellStyle name="Normal 2 2 2 35" xfId="8694"/>
    <cellStyle name="Normal 2 2 2 36" xfId="8695"/>
    <cellStyle name="Normal 2 2 2 37" xfId="8696"/>
    <cellStyle name="Normal 2 2 2 38" xfId="8697"/>
    <cellStyle name="Normal 2 2 2 39" xfId="8698"/>
    <cellStyle name="Normal 2 2 2 4" xfId="825"/>
    <cellStyle name="Normal 2 2 2 4 2" xfId="826"/>
    <cellStyle name="Normal 2 2 2 4 2 2" xfId="827"/>
    <cellStyle name="Normal 2 2 2 4 2 2 2" xfId="828"/>
    <cellStyle name="Normal 2 2 2 4 2 2 3" xfId="829"/>
    <cellStyle name="Normal 2 2 2 4 2 2_ELEC SAP FCST UPLOAD" xfId="830"/>
    <cellStyle name="Normal 2 2 2 4 2 3" xfId="831"/>
    <cellStyle name="Normal 2 2 2 4 2 4" xfId="832"/>
    <cellStyle name="Normal 2 2 2 4 2 5" xfId="833"/>
    <cellStyle name="Normal 2 2 2 4 2 6" xfId="834"/>
    <cellStyle name="Normal 2 2 2 4 2_ELEC SAP FCST UPLOAD" xfId="835"/>
    <cellStyle name="Normal 2 2 2 4 3" xfId="836"/>
    <cellStyle name="Normal 2 2 2 4 3 2" xfId="837"/>
    <cellStyle name="Normal 2 2 2 4 3 3" xfId="838"/>
    <cellStyle name="Normal 2 2 2 4 3_ELEC SAP FCST UPLOAD" xfId="839"/>
    <cellStyle name="Normal 2 2 2 4 4" xfId="840"/>
    <cellStyle name="Normal 2 2 2 4 5" xfId="841"/>
    <cellStyle name="Normal 2 2 2 4 6" xfId="842"/>
    <cellStyle name="Normal 2 2 2 4_ELEC SAP FCST UPLOAD" xfId="843"/>
    <cellStyle name="Normal 2 2 2 40" xfId="8699"/>
    <cellStyle name="Normal 2 2 2 41" xfId="8700"/>
    <cellStyle name="Normal 2 2 2 42" xfId="8701"/>
    <cellStyle name="Normal 2 2 2 43" xfId="8702"/>
    <cellStyle name="Normal 2 2 2 44" xfId="8703"/>
    <cellStyle name="Normal 2 2 2 45" xfId="8704"/>
    <cellStyle name="Normal 2 2 2 46" xfId="8705"/>
    <cellStyle name="Normal 2 2 2 47" xfId="8706"/>
    <cellStyle name="Normal 2 2 2 48" xfId="8707"/>
    <cellStyle name="Normal 2 2 2 49" xfId="8708"/>
    <cellStyle name="Normal 2 2 2 5" xfId="844"/>
    <cellStyle name="Normal 2 2 2 5 2" xfId="845"/>
    <cellStyle name="Normal 2 2 2 5 3" xfId="846"/>
    <cellStyle name="Normal 2 2 2 5_ELEC SAP FCST UPLOAD" xfId="847"/>
    <cellStyle name="Normal 2 2 2 50" xfId="8709"/>
    <cellStyle name="Normal 2 2 2 51" xfId="8710"/>
    <cellStyle name="Normal 2 2 2 52" xfId="8711"/>
    <cellStyle name="Normal 2 2 2 53" xfId="8712"/>
    <cellStyle name="Normal 2 2 2 54" xfId="8713"/>
    <cellStyle name="Normal 2 2 2 55" xfId="8714"/>
    <cellStyle name="Normal 2 2 2 56" xfId="8715"/>
    <cellStyle name="Normal 2 2 2 57" xfId="8716"/>
    <cellStyle name="Normal 2 2 2 58" xfId="8717"/>
    <cellStyle name="Normal 2 2 2 59" xfId="8718"/>
    <cellStyle name="Normal 2 2 2 6" xfId="848"/>
    <cellStyle name="Normal 2 2 2 60" xfId="8719"/>
    <cellStyle name="Normal 2 2 2 61" xfId="8720"/>
    <cellStyle name="Normal 2 2 2 62" xfId="8721"/>
    <cellStyle name="Normal 2 2 2 63" xfId="8722"/>
    <cellStyle name="Normal 2 2 2 64" xfId="8723"/>
    <cellStyle name="Normal 2 2 2 65" xfId="8724"/>
    <cellStyle name="Normal 2 2 2 66" xfId="8725"/>
    <cellStyle name="Normal 2 2 2 67" xfId="8726"/>
    <cellStyle name="Normal 2 2 2 68" xfId="8727"/>
    <cellStyle name="Normal 2 2 2 69" xfId="8728"/>
    <cellStyle name="Normal 2 2 2 7" xfId="849"/>
    <cellStyle name="Normal 2 2 2 70" xfId="8729"/>
    <cellStyle name="Normal 2 2 2 71" xfId="8730"/>
    <cellStyle name="Normal 2 2 2 72" xfId="8731"/>
    <cellStyle name="Normal 2 2 2 73" xfId="8732"/>
    <cellStyle name="Normal 2 2 2 74" xfId="8733"/>
    <cellStyle name="Normal 2 2 2 75" xfId="8734"/>
    <cellStyle name="Normal 2 2 2 76" xfId="8735"/>
    <cellStyle name="Normal 2 2 2 77" xfId="8736"/>
    <cellStyle name="Normal 2 2 2 78" xfId="8737"/>
    <cellStyle name="Normal 2 2 2 79" xfId="8738"/>
    <cellStyle name="Normal 2 2 2 8" xfId="850"/>
    <cellStyle name="Normal 2 2 2 80" xfId="8739"/>
    <cellStyle name="Normal 2 2 2 81" xfId="8740"/>
    <cellStyle name="Normal 2 2 2 82" xfId="8741"/>
    <cellStyle name="Normal 2 2 2 83" xfId="8742"/>
    <cellStyle name="Normal 2 2 2 84" xfId="8743"/>
    <cellStyle name="Normal 2 2 2 85" xfId="8744"/>
    <cellStyle name="Normal 2 2 2 86" xfId="8745"/>
    <cellStyle name="Normal 2 2 2 9" xfId="851"/>
    <cellStyle name="Normal 2 2 2_3.1.2 DB Pension Detail" xfId="8746"/>
    <cellStyle name="Normal 2 2 20" xfId="852"/>
    <cellStyle name="Normal 2 2 21" xfId="853"/>
    <cellStyle name="Normal 2 2 22" xfId="854"/>
    <cellStyle name="Normal 2 2 23" xfId="855"/>
    <cellStyle name="Normal 2 2 24" xfId="856"/>
    <cellStyle name="Normal 2 2 25" xfId="857"/>
    <cellStyle name="Normal 2 2 26" xfId="858"/>
    <cellStyle name="Normal 2 2 27" xfId="8747"/>
    <cellStyle name="Normal 2 2 28" xfId="8748"/>
    <cellStyle name="Normal 2 2 29" xfId="8749"/>
    <cellStyle name="Normal 2 2 3" xfId="859"/>
    <cellStyle name="Normal 2 2 3 10" xfId="8750"/>
    <cellStyle name="Normal 2 2 3 11" xfId="8751"/>
    <cellStyle name="Normal 2 2 3 12" xfId="8752"/>
    <cellStyle name="Normal 2 2 3 13" xfId="8753"/>
    <cellStyle name="Normal 2 2 3 14" xfId="8754"/>
    <cellStyle name="Normal 2 2 3 15" xfId="8755"/>
    <cellStyle name="Normal 2 2 3 16" xfId="8756"/>
    <cellStyle name="Normal 2 2 3 17" xfId="8757"/>
    <cellStyle name="Normal 2 2 3 18" xfId="8758"/>
    <cellStyle name="Normal 2 2 3 19" xfId="8759"/>
    <cellStyle name="Normal 2 2 3 2" xfId="860"/>
    <cellStyle name="Normal 2 2 3 2 10" xfId="8760"/>
    <cellStyle name="Normal 2 2 3 2 11" xfId="8761"/>
    <cellStyle name="Normal 2 2 3 2 12" xfId="8762"/>
    <cellStyle name="Normal 2 2 3 2 13" xfId="8763"/>
    <cellStyle name="Normal 2 2 3 2 14" xfId="8764"/>
    <cellStyle name="Normal 2 2 3 2 15" xfId="8765"/>
    <cellStyle name="Normal 2 2 3 2 16" xfId="8766"/>
    <cellStyle name="Normal 2 2 3 2 17" xfId="8767"/>
    <cellStyle name="Normal 2 2 3 2 18" xfId="8768"/>
    <cellStyle name="Normal 2 2 3 2 19" xfId="8769"/>
    <cellStyle name="Normal 2 2 3 2 2" xfId="861"/>
    <cellStyle name="Normal 2 2 3 2 2 10" xfId="8770"/>
    <cellStyle name="Normal 2 2 3 2 2 11" xfId="8771"/>
    <cellStyle name="Normal 2 2 3 2 2 12" xfId="8772"/>
    <cellStyle name="Normal 2 2 3 2 2 13" xfId="8773"/>
    <cellStyle name="Normal 2 2 3 2 2 14" xfId="8774"/>
    <cellStyle name="Normal 2 2 3 2 2 15" xfId="8775"/>
    <cellStyle name="Normal 2 2 3 2 2 16" xfId="8776"/>
    <cellStyle name="Normal 2 2 3 2 2 17" xfId="8777"/>
    <cellStyle name="Normal 2 2 3 2 2 18" xfId="8778"/>
    <cellStyle name="Normal 2 2 3 2 2 19" xfId="8779"/>
    <cellStyle name="Normal 2 2 3 2 2 2" xfId="862"/>
    <cellStyle name="Normal 2 2 3 2 2 2 10" xfId="8780"/>
    <cellStyle name="Normal 2 2 3 2 2 2 11" xfId="8781"/>
    <cellStyle name="Normal 2 2 3 2 2 2 12" xfId="8782"/>
    <cellStyle name="Normal 2 2 3 2 2 2 13" xfId="8783"/>
    <cellStyle name="Normal 2 2 3 2 2 2 14" xfId="8784"/>
    <cellStyle name="Normal 2 2 3 2 2 2 15" xfId="8785"/>
    <cellStyle name="Normal 2 2 3 2 2 2 16" xfId="8786"/>
    <cellStyle name="Normal 2 2 3 2 2 2 17" xfId="8787"/>
    <cellStyle name="Normal 2 2 3 2 2 2 18" xfId="8788"/>
    <cellStyle name="Normal 2 2 3 2 2 2 19" xfId="8789"/>
    <cellStyle name="Normal 2 2 3 2 2 2 2" xfId="863"/>
    <cellStyle name="Normal 2 2 3 2 2 2 2 10" xfId="8790"/>
    <cellStyle name="Normal 2 2 3 2 2 2 2 11" xfId="8791"/>
    <cellStyle name="Normal 2 2 3 2 2 2 2 12" xfId="8792"/>
    <cellStyle name="Normal 2 2 3 2 2 2 2 13" xfId="8793"/>
    <cellStyle name="Normal 2 2 3 2 2 2 2 14" xfId="8794"/>
    <cellStyle name="Normal 2 2 3 2 2 2 2 15" xfId="8795"/>
    <cellStyle name="Normal 2 2 3 2 2 2 2 16" xfId="8796"/>
    <cellStyle name="Normal 2 2 3 2 2 2 2 17" xfId="8797"/>
    <cellStyle name="Normal 2 2 3 2 2 2 2 18" xfId="8798"/>
    <cellStyle name="Normal 2 2 3 2 2 2 2 19" xfId="8799"/>
    <cellStyle name="Normal 2 2 3 2 2 2 2 2" xfId="864"/>
    <cellStyle name="Normal 2 2 3 2 2 2 2 2 10" xfId="8800"/>
    <cellStyle name="Normal 2 2 3 2 2 2 2 2 11" xfId="8801"/>
    <cellStyle name="Normal 2 2 3 2 2 2 2 2 12" xfId="8802"/>
    <cellStyle name="Normal 2 2 3 2 2 2 2 2 13" xfId="8803"/>
    <cellStyle name="Normal 2 2 3 2 2 2 2 2 14" xfId="8804"/>
    <cellStyle name="Normal 2 2 3 2 2 2 2 2 15" xfId="8805"/>
    <cellStyle name="Normal 2 2 3 2 2 2 2 2 16" xfId="8806"/>
    <cellStyle name="Normal 2 2 3 2 2 2 2 2 17" xfId="8807"/>
    <cellStyle name="Normal 2 2 3 2 2 2 2 2 18" xfId="8808"/>
    <cellStyle name="Normal 2 2 3 2 2 2 2 2 2" xfId="8809"/>
    <cellStyle name="Normal 2 2 3 2 2 2 2 2 3" xfId="8810"/>
    <cellStyle name="Normal 2 2 3 2 2 2 2 2 4" xfId="8811"/>
    <cellStyle name="Normal 2 2 3 2 2 2 2 2 5" xfId="8812"/>
    <cellStyle name="Normal 2 2 3 2 2 2 2 2 6" xfId="8813"/>
    <cellStyle name="Normal 2 2 3 2 2 2 2 2 7" xfId="8814"/>
    <cellStyle name="Normal 2 2 3 2 2 2 2 2 8" xfId="8815"/>
    <cellStyle name="Normal 2 2 3 2 2 2 2 2 9" xfId="8816"/>
    <cellStyle name="Normal 2 2 3 2 2 2 2 3" xfId="865"/>
    <cellStyle name="Normal 2 2 3 2 2 2 2 4" xfId="8817"/>
    <cellStyle name="Normal 2 2 3 2 2 2 2 5" xfId="8818"/>
    <cellStyle name="Normal 2 2 3 2 2 2 2 6" xfId="8819"/>
    <cellStyle name="Normal 2 2 3 2 2 2 2 7" xfId="8820"/>
    <cellStyle name="Normal 2 2 3 2 2 2 2 8" xfId="8821"/>
    <cellStyle name="Normal 2 2 3 2 2 2 2 9" xfId="8822"/>
    <cellStyle name="Normal 2 2 3 2 2 2 2_ELEC SAP FCST UPLOAD" xfId="866"/>
    <cellStyle name="Normal 2 2 3 2 2 2 20" xfId="8823"/>
    <cellStyle name="Normal 2 2 3 2 2 2 21" xfId="8824"/>
    <cellStyle name="Normal 2 2 3 2 2 2 22" xfId="8825"/>
    <cellStyle name="Normal 2 2 3 2 2 2 3" xfId="867"/>
    <cellStyle name="Normal 2 2 3 2 2 2 4" xfId="868"/>
    <cellStyle name="Normal 2 2 3 2 2 2 5" xfId="869"/>
    <cellStyle name="Normal 2 2 3 2 2 2 6" xfId="870"/>
    <cellStyle name="Normal 2 2 3 2 2 2 7" xfId="8826"/>
    <cellStyle name="Normal 2 2 3 2 2 2 8" xfId="8827"/>
    <cellStyle name="Normal 2 2 3 2 2 2 9" xfId="8828"/>
    <cellStyle name="Normal 2 2 3 2 2 2_ELEC SAP FCST UPLOAD" xfId="871"/>
    <cellStyle name="Normal 2 2 3 2 2 20" xfId="8829"/>
    <cellStyle name="Normal 2 2 3 2 2 21" xfId="8830"/>
    <cellStyle name="Normal 2 2 3 2 2 22" xfId="8831"/>
    <cellStyle name="Normal 2 2 3 2 2 3" xfId="872"/>
    <cellStyle name="Normal 2 2 3 2 2 3 2" xfId="873"/>
    <cellStyle name="Normal 2 2 3 2 2 3 3" xfId="874"/>
    <cellStyle name="Normal 2 2 3 2 2 3_ELEC SAP FCST UPLOAD" xfId="875"/>
    <cellStyle name="Normal 2 2 3 2 2 4" xfId="876"/>
    <cellStyle name="Normal 2 2 3 2 2 5" xfId="877"/>
    <cellStyle name="Normal 2 2 3 2 2 6" xfId="878"/>
    <cellStyle name="Normal 2 2 3 2 2 7" xfId="8832"/>
    <cellStyle name="Normal 2 2 3 2 2 8" xfId="8833"/>
    <cellStyle name="Normal 2 2 3 2 2 9" xfId="8834"/>
    <cellStyle name="Normal 2 2 3 2 2_ELEC SAP FCST UPLOAD" xfId="879"/>
    <cellStyle name="Normal 2 2 3 2 20" xfId="8835"/>
    <cellStyle name="Normal 2 2 3 2 21" xfId="8836"/>
    <cellStyle name="Normal 2 2 3 2 22" xfId="8837"/>
    <cellStyle name="Normal 2 2 3 2 23" xfId="8838"/>
    <cellStyle name="Normal 2 2 3 2 3" xfId="880"/>
    <cellStyle name="Normal 2 2 3 2 3 2" xfId="881"/>
    <cellStyle name="Normal 2 2 3 2 3 3" xfId="882"/>
    <cellStyle name="Normal 2 2 3 2 3_ELEC SAP FCST UPLOAD" xfId="883"/>
    <cellStyle name="Normal 2 2 3 2 4" xfId="884"/>
    <cellStyle name="Normal 2 2 3 2 5" xfId="885"/>
    <cellStyle name="Normal 2 2 3 2 6" xfId="886"/>
    <cellStyle name="Normal 2 2 3 2 7" xfId="887"/>
    <cellStyle name="Normal 2 2 3 2 8" xfId="8839"/>
    <cellStyle name="Normal 2 2 3 2 9" xfId="8840"/>
    <cellStyle name="Normal 2 2 3 2_ELEC SAP FCST UPLOAD" xfId="888"/>
    <cellStyle name="Normal 2 2 3 20" xfId="8841"/>
    <cellStyle name="Normal 2 2 3 21" xfId="8842"/>
    <cellStyle name="Normal 2 2 3 22" xfId="8843"/>
    <cellStyle name="Normal 2 2 3 23" xfId="8844"/>
    <cellStyle name="Normal 2 2 3 24" xfId="8845"/>
    <cellStyle name="Normal 2 2 3 25" xfId="8846"/>
    <cellStyle name="Normal 2 2 3 26" xfId="8847"/>
    <cellStyle name="Normal 2 2 3 27" xfId="8848"/>
    <cellStyle name="Normal 2 2 3 28" xfId="8849"/>
    <cellStyle name="Normal 2 2 3 29" xfId="8850"/>
    <cellStyle name="Normal 2 2 3 3" xfId="889"/>
    <cellStyle name="Normal 2 2 3 3 2" xfId="890"/>
    <cellStyle name="Normal 2 2 3 3 2 2" xfId="891"/>
    <cellStyle name="Normal 2 2 3 3 2 3" xfId="892"/>
    <cellStyle name="Normal 2 2 3 3 2_ELEC SAP FCST UPLOAD" xfId="893"/>
    <cellStyle name="Normal 2 2 3 3 3" xfId="894"/>
    <cellStyle name="Normal 2 2 3 3 4" xfId="895"/>
    <cellStyle name="Normal 2 2 3 3 5" xfId="896"/>
    <cellStyle name="Normal 2 2 3 3 6" xfId="897"/>
    <cellStyle name="Normal 2 2 3 3_ELEC SAP FCST UPLOAD" xfId="898"/>
    <cellStyle name="Normal 2 2 3 30" xfId="8851"/>
    <cellStyle name="Normal 2 2 3 31" xfId="8852"/>
    <cellStyle name="Normal 2 2 3 32" xfId="8853"/>
    <cellStyle name="Normal 2 2 3 33" xfId="8854"/>
    <cellStyle name="Normal 2 2 3 34" xfId="8855"/>
    <cellStyle name="Normal 2 2 3 35" xfId="8856"/>
    <cellStyle name="Normal 2 2 3 36" xfId="8857"/>
    <cellStyle name="Normal 2 2 3 37" xfId="8858"/>
    <cellStyle name="Normal 2 2 3 38" xfId="8859"/>
    <cellStyle name="Normal 2 2 3 39" xfId="8860"/>
    <cellStyle name="Normal 2 2 3 4" xfId="899"/>
    <cellStyle name="Normal 2 2 3 4 2" xfId="900"/>
    <cellStyle name="Normal 2 2 3 4 3" xfId="901"/>
    <cellStyle name="Normal 2 2 3 4_ELEC SAP FCST UPLOAD" xfId="902"/>
    <cellStyle name="Normal 2 2 3 40" xfId="8861"/>
    <cellStyle name="Normal 2 2 3 41" xfId="8862"/>
    <cellStyle name="Normal 2 2 3 42" xfId="8863"/>
    <cellStyle name="Normal 2 2 3 43" xfId="8864"/>
    <cellStyle name="Normal 2 2 3 44" xfId="8865"/>
    <cellStyle name="Normal 2 2 3 45" xfId="8866"/>
    <cellStyle name="Normal 2 2 3 46" xfId="8867"/>
    <cellStyle name="Normal 2 2 3 47" xfId="8868"/>
    <cellStyle name="Normal 2 2 3 48" xfId="8869"/>
    <cellStyle name="Normal 2 2 3 49" xfId="8870"/>
    <cellStyle name="Normal 2 2 3 5" xfId="903"/>
    <cellStyle name="Normal 2 2 3 50" xfId="8871"/>
    <cellStyle name="Normal 2 2 3 51" xfId="8872"/>
    <cellStyle name="Normal 2 2 3 52" xfId="8873"/>
    <cellStyle name="Normal 2 2 3 53" xfId="8874"/>
    <cellStyle name="Normal 2 2 3 54" xfId="8875"/>
    <cellStyle name="Normal 2 2 3 55" xfId="8876"/>
    <cellStyle name="Normal 2 2 3 56" xfId="8877"/>
    <cellStyle name="Normal 2 2 3 57" xfId="8878"/>
    <cellStyle name="Normal 2 2 3 58" xfId="8879"/>
    <cellStyle name="Normal 2 2 3 59" xfId="8880"/>
    <cellStyle name="Normal 2 2 3 6" xfId="904"/>
    <cellStyle name="Normal 2 2 3 60" xfId="8881"/>
    <cellStyle name="Normal 2 2 3 61" xfId="8882"/>
    <cellStyle name="Normal 2 2 3 62" xfId="8883"/>
    <cellStyle name="Normal 2 2 3 63" xfId="8884"/>
    <cellStyle name="Normal 2 2 3 64" xfId="8885"/>
    <cellStyle name="Normal 2 2 3 65" xfId="8886"/>
    <cellStyle name="Normal 2 2 3 66" xfId="8887"/>
    <cellStyle name="Normal 2 2 3 67" xfId="8888"/>
    <cellStyle name="Normal 2 2 3 68" xfId="8889"/>
    <cellStyle name="Normal 2 2 3 69" xfId="8890"/>
    <cellStyle name="Normal 2 2 3 7" xfId="905"/>
    <cellStyle name="Normal 2 2 3 70" xfId="8891"/>
    <cellStyle name="Normal 2 2 3 71" xfId="8892"/>
    <cellStyle name="Normal 2 2 3 72" xfId="8893"/>
    <cellStyle name="Normal 2 2 3 73" xfId="8894"/>
    <cellStyle name="Normal 2 2 3 74" xfId="8895"/>
    <cellStyle name="Normal 2 2 3 75" xfId="8896"/>
    <cellStyle name="Normal 2 2 3 76" xfId="8897"/>
    <cellStyle name="Normal 2 2 3 77" xfId="8898"/>
    <cellStyle name="Normal 2 2 3 78" xfId="8899"/>
    <cellStyle name="Normal 2 2 3 79" xfId="8900"/>
    <cellStyle name="Normal 2 2 3 8" xfId="8901"/>
    <cellStyle name="Normal 2 2 3 8 10" xfId="8902"/>
    <cellStyle name="Normal 2 2 3 8 11" xfId="8903"/>
    <cellStyle name="Normal 2 2 3 8 12" xfId="8904"/>
    <cellStyle name="Normal 2 2 3 8 13" xfId="8905"/>
    <cellStyle name="Normal 2 2 3 8 14" xfId="8906"/>
    <cellStyle name="Normal 2 2 3 8 15" xfId="8907"/>
    <cellStyle name="Normal 2 2 3 8 16" xfId="8908"/>
    <cellStyle name="Normal 2 2 3 8 17" xfId="8909"/>
    <cellStyle name="Normal 2 2 3 8 2" xfId="8910"/>
    <cellStyle name="Normal 2 2 3 8 3" xfId="8911"/>
    <cellStyle name="Normal 2 2 3 8 4" xfId="8912"/>
    <cellStyle name="Normal 2 2 3 8 5" xfId="8913"/>
    <cellStyle name="Normal 2 2 3 8 6" xfId="8914"/>
    <cellStyle name="Normal 2 2 3 8 7" xfId="8915"/>
    <cellStyle name="Normal 2 2 3 8 8" xfId="8916"/>
    <cellStyle name="Normal 2 2 3 8 9" xfId="8917"/>
    <cellStyle name="Normal 2 2 3 80" xfId="8918"/>
    <cellStyle name="Normal 2 2 3 81" xfId="8919"/>
    <cellStyle name="Normal 2 2 3 82" xfId="8920"/>
    <cellStyle name="Normal 2 2 3 83" xfId="8921"/>
    <cellStyle name="Normal 2 2 3 84" xfId="8922"/>
    <cellStyle name="Normal 2 2 3 9" xfId="8923"/>
    <cellStyle name="Normal 2 2 3_ELEC SAP FCST UPLOAD" xfId="906"/>
    <cellStyle name="Normal 2 2 30" xfId="8924"/>
    <cellStyle name="Normal 2 2 31" xfId="8925"/>
    <cellStyle name="Normal 2 2 32" xfId="8926"/>
    <cellStyle name="Normal 2 2 33" xfId="8927"/>
    <cellStyle name="Normal 2 2 34" xfId="8928"/>
    <cellStyle name="Normal 2 2 35" xfId="8929"/>
    <cellStyle name="Normal 2 2 36" xfId="8930"/>
    <cellStyle name="Normal 2 2 37" xfId="8931"/>
    <cellStyle name="Normal 2 2 38" xfId="8932"/>
    <cellStyle name="Normal 2 2 39" xfId="8933"/>
    <cellStyle name="Normal 2 2 4" xfId="907"/>
    <cellStyle name="Normal 2 2 4 10" xfId="8934"/>
    <cellStyle name="Normal 2 2 4 11" xfId="8935"/>
    <cellStyle name="Normal 2 2 4 12" xfId="8936"/>
    <cellStyle name="Normal 2 2 4 13" xfId="8937"/>
    <cellStyle name="Normal 2 2 4 14" xfId="8938"/>
    <cellStyle name="Normal 2 2 4 15" xfId="8939"/>
    <cellStyle name="Normal 2 2 4 16" xfId="8940"/>
    <cellStyle name="Normal 2 2 4 17" xfId="8941"/>
    <cellStyle name="Normal 2 2 4 18" xfId="8942"/>
    <cellStyle name="Normal 2 2 4 19" xfId="8943"/>
    <cellStyle name="Normal 2 2 4 2" xfId="908"/>
    <cellStyle name="Normal 2 2 4 2 10" xfId="8944"/>
    <cellStyle name="Normal 2 2 4 2 11" xfId="8945"/>
    <cellStyle name="Normal 2 2 4 2 12" xfId="8946"/>
    <cellStyle name="Normal 2 2 4 2 13" xfId="8947"/>
    <cellStyle name="Normal 2 2 4 2 14" xfId="8948"/>
    <cellStyle name="Normal 2 2 4 2 15" xfId="8949"/>
    <cellStyle name="Normal 2 2 4 2 16" xfId="8950"/>
    <cellStyle name="Normal 2 2 4 2 17" xfId="8951"/>
    <cellStyle name="Normal 2 2 4 2 18" xfId="8952"/>
    <cellStyle name="Normal 2 2 4 2 19" xfId="8953"/>
    <cellStyle name="Normal 2 2 4 2 2" xfId="909"/>
    <cellStyle name="Normal 2 2 4 2 2 10" xfId="8954"/>
    <cellStyle name="Normal 2 2 4 2 2 11" xfId="8955"/>
    <cellStyle name="Normal 2 2 4 2 2 12" xfId="8956"/>
    <cellStyle name="Normal 2 2 4 2 2 13" xfId="8957"/>
    <cellStyle name="Normal 2 2 4 2 2 14" xfId="8958"/>
    <cellStyle name="Normal 2 2 4 2 2 15" xfId="8959"/>
    <cellStyle name="Normal 2 2 4 2 2 16" xfId="8960"/>
    <cellStyle name="Normal 2 2 4 2 2 17" xfId="8961"/>
    <cellStyle name="Normal 2 2 4 2 2 18" xfId="8962"/>
    <cellStyle name="Normal 2 2 4 2 2 19" xfId="8963"/>
    <cellStyle name="Normal 2 2 4 2 2 2" xfId="910"/>
    <cellStyle name="Normal 2 2 4 2 2 2 10" xfId="8964"/>
    <cellStyle name="Normal 2 2 4 2 2 2 11" xfId="8965"/>
    <cellStyle name="Normal 2 2 4 2 2 2 12" xfId="8966"/>
    <cellStyle name="Normal 2 2 4 2 2 2 13" xfId="8967"/>
    <cellStyle name="Normal 2 2 4 2 2 2 14" xfId="8968"/>
    <cellStyle name="Normal 2 2 4 2 2 2 15" xfId="8969"/>
    <cellStyle name="Normal 2 2 4 2 2 2 16" xfId="8970"/>
    <cellStyle name="Normal 2 2 4 2 2 2 17" xfId="8971"/>
    <cellStyle name="Normal 2 2 4 2 2 2 18" xfId="8972"/>
    <cellStyle name="Normal 2 2 4 2 2 2 2" xfId="8973"/>
    <cellStyle name="Normal 2 2 4 2 2 2 3" xfId="8974"/>
    <cellStyle name="Normal 2 2 4 2 2 2 4" xfId="8975"/>
    <cellStyle name="Normal 2 2 4 2 2 2 5" xfId="8976"/>
    <cellStyle name="Normal 2 2 4 2 2 2 6" xfId="8977"/>
    <cellStyle name="Normal 2 2 4 2 2 2 7" xfId="8978"/>
    <cellStyle name="Normal 2 2 4 2 2 2 8" xfId="8979"/>
    <cellStyle name="Normal 2 2 4 2 2 2 9" xfId="8980"/>
    <cellStyle name="Normal 2 2 4 2 2 3" xfId="911"/>
    <cellStyle name="Normal 2 2 4 2 2 4" xfId="8981"/>
    <cellStyle name="Normal 2 2 4 2 2 5" xfId="8982"/>
    <cellStyle name="Normal 2 2 4 2 2 6" xfId="8983"/>
    <cellStyle name="Normal 2 2 4 2 2 7" xfId="8984"/>
    <cellStyle name="Normal 2 2 4 2 2 8" xfId="8985"/>
    <cellStyle name="Normal 2 2 4 2 2 9" xfId="8986"/>
    <cellStyle name="Normal 2 2 4 2 2_ELEC SAP FCST UPLOAD" xfId="912"/>
    <cellStyle name="Normal 2 2 4 2 20" xfId="8987"/>
    <cellStyle name="Normal 2 2 4 2 21" xfId="8988"/>
    <cellStyle name="Normal 2 2 4 2 22" xfId="8989"/>
    <cellStyle name="Normal 2 2 4 2 3" xfId="913"/>
    <cellStyle name="Normal 2 2 4 2 4" xfId="914"/>
    <cellStyle name="Normal 2 2 4 2 5" xfId="915"/>
    <cellStyle name="Normal 2 2 4 2 6" xfId="916"/>
    <cellStyle name="Normal 2 2 4 2 7" xfId="8990"/>
    <cellStyle name="Normal 2 2 4 2 8" xfId="8991"/>
    <cellStyle name="Normal 2 2 4 2 9" xfId="8992"/>
    <cellStyle name="Normal 2 2 4 2_ELEC SAP FCST UPLOAD" xfId="917"/>
    <cellStyle name="Normal 2 2 4 20" xfId="8993"/>
    <cellStyle name="Normal 2 2 4 21" xfId="8994"/>
    <cellStyle name="Normal 2 2 4 22" xfId="8995"/>
    <cellStyle name="Normal 2 2 4 23" xfId="8996"/>
    <cellStyle name="Normal 2 2 4 24" xfId="8997"/>
    <cellStyle name="Normal 2 2 4 25" xfId="8998"/>
    <cellStyle name="Normal 2 2 4 26" xfId="8999"/>
    <cellStyle name="Normal 2 2 4 27" xfId="9000"/>
    <cellStyle name="Normal 2 2 4 28" xfId="9001"/>
    <cellStyle name="Normal 2 2 4 29" xfId="9002"/>
    <cellStyle name="Normal 2 2 4 3" xfId="918"/>
    <cellStyle name="Normal 2 2 4 3 2" xfId="919"/>
    <cellStyle name="Normal 2 2 4 3 3" xfId="920"/>
    <cellStyle name="Normal 2 2 4 3_ELEC SAP FCST UPLOAD" xfId="921"/>
    <cellStyle name="Normal 2 2 4 30" xfId="9003"/>
    <cellStyle name="Normal 2 2 4 31" xfId="9004"/>
    <cellStyle name="Normal 2 2 4 32" xfId="9005"/>
    <cellStyle name="Normal 2 2 4 33" xfId="9006"/>
    <cellStyle name="Normal 2 2 4 34" xfId="9007"/>
    <cellStyle name="Normal 2 2 4 35" xfId="9008"/>
    <cellStyle name="Normal 2 2 4 36" xfId="9009"/>
    <cellStyle name="Normal 2 2 4 37" xfId="9010"/>
    <cellStyle name="Normal 2 2 4 38" xfId="9011"/>
    <cellStyle name="Normal 2 2 4 39" xfId="9012"/>
    <cellStyle name="Normal 2 2 4 4" xfId="922"/>
    <cellStyle name="Normal 2 2 4 40" xfId="9013"/>
    <cellStyle name="Normal 2 2 4 41" xfId="9014"/>
    <cellStyle name="Normal 2 2 4 42" xfId="9015"/>
    <cellStyle name="Normal 2 2 4 43" xfId="9016"/>
    <cellStyle name="Normal 2 2 4 44" xfId="9017"/>
    <cellStyle name="Normal 2 2 4 45" xfId="9018"/>
    <cellStyle name="Normal 2 2 4 46" xfId="9019"/>
    <cellStyle name="Normal 2 2 4 47" xfId="9020"/>
    <cellStyle name="Normal 2 2 4 48" xfId="9021"/>
    <cellStyle name="Normal 2 2 4 49" xfId="9022"/>
    <cellStyle name="Normal 2 2 4 5" xfId="923"/>
    <cellStyle name="Normal 2 2 4 50" xfId="9023"/>
    <cellStyle name="Normal 2 2 4 51" xfId="9024"/>
    <cellStyle name="Normal 2 2 4 52" xfId="9025"/>
    <cellStyle name="Normal 2 2 4 53" xfId="9026"/>
    <cellStyle name="Normal 2 2 4 54" xfId="9027"/>
    <cellStyle name="Normal 2 2 4 55" xfId="9028"/>
    <cellStyle name="Normal 2 2 4 56" xfId="9029"/>
    <cellStyle name="Normal 2 2 4 57" xfId="9030"/>
    <cellStyle name="Normal 2 2 4 58" xfId="9031"/>
    <cellStyle name="Normal 2 2 4 59" xfId="9032"/>
    <cellStyle name="Normal 2 2 4 6" xfId="924"/>
    <cellStyle name="Normal 2 2 4 60" xfId="9033"/>
    <cellStyle name="Normal 2 2 4 61" xfId="9034"/>
    <cellStyle name="Normal 2 2 4 62" xfId="9035"/>
    <cellStyle name="Normal 2 2 4 63" xfId="9036"/>
    <cellStyle name="Normal 2 2 4 64" xfId="9037"/>
    <cellStyle name="Normal 2 2 4 65" xfId="9038"/>
    <cellStyle name="Normal 2 2 4 66" xfId="9039"/>
    <cellStyle name="Normal 2 2 4 67" xfId="9040"/>
    <cellStyle name="Normal 2 2 4 68" xfId="9041"/>
    <cellStyle name="Normal 2 2 4 69" xfId="9042"/>
    <cellStyle name="Normal 2 2 4 7" xfId="9043"/>
    <cellStyle name="Normal 2 2 4 7 10" xfId="9044"/>
    <cellStyle name="Normal 2 2 4 7 11" xfId="9045"/>
    <cellStyle name="Normal 2 2 4 7 12" xfId="9046"/>
    <cellStyle name="Normal 2 2 4 7 13" xfId="9047"/>
    <cellStyle name="Normal 2 2 4 7 14" xfId="9048"/>
    <cellStyle name="Normal 2 2 4 7 15" xfId="9049"/>
    <cellStyle name="Normal 2 2 4 7 16" xfId="9050"/>
    <cellStyle name="Normal 2 2 4 7 17" xfId="9051"/>
    <cellStyle name="Normal 2 2 4 7 2" xfId="9052"/>
    <cellStyle name="Normal 2 2 4 7 3" xfId="9053"/>
    <cellStyle name="Normal 2 2 4 7 4" xfId="9054"/>
    <cellStyle name="Normal 2 2 4 7 5" xfId="9055"/>
    <cellStyle name="Normal 2 2 4 7 6" xfId="9056"/>
    <cellStyle name="Normal 2 2 4 7 7" xfId="9057"/>
    <cellStyle name="Normal 2 2 4 7 8" xfId="9058"/>
    <cellStyle name="Normal 2 2 4 7 9" xfId="9059"/>
    <cellStyle name="Normal 2 2 4 70" xfId="9060"/>
    <cellStyle name="Normal 2 2 4 71" xfId="9061"/>
    <cellStyle name="Normal 2 2 4 72" xfId="9062"/>
    <cellStyle name="Normal 2 2 4 73" xfId="9063"/>
    <cellStyle name="Normal 2 2 4 74" xfId="9064"/>
    <cellStyle name="Normal 2 2 4 75" xfId="9065"/>
    <cellStyle name="Normal 2 2 4 76" xfId="9066"/>
    <cellStyle name="Normal 2 2 4 77" xfId="9067"/>
    <cellStyle name="Normal 2 2 4 78" xfId="9068"/>
    <cellStyle name="Normal 2 2 4 79" xfId="9069"/>
    <cellStyle name="Normal 2 2 4 8" xfId="9070"/>
    <cellStyle name="Normal 2 2 4 80" xfId="9071"/>
    <cellStyle name="Normal 2 2 4 81" xfId="9072"/>
    <cellStyle name="Normal 2 2 4 82" xfId="9073"/>
    <cellStyle name="Normal 2 2 4 83" xfId="9074"/>
    <cellStyle name="Normal 2 2 4 9" xfId="9075"/>
    <cellStyle name="Normal 2 2 4_ELEC SAP FCST UPLOAD" xfId="925"/>
    <cellStyle name="Normal 2 2 40" xfId="9076"/>
    <cellStyle name="Normal 2 2 41" xfId="9077"/>
    <cellStyle name="Normal 2 2 42" xfId="9078"/>
    <cellStyle name="Normal 2 2 43" xfId="9079"/>
    <cellStyle name="Normal 2 2 44" xfId="9080"/>
    <cellStyle name="Normal 2 2 45" xfId="9081"/>
    <cellStyle name="Normal 2 2 46" xfId="9082"/>
    <cellStyle name="Normal 2 2 47" xfId="9083"/>
    <cellStyle name="Normal 2 2 48" xfId="9084"/>
    <cellStyle name="Normal 2 2 48 10" xfId="9085"/>
    <cellStyle name="Normal 2 2 48 11" xfId="9086"/>
    <cellStyle name="Normal 2 2 48 12" xfId="9087"/>
    <cellStyle name="Normal 2 2 48 13" xfId="9088"/>
    <cellStyle name="Normal 2 2 48 14" xfId="9089"/>
    <cellStyle name="Normal 2 2 48 15" xfId="9090"/>
    <cellStyle name="Normal 2 2 48 16" xfId="9091"/>
    <cellStyle name="Normal 2 2 48 17" xfId="9092"/>
    <cellStyle name="Normal 2 2 48 2" xfId="9093"/>
    <cellStyle name="Normal 2 2 48 3" xfId="9094"/>
    <cellStyle name="Normal 2 2 48 4" xfId="9095"/>
    <cellStyle name="Normal 2 2 48 5" xfId="9096"/>
    <cellStyle name="Normal 2 2 48 6" xfId="9097"/>
    <cellStyle name="Normal 2 2 48 7" xfId="9098"/>
    <cellStyle name="Normal 2 2 48 8" xfId="9099"/>
    <cellStyle name="Normal 2 2 48 9" xfId="9100"/>
    <cellStyle name="Normal 2 2 49" xfId="9101"/>
    <cellStyle name="Normal 2 2 49 10" xfId="9102"/>
    <cellStyle name="Normal 2 2 49 11" xfId="9103"/>
    <cellStyle name="Normal 2 2 49 12" xfId="9104"/>
    <cellStyle name="Normal 2 2 49 13" xfId="9105"/>
    <cellStyle name="Normal 2 2 49 14" xfId="9106"/>
    <cellStyle name="Normal 2 2 49 15" xfId="9107"/>
    <cellStyle name="Normal 2 2 49 16" xfId="9108"/>
    <cellStyle name="Normal 2 2 49 17" xfId="9109"/>
    <cellStyle name="Normal 2 2 49 2" xfId="9110"/>
    <cellStyle name="Normal 2 2 49 3" xfId="9111"/>
    <cellStyle name="Normal 2 2 49 4" xfId="9112"/>
    <cellStyle name="Normal 2 2 49 5" xfId="9113"/>
    <cellStyle name="Normal 2 2 49 6" xfId="9114"/>
    <cellStyle name="Normal 2 2 49 7" xfId="9115"/>
    <cellStyle name="Normal 2 2 49 8" xfId="9116"/>
    <cellStyle name="Normal 2 2 49 9" xfId="9117"/>
    <cellStyle name="Normal 2 2 5" xfId="926"/>
    <cellStyle name="Normal 2 2 5 10" xfId="9118"/>
    <cellStyle name="Normal 2 2 5 11" xfId="9119"/>
    <cellStyle name="Normal 2 2 5 12" xfId="9120"/>
    <cellStyle name="Normal 2 2 5 13" xfId="9121"/>
    <cellStyle name="Normal 2 2 5 14" xfId="9122"/>
    <cellStyle name="Normal 2 2 5 15" xfId="9123"/>
    <cellStyle name="Normal 2 2 5 16" xfId="9124"/>
    <cellStyle name="Normal 2 2 5 17" xfId="9125"/>
    <cellStyle name="Normal 2 2 5 18" xfId="9126"/>
    <cellStyle name="Normal 2 2 5 19" xfId="9127"/>
    <cellStyle name="Normal 2 2 5 2" xfId="927"/>
    <cellStyle name="Normal 2 2 5 2 10" xfId="9128"/>
    <cellStyle name="Normal 2 2 5 2 11" xfId="9129"/>
    <cellStyle name="Normal 2 2 5 2 12" xfId="9130"/>
    <cellStyle name="Normal 2 2 5 2 13" xfId="9131"/>
    <cellStyle name="Normal 2 2 5 2 14" xfId="9132"/>
    <cellStyle name="Normal 2 2 5 2 15" xfId="9133"/>
    <cellStyle name="Normal 2 2 5 2 16" xfId="9134"/>
    <cellStyle name="Normal 2 2 5 2 17" xfId="9135"/>
    <cellStyle name="Normal 2 2 5 2 18" xfId="9136"/>
    <cellStyle name="Normal 2 2 5 2 2" xfId="9137"/>
    <cellStyle name="Normal 2 2 5 2 3" xfId="9138"/>
    <cellStyle name="Normal 2 2 5 2 4" xfId="9139"/>
    <cellStyle name="Normal 2 2 5 2 5" xfId="9140"/>
    <cellStyle name="Normal 2 2 5 2 6" xfId="9141"/>
    <cellStyle name="Normal 2 2 5 2 7" xfId="9142"/>
    <cellStyle name="Normal 2 2 5 2 8" xfId="9143"/>
    <cellStyle name="Normal 2 2 5 2 9" xfId="9144"/>
    <cellStyle name="Normal 2 2 5 20" xfId="9145"/>
    <cellStyle name="Normal 2 2 5 21" xfId="9146"/>
    <cellStyle name="Normal 2 2 5 22" xfId="9147"/>
    <cellStyle name="Normal 2 2 5 23" xfId="9148"/>
    <cellStyle name="Normal 2 2 5 24" xfId="9149"/>
    <cellStyle name="Normal 2 2 5 25" xfId="9150"/>
    <cellStyle name="Normal 2 2 5 26" xfId="9151"/>
    <cellStyle name="Normal 2 2 5 27" xfId="9152"/>
    <cellStyle name="Normal 2 2 5 28" xfId="9153"/>
    <cellStyle name="Normal 2 2 5 29" xfId="9154"/>
    <cellStyle name="Normal 2 2 5 3" xfId="928"/>
    <cellStyle name="Normal 2 2 5 30" xfId="9155"/>
    <cellStyle name="Normal 2 2 5 31" xfId="9156"/>
    <cellStyle name="Normal 2 2 5 32" xfId="9157"/>
    <cellStyle name="Normal 2 2 5 33" xfId="9158"/>
    <cellStyle name="Normal 2 2 5 34" xfId="9159"/>
    <cellStyle name="Normal 2 2 5 35" xfId="9160"/>
    <cellStyle name="Normal 2 2 5 36" xfId="9161"/>
    <cellStyle name="Normal 2 2 5 37" xfId="9162"/>
    <cellStyle name="Normal 2 2 5 38" xfId="9163"/>
    <cellStyle name="Normal 2 2 5 39" xfId="9164"/>
    <cellStyle name="Normal 2 2 5 4" xfId="9165"/>
    <cellStyle name="Normal 2 2 5 4 10" xfId="9166"/>
    <cellStyle name="Normal 2 2 5 4 11" xfId="9167"/>
    <cellStyle name="Normal 2 2 5 4 12" xfId="9168"/>
    <cellStyle name="Normal 2 2 5 4 13" xfId="9169"/>
    <cellStyle name="Normal 2 2 5 4 14" xfId="9170"/>
    <cellStyle name="Normal 2 2 5 4 15" xfId="9171"/>
    <cellStyle name="Normal 2 2 5 4 16" xfId="9172"/>
    <cellStyle name="Normal 2 2 5 4 17" xfId="9173"/>
    <cellStyle name="Normal 2 2 5 4 2" xfId="9174"/>
    <cellStyle name="Normal 2 2 5 4 3" xfId="9175"/>
    <cellStyle name="Normal 2 2 5 4 4" xfId="9176"/>
    <cellStyle name="Normal 2 2 5 4 5" xfId="9177"/>
    <cellStyle name="Normal 2 2 5 4 6" xfId="9178"/>
    <cellStyle name="Normal 2 2 5 4 7" xfId="9179"/>
    <cellStyle name="Normal 2 2 5 4 8" xfId="9180"/>
    <cellStyle name="Normal 2 2 5 4 9" xfId="9181"/>
    <cellStyle name="Normal 2 2 5 40" xfId="9182"/>
    <cellStyle name="Normal 2 2 5 41" xfId="9183"/>
    <cellStyle name="Normal 2 2 5 42" xfId="9184"/>
    <cellStyle name="Normal 2 2 5 43" xfId="9185"/>
    <cellStyle name="Normal 2 2 5 44" xfId="9186"/>
    <cellStyle name="Normal 2 2 5 45" xfId="9187"/>
    <cellStyle name="Normal 2 2 5 46" xfId="9188"/>
    <cellStyle name="Normal 2 2 5 47" xfId="9189"/>
    <cellStyle name="Normal 2 2 5 48" xfId="9190"/>
    <cellStyle name="Normal 2 2 5 49" xfId="9191"/>
    <cellStyle name="Normal 2 2 5 5" xfId="9192"/>
    <cellStyle name="Normal 2 2 5 50" xfId="9193"/>
    <cellStyle name="Normal 2 2 5 51" xfId="9194"/>
    <cellStyle name="Normal 2 2 5 52" xfId="9195"/>
    <cellStyle name="Normal 2 2 5 53" xfId="9196"/>
    <cellStyle name="Normal 2 2 5 54" xfId="9197"/>
    <cellStyle name="Normal 2 2 5 55" xfId="9198"/>
    <cellStyle name="Normal 2 2 5 56" xfId="9199"/>
    <cellStyle name="Normal 2 2 5 57" xfId="9200"/>
    <cellStyle name="Normal 2 2 5 58" xfId="9201"/>
    <cellStyle name="Normal 2 2 5 59" xfId="9202"/>
    <cellStyle name="Normal 2 2 5 6" xfId="9203"/>
    <cellStyle name="Normal 2 2 5 60" xfId="9204"/>
    <cellStyle name="Normal 2 2 5 61" xfId="9205"/>
    <cellStyle name="Normal 2 2 5 62" xfId="9206"/>
    <cellStyle name="Normal 2 2 5 63" xfId="9207"/>
    <cellStyle name="Normal 2 2 5 64" xfId="9208"/>
    <cellStyle name="Normal 2 2 5 65" xfId="9209"/>
    <cellStyle name="Normal 2 2 5 66" xfId="9210"/>
    <cellStyle name="Normal 2 2 5 67" xfId="9211"/>
    <cellStyle name="Normal 2 2 5 68" xfId="9212"/>
    <cellStyle name="Normal 2 2 5 69" xfId="9213"/>
    <cellStyle name="Normal 2 2 5 7" xfId="9214"/>
    <cellStyle name="Normal 2 2 5 70" xfId="9215"/>
    <cellStyle name="Normal 2 2 5 71" xfId="9216"/>
    <cellStyle name="Normal 2 2 5 72" xfId="9217"/>
    <cellStyle name="Normal 2 2 5 73" xfId="9218"/>
    <cellStyle name="Normal 2 2 5 74" xfId="9219"/>
    <cellStyle name="Normal 2 2 5 75" xfId="9220"/>
    <cellStyle name="Normal 2 2 5 76" xfId="9221"/>
    <cellStyle name="Normal 2 2 5 77" xfId="9222"/>
    <cellStyle name="Normal 2 2 5 78" xfId="9223"/>
    <cellStyle name="Normal 2 2 5 79" xfId="9224"/>
    <cellStyle name="Normal 2 2 5 8" xfId="9225"/>
    <cellStyle name="Normal 2 2 5 80" xfId="9226"/>
    <cellStyle name="Normal 2 2 5 9" xfId="9227"/>
    <cellStyle name="Normal 2 2 5_ELEC SAP FCST UPLOAD" xfId="929"/>
    <cellStyle name="Normal 2 2 50" xfId="9228"/>
    <cellStyle name="Normal 2 2 51" xfId="9229"/>
    <cellStyle name="Normal 2 2 52" xfId="9230"/>
    <cellStyle name="Normal 2 2 53" xfId="9231"/>
    <cellStyle name="Normal 2 2 54" xfId="9232"/>
    <cellStyle name="Normal 2 2 55" xfId="9233"/>
    <cellStyle name="Normal 2 2 56" xfId="9234"/>
    <cellStyle name="Normal 2 2 57" xfId="9235"/>
    <cellStyle name="Normal 2 2 58" xfId="9236"/>
    <cellStyle name="Normal 2 2 59" xfId="9237"/>
    <cellStyle name="Normal 2 2 6" xfId="930"/>
    <cellStyle name="Normal 2 2 6 10" xfId="9238"/>
    <cellStyle name="Normal 2 2 6 11" xfId="9239"/>
    <cellStyle name="Normal 2 2 6 12" xfId="9240"/>
    <cellStyle name="Normal 2 2 6 13" xfId="9241"/>
    <cellStyle name="Normal 2 2 6 14" xfId="9242"/>
    <cellStyle name="Normal 2 2 6 15" xfId="9243"/>
    <cellStyle name="Normal 2 2 6 16" xfId="9244"/>
    <cellStyle name="Normal 2 2 6 17" xfId="9245"/>
    <cellStyle name="Normal 2 2 6 18" xfId="9246"/>
    <cellStyle name="Normal 2 2 6 19" xfId="9247"/>
    <cellStyle name="Normal 2 2 6 2" xfId="9248"/>
    <cellStyle name="Normal 2 2 6 2 10" xfId="9249"/>
    <cellStyle name="Normal 2 2 6 2 11" xfId="9250"/>
    <cellStyle name="Normal 2 2 6 2 12" xfId="9251"/>
    <cellStyle name="Normal 2 2 6 2 13" xfId="9252"/>
    <cellStyle name="Normal 2 2 6 2 14" xfId="9253"/>
    <cellStyle name="Normal 2 2 6 2 15" xfId="9254"/>
    <cellStyle name="Normal 2 2 6 2 16" xfId="9255"/>
    <cellStyle name="Normal 2 2 6 2 17" xfId="9256"/>
    <cellStyle name="Normal 2 2 6 2 2" xfId="9257"/>
    <cellStyle name="Normal 2 2 6 2 3" xfId="9258"/>
    <cellStyle name="Normal 2 2 6 2 4" xfId="9259"/>
    <cellStyle name="Normal 2 2 6 2 5" xfId="9260"/>
    <cellStyle name="Normal 2 2 6 2 6" xfId="9261"/>
    <cellStyle name="Normal 2 2 6 2 7" xfId="9262"/>
    <cellStyle name="Normal 2 2 6 2 8" xfId="9263"/>
    <cellStyle name="Normal 2 2 6 2 9" xfId="9264"/>
    <cellStyle name="Normal 2 2 6 20" xfId="9265"/>
    <cellStyle name="Normal 2 2 6 21" xfId="9266"/>
    <cellStyle name="Normal 2 2 6 22" xfId="9267"/>
    <cellStyle name="Normal 2 2 6 23" xfId="9268"/>
    <cellStyle name="Normal 2 2 6 24" xfId="9269"/>
    <cellStyle name="Normal 2 2 6 25" xfId="9270"/>
    <cellStyle name="Normal 2 2 6 26" xfId="9271"/>
    <cellStyle name="Normal 2 2 6 27" xfId="9272"/>
    <cellStyle name="Normal 2 2 6 28" xfId="9273"/>
    <cellStyle name="Normal 2 2 6 29" xfId="9274"/>
    <cellStyle name="Normal 2 2 6 3" xfId="9275"/>
    <cellStyle name="Normal 2 2 6 3 10" xfId="9276"/>
    <cellStyle name="Normal 2 2 6 3 11" xfId="9277"/>
    <cellStyle name="Normal 2 2 6 3 12" xfId="9278"/>
    <cellStyle name="Normal 2 2 6 3 13" xfId="9279"/>
    <cellStyle name="Normal 2 2 6 3 14" xfId="9280"/>
    <cellStyle name="Normal 2 2 6 3 15" xfId="9281"/>
    <cellStyle name="Normal 2 2 6 3 16" xfId="9282"/>
    <cellStyle name="Normal 2 2 6 3 17" xfId="9283"/>
    <cellStyle name="Normal 2 2 6 3 2" xfId="9284"/>
    <cellStyle name="Normal 2 2 6 3 3" xfId="9285"/>
    <cellStyle name="Normal 2 2 6 3 4" xfId="9286"/>
    <cellStyle name="Normal 2 2 6 3 5" xfId="9287"/>
    <cellStyle name="Normal 2 2 6 3 6" xfId="9288"/>
    <cellStyle name="Normal 2 2 6 3 7" xfId="9289"/>
    <cellStyle name="Normal 2 2 6 3 8" xfId="9290"/>
    <cellStyle name="Normal 2 2 6 3 9" xfId="9291"/>
    <cellStyle name="Normal 2 2 6 30" xfId="9292"/>
    <cellStyle name="Normal 2 2 6 31" xfId="9293"/>
    <cellStyle name="Normal 2 2 6 32" xfId="9294"/>
    <cellStyle name="Normal 2 2 6 33" xfId="9295"/>
    <cellStyle name="Normal 2 2 6 34" xfId="9296"/>
    <cellStyle name="Normal 2 2 6 35" xfId="9297"/>
    <cellStyle name="Normal 2 2 6 36" xfId="9298"/>
    <cellStyle name="Normal 2 2 6 37" xfId="9299"/>
    <cellStyle name="Normal 2 2 6 38" xfId="9300"/>
    <cellStyle name="Normal 2 2 6 39" xfId="9301"/>
    <cellStyle name="Normal 2 2 6 4" xfId="9302"/>
    <cellStyle name="Normal 2 2 6 40" xfId="9303"/>
    <cellStyle name="Normal 2 2 6 41" xfId="9304"/>
    <cellStyle name="Normal 2 2 6 42" xfId="9305"/>
    <cellStyle name="Normal 2 2 6 43" xfId="9306"/>
    <cellStyle name="Normal 2 2 6 44" xfId="9307"/>
    <cellStyle name="Normal 2 2 6 45" xfId="9308"/>
    <cellStyle name="Normal 2 2 6 46" xfId="9309"/>
    <cellStyle name="Normal 2 2 6 47" xfId="9310"/>
    <cellStyle name="Normal 2 2 6 48" xfId="9311"/>
    <cellStyle name="Normal 2 2 6 49" xfId="9312"/>
    <cellStyle name="Normal 2 2 6 5" xfId="9313"/>
    <cellStyle name="Normal 2 2 6 50" xfId="9314"/>
    <cellStyle name="Normal 2 2 6 51" xfId="9315"/>
    <cellStyle name="Normal 2 2 6 52" xfId="9316"/>
    <cellStyle name="Normal 2 2 6 53" xfId="9317"/>
    <cellStyle name="Normal 2 2 6 54" xfId="9318"/>
    <cellStyle name="Normal 2 2 6 55" xfId="9319"/>
    <cellStyle name="Normal 2 2 6 56" xfId="9320"/>
    <cellStyle name="Normal 2 2 6 57" xfId="9321"/>
    <cellStyle name="Normal 2 2 6 58" xfId="9322"/>
    <cellStyle name="Normal 2 2 6 59" xfId="9323"/>
    <cellStyle name="Normal 2 2 6 6" xfId="9324"/>
    <cellStyle name="Normal 2 2 6 60" xfId="9325"/>
    <cellStyle name="Normal 2 2 6 61" xfId="9326"/>
    <cellStyle name="Normal 2 2 6 62" xfId="9327"/>
    <cellStyle name="Normal 2 2 6 63" xfId="9328"/>
    <cellStyle name="Normal 2 2 6 64" xfId="9329"/>
    <cellStyle name="Normal 2 2 6 65" xfId="9330"/>
    <cellStyle name="Normal 2 2 6 66" xfId="9331"/>
    <cellStyle name="Normal 2 2 6 67" xfId="9332"/>
    <cellStyle name="Normal 2 2 6 68" xfId="9333"/>
    <cellStyle name="Normal 2 2 6 69" xfId="9334"/>
    <cellStyle name="Normal 2 2 6 7" xfId="9335"/>
    <cellStyle name="Normal 2 2 6 70" xfId="9336"/>
    <cellStyle name="Normal 2 2 6 71" xfId="9337"/>
    <cellStyle name="Normal 2 2 6 72" xfId="9338"/>
    <cellStyle name="Normal 2 2 6 73" xfId="9339"/>
    <cellStyle name="Normal 2 2 6 74" xfId="9340"/>
    <cellStyle name="Normal 2 2 6 75" xfId="9341"/>
    <cellStyle name="Normal 2 2 6 76" xfId="9342"/>
    <cellStyle name="Normal 2 2 6 77" xfId="9343"/>
    <cellStyle name="Normal 2 2 6 78" xfId="9344"/>
    <cellStyle name="Normal 2 2 6 8" xfId="9345"/>
    <cellStyle name="Normal 2 2 6 9" xfId="9346"/>
    <cellStyle name="Normal 2 2 60" xfId="9347"/>
    <cellStyle name="Normal 2 2 61" xfId="9348"/>
    <cellStyle name="Normal 2 2 62" xfId="9349"/>
    <cellStyle name="Normal 2 2 63" xfId="9350"/>
    <cellStyle name="Normal 2 2 64" xfId="9351"/>
    <cellStyle name="Normal 2 2 65" xfId="9352"/>
    <cellStyle name="Normal 2 2 66" xfId="9353"/>
    <cellStyle name="Normal 2 2 67" xfId="9354"/>
    <cellStyle name="Normal 2 2 68" xfId="9355"/>
    <cellStyle name="Normal 2 2 69" xfId="9356"/>
    <cellStyle name="Normal 2 2 7" xfId="931"/>
    <cellStyle name="Normal 2 2 7 10" xfId="9357"/>
    <cellStyle name="Normal 2 2 7 11" xfId="9358"/>
    <cellStyle name="Normal 2 2 7 12" xfId="9359"/>
    <cellStyle name="Normal 2 2 7 13" xfId="9360"/>
    <cellStyle name="Normal 2 2 7 14" xfId="9361"/>
    <cellStyle name="Normal 2 2 7 15" xfId="9362"/>
    <cellStyle name="Normal 2 2 7 16" xfId="9363"/>
    <cellStyle name="Normal 2 2 7 17" xfId="9364"/>
    <cellStyle name="Normal 2 2 7 18" xfId="9365"/>
    <cellStyle name="Normal 2 2 7 19" xfId="9366"/>
    <cellStyle name="Normal 2 2 7 2" xfId="9367"/>
    <cellStyle name="Normal 2 2 7 2 10" xfId="9368"/>
    <cellStyle name="Normal 2 2 7 2 11" xfId="9369"/>
    <cellStyle name="Normal 2 2 7 2 12" xfId="9370"/>
    <cellStyle name="Normal 2 2 7 2 13" xfId="9371"/>
    <cellStyle name="Normal 2 2 7 2 14" xfId="9372"/>
    <cellStyle name="Normal 2 2 7 2 15" xfId="9373"/>
    <cellStyle name="Normal 2 2 7 2 16" xfId="9374"/>
    <cellStyle name="Normal 2 2 7 2 17" xfId="9375"/>
    <cellStyle name="Normal 2 2 7 2 2" xfId="9376"/>
    <cellStyle name="Normal 2 2 7 2 3" xfId="9377"/>
    <cellStyle name="Normal 2 2 7 2 4" xfId="9378"/>
    <cellStyle name="Normal 2 2 7 2 5" xfId="9379"/>
    <cellStyle name="Normal 2 2 7 2 6" xfId="9380"/>
    <cellStyle name="Normal 2 2 7 2 7" xfId="9381"/>
    <cellStyle name="Normal 2 2 7 2 8" xfId="9382"/>
    <cellStyle name="Normal 2 2 7 2 9" xfId="9383"/>
    <cellStyle name="Normal 2 2 7 20" xfId="9384"/>
    <cellStyle name="Normal 2 2 7 21" xfId="9385"/>
    <cellStyle name="Normal 2 2 7 22" xfId="9386"/>
    <cellStyle name="Normal 2 2 7 23" xfId="9387"/>
    <cellStyle name="Normal 2 2 7 24" xfId="9388"/>
    <cellStyle name="Normal 2 2 7 25" xfId="9389"/>
    <cellStyle name="Normal 2 2 7 26" xfId="9390"/>
    <cellStyle name="Normal 2 2 7 27" xfId="9391"/>
    <cellStyle name="Normal 2 2 7 28" xfId="9392"/>
    <cellStyle name="Normal 2 2 7 29" xfId="9393"/>
    <cellStyle name="Normal 2 2 7 3" xfId="9394"/>
    <cellStyle name="Normal 2 2 7 3 10" xfId="9395"/>
    <cellStyle name="Normal 2 2 7 3 11" xfId="9396"/>
    <cellStyle name="Normal 2 2 7 3 12" xfId="9397"/>
    <cellStyle name="Normal 2 2 7 3 13" xfId="9398"/>
    <cellStyle name="Normal 2 2 7 3 14" xfId="9399"/>
    <cellStyle name="Normal 2 2 7 3 15" xfId="9400"/>
    <cellStyle name="Normal 2 2 7 3 16" xfId="9401"/>
    <cellStyle name="Normal 2 2 7 3 17" xfId="9402"/>
    <cellStyle name="Normal 2 2 7 3 2" xfId="9403"/>
    <cellStyle name="Normal 2 2 7 3 3" xfId="9404"/>
    <cellStyle name="Normal 2 2 7 3 4" xfId="9405"/>
    <cellStyle name="Normal 2 2 7 3 5" xfId="9406"/>
    <cellStyle name="Normal 2 2 7 3 6" xfId="9407"/>
    <cellStyle name="Normal 2 2 7 3 7" xfId="9408"/>
    <cellStyle name="Normal 2 2 7 3 8" xfId="9409"/>
    <cellStyle name="Normal 2 2 7 3 9" xfId="9410"/>
    <cellStyle name="Normal 2 2 7 30" xfId="9411"/>
    <cellStyle name="Normal 2 2 7 31" xfId="9412"/>
    <cellStyle name="Normal 2 2 7 32" xfId="9413"/>
    <cellStyle name="Normal 2 2 7 33" xfId="9414"/>
    <cellStyle name="Normal 2 2 7 34" xfId="9415"/>
    <cellStyle name="Normal 2 2 7 35" xfId="9416"/>
    <cellStyle name="Normal 2 2 7 36" xfId="9417"/>
    <cellStyle name="Normal 2 2 7 37" xfId="9418"/>
    <cellStyle name="Normal 2 2 7 38" xfId="9419"/>
    <cellStyle name="Normal 2 2 7 39" xfId="9420"/>
    <cellStyle name="Normal 2 2 7 4" xfId="9421"/>
    <cellStyle name="Normal 2 2 7 40" xfId="9422"/>
    <cellStyle name="Normal 2 2 7 41" xfId="9423"/>
    <cellStyle name="Normal 2 2 7 42" xfId="9424"/>
    <cellStyle name="Normal 2 2 7 43" xfId="9425"/>
    <cellStyle name="Normal 2 2 7 44" xfId="9426"/>
    <cellStyle name="Normal 2 2 7 45" xfId="9427"/>
    <cellStyle name="Normal 2 2 7 46" xfId="9428"/>
    <cellStyle name="Normal 2 2 7 47" xfId="9429"/>
    <cellStyle name="Normal 2 2 7 48" xfId="9430"/>
    <cellStyle name="Normal 2 2 7 49" xfId="9431"/>
    <cellStyle name="Normal 2 2 7 5" xfId="9432"/>
    <cellStyle name="Normal 2 2 7 50" xfId="9433"/>
    <cellStyle name="Normal 2 2 7 51" xfId="9434"/>
    <cellStyle name="Normal 2 2 7 52" xfId="9435"/>
    <cellStyle name="Normal 2 2 7 53" xfId="9436"/>
    <cellStyle name="Normal 2 2 7 54" xfId="9437"/>
    <cellStyle name="Normal 2 2 7 55" xfId="9438"/>
    <cellStyle name="Normal 2 2 7 56" xfId="9439"/>
    <cellStyle name="Normal 2 2 7 57" xfId="9440"/>
    <cellStyle name="Normal 2 2 7 58" xfId="9441"/>
    <cellStyle name="Normal 2 2 7 59" xfId="9442"/>
    <cellStyle name="Normal 2 2 7 6" xfId="9443"/>
    <cellStyle name="Normal 2 2 7 60" xfId="9444"/>
    <cellStyle name="Normal 2 2 7 61" xfId="9445"/>
    <cellStyle name="Normal 2 2 7 62" xfId="9446"/>
    <cellStyle name="Normal 2 2 7 63" xfId="9447"/>
    <cellStyle name="Normal 2 2 7 64" xfId="9448"/>
    <cellStyle name="Normal 2 2 7 65" xfId="9449"/>
    <cellStyle name="Normal 2 2 7 66" xfId="9450"/>
    <cellStyle name="Normal 2 2 7 67" xfId="9451"/>
    <cellStyle name="Normal 2 2 7 68" xfId="9452"/>
    <cellStyle name="Normal 2 2 7 69" xfId="9453"/>
    <cellStyle name="Normal 2 2 7 7" xfId="9454"/>
    <cellStyle name="Normal 2 2 7 70" xfId="9455"/>
    <cellStyle name="Normal 2 2 7 71" xfId="9456"/>
    <cellStyle name="Normal 2 2 7 72" xfId="9457"/>
    <cellStyle name="Normal 2 2 7 73" xfId="9458"/>
    <cellStyle name="Normal 2 2 7 74" xfId="9459"/>
    <cellStyle name="Normal 2 2 7 75" xfId="9460"/>
    <cellStyle name="Normal 2 2 7 76" xfId="9461"/>
    <cellStyle name="Normal 2 2 7 77" xfId="9462"/>
    <cellStyle name="Normal 2 2 7 78" xfId="9463"/>
    <cellStyle name="Normal 2 2 7 8" xfId="9464"/>
    <cellStyle name="Normal 2 2 7 9" xfId="9465"/>
    <cellStyle name="Normal 2 2 70" xfId="9466"/>
    <cellStyle name="Normal 2 2 71" xfId="9467"/>
    <cellStyle name="Normal 2 2 72" xfId="9468"/>
    <cellStyle name="Normal 2 2 73" xfId="9469"/>
    <cellStyle name="Normal 2 2 74" xfId="9470"/>
    <cellStyle name="Normal 2 2 75" xfId="9471"/>
    <cellStyle name="Normal 2 2 76" xfId="9472"/>
    <cellStyle name="Normal 2 2 77" xfId="9473"/>
    <cellStyle name="Normal 2 2 78" xfId="9474"/>
    <cellStyle name="Normal 2 2 79" xfId="9475"/>
    <cellStyle name="Normal 2 2 8" xfId="932"/>
    <cellStyle name="Normal 2 2 8 10" xfId="9476"/>
    <cellStyle name="Normal 2 2 8 11" xfId="9477"/>
    <cellStyle name="Normal 2 2 8 12" xfId="9478"/>
    <cellStyle name="Normal 2 2 8 13" xfId="9479"/>
    <cellStyle name="Normal 2 2 8 14" xfId="9480"/>
    <cellStyle name="Normal 2 2 8 15" xfId="9481"/>
    <cellStyle name="Normal 2 2 8 16" xfId="9482"/>
    <cellStyle name="Normal 2 2 8 17" xfId="9483"/>
    <cellStyle name="Normal 2 2 8 18" xfId="9484"/>
    <cellStyle name="Normal 2 2 8 19" xfId="9485"/>
    <cellStyle name="Normal 2 2 8 2" xfId="9486"/>
    <cellStyle name="Normal 2 2 8 2 10" xfId="9487"/>
    <cellStyle name="Normal 2 2 8 2 11" xfId="9488"/>
    <cellStyle name="Normal 2 2 8 2 12" xfId="9489"/>
    <cellStyle name="Normal 2 2 8 2 13" xfId="9490"/>
    <cellStyle name="Normal 2 2 8 2 14" xfId="9491"/>
    <cellStyle name="Normal 2 2 8 2 15" xfId="9492"/>
    <cellStyle name="Normal 2 2 8 2 16" xfId="9493"/>
    <cellStyle name="Normal 2 2 8 2 17" xfId="9494"/>
    <cellStyle name="Normal 2 2 8 2 2" xfId="9495"/>
    <cellStyle name="Normal 2 2 8 2 3" xfId="9496"/>
    <cellStyle name="Normal 2 2 8 2 4" xfId="9497"/>
    <cellStyle name="Normal 2 2 8 2 5" xfId="9498"/>
    <cellStyle name="Normal 2 2 8 2 6" xfId="9499"/>
    <cellStyle name="Normal 2 2 8 2 7" xfId="9500"/>
    <cellStyle name="Normal 2 2 8 2 8" xfId="9501"/>
    <cellStyle name="Normal 2 2 8 2 9" xfId="9502"/>
    <cellStyle name="Normal 2 2 8 20" xfId="9503"/>
    <cellStyle name="Normal 2 2 8 21" xfId="9504"/>
    <cellStyle name="Normal 2 2 8 22" xfId="9505"/>
    <cellStyle name="Normal 2 2 8 23" xfId="9506"/>
    <cellStyle name="Normal 2 2 8 24" xfId="9507"/>
    <cellStyle name="Normal 2 2 8 25" xfId="9508"/>
    <cellStyle name="Normal 2 2 8 26" xfId="9509"/>
    <cellStyle name="Normal 2 2 8 27" xfId="9510"/>
    <cellStyle name="Normal 2 2 8 28" xfId="9511"/>
    <cellStyle name="Normal 2 2 8 29" xfId="9512"/>
    <cellStyle name="Normal 2 2 8 3" xfId="9513"/>
    <cellStyle name="Normal 2 2 8 3 10" xfId="9514"/>
    <cellStyle name="Normal 2 2 8 3 11" xfId="9515"/>
    <cellStyle name="Normal 2 2 8 3 12" xfId="9516"/>
    <cellStyle name="Normal 2 2 8 3 13" xfId="9517"/>
    <cellStyle name="Normal 2 2 8 3 14" xfId="9518"/>
    <cellStyle name="Normal 2 2 8 3 15" xfId="9519"/>
    <cellStyle name="Normal 2 2 8 3 16" xfId="9520"/>
    <cellStyle name="Normal 2 2 8 3 17" xfId="9521"/>
    <cellStyle name="Normal 2 2 8 3 2" xfId="9522"/>
    <cellStyle name="Normal 2 2 8 3 3" xfId="9523"/>
    <cellStyle name="Normal 2 2 8 3 4" xfId="9524"/>
    <cellStyle name="Normal 2 2 8 3 5" xfId="9525"/>
    <cellStyle name="Normal 2 2 8 3 6" xfId="9526"/>
    <cellStyle name="Normal 2 2 8 3 7" xfId="9527"/>
    <cellStyle name="Normal 2 2 8 3 8" xfId="9528"/>
    <cellStyle name="Normal 2 2 8 3 9" xfId="9529"/>
    <cellStyle name="Normal 2 2 8 30" xfId="9530"/>
    <cellStyle name="Normal 2 2 8 31" xfId="9531"/>
    <cellStyle name="Normal 2 2 8 32" xfId="9532"/>
    <cellStyle name="Normal 2 2 8 33" xfId="9533"/>
    <cellStyle name="Normal 2 2 8 34" xfId="9534"/>
    <cellStyle name="Normal 2 2 8 35" xfId="9535"/>
    <cellStyle name="Normal 2 2 8 36" xfId="9536"/>
    <cellStyle name="Normal 2 2 8 37" xfId="9537"/>
    <cellStyle name="Normal 2 2 8 38" xfId="9538"/>
    <cellStyle name="Normal 2 2 8 39" xfId="9539"/>
    <cellStyle name="Normal 2 2 8 4" xfId="9540"/>
    <cellStyle name="Normal 2 2 8 40" xfId="9541"/>
    <cellStyle name="Normal 2 2 8 41" xfId="9542"/>
    <cellStyle name="Normal 2 2 8 42" xfId="9543"/>
    <cellStyle name="Normal 2 2 8 43" xfId="9544"/>
    <cellStyle name="Normal 2 2 8 44" xfId="9545"/>
    <cellStyle name="Normal 2 2 8 45" xfId="9546"/>
    <cellStyle name="Normal 2 2 8 46" xfId="9547"/>
    <cellStyle name="Normal 2 2 8 47" xfId="9548"/>
    <cellStyle name="Normal 2 2 8 48" xfId="9549"/>
    <cellStyle name="Normal 2 2 8 49" xfId="9550"/>
    <cellStyle name="Normal 2 2 8 5" xfId="9551"/>
    <cellStyle name="Normal 2 2 8 50" xfId="9552"/>
    <cellStyle name="Normal 2 2 8 51" xfId="9553"/>
    <cellStyle name="Normal 2 2 8 52" xfId="9554"/>
    <cellStyle name="Normal 2 2 8 53" xfId="9555"/>
    <cellStyle name="Normal 2 2 8 54" xfId="9556"/>
    <cellStyle name="Normal 2 2 8 55" xfId="9557"/>
    <cellStyle name="Normal 2 2 8 56" xfId="9558"/>
    <cellStyle name="Normal 2 2 8 57" xfId="9559"/>
    <cellStyle name="Normal 2 2 8 58" xfId="9560"/>
    <cellStyle name="Normal 2 2 8 59" xfId="9561"/>
    <cellStyle name="Normal 2 2 8 6" xfId="9562"/>
    <cellStyle name="Normal 2 2 8 60" xfId="9563"/>
    <cellStyle name="Normal 2 2 8 61" xfId="9564"/>
    <cellStyle name="Normal 2 2 8 62" xfId="9565"/>
    <cellStyle name="Normal 2 2 8 63" xfId="9566"/>
    <cellStyle name="Normal 2 2 8 64" xfId="9567"/>
    <cellStyle name="Normal 2 2 8 65" xfId="9568"/>
    <cellStyle name="Normal 2 2 8 66" xfId="9569"/>
    <cellStyle name="Normal 2 2 8 67" xfId="9570"/>
    <cellStyle name="Normal 2 2 8 68" xfId="9571"/>
    <cellStyle name="Normal 2 2 8 69" xfId="9572"/>
    <cellStyle name="Normal 2 2 8 7" xfId="9573"/>
    <cellStyle name="Normal 2 2 8 70" xfId="9574"/>
    <cellStyle name="Normal 2 2 8 71" xfId="9575"/>
    <cellStyle name="Normal 2 2 8 72" xfId="9576"/>
    <cellStyle name="Normal 2 2 8 73" xfId="9577"/>
    <cellStyle name="Normal 2 2 8 74" xfId="9578"/>
    <cellStyle name="Normal 2 2 8 75" xfId="9579"/>
    <cellStyle name="Normal 2 2 8 76" xfId="9580"/>
    <cellStyle name="Normal 2 2 8 77" xfId="9581"/>
    <cellStyle name="Normal 2 2 8 78" xfId="9582"/>
    <cellStyle name="Normal 2 2 8 8" xfId="9583"/>
    <cellStyle name="Normal 2 2 8 9" xfId="9584"/>
    <cellStyle name="Normal 2 2 80" xfId="9585"/>
    <cellStyle name="Normal 2 2 81" xfId="9586"/>
    <cellStyle name="Normal 2 2 82" xfId="9587"/>
    <cellStyle name="Normal 2 2 83" xfId="9588"/>
    <cellStyle name="Normal 2 2 84" xfId="9589"/>
    <cellStyle name="Normal 2 2 85" xfId="9590"/>
    <cellStyle name="Normal 2 2 86" xfId="9591"/>
    <cellStyle name="Normal 2 2 87" xfId="9592"/>
    <cellStyle name="Normal 2 2 88" xfId="9593"/>
    <cellStyle name="Normal 2 2 89" xfId="9594"/>
    <cellStyle name="Normal 2 2 9" xfId="933"/>
    <cellStyle name="Normal 2 2 9 10" xfId="9595"/>
    <cellStyle name="Normal 2 2 9 11" xfId="9596"/>
    <cellStyle name="Normal 2 2 9 12" xfId="9597"/>
    <cellStyle name="Normal 2 2 9 13" xfId="9598"/>
    <cellStyle name="Normal 2 2 9 14" xfId="9599"/>
    <cellStyle name="Normal 2 2 9 15" xfId="9600"/>
    <cellStyle name="Normal 2 2 9 16" xfId="9601"/>
    <cellStyle name="Normal 2 2 9 17" xfId="9602"/>
    <cellStyle name="Normal 2 2 9 18" xfId="9603"/>
    <cellStyle name="Normal 2 2 9 19" xfId="9604"/>
    <cellStyle name="Normal 2 2 9 2" xfId="9605"/>
    <cellStyle name="Normal 2 2 9 2 10" xfId="9606"/>
    <cellStyle name="Normal 2 2 9 2 11" xfId="9607"/>
    <cellStyle name="Normal 2 2 9 2 12" xfId="9608"/>
    <cellStyle name="Normal 2 2 9 2 13" xfId="9609"/>
    <cellStyle name="Normal 2 2 9 2 14" xfId="9610"/>
    <cellStyle name="Normal 2 2 9 2 15" xfId="9611"/>
    <cellStyle name="Normal 2 2 9 2 16" xfId="9612"/>
    <cellStyle name="Normal 2 2 9 2 17" xfId="9613"/>
    <cellStyle name="Normal 2 2 9 2 2" xfId="9614"/>
    <cellStyle name="Normal 2 2 9 2 3" xfId="9615"/>
    <cellStyle name="Normal 2 2 9 2 4" xfId="9616"/>
    <cellStyle name="Normal 2 2 9 2 5" xfId="9617"/>
    <cellStyle name="Normal 2 2 9 2 6" xfId="9618"/>
    <cellStyle name="Normal 2 2 9 2 7" xfId="9619"/>
    <cellStyle name="Normal 2 2 9 2 8" xfId="9620"/>
    <cellStyle name="Normal 2 2 9 2 9" xfId="9621"/>
    <cellStyle name="Normal 2 2 9 20" xfId="9622"/>
    <cellStyle name="Normal 2 2 9 21" xfId="9623"/>
    <cellStyle name="Normal 2 2 9 22" xfId="9624"/>
    <cellStyle name="Normal 2 2 9 23" xfId="9625"/>
    <cellStyle name="Normal 2 2 9 24" xfId="9626"/>
    <cellStyle name="Normal 2 2 9 25" xfId="9627"/>
    <cellStyle name="Normal 2 2 9 26" xfId="9628"/>
    <cellStyle name="Normal 2 2 9 27" xfId="9629"/>
    <cellStyle name="Normal 2 2 9 28" xfId="9630"/>
    <cellStyle name="Normal 2 2 9 29" xfId="9631"/>
    <cellStyle name="Normal 2 2 9 3" xfId="9632"/>
    <cellStyle name="Normal 2 2 9 3 10" xfId="9633"/>
    <cellStyle name="Normal 2 2 9 3 11" xfId="9634"/>
    <cellStyle name="Normal 2 2 9 3 12" xfId="9635"/>
    <cellStyle name="Normal 2 2 9 3 13" xfId="9636"/>
    <cellStyle name="Normal 2 2 9 3 14" xfId="9637"/>
    <cellStyle name="Normal 2 2 9 3 15" xfId="9638"/>
    <cellStyle name="Normal 2 2 9 3 16" xfId="9639"/>
    <cellStyle name="Normal 2 2 9 3 17" xfId="9640"/>
    <cellStyle name="Normal 2 2 9 3 2" xfId="9641"/>
    <cellStyle name="Normal 2 2 9 3 3" xfId="9642"/>
    <cellStyle name="Normal 2 2 9 3 4" xfId="9643"/>
    <cellStyle name="Normal 2 2 9 3 5" xfId="9644"/>
    <cellStyle name="Normal 2 2 9 3 6" xfId="9645"/>
    <cellStyle name="Normal 2 2 9 3 7" xfId="9646"/>
    <cellStyle name="Normal 2 2 9 3 8" xfId="9647"/>
    <cellStyle name="Normal 2 2 9 3 9" xfId="9648"/>
    <cellStyle name="Normal 2 2 9 30" xfId="9649"/>
    <cellStyle name="Normal 2 2 9 31" xfId="9650"/>
    <cellStyle name="Normal 2 2 9 32" xfId="9651"/>
    <cellStyle name="Normal 2 2 9 33" xfId="9652"/>
    <cellStyle name="Normal 2 2 9 34" xfId="9653"/>
    <cellStyle name="Normal 2 2 9 35" xfId="9654"/>
    <cellStyle name="Normal 2 2 9 36" xfId="9655"/>
    <cellStyle name="Normal 2 2 9 37" xfId="9656"/>
    <cellStyle name="Normal 2 2 9 38" xfId="9657"/>
    <cellStyle name="Normal 2 2 9 39" xfId="9658"/>
    <cellStyle name="Normal 2 2 9 4" xfId="9659"/>
    <cellStyle name="Normal 2 2 9 40" xfId="9660"/>
    <cellStyle name="Normal 2 2 9 41" xfId="9661"/>
    <cellStyle name="Normal 2 2 9 42" xfId="9662"/>
    <cellStyle name="Normal 2 2 9 43" xfId="9663"/>
    <cellStyle name="Normal 2 2 9 44" xfId="9664"/>
    <cellStyle name="Normal 2 2 9 45" xfId="9665"/>
    <cellStyle name="Normal 2 2 9 46" xfId="9666"/>
    <cellStyle name="Normal 2 2 9 47" xfId="9667"/>
    <cellStyle name="Normal 2 2 9 48" xfId="9668"/>
    <cellStyle name="Normal 2 2 9 49" xfId="9669"/>
    <cellStyle name="Normal 2 2 9 5" xfId="9670"/>
    <cellStyle name="Normal 2 2 9 50" xfId="9671"/>
    <cellStyle name="Normal 2 2 9 51" xfId="9672"/>
    <cellStyle name="Normal 2 2 9 52" xfId="9673"/>
    <cellStyle name="Normal 2 2 9 53" xfId="9674"/>
    <cellStyle name="Normal 2 2 9 54" xfId="9675"/>
    <cellStyle name="Normal 2 2 9 55" xfId="9676"/>
    <cellStyle name="Normal 2 2 9 56" xfId="9677"/>
    <cellStyle name="Normal 2 2 9 57" xfId="9678"/>
    <cellStyle name="Normal 2 2 9 58" xfId="9679"/>
    <cellStyle name="Normal 2 2 9 59" xfId="9680"/>
    <cellStyle name="Normal 2 2 9 6" xfId="9681"/>
    <cellStyle name="Normal 2 2 9 60" xfId="9682"/>
    <cellStyle name="Normal 2 2 9 61" xfId="9683"/>
    <cellStyle name="Normal 2 2 9 62" xfId="9684"/>
    <cellStyle name="Normal 2 2 9 63" xfId="9685"/>
    <cellStyle name="Normal 2 2 9 64" xfId="9686"/>
    <cellStyle name="Normal 2 2 9 65" xfId="9687"/>
    <cellStyle name="Normal 2 2 9 66" xfId="9688"/>
    <cellStyle name="Normal 2 2 9 67" xfId="9689"/>
    <cellStyle name="Normal 2 2 9 68" xfId="9690"/>
    <cellStyle name="Normal 2 2 9 69" xfId="9691"/>
    <cellStyle name="Normal 2 2 9 7" xfId="9692"/>
    <cellStyle name="Normal 2 2 9 70" xfId="9693"/>
    <cellStyle name="Normal 2 2 9 71" xfId="9694"/>
    <cellStyle name="Normal 2 2 9 72" xfId="9695"/>
    <cellStyle name="Normal 2 2 9 73" xfId="9696"/>
    <cellStyle name="Normal 2 2 9 74" xfId="9697"/>
    <cellStyle name="Normal 2 2 9 75" xfId="9698"/>
    <cellStyle name="Normal 2 2 9 76" xfId="9699"/>
    <cellStyle name="Normal 2 2 9 77" xfId="9700"/>
    <cellStyle name="Normal 2 2 9 78" xfId="9701"/>
    <cellStyle name="Normal 2 2 9 8" xfId="9702"/>
    <cellStyle name="Normal 2 2 9 9" xfId="9703"/>
    <cellStyle name="Normal 2 2 90" xfId="9704"/>
    <cellStyle name="Normal 2 2 91" xfId="9705"/>
    <cellStyle name="Normal 2 2 92" xfId="9706"/>
    <cellStyle name="Normal 2 2 93" xfId="9707"/>
    <cellStyle name="Normal 2 2 94" xfId="9708"/>
    <cellStyle name="Normal 2 2 95" xfId="9709"/>
    <cellStyle name="Normal 2 2 96" xfId="9710"/>
    <cellStyle name="Normal 2 2 97" xfId="9711"/>
    <cellStyle name="Normal 2 2 98" xfId="9712"/>
    <cellStyle name="Normal 2 2 99" xfId="9713"/>
    <cellStyle name="Normal 2 2_1.3s Accounting C Costs Scots" xfId="9714"/>
    <cellStyle name="Normal 2 20" xfId="934"/>
    <cellStyle name="Normal 2 21" xfId="935"/>
    <cellStyle name="Normal 2 22" xfId="936"/>
    <cellStyle name="Normal 2 23" xfId="937"/>
    <cellStyle name="Normal 2 24" xfId="938"/>
    <cellStyle name="Normal 2 25" xfId="939"/>
    <cellStyle name="Normal 2 26" xfId="940"/>
    <cellStyle name="Normal 2 27" xfId="941"/>
    <cellStyle name="Normal 2 27 2" xfId="942"/>
    <cellStyle name="Normal 2 27 2 2" xfId="1884"/>
    <cellStyle name="Normal 2 27 3" xfId="1883"/>
    <cellStyle name="Normal 2 28" xfId="943"/>
    <cellStyle name="Normal 2 28 2" xfId="944"/>
    <cellStyle name="Normal 2 28 2 2" xfId="1886"/>
    <cellStyle name="Normal 2 28 3" xfId="1885"/>
    <cellStyle name="Normal 2 29" xfId="945"/>
    <cellStyle name="Normal 2 29 2" xfId="946"/>
    <cellStyle name="Normal 2 29 2 2" xfId="1888"/>
    <cellStyle name="Normal 2 29 3" xfId="1887"/>
    <cellStyle name="Normal 2 3" xfId="947"/>
    <cellStyle name="Normal 2 3 10" xfId="9715"/>
    <cellStyle name="Normal 2 3 11" xfId="9716"/>
    <cellStyle name="Normal 2 3 12" xfId="9717"/>
    <cellStyle name="Normal 2 3 13" xfId="9718"/>
    <cellStyle name="Normal 2 3 14" xfId="9719"/>
    <cellStyle name="Normal 2 3 15" xfId="9720"/>
    <cellStyle name="Normal 2 3 16" xfId="9721"/>
    <cellStyle name="Normal 2 3 17" xfId="9722"/>
    <cellStyle name="Normal 2 3 18" xfId="9723"/>
    <cellStyle name="Normal 2 3 19" xfId="9724"/>
    <cellStyle name="Normal 2 3 2" xfId="948"/>
    <cellStyle name="Normal 2 3 2 10" xfId="9725"/>
    <cellStyle name="Normal 2 3 2 11" xfId="9726"/>
    <cellStyle name="Normal 2 3 2 12" xfId="9727"/>
    <cellStyle name="Normal 2 3 2 13" xfId="9728"/>
    <cellStyle name="Normal 2 3 2 14" xfId="9729"/>
    <cellStyle name="Normal 2 3 2 15" xfId="9730"/>
    <cellStyle name="Normal 2 3 2 16" xfId="9731"/>
    <cellStyle name="Normal 2 3 2 17" xfId="9732"/>
    <cellStyle name="Normal 2 3 2 18" xfId="9733"/>
    <cellStyle name="Normal 2 3 2 19" xfId="9734"/>
    <cellStyle name="Normal 2 3 2 2" xfId="949"/>
    <cellStyle name="Normal 2 3 2 2 10" xfId="9735"/>
    <cellStyle name="Normal 2 3 2 2 11" xfId="9736"/>
    <cellStyle name="Normal 2 3 2 2 12" xfId="9737"/>
    <cellStyle name="Normal 2 3 2 2 13" xfId="9738"/>
    <cellStyle name="Normal 2 3 2 2 14" xfId="9739"/>
    <cellStyle name="Normal 2 3 2 2 15" xfId="9740"/>
    <cellStyle name="Normal 2 3 2 2 16" xfId="9741"/>
    <cellStyle name="Normal 2 3 2 2 17" xfId="9742"/>
    <cellStyle name="Normal 2 3 2 2 18" xfId="9743"/>
    <cellStyle name="Normal 2 3 2 2 19" xfId="9744"/>
    <cellStyle name="Normal 2 3 2 2 2" xfId="950"/>
    <cellStyle name="Normal 2 3 2 2 2 10" xfId="9745"/>
    <cellStyle name="Normal 2 3 2 2 2 11" xfId="9746"/>
    <cellStyle name="Normal 2 3 2 2 2 12" xfId="9747"/>
    <cellStyle name="Normal 2 3 2 2 2 13" xfId="9748"/>
    <cellStyle name="Normal 2 3 2 2 2 14" xfId="9749"/>
    <cellStyle name="Normal 2 3 2 2 2 15" xfId="9750"/>
    <cellStyle name="Normal 2 3 2 2 2 16" xfId="9751"/>
    <cellStyle name="Normal 2 3 2 2 2 17" xfId="9752"/>
    <cellStyle name="Normal 2 3 2 2 2 18" xfId="9753"/>
    <cellStyle name="Normal 2 3 2 2 2 19" xfId="9754"/>
    <cellStyle name="Normal 2 3 2 2 2 2" xfId="951"/>
    <cellStyle name="Normal 2 3 2 2 2 2 10" xfId="9755"/>
    <cellStyle name="Normal 2 3 2 2 2 2 11" xfId="9756"/>
    <cellStyle name="Normal 2 3 2 2 2 2 12" xfId="9757"/>
    <cellStyle name="Normal 2 3 2 2 2 2 13" xfId="9758"/>
    <cellStyle name="Normal 2 3 2 2 2 2 14" xfId="9759"/>
    <cellStyle name="Normal 2 3 2 2 2 2 15" xfId="9760"/>
    <cellStyle name="Normal 2 3 2 2 2 2 16" xfId="9761"/>
    <cellStyle name="Normal 2 3 2 2 2 2 17" xfId="9762"/>
    <cellStyle name="Normal 2 3 2 2 2 2 18" xfId="9763"/>
    <cellStyle name="Normal 2 3 2 2 2 2 19" xfId="9764"/>
    <cellStyle name="Normal 2 3 2 2 2 2 2" xfId="952"/>
    <cellStyle name="Normal 2 3 2 2 2 2 2 10" xfId="9765"/>
    <cellStyle name="Normal 2 3 2 2 2 2 2 11" xfId="9766"/>
    <cellStyle name="Normal 2 3 2 2 2 2 2 12" xfId="9767"/>
    <cellStyle name="Normal 2 3 2 2 2 2 2 13" xfId="9768"/>
    <cellStyle name="Normal 2 3 2 2 2 2 2 14" xfId="9769"/>
    <cellStyle name="Normal 2 3 2 2 2 2 2 15" xfId="9770"/>
    <cellStyle name="Normal 2 3 2 2 2 2 2 16" xfId="9771"/>
    <cellStyle name="Normal 2 3 2 2 2 2 2 17" xfId="9772"/>
    <cellStyle name="Normal 2 3 2 2 2 2 2 18" xfId="9773"/>
    <cellStyle name="Normal 2 3 2 2 2 2 2 2" xfId="9774"/>
    <cellStyle name="Normal 2 3 2 2 2 2 2 3" xfId="9775"/>
    <cellStyle name="Normal 2 3 2 2 2 2 2 4" xfId="9776"/>
    <cellStyle name="Normal 2 3 2 2 2 2 2 5" xfId="9777"/>
    <cellStyle name="Normal 2 3 2 2 2 2 2 6" xfId="9778"/>
    <cellStyle name="Normal 2 3 2 2 2 2 2 7" xfId="9779"/>
    <cellStyle name="Normal 2 3 2 2 2 2 2 8" xfId="9780"/>
    <cellStyle name="Normal 2 3 2 2 2 2 2 9" xfId="9781"/>
    <cellStyle name="Normal 2 3 2 2 2 2 3" xfId="953"/>
    <cellStyle name="Normal 2 3 2 2 2 2 4" xfId="9782"/>
    <cellStyle name="Normal 2 3 2 2 2 2 5" xfId="9783"/>
    <cellStyle name="Normal 2 3 2 2 2 2 6" xfId="9784"/>
    <cellStyle name="Normal 2 3 2 2 2 2 7" xfId="9785"/>
    <cellStyle name="Normal 2 3 2 2 2 2 8" xfId="9786"/>
    <cellStyle name="Normal 2 3 2 2 2 2 9" xfId="9787"/>
    <cellStyle name="Normal 2 3 2 2 2 2_ELEC SAP FCST UPLOAD" xfId="954"/>
    <cellStyle name="Normal 2 3 2 2 2 20" xfId="9788"/>
    <cellStyle name="Normal 2 3 2 2 2 21" xfId="9789"/>
    <cellStyle name="Normal 2 3 2 2 2 22" xfId="9790"/>
    <cellStyle name="Normal 2 3 2 2 2 3" xfId="955"/>
    <cellStyle name="Normal 2 3 2 2 2 4" xfId="956"/>
    <cellStyle name="Normal 2 3 2 2 2 5" xfId="957"/>
    <cellStyle name="Normal 2 3 2 2 2 6" xfId="958"/>
    <cellStyle name="Normal 2 3 2 2 2 7" xfId="9791"/>
    <cellStyle name="Normal 2 3 2 2 2 8" xfId="9792"/>
    <cellStyle name="Normal 2 3 2 2 2 9" xfId="9793"/>
    <cellStyle name="Normal 2 3 2 2 2_ELEC SAP FCST UPLOAD" xfId="959"/>
    <cellStyle name="Normal 2 3 2 2 20" xfId="9794"/>
    <cellStyle name="Normal 2 3 2 2 21" xfId="9795"/>
    <cellStyle name="Normal 2 3 2 2 22" xfId="9796"/>
    <cellStyle name="Normal 2 3 2 2 23" xfId="9797"/>
    <cellStyle name="Normal 2 3 2 2 24" xfId="9798"/>
    <cellStyle name="Normal 2 3 2 2 25" xfId="9799"/>
    <cellStyle name="Normal 2 3 2 2 26" xfId="9800"/>
    <cellStyle name="Normal 2 3 2 2 27" xfId="9801"/>
    <cellStyle name="Normal 2 3 2 2 28" xfId="9802"/>
    <cellStyle name="Normal 2 3 2 2 29" xfId="9803"/>
    <cellStyle name="Normal 2 3 2 2 3" xfId="960"/>
    <cellStyle name="Normal 2 3 2 2 3 2" xfId="961"/>
    <cellStyle name="Normal 2 3 2 2 3 3" xfId="962"/>
    <cellStyle name="Normal 2 3 2 2 3_ELEC SAP FCST UPLOAD" xfId="963"/>
    <cellStyle name="Normal 2 3 2 2 30" xfId="9804"/>
    <cellStyle name="Normal 2 3 2 2 31" xfId="9805"/>
    <cellStyle name="Normal 2 3 2 2 32" xfId="9806"/>
    <cellStyle name="Normal 2 3 2 2 33" xfId="9807"/>
    <cellStyle name="Normal 2 3 2 2 34" xfId="9808"/>
    <cellStyle name="Normal 2 3 2 2 35" xfId="9809"/>
    <cellStyle name="Normal 2 3 2 2 36" xfId="9810"/>
    <cellStyle name="Normal 2 3 2 2 37" xfId="9811"/>
    <cellStyle name="Normal 2 3 2 2 38" xfId="9812"/>
    <cellStyle name="Normal 2 3 2 2 39" xfId="9813"/>
    <cellStyle name="Normal 2 3 2 2 4" xfId="964"/>
    <cellStyle name="Normal 2 3 2 2 40" xfId="9814"/>
    <cellStyle name="Normal 2 3 2 2 41" xfId="9815"/>
    <cellStyle name="Normal 2 3 2 2 42" xfId="9816"/>
    <cellStyle name="Normal 2 3 2 2 43" xfId="9817"/>
    <cellStyle name="Normal 2 3 2 2 44" xfId="9818"/>
    <cellStyle name="Normal 2 3 2 2 45" xfId="9819"/>
    <cellStyle name="Normal 2 3 2 2 46" xfId="9820"/>
    <cellStyle name="Normal 2 3 2 2 47" xfId="9821"/>
    <cellStyle name="Normal 2 3 2 2 48" xfId="9822"/>
    <cellStyle name="Normal 2 3 2 2 49" xfId="9823"/>
    <cellStyle name="Normal 2 3 2 2 5" xfId="965"/>
    <cellStyle name="Normal 2 3 2 2 50" xfId="9824"/>
    <cellStyle name="Normal 2 3 2 2 51" xfId="9825"/>
    <cellStyle name="Normal 2 3 2 2 52" xfId="9826"/>
    <cellStyle name="Normal 2 3 2 2 53" xfId="9827"/>
    <cellStyle name="Normal 2 3 2 2 54" xfId="9828"/>
    <cellStyle name="Normal 2 3 2 2 55" xfId="9829"/>
    <cellStyle name="Normal 2 3 2 2 56" xfId="9830"/>
    <cellStyle name="Normal 2 3 2 2 57" xfId="9831"/>
    <cellStyle name="Normal 2 3 2 2 58" xfId="9832"/>
    <cellStyle name="Normal 2 3 2 2 59" xfId="9833"/>
    <cellStyle name="Normal 2 3 2 2 6" xfId="966"/>
    <cellStyle name="Normal 2 3 2 2 60" xfId="9834"/>
    <cellStyle name="Normal 2 3 2 2 61" xfId="9835"/>
    <cellStyle name="Normal 2 3 2 2 62" xfId="9836"/>
    <cellStyle name="Normal 2 3 2 2 63" xfId="9837"/>
    <cellStyle name="Normal 2 3 2 2 64" xfId="9838"/>
    <cellStyle name="Normal 2 3 2 2 65" xfId="9839"/>
    <cellStyle name="Normal 2 3 2 2 66" xfId="9840"/>
    <cellStyle name="Normal 2 3 2 2 67" xfId="9841"/>
    <cellStyle name="Normal 2 3 2 2 68" xfId="9842"/>
    <cellStyle name="Normal 2 3 2 2 69" xfId="9843"/>
    <cellStyle name="Normal 2 3 2 2 7" xfId="9844"/>
    <cellStyle name="Normal 2 3 2 2 7 10" xfId="9845"/>
    <cellStyle name="Normal 2 3 2 2 7 11" xfId="9846"/>
    <cellStyle name="Normal 2 3 2 2 7 12" xfId="9847"/>
    <cellStyle name="Normal 2 3 2 2 7 13" xfId="9848"/>
    <cellStyle name="Normal 2 3 2 2 7 14" xfId="9849"/>
    <cellStyle name="Normal 2 3 2 2 7 15" xfId="9850"/>
    <cellStyle name="Normal 2 3 2 2 7 16" xfId="9851"/>
    <cellStyle name="Normal 2 3 2 2 7 17" xfId="9852"/>
    <cellStyle name="Normal 2 3 2 2 7 2" xfId="9853"/>
    <cellStyle name="Normal 2 3 2 2 7 3" xfId="9854"/>
    <cellStyle name="Normal 2 3 2 2 7 4" xfId="9855"/>
    <cellStyle name="Normal 2 3 2 2 7 5" xfId="9856"/>
    <cellStyle name="Normal 2 3 2 2 7 6" xfId="9857"/>
    <cellStyle name="Normal 2 3 2 2 7 7" xfId="9858"/>
    <cellStyle name="Normal 2 3 2 2 7 8" xfId="9859"/>
    <cellStyle name="Normal 2 3 2 2 7 9" xfId="9860"/>
    <cellStyle name="Normal 2 3 2 2 70" xfId="9861"/>
    <cellStyle name="Normal 2 3 2 2 71" xfId="9862"/>
    <cellStyle name="Normal 2 3 2 2 72" xfId="9863"/>
    <cellStyle name="Normal 2 3 2 2 73" xfId="9864"/>
    <cellStyle name="Normal 2 3 2 2 74" xfId="9865"/>
    <cellStyle name="Normal 2 3 2 2 75" xfId="9866"/>
    <cellStyle name="Normal 2 3 2 2 76" xfId="9867"/>
    <cellStyle name="Normal 2 3 2 2 77" xfId="9868"/>
    <cellStyle name="Normal 2 3 2 2 78" xfId="9869"/>
    <cellStyle name="Normal 2 3 2 2 79" xfId="9870"/>
    <cellStyle name="Normal 2 3 2 2 8" xfId="9871"/>
    <cellStyle name="Normal 2 3 2 2 80" xfId="9872"/>
    <cellStyle name="Normal 2 3 2 2 81" xfId="9873"/>
    <cellStyle name="Normal 2 3 2 2 82" xfId="9874"/>
    <cellStyle name="Normal 2 3 2 2 83" xfId="9875"/>
    <cellStyle name="Normal 2 3 2 2 9" xfId="9876"/>
    <cellStyle name="Normal 2 3 2 2_ELEC SAP FCST UPLOAD" xfId="967"/>
    <cellStyle name="Normal 2 3 2 20" xfId="9877"/>
    <cellStyle name="Normal 2 3 2 21" xfId="9878"/>
    <cellStyle name="Normal 2 3 2 22" xfId="9879"/>
    <cellStyle name="Normal 2 3 2 23" xfId="9880"/>
    <cellStyle name="Normal 2 3 2 24" xfId="9881"/>
    <cellStyle name="Normal 2 3 2 25" xfId="9882"/>
    <cellStyle name="Normal 2 3 2 26" xfId="9883"/>
    <cellStyle name="Normal 2 3 2 27" xfId="9884"/>
    <cellStyle name="Normal 2 3 2 28" xfId="9885"/>
    <cellStyle name="Normal 2 3 2 29" xfId="9886"/>
    <cellStyle name="Normal 2 3 2 3" xfId="968"/>
    <cellStyle name="Normal 2 3 2 3 10" xfId="9887"/>
    <cellStyle name="Normal 2 3 2 3 11" xfId="9888"/>
    <cellStyle name="Normal 2 3 2 3 12" xfId="9889"/>
    <cellStyle name="Normal 2 3 2 3 13" xfId="9890"/>
    <cellStyle name="Normal 2 3 2 3 14" xfId="9891"/>
    <cellStyle name="Normal 2 3 2 3 15" xfId="9892"/>
    <cellStyle name="Normal 2 3 2 3 16" xfId="9893"/>
    <cellStyle name="Normal 2 3 2 3 17" xfId="9894"/>
    <cellStyle name="Normal 2 3 2 3 18" xfId="9895"/>
    <cellStyle name="Normal 2 3 2 3 19" xfId="9896"/>
    <cellStyle name="Normal 2 3 2 3 2" xfId="969"/>
    <cellStyle name="Normal 2 3 2 3 2 10" xfId="9897"/>
    <cellStyle name="Normal 2 3 2 3 2 11" xfId="9898"/>
    <cellStyle name="Normal 2 3 2 3 2 12" xfId="9899"/>
    <cellStyle name="Normal 2 3 2 3 2 13" xfId="9900"/>
    <cellStyle name="Normal 2 3 2 3 2 14" xfId="9901"/>
    <cellStyle name="Normal 2 3 2 3 2 15" xfId="9902"/>
    <cellStyle name="Normal 2 3 2 3 2 16" xfId="9903"/>
    <cellStyle name="Normal 2 3 2 3 2 17" xfId="9904"/>
    <cellStyle name="Normal 2 3 2 3 2 18" xfId="9905"/>
    <cellStyle name="Normal 2 3 2 3 2 2" xfId="9906"/>
    <cellStyle name="Normal 2 3 2 3 2 3" xfId="9907"/>
    <cellStyle name="Normal 2 3 2 3 2 4" xfId="9908"/>
    <cellStyle name="Normal 2 3 2 3 2 5" xfId="9909"/>
    <cellStyle name="Normal 2 3 2 3 2 6" xfId="9910"/>
    <cellStyle name="Normal 2 3 2 3 2 7" xfId="9911"/>
    <cellStyle name="Normal 2 3 2 3 2 8" xfId="9912"/>
    <cellStyle name="Normal 2 3 2 3 2 9" xfId="9913"/>
    <cellStyle name="Normal 2 3 2 3 3" xfId="970"/>
    <cellStyle name="Normal 2 3 2 3 4" xfId="9914"/>
    <cellStyle name="Normal 2 3 2 3 5" xfId="9915"/>
    <cellStyle name="Normal 2 3 2 3 6" xfId="9916"/>
    <cellStyle name="Normal 2 3 2 3 7" xfId="9917"/>
    <cellStyle name="Normal 2 3 2 3 8" xfId="9918"/>
    <cellStyle name="Normal 2 3 2 3 9" xfId="9919"/>
    <cellStyle name="Normal 2 3 2 3_ELEC SAP FCST UPLOAD" xfId="971"/>
    <cellStyle name="Normal 2 3 2 30" xfId="9920"/>
    <cellStyle name="Normal 2 3 2 31" xfId="9921"/>
    <cellStyle name="Normal 2 3 2 32" xfId="9922"/>
    <cellStyle name="Normal 2 3 2 33" xfId="9923"/>
    <cellStyle name="Normal 2 3 2 34" xfId="9924"/>
    <cellStyle name="Normal 2 3 2 35" xfId="9925"/>
    <cellStyle name="Normal 2 3 2 36" xfId="9926"/>
    <cellStyle name="Normal 2 3 2 37" xfId="9927"/>
    <cellStyle name="Normal 2 3 2 38" xfId="9928"/>
    <cellStyle name="Normal 2 3 2 39" xfId="9929"/>
    <cellStyle name="Normal 2 3 2 4" xfId="972"/>
    <cellStyle name="Normal 2 3 2 40" xfId="9930"/>
    <cellStyle name="Normal 2 3 2 41" xfId="9931"/>
    <cellStyle name="Normal 2 3 2 42" xfId="9932"/>
    <cellStyle name="Normal 2 3 2 43" xfId="9933"/>
    <cellStyle name="Normal 2 3 2 44" xfId="9934"/>
    <cellStyle name="Normal 2 3 2 45" xfId="9935"/>
    <cellStyle name="Normal 2 3 2 46" xfId="9936"/>
    <cellStyle name="Normal 2 3 2 47" xfId="9937"/>
    <cellStyle name="Normal 2 3 2 48" xfId="9938"/>
    <cellStyle name="Normal 2 3 2 49" xfId="9939"/>
    <cellStyle name="Normal 2 3 2 5" xfId="973"/>
    <cellStyle name="Normal 2 3 2 50" xfId="9940"/>
    <cellStyle name="Normal 2 3 2 51" xfId="9941"/>
    <cellStyle name="Normal 2 3 2 52" xfId="9942"/>
    <cellStyle name="Normal 2 3 2 53" xfId="9943"/>
    <cellStyle name="Normal 2 3 2 54" xfId="9944"/>
    <cellStyle name="Normal 2 3 2 55" xfId="9945"/>
    <cellStyle name="Normal 2 3 2 56" xfId="9946"/>
    <cellStyle name="Normal 2 3 2 57" xfId="9947"/>
    <cellStyle name="Normal 2 3 2 58" xfId="9948"/>
    <cellStyle name="Normal 2 3 2 59" xfId="9949"/>
    <cellStyle name="Normal 2 3 2 6" xfId="974"/>
    <cellStyle name="Normal 2 3 2 60" xfId="9950"/>
    <cellStyle name="Normal 2 3 2 61" xfId="9951"/>
    <cellStyle name="Normal 2 3 2 62" xfId="9952"/>
    <cellStyle name="Normal 2 3 2 63" xfId="9953"/>
    <cellStyle name="Normal 2 3 2 64" xfId="9954"/>
    <cellStyle name="Normal 2 3 2 65" xfId="9955"/>
    <cellStyle name="Normal 2 3 2 66" xfId="9956"/>
    <cellStyle name="Normal 2 3 2 67" xfId="9957"/>
    <cellStyle name="Normal 2 3 2 68" xfId="9958"/>
    <cellStyle name="Normal 2 3 2 69" xfId="9959"/>
    <cellStyle name="Normal 2 3 2 7" xfId="975"/>
    <cellStyle name="Normal 2 3 2 70" xfId="9960"/>
    <cellStyle name="Normal 2 3 2 71" xfId="9961"/>
    <cellStyle name="Normal 2 3 2 72" xfId="9962"/>
    <cellStyle name="Normal 2 3 2 73" xfId="9963"/>
    <cellStyle name="Normal 2 3 2 74" xfId="9964"/>
    <cellStyle name="Normal 2 3 2 75" xfId="9965"/>
    <cellStyle name="Normal 2 3 2 76" xfId="9966"/>
    <cellStyle name="Normal 2 3 2 77" xfId="9967"/>
    <cellStyle name="Normal 2 3 2 78" xfId="9968"/>
    <cellStyle name="Normal 2 3 2 79" xfId="9969"/>
    <cellStyle name="Normal 2 3 2 8" xfId="9970"/>
    <cellStyle name="Normal 2 3 2 8 10" xfId="9971"/>
    <cellStyle name="Normal 2 3 2 8 11" xfId="9972"/>
    <cellStyle name="Normal 2 3 2 8 12" xfId="9973"/>
    <cellStyle name="Normal 2 3 2 8 13" xfId="9974"/>
    <cellStyle name="Normal 2 3 2 8 14" xfId="9975"/>
    <cellStyle name="Normal 2 3 2 8 15" xfId="9976"/>
    <cellStyle name="Normal 2 3 2 8 16" xfId="9977"/>
    <cellStyle name="Normal 2 3 2 8 17" xfId="9978"/>
    <cellStyle name="Normal 2 3 2 8 2" xfId="9979"/>
    <cellStyle name="Normal 2 3 2 8 3" xfId="9980"/>
    <cellStyle name="Normal 2 3 2 8 4" xfId="9981"/>
    <cellStyle name="Normal 2 3 2 8 5" xfId="9982"/>
    <cellStyle name="Normal 2 3 2 8 6" xfId="9983"/>
    <cellStyle name="Normal 2 3 2 8 7" xfId="9984"/>
    <cellStyle name="Normal 2 3 2 8 8" xfId="9985"/>
    <cellStyle name="Normal 2 3 2 8 9" xfId="9986"/>
    <cellStyle name="Normal 2 3 2 80" xfId="9987"/>
    <cellStyle name="Normal 2 3 2 81" xfId="9988"/>
    <cellStyle name="Normal 2 3 2 82" xfId="9989"/>
    <cellStyle name="Normal 2 3 2 83" xfId="9990"/>
    <cellStyle name="Normal 2 3 2 84" xfId="9991"/>
    <cellStyle name="Normal 2 3 2 9" xfId="9992"/>
    <cellStyle name="Normal 2 3 2_ELEC SAP FCST UPLOAD" xfId="976"/>
    <cellStyle name="Normal 2 3 20" xfId="9993"/>
    <cellStyle name="Normal 2 3 21" xfId="9994"/>
    <cellStyle name="Normal 2 3 22" xfId="9995"/>
    <cellStyle name="Normal 2 3 23" xfId="9996"/>
    <cellStyle name="Normal 2 3 24" xfId="9997"/>
    <cellStyle name="Normal 2 3 25" xfId="9998"/>
    <cellStyle name="Normal 2 3 26" xfId="9999"/>
    <cellStyle name="Normal 2 3 27" xfId="10000"/>
    <cellStyle name="Normal 2 3 28" xfId="10001"/>
    <cellStyle name="Normal 2 3 29" xfId="10002"/>
    <cellStyle name="Normal 2 3 3" xfId="977"/>
    <cellStyle name="Normal 2 3 3 10" xfId="10003"/>
    <cellStyle name="Normal 2 3 3 11" xfId="10004"/>
    <cellStyle name="Normal 2 3 3 12" xfId="10005"/>
    <cellStyle name="Normal 2 3 3 13" xfId="10006"/>
    <cellStyle name="Normal 2 3 3 14" xfId="10007"/>
    <cellStyle name="Normal 2 3 3 15" xfId="10008"/>
    <cellStyle name="Normal 2 3 3 16" xfId="10009"/>
    <cellStyle name="Normal 2 3 3 17" xfId="10010"/>
    <cellStyle name="Normal 2 3 3 18" xfId="10011"/>
    <cellStyle name="Normal 2 3 3 19" xfId="10012"/>
    <cellStyle name="Normal 2 3 3 2" xfId="978"/>
    <cellStyle name="Normal 2 3 3 2 10" xfId="10013"/>
    <cellStyle name="Normal 2 3 3 2 11" xfId="10014"/>
    <cellStyle name="Normal 2 3 3 2 12" xfId="10015"/>
    <cellStyle name="Normal 2 3 3 2 13" xfId="10016"/>
    <cellStyle name="Normal 2 3 3 2 14" xfId="10017"/>
    <cellStyle name="Normal 2 3 3 2 15" xfId="10018"/>
    <cellStyle name="Normal 2 3 3 2 16" xfId="10019"/>
    <cellStyle name="Normal 2 3 3 2 17" xfId="10020"/>
    <cellStyle name="Normal 2 3 3 2 18" xfId="10021"/>
    <cellStyle name="Normal 2 3 3 2 19" xfId="10022"/>
    <cellStyle name="Normal 2 3 3 2 2" xfId="979"/>
    <cellStyle name="Normal 2 3 3 2 2 10" xfId="10023"/>
    <cellStyle name="Normal 2 3 3 2 2 11" xfId="10024"/>
    <cellStyle name="Normal 2 3 3 2 2 12" xfId="10025"/>
    <cellStyle name="Normal 2 3 3 2 2 13" xfId="10026"/>
    <cellStyle name="Normal 2 3 3 2 2 14" xfId="10027"/>
    <cellStyle name="Normal 2 3 3 2 2 15" xfId="10028"/>
    <cellStyle name="Normal 2 3 3 2 2 16" xfId="10029"/>
    <cellStyle name="Normal 2 3 3 2 2 17" xfId="10030"/>
    <cellStyle name="Normal 2 3 3 2 2 18" xfId="10031"/>
    <cellStyle name="Normal 2 3 3 2 2 2" xfId="10032"/>
    <cellStyle name="Normal 2 3 3 2 2 3" xfId="10033"/>
    <cellStyle name="Normal 2 3 3 2 2 4" xfId="10034"/>
    <cellStyle name="Normal 2 3 3 2 2 5" xfId="10035"/>
    <cellStyle name="Normal 2 3 3 2 2 6" xfId="10036"/>
    <cellStyle name="Normal 2 3 3 2 2 7" xfId="10037"/>
    <cellStyle name="Normal 2 3 3 2 2 8" xfId="10038"/>
    <cellStyle name="Normal 2 3 3 2 2 9" xfId="10039"/>
    <cellStyle name="Normal 2 3 3 2 3" xfId="980"/>
    <cellStyle name="Normal 2 3 3 2 4" xfId="10040"/>
    <cellStyle name="Normal 2 3 3 2 5" xfId="10041"/>
    <cellStyle name="Normal 2 3 3 2 6" xfId="10042"/>
    <cellStyle name="Normal 2 3 3 2 7" xfId="10043"/>
    <cellStyle name="Normal 2 3 3 2 8" xfId="10044"/>
    <cellStyle name="Normal 2 3 3 2 9" xfId="10045"/>
    <cellStyle name="Normal 2 3 3 2_ELEC SAP FCST UPLOAD" xfId="981"/>
    <cellStyle name="Normal 2 3 3 20" xfId="10046"/>
    <cellStyle name="Normal 2 3 3 21" xfId="10047"/>
    <cellStyle name="Normal 2 3 3 22" xfId="10048"/>
    <cellStyle name="Normal 2 3 3 23" xfId="10049"/>
    <cellStyle name="Normal 2 3 3 24" xfId="10050"/>
    <cellStyle name="Normal 2 3 3 25" xfId="10051"/>
    <cellStyle name="Normal 2 3 3 26" xfId="10052"/>
    <cellStyle name="Normal 2 3 3 27" xfId="10053"/>
    <cellStyle name="Normal 2 3 3 28" xfId="10054"/>
    <cellStyle name="Normal 2 3 3 29" xfId="10055"/>
    <cellStyle name="Normal 2 3 3 3" xfId="982"/>
    <cellStyle name="Normal 2 3 3 30" xfId="10056"/>
    <cellStyle name="Normal 2 3 3 31" xfId="10057"/>
    <cellStyle name="Normal 2 3 3 32" xfId="10058"/>
    <cellStyle name="Normal 2 3 3 33" xfId="10059"/>
    <cellStyle name="Normal 2 3 3 34" xfId="10060"/>
    <cellStyle name="Normal 2 3 3 35" xfId="10061"/>
    <cellStyle name="Normal 2 3 3 36" xfId="10062"/>
    <cellStyle name="Normal 2 3 3 37" xfId="10063"/>
    <cellStyle name="Normal 2 3 3 38" xfId="10064"/>
    <cellStyle name="Normal 2 3 3 39" xfId="10065"/>
    <cellStyle name="Normal 2 3 3 4" xfId="983"/>
    <cellStyle name="Normal 2 3 3 40" xfId="10066"/>
    <cellStyle name="Normal 2 3 3 41" xfId="10067"/>
    <cellStyle name="Normal 2 3 3 42" xfId="10068"/>
    <cellStyle name="Normal 2 3 3 43" xfId="10069"/>
    <cellStyle name="Normal 2 3 3 44" xfId="10070"/>
    <cellStyle name="Normal 2 3 3 45" xfId="10071"/>
    <cellStyle name="Normal 2 3 3 46" xfId="10072"/>
    <cellStyle name="Normal 2 3 3 47" xfId="10073"/>
    <cellStyle name="Normal 2 3 3 48" xfId="10074"/>
    <cellStyle name="Normal 2 3 3 49" xfId="10075"/>
    <cellStyle name="Normal 2 3 3 5" xfId="984"/>
    <cellStyle name="Normal 2 3 3 50" xfId="10076"/>
    <cellStyle name="Normal 2 3 3 51" xfId="10077"/>
    <cellStyle name="Normal 2 3 3 52" xfId="10078"/>
    <cellStyle name="Normal 2 3 3 53" xfId="10079"/>
    <cellStyle name="Normal 2 3 3 54" xfId="10080"/>
    <cellStyle name="Normal 2 3 3 55" xfId="10081"/>
    <cellStyle name="Normal 2 3 3 56" xfId="10082"/>
    <cellStyle name="Normal 2 3 3 57" xfId="10083"/>
    <cellStyle name="Normal 2 3 3 58" xfId="10084"/>
    <cellStyle name="Normal 2 3 3 59" xfId="10085"/>
    <cellStyle name="Normal 2 3 3 6" xfId="985"/>
    <cellStyle name="Normal 2 3 3 60" xfId="10086"/>
    <cellStyle name="Normal 2 3 3 61" xfId="10087"/>
    <cellStyle name="Normal 2 3 3 62" xfId="10088"/>
    <cellStyle name="Normal 2 3 3 63" xfId="10089"/>
    <cellStyle name="Normal 2 3 3 64" xfId="10090"/>
    <cellStyle name="Normal 2 3 3 65" xfId="10091"/>
    <cellStyle name="Normal 2 3 3 66" xfId="10092"/>
    <cellStyle name="Normal 2 3 3 67" xfId="10093"/>
    <cellStyle name="Normal 2 3 3 68" xfId="10094"/>
    <cellStyle name="Normal 2 3 3 69" xfId="10095"/>
    <cellStyle name="Normal 2 3 3 7" xfId="10096"/>
    <cellStyle name="Normal 2 3 3 7 10" xfId="10097"/>
    <cellStyle name="Normal 2 3 3 7 11" xfId="10098"/>
    <cellStyle name="Normal 2 3 3 7 12" xfId="10099"/>
    <cellStyle name="Normal 2 3 3 7 13" xfId="10100"/>
    <cellStyle name="Normal 2 3 3 7 14" xfId="10101"/>
    <cellStyle name="Normal 2 3 3 7 15" xfId="10102"/>
    <cellStyle name="Normal 2 3 3 7 16" xfId="10103"/>
    <cellStyle name="Normal 2 3 3 7 17" xfId="10104"/>
    <cellStyle name="Normal 2 3 3 7 2" xfId="10105"/>
    <cellStyle name="Normal 2 3 3 7 3" xfId="10106"/>
    <cellStyle name="Normal 2 3 3 7 4" xfId="10107"/>
    <cellStyle name="Normal 2 3 3 7 5" xfId="10108"/>
    <cellStyle name="Normal 2 3 3 7 6" xfId="10109"/>
    <cellStyle name="Normal 2 3 3 7 7" xfId="10110"/>
    <cellStyle name="Normal 2 3 3 7 8" xfId="10111"/>
    <cellStyle name="Normal 2 3 3 7 9" xfId="10112"/>
    <cellStyle name="Normal 2 3 3 70" xfId="10113"/>
    <cellStyle name="Normal 2 3 3 71" xfId="10114"/>
    <cellStyle name="Normal 2 3 3 72" xfId="10115"/>
    <cellStyle name="Normal 2 3 3 73" xfId="10116"/>
    <cellStyle name="Normal 2 3 3 74" xfId="10117"/>
    <cellStyle name="Normal 2 3 3 75" xfId="10118"/>
    <cellStyle name="Normal 2 3 3 76" xfId="10119"/>
    <cellStyle name="Normal 2 3 3 77" xfId="10120"/>
    <cellStyle name="Normal 2 3 3 78" xfId="10121"/>
    <cellStyle name="Normal 2 3 3 79" xfId="10122"/>
    <cellStyle name="Normal 2 3 3 8" xfId="10123"/>
    <cellStyle name="Normal 2 3 3 80" xfId="10124"/>
    <cellStyle name="Normal 2 3 3 81" xfId="10125"/>
    <cellStyle name="Normal 2 3 3 82" xfId="10126"/>
    <cellStyle name="Normal 2 3 3 83" xfId="10127"/>
    <cellStyle name="Normal 2 3 3 9" xfId="10128"/>
    <cellStyle name="Normal 2 3 3_ELEC SAP FCST UPLOAD" xfId="986"/>
    <cellStyle name="Normal 2 3 30" xfId="10129"/>
    <cellStyle name="Normal 2 3 31" xfId="10130"/>
    <cellStyle name="Normal 2 3 32" xfId="10131"/>
    <cellStyle name="Normal 2 3 33" xfId="10132"/>
    <cellStyle name="Normal 2 3 34" xfId="10133"/>
    <cellStyle name="Normal 2 3 35" xfId="10134"/>
    <cellStyle name="Normal 2 3 36" xfId="10135"/>
    <cellStyle name="Normal 2 3 37" xfId="10136"/>
    <cellStyle name="Normal 2 3 38" xfId="10137"/>
    <cellStyle name="Normal 2 3 39" xfId="10138"/>
    <cellStyle name="Normal 2 3 4" xfId="987"/>
    <cellStyle name="Normal 2 3 4 10" xfId="10139"/>
    <cellStyle name="Normal 2 3 4 11" xfId="10140"/>
    <cellStyle name="Normal 2 3 4 12" xfId="10141"/>
    <cellStyle name="Normal 2 3 4 13" xfId="10142"/>
    <cellStyle name="Normal 2 3 4 14" xfId="10143"/>
    <cellStyle name="Normal 2 3 4 15" xfId="10144"/>
    <cellStyle name="Normal 2 3 4 16" xfId="10145"/>
    <cellStyle name="Normal 2 3 4 17" xfId="10146"/>
    <cellStyle name="Normal 2 3 4 18" xfId="10147"/>
    <cellStyle name="Normal 2 3 4 19" xfId="10148"/>
    <cellStyle name="Normal 2 3 4 2" xfId="988"/>
    <cellStyle name="Normal 2 3 4 2 10" xfId="10149"/>
    <cellStyle name="Normal 2 3 4 2 11" xfId="10150"/>
    <cellStyle name="Normal 2 3 4 2 12" xfId="10151"/>
    <cellStyle name="Normal 2 3 4 2 13" xfId="10152"/>
    <cellStyle name="Normal 2 3 4 2 14" xfId="10153"/>
    <cellStyle name="Normal 2 3 4 2 15" xfId="10154"/>
    <cellStyle name="Normal 2 3 4 2 16" xfId="10155"/>
    <cellStyle name="Normal 2 3 4 2 17" xfId="10156"/>
    <cellStyle name="Normal 2 3 4 2 18" xfId="10157"/>
    <cellStyle name="Normal 2 3 4 2 2" xfId="10158"/>
    <cellStyle name="Normal 2 3 4 2 3" xfId="10159"/>
    <cellStyle name="Normal 2 3 4 2 4" xfId="10160"/>
    <cellStyle name="Normal 2 3 4 2 5" xfId="10161"/>
    <cellStyle name="Normal 2 3 4 2 6" xfId="10162"/>
    <cellStyle name="Normal 2 3 4 2 7" xfId="10163"/>
    <cellStyle name="Normal 2 3 4 2 8" xfId="10164"/>
    <cellStyle name="Normal 2 3 4 2 9" xfId="10165"/>
    <cellStyle name="Normal 2 3 4 20" xfId="10166"/>
    <cellStyle name="Normal 2 3 4 21" xfId="10167"/>
    <cellStyle name="Normal 2 3 4 22" xfId="10168"/>
    <cellStyle name="Normal 2 3 4 23" xfId="10169"/>
    <cellStyle name="Normal 2 3 4 24" xfId="10170"/>
    <cellStyle name="Normal 2 3 4 25" xfId="10171"/>
    <cellStyle name="Normal 2 3 4 26" xfId="10172"/>
    <cellStyle name="Normal 2 3 4 27" xfId="10173"/>
    <cellStyle name="Normal 2 3 4 28" xfId="10174"/>
    <cellStyle name="Normal 2 3 4 29" xfId="10175"/>
    <cellStyle name="Normal 2 3 4 3" xfId="989"/>
    <cellStyle name="Normal 2 3 4 30" xfId="10176"/>
    <cellStyle name="Normal 2 3 4 31" xfId="10177"/>
    <cellStyle name="Normal 2 3 4 32" xfId="10178"/>
    <cellStyle name="Normal 2 3 4 33" xfId="10179"/>
    <cellStyle name="Normal 2 3 4 34" xfId="10180"/>
    <cellStyle name="Normal 2 3 4 35" xfId="10181"/>
    <cellStyle name="Normal 2 3 4 36" xfId="10182"/>
    <cellStyle name="Normal 2 3 4 37" xfId="10183"/>
    <cellStyle name="Normal 2 3 4 38" xfId="10184"/>
    <cellStyle name="Normal 2 3 4 39" xfId="10185"/>
    <cellStyle name="Normal 2 3 4 4" xfId="10186"/>
    <cellStyle name="Normal 2 3 4 4 10" xfId="10187"/>
    <cellStyle name="Normal 2 3 4 4 11" xfId="10188"/>
    <cellStyle name="Normal 2 3 4 4 12" xfId="10189"/>
    <cellStyle name="Normal 2 3 4 4 13" xfId="10190"/>
    <cellStyle name="Normal 2 3 4 4 14" xfId="10191"/>
    <cellStyle name="Normal 2 3 4 4 15" xfId="10192"/>
    <cellStyle name="Normal 2 3 4 4 16" xfId="10193"/>
    <cellStyle name="Normal 2 3 4 4 17" xfId="10194"/>
    <cellStyle name="Normal 2 3 4 4 2" xfId="10195"/>
    <cellStyle name="Normal 2 3 4 4 3" xfId="10196"/>
    <cellStyle name="Normal 2 3 4 4 4" xfId="10197"/>
    <cellStyle name="Normal 2 3 4 4 5" xfId="10198"/>
    <cellStyle name="Normal 2 3 4 4 6" xfId="10199"/>
    <cellStyle name="Normal 2 3 4 4 7" xfId="10200"/>
    <cellStyle name="Normal 2 3 4 4 8" xfId="10201"/>
    <cellStyle name="Normal 2 3 4 4 9" xfId="10202"/>
    <cellStyle name="Normal 2 3 4 40" xfId="10203"/>
    <cellStyle name="Normal 2 3 4 41" xfId="10204"/>
    <cellStyle name="Normal 2 3 4 42" xfId="10205"/>
    <cellStyle name="Normal 2 3 4 43" xfId="10206"/>
    <cellStyle name="Normal 2 3 4 44" xfId="10207"/>
    <cellStyle name="Normal 2 3 4 45" xfId="10208"/>
    <cellStyle name="Normal 2 3 4 46" xfId="10209"/>
    <cellStyle name="Normal 2 3 4 47" xfId="10210"/>
    <cellStyle name="Normal 2 3 4 48" xfId="10211"/>
    <cellStyle name="Normal 2 3 4 49" xfId="10212"/>
    <cellStyle name="Normal 2 3 4 5" xfId="10213"/>
    <cellStyle name="Normal 2 3 4 50" xfId="10214"/>
    <cellStyle name="Normal 2 3 4 51" xfId="10215"/>
    <cellStyle name="Normal 2 3 4 52" xfId="10216"/>
    <cellStyle name="Normal 2 3 4 53" xfId="10217"/>
    <cellStyle name="Normal 2 3 4 54" xfId="10218"/>
    <cellStyle name="Normal 2 3 4 55" xfId="10219"/>
    <cellStyle name="Normal 2 3 4 56" xfId="10220"/>
    <cellStyle name="Normal 2 3 4 57" xfId="10221"/>
    <cellStyle name="Normal 2 3 4 58" xfId="10222"/>
    <cellStyle name="Normal 2 3 4 59" xfId="10223"/>
    <cellStyle name="Normal 2 3 4 6" xfId="10224"/>
    <cellStyle name="Normal 2 3 4 60" xfId="10225"/>
    <cellStyle name="Normal 2 3 4 61" xfId="10226"/>
    <cellStyle name="Normal 2 3 4 62" xfId="10227"/>
    <cellStyle name="Normal 2 3 4 63" xfId="10228"/>
    <cellStyle name="Normal 2 3 4 64" xfId="10229"/>
    <cellStyle name="Normal 2 3 4 65" xfId="10230"/>
    <cellStyle name="Normal 2 3 4 66" xfId="10231"/>
    <cellStyle name="Normal 2 3 4 67" xfId="10232"/>
    <cellStyle name="Normal 2 3 4 68" xfId="10233"/>
    <cellStyle name="Normal 2 3 4 69" xfId="10234"/>
    <cellStyle name="Normal 2 3 4 7" xfId="10235"/>
    <cellStyle name="Normal 2 3 4 70" xfId="10236"/>
    <cellStyle name="Normal 2 3 4 71" xfId="10237"/>
    <cellStyle name="Normal 2 3 4 72" xfId="10238"/>
    <cellStyle name="Normal 2 3 4 73" xfId="10239"/>
    <cellStyle name="Normal 2 3 4 74" xfId="10240"/>
    <cellStyle name="Normal 2 3 4 75" xfId="10241"/>
    <cellStyle name="Normal 2 3 4 76" xfId="10242"/>
    <cellStyle name="Normal 2 3 4 77" xfId="10243"/>
    <cellStyle name="Normal 2 3 4 78" xfId="10244"/>
    <cellStyle name="Normal 2 3 4 79" xfId="10245"/>
    <cellStyle name="Normal 2 3 4 8" xfId="10246"/>
    <cellStyle name="Normal 2 3 4 80" xfId="10247"/>
    <cellStyle name="Normal 2 3 4 9" xfId="10248"/>
    <cellStyle name="Normal 2 3 4_ELEC SAP FCST UPLOAD" xfId="990"/>
    <cellStyle name="Normal 2 3 40" xfId="10249"/>
    <cellStyle name="Normal 2 3 41" xfId="10250"/>
    <cellStyle name="Normal 2 3 42" xfId="10251"/>
    <cellStyle name="Normal 2 3 43" xfId="10252"/>
    <cellStyle name="Normal 2 3 44" xfId="10253"/>
    <cellStyle name="Normal 2 3 45" xfId="10254"/>
    <cellStyle name="Normal 2 3 46" xfId="10255"/>
    <cellStyle name="Normal 2 3 47" xfId="10256"/>
    <cellStyle name="Normal 2 3 48" xfId="10257"/>
    <cellStyle name="Normal 2 3 49" xfId="10258"/>
    <cellStyle name="Normal 2 3 5" xfId="991"/>
    <cellStyle name="Normal 2 3 50" xfId="10259"/>
    <cellStyle name="Normal 2 3 51" xfId="10260"/>
    <cellStyle name="Normal 2 3 52" xfId="10261"/>
    <cellStyle name="Normal 2 3 53" xfId="10262"/>
    <cellStyle name="Normal 2 3 54" xfId="10263"/>
    <cellStyle name="Normal 2 3 55" xfId="10264"/>
    <cellStyle name="Normal 2 3 56" xfId="10265"/>
    <cellStyle name="Normal 2 3 57" xfId="10266"/>
    <cellStyle name="Normal 2 3 58" xfId="10267"/>
    <cellStyle name="Normal 2 3 59" xfId="10268"/>
    <cellStyle name="Normal 2 3 6" xfId="992"/>
    <cellStyle name="Normal 2 3 60" xfId="10269"/>
    <cellStyle name="Normal 2 3 61" xfId="10270"/>
    <cellStyle name="Normal 2 3 62" xfId="10271"/>
    <cellStyle name="Normal 2 3 63" xfId="10272"/>
    <cellStyle name="Normal 2 3 64" xfId="10273"/>
    <cellStyle name="Normal 2 3 65" xfId="10274"/>
    <cellStyle name="Normal 2 3 66" xfId="10275"/>
    <cellStyle name="Normal 2 3 67" xfId="10276"/>
    <cellStyle name="Normal 2 3 68" xfId="10277"/>
    <cellStyle name="Normal 2 3 69" xfId="10278"/>
    <cellStyle name="Normal 2 3 7" xfId="993"/>
    <cellStyle name="Normal 2 3 70" xfId="10279"/>
    <cellStyle name="Normal 2 3 71" xfId="10280"/>
    <cellStyle name="Normal 2 3 72" xfId="10281"/>
    <cellStyle name="Normal 2 3 73" xfId="10282"/>
    <cellStyle name="Normal 2 3 74" xfId="10283"/>
    <cellStyle name="Normal 2 3 75" xfId="10284"/>
    <cellStyle name="Normal 2 3 76" xfId="10285"/>
    <cellStyle name="Normal 2 3 77" xfId="10286"/>
    <cellStyle name="Normal 2 3 78" xfId="10287"/>
    <cellStyle name="Normal 2 3 79" xfId="10288"/>
    <cellStyle name="Normal 2 3 8" xfId="10289"/>
    <cellStyle name="Normal 2 3 8 10" xfId="10290"/>
    <cellStyle name="Normal 2 3 8 11" xfId="10291"/>
    <cellStyle name="Normal 2 3 8 12" xfId="10292"/>
    <cellStyle name="Normal 2 3 8 13" xfId="10293"/>
    <cellStyle name="Normal 2 3 8 14" xfId="10294"/>
    <cellStyle name="Normal 2 3 8 15" xfId="10295"/>
    <cellStyle name="Normal 2 3 8 16" xfId="10296"/>
    <cellStyle name="Normal 2 3 8 17" xfId="10297"/>
    <cellStyle name="Normal 2 3 8 2" xfId="10298"/>
    <cellStyle name="Normal 2 3 8 3" xfId="10299"/>
    <cellStyle name="Normal 2 3 8 4" xfId="10300"/>
    <cellStyle name="Normal 2 3 8 5" xfId="10301"/>
    <cellStyle name="Normal 2 3 8 6" xfId="10302"/>
    <cellStyle name="Normal 2 3 8 7" xfId="10303"/>
    <cellStyle name="Normal 2 3 8 8" xfId="10304"/>
    <cellStyle name="Normal 2 3 8 9" xfId="10305"/>
    <cellStyle name="Normal 2 3 80" xfId="10306"/>
    <cellStyle name="Normal 2 3 81" xfId="10307"/>
    <cellStyle name="Normal 2 3 82" xfId="10308"/>
    <cellStyle name="Normal 2 3 83" xfId="10309"/>
    <cellStyle name="Normal 2 3 84" xfId="10310"/>
    <cellStyle name="Normal 2 3 9" xfId="10311"/>
    <cellStyle name="Normal 2 3_Customer Operations Business Plan Input Reqs (3)" xfId="10312"/>
    <cellStyle name="Normal 2 30" xfId="994"/>
    <cellStyle name="Normal 2 30 2" xfId="995"/>
    <cellStyle name="Normal 2 30 2 2" xfId="1890"/>
    <cellStyle name="Normal 2 30 3" xfId="1889"/>
    <cellStyle name="Normal 2 31" xfId="996"/>
    <cellStyle name="Normal 2 31 2" xfId="997"/>
    <cellStyle name="Normal 2 31 2 2" xfId="1892"/>
    <cellStyle name="Normal 2 31 3" xfId="1891"/>
    <cellStyle name="Normal 2 32" xfId="10313"/>
    <cellStyle name="Normal 2 33" xfId="10314"/>
    <cellStyle name="Normal 2 34" xfId="10315"/>
    <cellStyle name="Normal 2 35" xfId="10316"/>
    <cellStyle name="Normal 2 36" xfId="10317"/>
    <cellStyle name="Normal 2 37" xfId="10318"/>
    <cellStyle name="Normal 2 38" xfId="10319"/>
    <cellStyle name="Normal 2 39" xfId="10320"/>
    <cellStyle name="Normal 2 4" xfId="998"/>
    <cellStyle name="Normal 2 4 10" xfId="10321"/>
    <cellStyle name="Normal 2 4 11" xfId="10322"/>
    <cellStyle name="Normal 2 4 12" xfId="10323"/>
    <cellStyle name="Normal 2 4 13" xfId="10324"/>
    <cellStyle name="Normal 2 4 14" xfId="10325"/>
    <cellStyle name="Normal 2 4 15" xfId="10326"/>
    <cellStyle name="Normal 2 4 16" xfId="10327"/>
    <cellStyle name="Normal 2 4 17" xfId="10328"/>
    <cellStyle name="Normal 2 4 18" xfId="10329"/>
    <cellStyle name="Normal 2 4 19" xfId="10330"/>
    <cellStyle name="Normal 2 4 2" xfId="999"/>
    <cellStyle name="Normal 2 4 2 10" xfId="10331"/>
    <cellStyle name="Normal 2 4 2 11" xfId="10332"/>
    <cellStyle name="Normal 2 4 2 12" xfId="10333"/>
    <cellStyle name="Normal 2 4 2 13" xfId="10334"/>
    <cellStyle name="Normal 2 4 2 14" xfId="10335"/>
    <cellStyle name="Normal 2 4 2 15" xfId="10336"/>
    <cellStyle name="Normal 2 4 2 16" xfId="10337"/>
    <cellStyle name="Normal 2 4 2 17" xfId="10338"/>
    <cellStyle name="Normal 2 4 2 18" xfId="10339"/>
    <cellStyle name="Normal 2 4 2 19" xfId="10340"/>
    <cellStyle name="Normal 2 4 2 2" xfId="10341"/>
    <cellStyle name="Normal 2 4 2 2 10" xfId="10342"/>
    <cellStyle name="Normal 2 4 2 2 11" xfId="10343"/>
    <cellStyle name="Normal 2 4 2 2 12" xfId="10344"/>
    <cellStyle name="Normal 2 4 2 2 13" xfId="10345"/>
    <cellStyle name="Normal 2 4 2 2 14" xfId="10346"/>
    <cellStyle name="Normal 2 4 2 2 15" xfId="10347"/>
    <cellStyle name="Normal 2 4 2 2 16" xfId="10348"/>
    <cellStyle name="Normal 2 4 2 2 17" xfId="10349"/>
    <cellStyle name="Normal 2 4 2 2 18" xfId="10350"/>
    <cellStyle name="Normal 2 4 2 2 19" xfId="10351"/>
    <cellStyle name="Normal 2 4 2 2 2" xfId="10352"/>
    <cellStyle name="Normal 2 4 2 2 2 10" xfId="10353"/>
    <cellStyle name="Normal 2 4 2 2 2 11" xfId="10354"/>
    <cellStyle name="Normal 2 4 2 2 2 12" xfId="10355"/>
    <cellStyle name="Normal 2 4 2 2 2 13" xfId="10356"/>
    <cellStyle name="Normal 2 4 2 2 2 14" xfId="10357"/>
    <cellStyle name="Normal 2 4 2 2 2 15" xfId="10358"/>
    <cellStyle name="Normal 2 4 2 2 2 16" xfId="10359"/>
    <cellStyle name="Normal 2 4 2 2 2 17" xfId="10360"/>
    <cellStyle name="Normal 2 4 2 2 2 2" xfId="10361"/>
    <cellStyle name="Normal 2 4 2 2 2 3" xfId="10362"/>
    <cellStyle name="Normal 2 4 2 2 2 4" xfId="10363"/>
    <cellStyle name="Normal 2 4 2 2 2 5" xfId="10364"/>
    <cellStyle name="Normal 2 4 2 2 2 6" xfId="10365"/>
    <cellStyle name="Normal 2 4 2 2 2 7" xfId="10366"/>
    <cellStyle name="Normal 2 4 2 2 2 8" xfId="10367"/>
    <cellStyle name="Normal 2 4 2 2 2 9" xfId="10368"/>
    <cellStyle name="Normal 2 4 2 2 20" xfId="10369"/>
    <cellStyle name="Normal 2 4 2 2 21" xfId="10370"/>
    <cellStyle name="Normal 2 4 2 2 22" xfId="10371"/>
    <cellStyle name="Normal 2 4 2 2 23" xfId="10372"/>
    <cellStyle name="Normal 2 4 2 2 24" xfId="10373"/>
    <cellStyle name="Normal 2 4 2 2 25" xfId="10374"/>
    <cellStyle name="Normal 2 4 2 2 26" xfId="10375"/>
    <cellStyle name="Normal 2 4 2 2 27" xfId="10376"/>
    <cellStyle name="Normal 2 4 2 2 28" xfId="10377"/>
    <cellStyle name="Normal 2 4 2 2 29" xfId="10378"/>
    <cellStyle name="Normal 2 4 2 2 3" xfId="10379"/>
    <cellStyle name="Normal 2 4 2 2 30" xfId="10380"/>
    <cellStyle name="Normal 2 4 2 2 31" xfId="10381"/>
    <cellStyle name="Normal 2 4 2 2 32" xfId="10382"/>
    <cellStyle name="Normal 2 4 2 2 33" xfId="10383"/>
    <cellStyle name="Normal 2 4 2 2 34" xfId="10384"/>
    <cellStyle name="Normal 2 4 2 2 35" xfId="10385"/>
    <cellStyle name="Normal 2 4 2 2 36" xfId="10386"/>
    <cellStyle name="Normal 2 4 2 2 37" xfId="10387"/>
    <cellStyle name="Normal 2 4 2 2 38" xfId="10388"/>
    <cellStyle name="Normal 2 4 2 2 39" xfId="10389"/>
    <cellStyle name="Normal 2 4 2 2 4" xfId="10390"/>
    <cellStyle name="Normal 2 4 2 2 40" xfId="10391"/>
    <cellStyle name="Normal 2 4 2 2 41" xfId="10392"/>
    <cellStyle name="Normal 2 4 2 2 42" xfId="10393"/>
    <cellStyle name="Normal 2 4 2 2 43" xfId="10394"/>
    <cellStyle name="Normal 2 4 2 2 44" xfId="10395"/>
    <cellStyle name="Normal 2 4 2 2 45" xfId="10396"/>
    <cellStyle name="Normal 2 4 2 2 46" xfId="10397"/>
    <cellStyle name="Normal 2 4 2 2 47" xfId="10398"/>
    <cellStyle name="Normal 2 4 2 2 48" xfId="10399"/>
    <cellStyle name="Normal 2 4 2 2 49" xfId="10400"/>
    <cellStyle name="Normal 2 4 2 2 5" xfId="10401"/>
    <cellStyle name="Normal 2 4 2 2 50" xfId="10402"/>
    <cellStyle name="Normal 2 4 2 2 51" xfId="10403"/>
    <cellStyle name="Normal 2 4 2 2 52" xfId="10404"/>
    <cellStyle name="Normal 2 4 2 2 53" xfId="10405"/>
    <cellStyle name="Normal 2 4 2 2 54" xfId="10406"/>
    <cellStyle name="Normal 2 4 2 2 55" xfId="10407"/>
    <cellStyle name="Normal 2 4 2 2 56" xfId="10408"/>
    <cellStyle name="Normal 2 4 2 2 57" xfId="10409"/>
    <cellStyle name="Normal 2 4 2 2 58" xfId="10410"/>
    <cellStyle name="Normal 2 4 2 2 59" xfId="10411"/>
    <cellStyle name="Normal 2 4 2 2 6" xfId="10412"/>
    <cellStyle name="Normal 2 4 2 2 60" xfId="10413"/>
    <cellStyle name="Normal 2 4 2 2 61" xfId="10414"/>
    <cellStyle name="Normal 2 4 2 2 62" xfId="10415"/>
    <cellStyle name="Normal 2 4 2 2 63" xfId="10416"/>
    <cellStyle name="Normal 2 4 2 2 64" xfId="10417"/>
    <cellStyle name="Normal 2 4 2 2 65" xfId="10418"/>
    <cellStyle name="Normal 2 4 2 2 66" xfId="10419"/>
    <cellStyle name="Normal 2 4 2 2 67" xfId="10420"/>
    <cellStyle name="Normal 2 4 2 2 68" xfId="10421"/>
    <cellStyle name="Normal 2 4 2 2 69" xfId="10422"/>
    <cellStyle name="Normal 2 4 2 2 7" xfId="10423"/>
    <cellStyle name="Normal 2 4 2 2 70" xfId="10424"/>
    <cellStyle name="Normal 2 4 2 2 71" xfId="10425"/>
    <cellStyle name="Normal 2 4 2 2 72" xfId="10426"/>
    <cellStyle name="Normal 2 4 2 2 73" xfId="10427"/>
    <cellStyle name="Normal 2 4 2 2 74" xfId="10428"/>
    <cellStyle name="Normal 2 4 2 2 75" xfId="10429"/>
    <cellStyle name="Normal 2 4 2 2 76" xfId="10430"/>
    <cellStyle name="Normal 2 4 2 2 77" xfId="10431"/>
    <cellStyle name="Normal 2 4 2 2 78" xfId="10432"/>
    <cellStyle name="Normal 2 4 2 2 8" xfId="10433"/>
    <cellStyle name="Normal 2 4 2 2 9" xfId="10434"/>
    <cellStyle name="Normal 2 4 2 20" xfId="10435"/>
    <cellStyle name="Normal 2 4 2 21" xfId="10436"/>
    <cellStyle name="Normal 2 4 2 22" xfId="10437"/>
    <cellStyle name="Normal 2 4 2 23" xfId="10438"/>
    <cellStyle name="Normal 2 4 2 24" xfId="10439"/>
    <cellStyle name="Normal 2 4 2 25" xfId="10440"/>
    <cellStyle name="Normal 2 4 2 26" xfId="10441"/>
    <cellStyle name="Normal 2 4 2 27" xfId="10442"/>
    <cellStyle name="Normal 2 4 2 28" xfId="10443"/>
    <cellStyle name="Normal 2 4 2 29" xfId="10444"/>
    <cellStyle name="Normal 2 4 2 3" xfId="10445"/>
    <cellStyle name="Normal 2 4 2 3 10" xfId="10446"/>
    <cellStyle name="Normal 2 4 2 3 11" xfId="10447"/>
    <cellStyle name="Normal 2 4 2 3 12" xfId="10448"/>
    <cellStyle name="Normal 2 4 2 3 13" xfId="10449"/>
    <cellStyle name="Normal 2 4 2 3 14" xfId="10450"/>
    <cellStyle name="Normal 2 4 2 3 15" xfId="10451"/>
    <cellStyle name="Normal 2 4 2 3 16" xfId="10452"/>
    <cellStyle name="Normal 2 4 2 3 17" xfId="10453"/>
    <cellStyle name="Normal 2 4 2 3 2" xfId="10454"/>
    <cellStyle name="Normal 2 4 2 3 3" xfId="10455"/>
    <cellStyle name="Normal 2 4 2 3 4" xfId="10456"/>
    <cellStyle name="Normal 2 4 2 3 5" xfId="10457"/>
    <cellStyle name="Normal 2 4 2 3 6" xfId="10458"/>
    <cellStyle name="Normal 2 4 2 3 7" xfId="10459"/>
    <cellStyle name="Normal 2 4 2 3 8" xfId="10460"/>
    <cellStyle name="Normal 2 4 2 3 9" xfId="10461"/>
    <cellStyle name="Normal 2 4 2 30" xfId="10462"/>
    <cellStyle name="Normal 2 4 2 31" xfId="10463"/>
    <cellStyle name="Normal 2 4 2 32" xfId="10464"/>
    <cellStyle name="Normal 2 4 2 33" xfId="10465"/>
    <cellStyle name="Normal 2 4 2 34" xfId="10466"/>
    <cellStyle name="Normal 2 4 2 35" xfId="10467"/>
    <cellStyle name="Normal 2 4 2 36" xfId="10468"/>
    <cellStyle name="Normal 2 4 2 37" xfId="10469"/>
    <cellStyle name="Normal 2 4 2 38" xfId="10470"/>
    <cellStyle name="Normal 2 4 2 39" xfId="10471"/>
    <cellStyle name="Normal 2 4 2 4" xfId="10472"/>
    <cellStyle name="Normal 2 4 2 40" xfId="10473"/>
    <cellStyle name="Normal 2 4 2 41" xfId="10474"/>
    <cellStyle name="Normal 2 4 2 42" xfId="10475"/>
    <cellStyle name="Normal 2 4 2 43" xfId="10476"/>
    <cellStyle name="Normal 2 4 2 44" xfId="10477"/>
    <cellStyle name="Normal 2 4 2 45" xfId="10478"/>
    <cellStyle name="Normal 2 4 2 46" xfId="10479"/>
    <cellStyle name="Normal 2 4 2 47" xfId="10480"/>
    <cellStyle name="Normal 2 4 2 48" xfId="10481"/>
    <cellStyle name="Normal 2 4 2 49" xfId="10482"/>
    <cellStyle name="Normal 2 4 2 5" xfId="10483"/>
    <cellStyle name="Normal 2 4 2 50" xfId="10484"/>
    <cellStyle name="Normal 2 4 2 51" xfId="10485"/>
    <cellStyle name="Normal 2 4 2 52" xfId="10486"/>
    <cellStyle name="Normal 2 4 2 53" xfId="10487"/>
    <cellStyle name="Normal 2 4 2 54" xfId="10488"/>
    <cellStyle name="Normal 2 4 2 55" xfId="10489"/>
    <cellStyle name="Normal 2 4 2 56" xfId="10490"/>
    <cellStyle name="Normal 2 4 2 57" xfId="10491"/>
    <cellStyle name="Normal 2 4 2 58" xfId="10492"/>
    <cellStyle name="Normal 2 4 2 59" xfId="10493"/>
    <cellStyle name="Normal 2 4 2 6" xfId="10494"/>
    <cellStyle name="Normal 2 4 2 60" xfId="10495"/>
    <cellStyle name="Normal 2 4 2 61" xfId="10496"/>
    <cellStyle name="Normal 2 4 2 62" xfId="10497"/>
    <cellStyle name="Normal 2 4 2 63" xfId="10498"/>
    <cellStyle name="Normal 2 4 2 64" xfId="10499"/>
    <cellStyle name="Normal 2 4 2 65" xfId="10500"/>
    <cellStyle name="Normal 2 4 2 66" xfId="10501"/>
    <cellStyle name="Normal 2 4 2 67" xfId="10502"/>
    <cellStyle name="Normal 2 4 2 68" xfId="10503"/>
    <cellStyle name="Normal 2 4 2 69" xfId="10504"/>
    <cellStyle name="Normal 2 4 2 7" xfId="10505"/>
    <cellStyle name="Normal 2 4 2 70" xfId="10506"/>
    <cellStyle name="Normal 2 4 2 71" xfId="10507"/>
    <cellStyle name="Normal 2 4 2 72" xfId="10508"/>
    <cellStyle name="Normal 2 4 2 73" xfId="10509"/>
    <cellStyle name="Normal 2 4 2 74" xfId="10510"/>
    <cellStyle name="Normal 2 4 2 75" xfId="10511"/>
    <cellStyle name="Normal 2 4 2 76" xfId="10512"/>
    <cellStyle name="Normal 2 4 2 77" xfId="10513"/>
    <cellStyle name="Normal 2 4 2 78" xfId="10514"/>
    <cellStyle name="Normal 2 4 2 8" xfId="10515"/>
    <cellStyle name="Normal 2 4 2 9" xfId="10516"/>
    <cellStyle name="Normal 2 4 20" xfId="10517"/>
    <cellStyle name="Normal 2 4 21" xfId="10518"/>
    <cellStyle name="Normal 2 4 22" xfId="10519"/>
    <cellStyle name="Normal 2 4 23" xfId="10520"/>
    <cellStyle name="Normal 2 4 24" xfId="10521"/>
    <cellStyle name="Normal 2 4 25" xfId="10522"/>
    <cellStyle name="Normal 2 4 26" xfId="10523"/>
    <cellStyle name="Normal 2 4 27" xfId="10524"/>
    <cellStyle name="Normal 2 4 28" xfId="10525"/>
    <cellStyle name="Normal 2 4 29" xfId="10526"/>
    <cellStyle name="Normal 2 4 3" xfId="10527"/>
    <cellStyle name="Normal 2 4 30" xfId="10528"/>
    <cellStyle name="Normal 2 4 31" xfId="10529"/>
    <cellStyle name="Normal 2 4 32" xfId="10530"/>
    <cellStyle name="Normal 2 4 33" xfId="10531"/>
    <cellStyle name="Normal 2 4 34" xfId="10532"/>
    <cellStyle name="Normal 2 4 35" xfId="10533"/>
    <cellStyle name="Normal 2 4 36" xfId="10534"/>
    <cellStyle name="Normal 2 4 37" xfId="10535"/>
    <cellStyle name="Normal 2 4 38" xfId="10536"/>
    <cellStyle name="Normal 2 4 39" xfId="10537"/>
    <cellStyle name="Normal 2 4 4" xfId="10538"/>
    <cellStyle name="Normal 2 4 40" xfId="10539"/>
    <cellStyle name="Normal 2 4 41" xfId="10540"/>
    <cellStyle name="Normal 2 4 42" xfId="10541"/>
    <cellStyle name="Normal 2 4 43" xfId="10542"/>
    <cellStyle name="Normal 2 4 44" xfId="10543"/>
    <cellStyle name="Normal 2 4 45" xfId="10544"/>
    <cellStyle name="Normal 2 4 46" xfId="10545"/>
    <cellStyle name="Normal 2 4 47" xfId="10546"/>
    <cellStyle name="Normal 2 4 48" xfId="10547"/>
    <cellStyle name="Normal 2 4 49" xfId="10548"/>
    <cellStyle name="Normal 2 4 5" xfId="10549"/>
    <cellStyle name="Normal 2 4 5 10" xfId="10550"/>
    <cellStyle name="Normal 2 4 5 11" xfId="10551"/>
    <cellStyle name="Normal 2 4 5 12" xfId="10552"/>
    <cellStyle name="Normal 2 4 5 13" xfId="10553"/>
    <cellStyle name="Normal 2 4 5 14" xfId="10554"/>
    <cellStyle name="Normal 2 4 5 15" xfId="10555"/>
    <cellStyle name="Normal 2 4 5 16" xfId="10556"/>
    <cellStyle name="Normal 2 4 5 17" xfId="10557"/>
    <cellStyle name="Normal 2 4 5 2" xfId="10558"/>
    <cellStyle name="Normal 2 4 5 3" xfId="10559"/>
    <cellStyle name="Normal 2 4 5 4" xfId="10560"/>
    <cellStyle name="Normal 2 4 5 5" xfId="10561"/>
    <cellStyle name="Normal 2 4 5 6" xfId="10562"/>
    <cellStyle name="Normal 2 4 5 7" xfId="10563"/>
    <cellStyle name="Normal 2 4 5 8" xfId="10564"/>
    <cellStyle name="Normal 2 4 5 9" xfId="10565"/>
    <cellStyle name="Normal 2 4 50" xfId="10566"/>
    <cellStyle name="Normal 2 4 51" xfId="10567"/>
    <cellStyle name="Normal 2 4 52" xfId="10568"/>
    <cellStyle name="Normal 2 4 53" xfId="10569"/>
    <cellStyle name="Normal 2 4 54" xfId="10570"/>
    <cellStyle name="Normal 2 4 55" xfId="10571"/>
    <cellStyle name="Normal 2 4 56" xfId="10572"/>
    <cellStyle name="Normal 2 4 57" xfId="10573"/>
    <cellStyle name="Normal 2 4 58" xfId="10574"/>
    <cellStyle name="Normal 2 4 59" xfId="10575"/>
    <cellStyle name="Normal 2 4 6" xfId="10576"/>
    <cellStyle name="Normal 2 4 6 10" xfId="10577"/>
    <cellStyle name="Normal 2 4 6 11" xfId="10578"/>
    <cellStyle name="Normal 2 4 6 12" xfId="10579"/>
    <cellStyle name="Normal 2 4 6 13" xfId="10580"/>
    <cellStyle name="Normal 2 4 6 14" xfId="10581"/>
    <cellStyle name="Normal 2 4 6 15" xfId="10582"/>
    <cellStyle name="Normal 2 4 6 16" xfId="10583"/>
    <cellStyle name="Normal 2 4 6 17" xfId="10584"/>
    <cellStyle name="Normal 2 4 6 2" xfId="10585"/>
    <cellStyle name="Normal 2 4 6 3" xfId="10586"/>
    <cellStyle name="Normal 2 4 6 4" xfId="10587"/>
    <cellStyle name="Normal 2 4 6 5" xfId="10588"/>
    <cellStyle name="Normal 2 4 6 6" xfId="10589"/>
    <cellStyle name="Normal 2 4 6 7" xfId="10590"/>
    <cellStyle name="Normal 2 4 6 8" xfId="10591"/>
    <cellStyle name="Normal 2 4 6 9" xfId="10592"/>
    <cellStyle name="Normal 2 4 60" xfId="10593"/>
    <cellStyle name="Normal 2 4 61" xfId="10594"/>
    <cellStyle name="Normal 2 4 62" xfId="10595"/>
    <cellStyle name="Normal 2 4 63" xfId="10596"/>
    <cellStyle name="Normal 2 4 64" xfId="10597"/>
    <cellStyle name="Normal 2 4 65" xfId="10598"/>
    <cellStyle name="Normal 2 4 66" xfId="10599"/>
    <cellStyle name="Normal 2 4 67" xfId="10600"/>
    <cellStyle name="Normal 2 4 68" xfId="10601"/>
    <cellStyle name="Normal 2 4 69" xfId="10602"/>
    <cellStyle name="Normal 2 4 7" xfId="10603"/>
    <cellStyle name="Normal 2 4 70" xfId="10604"/>
    <cellStyle name="Normal 2 4 71" xfId="10605"/>
    <cellStyle name="Normal 2 4 72" xfId="10606"/>
    <cellStyle name="Normal 2 4 73" xfId="10607"/>
    <cellStyle name="Normal 2 4 74" xfId="10608"/>
    <cellStyle name="Normal 2 4 75" xfId="10609"/>
    <cellStyle name="Normal 2 4 76" xfId="10610"/>
    <cellStyle name="Normal 2 4 77" xfId="10611"/>
    <cellStyle name="Normal 2 4 78" xfId="10612"/>
    <cellStyle name="Normal 2 4 79" xfId="10613"/>
    <cellStyle name="Normal 2 4 8" xfId="10614"/>
    <cellStyle name="Normal 2 4 80" xfId="10615"/>
    <cellStyle name="Normal 2 4 9" xfId="10616"/>
    <cellStyle name="Normal 2 4_Customer Operations Business Plan Input Reqs (3)" xfId="10617"/>
    <cellStyle name="Normal 2 40" xfId="10618"/>
    <cellStyle name="Normal 2 41" xfId="10619"/>
    <cellStyle name="Normal 2 42" xfId="10620"/>
    <cellStyle name="Normal 2 43" xfId="10621"/>
    <cellStyle name="Normal 2 44" xfId="10622"/>
    <cellStyle name="Normal 2 45" xfId="10623"/>
    <cellStyle name="Normal 2 46" xfId="10624"/>
    <cellStyle name="Normal 2 47" xfId="10625"/>
    <cellStyle name="Normal 2 48" xfId="10626"/>
    <cellStyle name="Normal 2 49" xfId="10627"/>
    <cellStyle name="Normal 2 5" xfId="1000"/>
    <cellStyle name="Normal 2 5 10" xfId="10628"/>
    <cellStyle name="Normal 2 5 11" xfId="10629"/>
    <cellStyle name="Normal 2 5 12" xfId="10630"/>
    <cellStyle name="Normal 2 5 13" xfId="10631"/>
    <cellStyle name="Normal 2 5 14" xfId="10632"/>
    <cellStyle name="Normal 2 5 15" xfId="10633"/>
    <cellStyle name="Normal 2 5 16" xfId="10634"/>
    <cellStyle name="Normal 2 5 17" xfId="10635"/>
    <cellStyle name="Normal 2 5 18" xfId="10636"/>
    <cellStyle name="Normal 2 5 19" xfId="10637"/>
    <cellStyle name="Normal 2 5 2" xfId="1001"/>
    <cellStyle name="Normal 2 5 2 10" xfId="10638"/>
    <cellStyle name="Normal 2 5 2 11" xfId="10639"/>
    <cellStyle name="Normal 2 5 2 12" xfId="10640"/>
    <cellStyle name="Normal 2 5 2 13" xfId="10641"/>
    <cellStyle name="Normal 2 5 2 14" xfId="10642"/>
    <cellStyle name="Normal 2 5 2 15" xfId="10643"/>
    <cellStyle name="Normal 2 5 2 16" xfId="10644"/>
    <cellStyle name="Normal 2 5 2 17" xfId="10645"/>
    <cellStyle name="Normal 2 5 2 18" xfId="10646"/>
    <cellStyle name="Normal 2 5 2 19" xfId="10647"/>
    <cellStyle name="Normal 2 5 2 2" xfId="1002"/>
    <cellStyle name="Normal 2 5 2 2 10" xfId="10648"/>
    <cellStyle name="Normal 2 5 2 2 11" xfId="10649"/>
    <cellStyle name="Normal 2 5 2 2 12" xfId="10650"/>
    <cellStyle name="Normal 2 5 2 2 13" xfId="10651"/>
    <cellStyle name="Normal 2 5 2 2 14" xfId="10652"/>
    <cellStyle name="Normal 2 5 2 2 15" xfId="10653"/>
    <cellStyle name="Normal 2 5 2 2 16" xfId="10654"/>
    <cellStyle name="Normal 2 5 2 2 17" xfId="10655"/>
    <cellStyle name="Normal 2 5 2 2 18" xfId="10656"/>
    <cellStyle name="Normal 2 5 2 2 19" xfId="10657"/>
    <cellStyle name="Normal 2 5 2 2 2" xfId="1003"/>
    <cellStyle name="Normal 2 5 2 2 2 10" xfId="10658"/>
    <cellStyle name="Normal 2 5 2 2 2 11" xfId="10659"/>
    <cellStyle name="Normal 2 5 2 2 2 12" xfId="10660"/>
    <cellStyle name="Normal 2 5 2 2 2 13" xfId="10661"/>
    <cellStyle name="Normal 2 5 2 2 2 14" xfId="10662"/>
    <cellStyle name="Normal 2 5 2 2 2 15" xfId="10663"/>
    <cellStyle name="Normal 2 5 2 2 2 16" xfId="10664"/>
    <cellStyle name="Normal 2 5 2 2 2 17" xfId="10665"/>
    <cellStyle name="Normal 2 5 2 2 2 18" xfId="10666"/>
    <cellStyle name="Normal 2 5 2 2 2 19" xfId="10667"/>
    <cellStyle name="Normal 2 5 2 2 2 2" xfId="10668"/>
    <cellStyle name="Normal 2 5 2 2 2 2 10" xfId="10669"/>
    <cellStyle name="Normal 2 5 2 2 2 2 11" xfId="10670"/>
    <cellStyle name="Normal 2 5 2 2 2 2 12" xfId="10671"/>
    <cellStyle name="Normal 2 5 2 2 2 2 13" xfId="10672"/>
    <cellStyle name="Normal 2 5 2 2 2 2 14" xfId="10673"/>
    <cellStyle name="Normal 2 5 2 2 2 2 15" xfId="10674"/>
    <cellStyle name="Normal 2 5 2 2 2 2 16" xfId="10675"/>
    <cellStyle name="Normal 2 5 2 2 2 2 17" xfId="10676"/>
    <cellStyle name="Normal 2 5 2 2 2 2 2" xfId="10677"/>
    <cellStyle name="Normal 2 5 2 2 2 2 3" xfId="10678"/>
    <cellStyle name="Normal 2 5 2 2 2 2 4" xfId="10679"/>
    <cellStyle name="Normal 2 5 2 2 2 2 5" xfId="10680"/>
    <cellStyle name="Normal 2 5 2 2 2 2 6" xfId="10681"/>
    <cellStyle name="Normal 2 5 2 2 2 2 7" xfId="10682"/>
    <cellStyle name="Normal 2 5 2 2 2 2 8" xfId="10683"/>
    <cellStyle name="Normal 2 5 2 2 2 2 9" xfId="10684"/>
    <cellStyle name="Normal 2 5 2 2 2 20" xfId="10685"/>
    <cellStyle name="Normal 2 5 2 2 2 21" xfId="10686"/>
    <cellStyle name="Normal 2 5 2 2 2 22" xfId="10687"/>
    <cellStyle name="Normal 2 5 2 2 2 23" xfId="10688"/>
    <cellStyle name="Normal 2 5 2 2 2 24" xfId="10689"/>
    <cellStyle name="Normal 2 5 2 2 2 25" xfId="10690"/>
    <cellStyle name="Normal 2 5 2 2 2 26" xfId="10691"/>
    <cellStyle name="Normal 2 5 2 2 2 27" xfId="10692"/>
    <cellStyle name="Normal 2 5 2 2 2 28" xfId="10693"/>
    <cellStyle name="Normal 2 5 2 2 2 29" xfId="10694"/>
    <cellStyle name="Normal 2 5 2 2 2 3" xfId="10695"/>
    <cellStyle name="Normal 2 5 2 2 2 3 10" xfId="10696"/>
    <cellStyle name="Normal 2 5 2 2 2 3 11" xfId="10697"/>
    <cellStyle name="Normal 2 5 2 2 2 3 12" xfId="10698"/>
    <cellStyle name="Normal 2 5 2 2 2 3 13" xfId="10699"/>
    <cellStyle name="Normal 2 5 2 2 2 3 14" xfId="10700"/>
    <cellStyle name="Normal 2 5 2 2 2 3 15" xfId="10701"/>
    <cellStyle name="Normal 2 5 2 2 2 3 16" xfId="10702"/>
    <cellStyle name="Normal 2 5 2 2 2 3 17" xfId="10703"/>
    <cellStyle name="Normal 2 5 2 2 2 3 2" xfId="10704"/>
    <cellStyle name="Normal 2 5 2 2 2 3 3" xfId="10705"/>
    <cellStyle name="Normal 2 5 2 2 2 3 4" xfId="10706"/>
    <cellStyle name="Normal 2 5 2 2 2 3 5" xfId="10707"/>
    <cellStyle name="Normal 2 5 2 2 2 3 6" xfId="10708"/>
    <cellStyle name="Normal 2 5 2 2 2 3 7" xfId="10709"/>
    <cellStyle name="Normal 2 5 2 2 2 3 8" xfId="10710"/>
    <cellStyle name="Normal 2 5 2 2 2 3 9" xfId="10711"/>
    <cellStyle name="Normal 2 5 2 2 2 30" xfId="10712"/>
    <cellStyle name="Normal 2 5 2 2 2 31" xfId="10713"/>
    <cellStyle name="Normal 2 5 2 2 2 32" xfId="10714"/>
    <cellStyle name="Normal 2 5 2 2 2 33" xfId="10715"/>
    <cellStyle name="Normal 2 5 2 2 2 34" xfId="10716"/>
    <cellStyle name="Normal 2 5 2 2 2 35" xfId="10717"/>
    <cellStyle name="Normal 2 5 2 2 2 36" xfId="10718"/>
    <cellStyle name="Normal 2 5 2 2 2 37" xfId="10719"/>
    <cellStyle name="Normal 2 5 2 2 2 38" xfId="10720"/>
    <cellStyle name="Normal 2 5 2 2 2 39" xfId="10721"/>
    <cellStyle name="Normal 2 5 2 2 2 4" xfId="10722"/>
    <cellStyle name="Normal 2 5 2 2 2 40" xfId="10723"/>
    <cellStyle name="Normal 2 5 2 2 2 41" xfId="10724"/>
    <cellStyle name="Normal 2 5 2 2 2 42" xfId="10725"/>
    <cellStyle name="Normal 2 5 2 2 2 43" xfId="10726"/>
    <cellStyle name="Normal 2 5 2 2 2 44" xfId="10727"/>
    <cellStyle name="Normal 2 5 2 2 2 45" xfId="10728"/>
    <cellStyle name="Normal 2 5 2 2 2 46" xfId="10729"/>
    <cellStyle name="Normal 2 5 2 2 2 47" xfId="10730"/>
    <cellStyle name="Normal 2 5 2 2 2 48" xfId="10731"/>
    <cellStyle name="Normal 2 5 2 2 2 49" xfId="10732"/>
    <cellStyle name="Normal 2 5 2 2 2 5" xfId="10733"/>
    <cellStyle name="Normal 2 5 2 2 2 50" xfId="10734"/>
    <cellStyle name="Normal 2 5 2 2 2 51" xfId="10735"/>
    <cellStyle name="Normal 2 5 2 2 2 52" xfId="10736"/>
    <cellStyle name="Normal 2 5 2 2 2 53" xfId="10737"/>
    <cellStyle name="Normal 2 5 2 2 2 54" xfId="10738"/>
    <cellStyle name="Normal 2 5 2 2 2 55" xfId="10739"/>
    <cellStyle name="Normal 2 5 2 2 2 56" xfId="10740"/>
    <cellStyle name="Normal 2 5 2 2 2 57" xfId="10741"/>
    <cellStyle name="Normal 2 5 2 2 2 58" xfId="10742"/>
    <cellStyle name="Normal 2 5 2 2 2 59" xfId="10743"/>
    <cellStyle name="Normal 2 5 2 2 2 6" xfId="10744"/>
    <cellStyle name="Normal 2 5 2 2 2 60" xfId="10745"/>
    <cellStyle name="Normal 2 5 2 2 2 61" xfId="10746"/>
    <cellStyle name="Normal 2 5 2 2 2 62" xfId="10747"/>
    <cellStyle name="Normal 2 5 2 2 2 63" xfId="10748"/>
    <cellStyle name="Normal 2 5 2 2 2 64" xfId="10749"/>
    <cellStyle name="Normal 2 5 2 2 2 65" xfId="10750"/>
    <cellStyle name="Normal 2 5 2 2 2 66" xfId="10751"/>
    <cellStyle name="Normal 2 5 2 2 2 67" xfId="10752"/>
    <cellStyle name="Normal 2 5 2 2 2 68" xfId="10753"/>
    <cellStyle name="Normal 2 5 2 2 2 69" xfId="10754"/>
    <cellStyle name="Normal 2 5 2 2 2 7" xfId="10755"/>
    <cellStyle name="Normal 2 5 2 2 2 70" xfId="10756"/>
    <cellStyle name="Normal 2 5 2 2 2 71" xfId="10757"/>
    <cellStyle name="Normal 2 5 2 2 2 72" xfId="10758"/>
    <cellStyle name="Normal 2 5 2 2 2 73" xfId="10759"/>
    <cellStyle name="Normal 2 5 2 2 2 74" xfId="10760"/>
    <cellStyle name="Normal 2 5 2 2 2 75" xfId="10761"/>
    <cellStyle name="Normal 2 5 2 2 2 76" xfId="10762"/>
    <cellStyle name="Normal 2 5 2 2 2 77" xfId="10763"/>
    <cellStyle name="Normal 2 5 2 2 2 78" xfId="10764"/>
    <cellStyle name="Normal 2 5 2 2 2 79" xfId="10765"/>
    <cellStyle name="Normal 2 5 2 2 2 8" xfId="10766"/>
    <cellStyle name="Normal 2 5 2 2 2 80" xfId="10767"/>
    <cellStyle name="Normal 2 5 2 2 2 81" xfId="10768"/>
    <cellStyle name="Normal 2 5 2 2 2 82" xfId="10769"/>
    <cellStyle name="Normal 2 5 2 2 2 9" xfId="10770"/>
    <cellStyle name="Normal 2 5 2 2 20" xfId="10771"/>
    <cellStyle name="Normal 2 5 2 2 21" xfId="10772"/>
    <cellStyle name="Normal 2 5 2 2 22" xfId="10773"/>
    <cellStyle name="Normal 2 5 2 2 23" xfId="10774"/>
    <cellStyle name="Normal 2 5 2 2 24" xfId="10775"/>
    <cellStyle name="Normal 2 5 2 2 25" xfId="10776"/>
    <cellStyle name="Normal 2 5 2 2 26" xfId="10777"/>
    <cellStyle name="Normal 2 5 2 2 27" xfId="10778"/>
    <cellStyle name="Normal 2 5 2 2 28" xfId="10779"/>
    <cellStyle name="Normal 2 5 2 2 29" xfId="10780"/>
    <cellStyle name="Normal 2 5 2 2 3" xfId="1004"/>
    <cellStyle name="Normal 2 5 2 2 3 10" xfId="10781"/>
    <cellStyle name="Normal 2 5 2 2 3 11" xfId="10782"/>
    <cellStyle name="Normal 2 5 2 2 3 12" xfId="10783"/>
    <cellStyle name="Normal 2 5 2 2 3 13" xfId="10784"/>
    <cellStyle name="Normal 2 5 2 2 3 14" xfId="10785"/>
    <cellStyle name="Normal 2 5 2 2 3 15" xfId="10786"/>
    <cellStyle name="Normal 2 5 2 2 3 16" xfId="10787"/>
    <cellStyle name="Normal 2 5 2 2 3 17" xfId="10788"/>
    <cellStyle name="Normal 2 5 2 2 3 18" xfId="10789"/>
    <cellStyle name="Normal 2 5 2 2 3 2" xfId="10790"/>
    <cellStyle name="Normal 2 5 2 2 3 3" xfId="10791"/>
    <cellStyle name="Normal 2 5 2 2 3 4" xfId="10792"/>
    <cellStyle name="Normal 2 5 2 2 3 5" xfId="10793"/>
    <cellStyle name="Normal 2 5 2 2 3 6" xfId="10794"/>
    <cellStyle name="Normal 2 5 2 2 3 7" xfId="10795"/>
    <cellStyle name="Normal 2 5 2 2 3 8" xfId="10796"/>
    <cellStyle name="Normal 2 5 2 2 3 9" xfId="10797"/>
    <cellStyle name="Normal 2 5 2 2 30" xfId="10798"/>
    <cellStyle name="Normal 2 5 2 2 31" xfId="10799"/>
    <cellStyle name="Normal 2 5 2 2 32" xfId="10800"/>
    <cellStyle name="Normal 2 5 2 2 33" xfId="10801"/>
    <cellStyle name="Normal 2 5 2 2 34" xfId="10802"/>
    <cellStyle name="Normal 2 5 2 2 35" xfId="10803"/>
    <cellStyle name="Normal 2 5 2 2 36" xfId="10804"/>
    <cellStyle name="Normal 2 5 2 2 37" xfId="10805"/>
    <cellStyle name="Normal 2 5 2 2 38" xfId="10806"/>
    <cellStyle name="Normal 2 5 2 2 39" xfId="10807"/>
    <cellStyle name="Normal 2 5 2 2 4" xfId="10808"/>
    <cellStyle name="Normal 2 5 2 2 4 10" xfId="10809"/>
    <cellStyle name="Normal 2 5 2 2 4 11" xfId="10810"/>
    <cellStyle name="Normal 2 5 2 2 4 12" xfId="10811"/>
    <cellStyle name="Normal 2 5 2 2 4 13" xfId="10812"/>
    <cellStyle name="Normal 2 5 2 2 4 14" xfId="10813"/>
    <cellStyle name="Normal 2 5 2 2 4 15" xfId="10814"/>
    <cellStyle name="Normal 2 5 2 2 4 16" xfId="10815"/>
    <cellStyle name="Normal 2 5 2 2 4 17" xfId="10816"/>
    <cellStyle name="Normal 2 5 2 2 4 2" xfId="10817"/>
    <cellStyle name="Normal 2 5 2 2 4 3" xfId="10818"/>
    <cellStyle name="Normal 2 5 2 2 4 4" xfId="10819"/>
    <cellStyle name="Normal 2 5 2 2 4 5" xfId="10820"/>
    <cellStyle name="Normal 2 5 2 2 4 6" xfId="10821"/>
    <cellStyle name="Normal 2 5 2 2 4 7" xfId="10822"/>
    <cellStyle name="Normal 2 5 2 2 4 8" xfId="10823"/>
    <cellStyle name="Normal 2 5 2 2 4 9" xfId="10824"/>
    <cellStyle name="Normal 2 5 2 2 40" xfId="10825"/>
    <cellStyle name="Normal 2 5 2 2 41" xfId="10826"/>
    <cellStyle name="Normal 2 5 2 2 42" xfId="10827"/>
    <cellStyle name="Normal 2 5 2 2 43" xfId="10828"/>
    <cellStyle name="Normal 2 5 2 2 44" xfId="10829"/>
    <cellStyle name="Normal 2 5 2 2 45" xfId="10830"/>
    <cellStyle name="Normal 2 5 2 2 46" xfId="10831"/>
    <cellStyle name="Normal 2 5 2 2 47" xfId="10832"/>
    <cellStyle name="Normal 2 5 2 2 48" xfId="10833"/>
    <cellStyle name="Normal 2 5 2 2 49" xfId="10834"/>
    <cellStyle name="Normal 2 5 2 2 5" xfId="10835"/>
    <cellStyle name="Normal 2 5 2 2 50" xfId="10836"/>
    <cellStyle name="Normal 2 5 2 2 51" xfId="10837"/>
    <cellStyle name="Normal 2 5 2 2 52" xfId="10838"/>
    <cellStyle name="Normal 2 5 2 2 53" xfId="10839"/>
    <cellStyle name="Normal 2 5 2 2 54" xfId="10840"/>
    <cellStyle name="Normal 2 5 2 2 55" xfId="10841"/>
    <cellStyle name="Normal 2 5 2 2 56" xfId="10842"/>
    <cellStyle name="Normal 2 5 2 2 57" xfId="10843"/>
    <cellStyle name="Normal 2 5 2 2 58" xfId="10844"/>
    <cellStyle name="Normal 2 5 2 2 59" xfId="10845"/>
    <cellStyle name="Normal 2 5 2 2 6" xfId="10846"/>
    <cellStyle name="Normal 2 5 2 2 60" xfId="10847"/>
    <cellStyle name="Normal 2 5 2 2 61" xfId="10848"/>
    <cellStyle name="Normal 2 5 2 2 62" xfId="10849"/>
    <cellStyle name="Normal 2 5 2 2 63" xfId="10850"/>
    <cellStyle name="Normal 2 5 2 2 64" xfId="10851"/>
    <cellStyle name="Normal 2 5 2 2 65" xfId="10852"/>
    <cellStyle name="Normal 2 5 2 2 66" xfId="10853"/>
    <cellStyle name="Normal 2 5 2 2 67" xfId="10854"/>
    <cellStyle name="Normal 2 5 2 2 68" xfId="10855"/>
    <cellStyle name="Normal 2 5 2 2 69" xfId="10856"/>
    <cellStyle name="Normal 2 5 2 2 7" xfId="10857"/>
    <cellStyle name="Normal 2 5 2 2 70" xfId="10858"/>
    <cellStyle name="Normal 2 5 2 2 71" xfId="10859"/>
    <cellStyle name="Normal 2 5 2 2 72" xfId="10860"/>
    <cellStyle name="Normal 2 5 2 2 73" xfId="10861"/>
    <cellStyle name="Normal 2 5 2 2 74" xfId="10862"/>
    <cellStyle name="Normal 2 5 2 2 75" xfId="10863"/>
    <cellStyle name="Normal 2 5 2 2 76" xfId="10864"/>
    <cellStyle name="Normal 2 5 2 2 77" xfId="10865"/>
    <cellStyle name="Normal 2 5 2 2 78" xfId="10866"/>
    <cellStyle name="Normal 2 5 2 2 79" xfId="10867"/>
    <cellStyle name="Normal 2 5 2 2 8" xfId="10868"/>
    <cellStyle name="Normal 2 5 2 2 80" xfId="10869"/>
    <cellStyle name="Normal 2 5 2 2 81" xfId="10870"/>
    <cellStyle name="Normal 2 5 2 2 82" xfId="10871"/>
    <cellStyle name="Normal 2 5 2 2 83" xfId="10872"/>
    <cellStyle name="Normal 2 5 2 2 84" xfId="10873"/>
    <cellStyle name="Normal 2 5 2 2 9" xfId="10874"/>
    <cellStyle name="Normal 2 5 2 2_4 28 1_Asst_Health_Crit_AllTO_RIIO_20110714pm" xfId="10875"/>
    <cellStyle name="Normal 2 5 2 20" xfId="10876"/>
    <cellStyle name="Normal 2 5 2 21" xfId="10877"/>
    <cellStyle name="Normal 2 5 2 22" xfId="10878"/>
    <cellStyle name="Normal 2 5 2 23" xfId="10879"/>
    <cellStyle name="Normal 2 5 2 24" xfId="10880"/>
    <cellStyle name="Normal 2 5 2 25" xfId="10881"/>
    <cellStyle name="Normal 2 5 2 26" xfId="10882"/>
    <cellStyle name="Normal 2 5 2 27" xfId="10883"/>
    <cellStyle name="Normal 2 5 2 28" xfId="10884"/>
    <cellStyle name="Normal 2 5 2 29" xfId="10885"/>
    <cellStyle name="Normal 2 5 2 3" xfId="1005"/>
    <cellStyle name="Normal 2 5 2 3 10" xfId="10886"/>
    <cellStyle name="Normal 2 5 2 3 11" xfId="10887"/>
    <cellStyle name="Normal 2 5 2 3 12" xfId="10888"/>
    <cellStyle name="Normal 2 5 2 3 13" xfId="10889"/>
    <cellStyle name="Normal 2 5 2 3 14" xfId="10890"/>
    <cellStyle name="Normal 2 5 2 3 15" xfId="10891"/>
    <cellStyle name="Normal 2 5 2 3 16" xfId="10892"/>
    <cellStyle name="Normal 2 5 2 3 17" xfId="10893"/>
    <cellStyle name="Normal 2 5 2 3 18" xfId="10894"/>
    <cellStyle name="Normal 2 5 2 3 19" xfId="10895"/>
    <cellStyle name="Normal 2 5 2 3 2" xfId="10896"/>
    <cellStyle name="Normal 2 5 2 3 2 10" xfId="10897"/>
    <cellStyle name="Normal 2 5 2 3 2 11" xfId="10898"/>
    <cellStyle name="Normal 2 5 2 3 2 12" xfId="10899"/>
    <cellStyle name="Normal 2 5 2 3 2 13" xfId="10900"/>
    <cellStyle name="Normal 2 5 2 3 2 14" xfId="10901"/>
    <cellStyle name="Normal 2 5 2 3 2 15" xfId="10902"/>
    <cellStyle name="Normal 2 5 2 3 2 16" xfId="10903"/>
    <cellStyle name="Normal 2 5 2 3 2 17" xfId="10904"/>
    <cellStyle name="Normal 2 5 2 3 2 2" xfId="10905"/>
    <cellStyle name="Normal 2 5 2 3 2 3" xfId="10906"/>
    <cellStyle name="Normal 2 5 2 3 2 4" xfId="10907"/>
    <cellStyle name="Normal 2 5 2 3 2 5" xfId="10908"/>
    <cellStyle name="Normal 2 5 2 3 2 6" xfId="10909"/>
    <cellStyle name="Normal 2 5 2 3 2 7" xfId="10910"/>
    <cellStyle name="Normal 2 5 2 3 2 8" xfId="10911"/>
    <cellStyle name="Normal 2 5 2 3 2 9" xfId="10912"/>
    <cellStyle name="Normal 2 5 2 3 20" xfId="10913"/>
    <cellStyle name="Normal 2 5 2 3 21" xfId="10914"/>
    <cellStyle name="Normal 2 5 2 3 22" xfId="10915"/>
    <cellStyle name="Normal 2 5 2 3 23" xfId="10916"/>
    <cellStyle name="Normal 2 5 2 3 24" xfId="10917"/>
    <cellStyle name="Normal 2 5 2 3 25" xfId="10918"/>
    <cellStyle name="Normal 2 5 2 3 26" xfId="10919"/>
    <cellStyle name="Normal 2 5 2 3 27" xfId="10920"/>
    <cellStyle name="Normal 2 5 2 3 28" xfId="10921"/>
    <cellStyle name="Normal 2 5 2 3 29" xfId="10922"/>
    <cellStyle name="Normal 2 5 2 3 3" xfId="10923"/>
    <cellStyle name="Normal 2 5 2 3 3 10" xfId="10924"/>
    <cellStyle name="Normal 2 5 2 3 3 11" xfId="10925"/>
    <cellStyle name="Normal 2 5 2 3 3 12" xfId="10926"/>
    <cellStyle name="Normal 2 5 2 3 3 13" xfId="10927"/>
    <cellStyle name="Normal 2 5 2 3 3 14" xfId="10928"/>
    <cellStyle name="Normal 2 5 2 3 3 15" xfId="10929"/>
    <cellStyle name="Normal 2 5 2 3 3 16" xfId="10930"/>
    <cellStyle name="Normal 2 5 2 3 3 17" xfId="10931"/>
    <cellStyle name="Normal 2 5 2 3 3 2" xfId="10932"/>
    <cellStyle name="Normal 2 5 2 3 3 3" xfId="10933"/>
    <cellStyle name="Normal 2 5 2 3 3 4" xfId="10934"/>
    <cellStyle name="Normal 2 5 2 3 3 5" xfId="10935"/>
    <cellStyle name="Normal 2 5 2 3 3 6" xfId="10936"/>
    <cellStyle name="Normal 2 5 2 3 3 7" xfId="10937"/>
    <cellStyle name="Normal 2 5 2 3 3 8" xfId="10938"/>
    <cellStyle name="Normal 2 5 2 3 3 9" xfId="10939"/>
    <cellStyle name="Normal 2 5 2 3 30" xfId="10940"/>
    <cellStyle name="Normal 2 5 2 3 31" xfId="10941"/>
    <cellStyle name="Normal 2 5 2 3 32" xfId="10942"/>
    <cellStyle name="Normal 2 5 2 3 33" xfId="10943"/>
    <cellStyle name="Normal 2 5 2 3 34" xfId="10944"/>
    <cellStyle name="Normal 2 5 2 3 35" xfId="10945"/>
    <cellStyle name="Normal 2 5 2 3 36" xfId="10946"/>
    <cellStyle name="Normal 2 5 2 3 37" xfId="10947"/>
    <cellStyle name="Normal 2 5 2 3 38" xfId="10948"/>
    <cellStyle name="Normal 2 5 2 3 39" xfId="10949"/>
    <cellStyle name="Normal 2 5 2 3 4" xfId="10950"/>
    <cellStyle name="Normal 2 5 2 3 40" xfId="10951"/>
    <cellStyle name="Normal 2 5 2 3 41" xfId="10952"/>
    <cellStyle name="Normal 2 5 2 3 42" xfId="10953"/>
    <cellStyle name="Normal 2 5 2 3 43" xfId="10954"/>
    <cellStyle name="Normal 2 5 2 3 44" xfId="10955"/>
    <cellStyle name="Normal 2 5 2 3 45" xfId="10956"/>
    <cellStyle name="Normal 2 5 2 3 46" xfId="10957"/>
    <cellStyle name="Normal 2 5 2 3 47" xfId="10958"/>
    <cellStyle name="Normal 2 5 2 3 48" xfId="10959"/>
    <cellStyle name="Normal 2 5 2 3 49" xfId="10960"/>
    <cellStyle name="Normal 2 5 2 3 5" xfId="10961"/>
    <cellStyle name="Normal 2 5 2 3 50" xfId="10962"/>
    <cellStyle name="Normal 2 5 2 3 51" xfId="10963"/>
    <cellStyle name="Normal 2 5 2 3 52" xfId="10964"/>
    <cellStyle name="Normal 2 5 2 3 53" xfId="10965"/>
    <cellStyle name="Normal 2 5 2 3 54" xfId="10966"/>
    <cellStyle name="Normal 2 5 2 3 55" xfId="10967"/>
    <cellStyle name="Normal 2 5 2 3 56" xfId="10968"/>
    <cellStyle name="Normal 2 5 2 3 57" xfId="10969"/>
    <cellStyle name="Normal 2 5 2 3 58" xfId="10970"/>
    <cellStyle name="Normal 2 5 2 3 59" xfId="10971"/>
    <cellStyle name="Normal 2 5 2 3 6" xfId="10972"/>
    <cellStyle name="Normal 2 5 2 3 60" xfId="10973"/>
    <cellStyle name="Normal 2 5 2 3 61" xfId="10974"/>
    <cellStyle name="Normal 2 5 2 3 62" xfId="10975"/>
    <cellStyle name="Normal 2 5 2 3 63" xfId="10976"/>
    <cellStyle name="Normal 2 5 2 3 64" xfId="10977"/>
    <cellStyle name="Normal 2 5 2 3 65" xfId="10978"/>
    <cellStyle name="Normal 2 5 2 3 66" xfId="10979"/>
    <cellStyle name="Normal 2 5 2 3 67" xfId="10980"/>
    <cellStyle name="Normal 2 5 2 3 68" xfId="10981"/>
    <cellStyle name="Normal 2 5 2 3 69" xfId="10982"/>
    <cellStyle name="Normal 2 5 2 3 7" xfId="10983"/>
    <cellStyle name="Normal 2 5 2 3 70" xfId="10984"/>
    <cellStyle name="Normal 2 5 2 3 71" xfId="10985"/>
    <cellStyle name="Normal 2 5 2 3 72" xfId="10986"/>
    <cellStyle name="Normal 2 5 2 3 73" xfId="10987"/>
    <cellStyle name="Normal 2 5 2 3 74" xfId="10988"/>
    <cellStyle name="Normal 2 5 2 3 75" xfId="10989"/>
    <cellStyle name="Normal 2 5 2 3 76" xfId="10990"/>
    <cellStyle name="Normal 2 5 2 3 77" xfId="10991"/>
    <cellStyle name="Normal 2 5 2 3 78" xfId="10992"/>
    <cellStyle name="Normal 2 5 2 3 79" xfId="10993"/>
    <cellStyle name="Normal 2 5 2 3 8" xfId="10994"/>
    <cellStyle name="Normal 2 5 2 3 80" xfId="10995"/>
    <cellStyle name="Normal 2 5 2 3 81" xfId="10996"/>
    <cellStyle name="Normal 2 5 2 3 82" xfId="10997"/>
    <cellStyle name="Normal 2 5 2 3 9" xfId="10998"/>
    <cellStyle name="Normal 2 5 2 30" xfId="10999"/>
    <cellStyle name="Normal 2 5 2 31" xfId="11000"/>
    <cellStyle name="Normal 2 5 2 32" xfId="11001"/>
    <cellStyle name="Normal 2 5 2 33" xfId="11002"/>
    <cellStyle name="Normal 2 5 2 34" xfId="11003"/>
    <cellStyle name="Normal 2 5 2 35" xfId="11004"/>
    <cellStyle name="Normal 2 5 2 36" xfId="11005"/>
    <cellStyle name="Normal 2 5 2 37" xfId="11006"/>
    <cellStyle name="Normal 2 5 2 38" xfId="11007"/>
    <cellStyle name="Normal 2 5 2 39" xfId="11008"/>
    <cellStyle name="Normal 2 5 2 4" xfId="1006"/>
    <cellStyle name="Normal 2 5 2 4 10" xfId="11009"/>
    <cellStyle name="Normal 2 5 2 4 11" xfId="11010"/>
    <cellStyle name="Normal 2 5 2 4 12" xfId="11011"/>
    <cellStyle name="Normal 2 5 2 4 13" xfId="11012"/>
    <cellStyle name="Normal 2 5 2 4 14" xfId="11013"/>
    <cellStyle name="Normal 2 5 2 4 2" xfId="11014"/>
    <cellStyle name="Normal 2 5 2 4 2 10" xfId="11015"/>
    <cellStyle name="Normal 2 5 2 4 2 11" xfId="11016"/>
    <cellStyle name="Normal 2 5 2 4 2 12" xfId="11017"/>
    <cellStyle name="Normal 2 5 2 4 2 13" xfId="11018"/>
    <cellStyle name="Normal 2 5 2 4 2 2" xfId="11019"/>
    <cellStyle name="Normal 2 5 2 4 2 3" xfId="11020"/>
    <cellStyle name="Normal 2 5 2 4 2 4" xfId="11021"/>
    <cellStyle name="Normal 2 5 2 4 2 5" xfId="11022"/>
    <cellStyle name="Normal 2 5 2 4 2 6" xfId="11023"/>
    <cellStyle name="Normal 2 5 2 4 2 7" xfId="11024"/>
    <cellStyle name="Normal 2 5 2 4 2 8" xfId="11025"/>
    <cellStyle name="Normal 2 5 2 4 2 9" xfId="11026"/>
    <cellStyle name="Normal 2 5 2 4 3" xfId="11027"/>
    <cellStyle name="Normal 2 5 2 4 4" xfId="11028"/>
    <cellStyle name="Normal 2 5 2 4 5" xfId="11029"/>
    <cellStyle name="Normal 2 5 2 4 6" xfId="11030"/>
    <cellStyle name="Normal 2 5 2 4 7" xfId="11031"/>
    <cellStyle name="Normal 2 5 2 4 8" xfId="11032"/>
    <cellStyle name="Normal 2 5 2 4 9" xfId="11033"/>
    <cellStyle name="Normal 2 5 2 40" xfId="11034"/>
    <cellStyle name="Normal 2 5 2 41" xfId="11035"/>
    <cellStyle name="Normal 2 5 2 42" xfId="11036"/>
    <cellStyle name="Normal 2 5 2 43" xfId="11037"/>
    <cellStyle name="Normal 2 5 2 44" xfId="11038"/>
    <cellStyle name="Normal 2 5 2 45" xfId="11039"/>
    <cellStyle name="Normal 2 5 2 46" xfId="11040"/>
    <cellStyle name="Normal 2 5 2 47" xfId="11041"/>
    <cellStyle name="Normal 2 5 2 48" xfId="11042"/>
    <cellStyle name="Normal 2 5 2 49" xfId="11043"/>
    <cellStyle name="Normal 2 5 2 5" xfId="1007"/>
    <cellStyle name="Normal 2 5 2 5 10" xfId="11044"/>
    <cellStyle name="Normal 2 5 2 5 11" xfId="11045"/>
    <cellStyle name="Normal 2 5 2 5 12" xfId="11046"/>
    <cellStyle name="Normal 2 5 2 5 13" xfId="11047"/>
    <cellStyle name="Normal 2 5 2 5 2" xfId="11048"/>
    <cellStyle name="Normal 2 5 2 5 3" xfId="11049"/>
    <cellStyle name="Normal 2 5 2 5 4" xfId="11050"/>
    <cellStyle name="Normal 2 5 2 5 5" xfId="11051"/>
    <cellStyle name="Normal 2 5 2 5 6" xfId="11052"/>
    <cellStyle name="Normal 2 5 2 5 7" xfId="11053"/>
    <cellStyle name="Normal 2 5 2 5 8" xfId="11054"/>
    <cellStyle name="Normal 2 5 2 5 9" xfId="11055"/>
    <cellStyle name="Normal 2 5 2 50" xfId="11056"/>
    <cellStyle name="Normal 2 5 2 51" xfId="11057"/>
    <cellStyle name="Normal 2 5 2 52" xfId="11058"/>
    <cellStyle name="Normal 2 5 2 53" xfId="11059"/>
    <cellStyle name="Normal 2 5 2 54" xfId="11060"/>
    <cellStyle name="Normal 2 5 2 55" xfId="11061"/>
    <cellStyle name="Normal 2 5 2 56" xfId="11062"/>
    <cellStyle name="Normal 2 5 2 57" xfId="11063"/>
    <cellStyle name="Normal 2 5 2 58" xfId="11064"/>
    <cellStyle name="Normal 2 5 2 59" xfId="11065"/>
    <cellStyle name="Normal 2 5 2 6" xfId="1008"/>
    <cellStyle name="Normal 2 5 2 6 2" xfId="11066"/>
    <cellStyle name="Normal 2 5 2 6 2 2" xfId="11067"/>
    <cellStyle name="Normal 2 5 2 6 2 3" xfId="11068"/>
    <cellStyle name="Normal 2 5 2 6 3" xfId="11069"/>
    <cellStyle name="Normal 2 5 2 6 4" xfId="11070"/>
    <cellStyle name="Normal 2 5 2 60" xfId="11071"/>
    <cellStyle name="Normal 2 5 2 61" xfId="11072"/>
    <cellStyle name="Normal 2 5 2 62" xfId="11073"/>
    <cellStyle name="Normal 2 5 2 63" xfId="11074"/>
    <cellStyle name="Normal 2 5 2 64" xfId="11075"/>
    <cellStyle name="Normal 2 5 2 65" xfId="11076"/>
    <cellStyle name="Normal 2 5 2 66" xfId="11077"/>
    <cellStyle name="Normal 2 5 2 67" xfId="11078"/>
    <cellStyle name="Normal 2 5 2 68" xfId="11079"/>
    <cellStyle name="Normal 2 5 2 69" xfId="11080"/>
    <cellStyle name="Normal 2 5 2 7" xfId="11081"/>
    <cellStyle name="Normal 2 5 2 7 10" xfId="11082"/>
    <cellStyle name="Normal 2 5 2 7 11" xfId="11083"/>
    <cellStyle name="Normal 2 5 2 7 12" xfId="11084"/>
    <cellStyle name="Normal 2 5 2 7 13" xfId="11085"/>
    <cellStyle name="Normal 2 5 2 7 14" xfId="11086"/>
    <cellStyle name="Normal 2 5 2 7 15" xfId="11087"/>
    <cellStyle name="Normal 2 5 2 7 16" xfId="11088"/>
    <cellStyle name="Normal 2 5 2 7 17" xfId="11089"/>
    <cellStyle name="Normal 2 5 2 7 2" xfId="11090"/>
    <cellStyle name="Normal 2 5 2 7 3" xfId="11091"/>
    <cellStyle name="Normal 2 5 2 7 4" xfId="11092"/>
    <cellStyle name="Normal 2 5 2 7 5" xfId="11093"/>
    <cellStyle name="Normal 2 5 2 7 6" xfId="11094"/>
    <cellStyle name="Normal 2 5 2 7 7" xfId="11095"/>
    <cellStyle name="Normal 2 5 2 7 8" xfId="11096"/>
    <cellStyle name="Normal 2 5 2 7 9" xfId="11097"/>
    <cellStyle name="Normal 2 5 2 70" xfId="11098"/>
    <cellStyle name="Normal 2 5 2 71" xfId="11099"/>
    <cellStyle name="Normal 2 5 2 72" xfId="11100"/>
    <cellStyle name="Normal 2 5 2 73" xfId="11101"/>
    <cellStyle name="Normal 2 5 2 74" xfId="11102"/>
    <cellStyle name="Normal 2 5 2 75" xfId="11103"/>
    <cellStyle name="Normal 2 5 2 76" xfId="11104"/>
    <cellStyle name="Normal 2 5 2 77" xfId="11105"/>
    <cellStyle name="Normal 2 5 2 78" xfId="11106"/>
    <cellStyle name="Normal 2 5 2 79" xfId="11107"/>
    <cellStyle name="Normal 2 5 2 8" xfId="11108"/>
    <cellStyle name="Normal 2 5 2 80" xfId="11109"/>
    <cellStyle name="Normal 2 5 2 81" xfId="11110"/>
    <cellStyle name="Normal 2 5 2 82" xfId="11111"/>
    <cellStyle name="Normal 2 5 2 83" xfId="11112"/>
    <cellStyle name="Normal 2 5 2 84" xfId="11113"/>
    <cellStyle name="Normal 2 5 2 85" xfId="11114"/>
    <cellStyle name="Normal 2 5 2 86" xfId="11115"/>
    <cellStyle name="Normal 2 5 2 87" xfId="11116"/>
    <cellStyle name="Normal 2 5 2 9" xfId="11117"/>
    <cellStyle name="Normal 2 5 2_4 28 1_Asst_Health_Crit_AllTO_RIIO_20110714pm" xfId="11118"/>
    <cellStyle name="Normal 2 5 20" xfId="11119"/>
    <cellStyle name="Normal 2 5 21" xfId="11120"/>
    <cellStyle name="Normal 2 5 22" xfId="11121"/>
    <cellStyle name="Normal 2 5 23" xfId="11122"/>
    <cellStyle name="Normal 2 5 24" xfId="11123"/>
    <cellStyle name="Normal 2 5 25" xfId="11124"/>
    <cellStyle name="Normal 2 5 26" xfId="11125"/>
    <cellStyle name="Normal 2 5 27" xfId="11126"/>
    <cellStyle name="Normal 2 5 28" xfId="11127"/>
    <cellStyle name="Normal 2 5 29" xfId="11128"/>
    <cellStyle name="Normal 2 5 3" xfId="1009"/>
    <cellStyle name="Normal 2 5 3 10" xfId="11129"/>
    <cellStyle name="Normal 2 5 3 11" xfId="11130"/>
    <cellStyle name="Normal 2 5 3 12" xfId="11131"/>
    <cellStyle name="Normal 2 5 3 13" xfId="11132"/>
    <cellStyle name="Normal 2 5 3 14" xfId="11133"/>
    <cellStyle name="Normal 2 5 3 15" xfId="11134"/>
    <cellStyle name="Normal 2 5 3 16" xfId="11135"/>
    <cellStyle name="Normal 2 5 3 17" xfId="11136"/>
    <cellStyle name="Normal 2 5 3 18" xfId="11137"/>
    <cellStyle name="Normal 2 5 3 19" xfId="11138"/>
    <cellStyle name="Normal 2 5 3 2" xfId="1010"/>
    <cellStyle name="Normal 2 5 3 2 10" xfId="11139"/>
    <cellStyle name="Normal 2 5 3 2 11" xfId="11140"/>
    <cellStyle name="Normal 2 5 3 2 12" xfId="11141"/>
    <cellStyle name="Normal 2 5 3 2 13" xfId="11142"/>
    <cellStyle name="Normal 2 5 3 2 14" xfId="11143"/>
    <cellStyle name="Normal 2 5 3 2 15" xfId="11144"/>
    <cellStyle name="Normal 2 5 3 2 16" xfId="11145"/>
    <cellStyle name="Normal 2 5 3 2 17" xfId="11146"/>
    <cellStyle name="Normal 2 5 3 2 18" xfId="11147"/>
    <cellStyle name="Normal 2 5 3 2 19" xfId="11148"/>
    <cellStyle name="Normal 2 5 3 2 2" xfId="11149"/>
    <cellStyle name="Normal 2 5 3 2 2 10" xfId="11150"/>
    <cellStyle name="Normal 2 5 3 2 2 11" xfId="11151"/>
    <cellStyle name="Normal 2 5 3 2 2 12" xfId="11152"/>
    <cellStyle name="Normal 2 5 3 2 2 13" xfId="11153"/>
    <cellStyle name="Normal 2 5 3 2 2 14" xfId="11154"/>
    <cellStyle name="Normal 2 5 3 2 2 15" xfId="11155"/>
    <cellStyle name="Normal 2 5 3 2 2 16" xfId="11156"/>
    <cellStyle name="Normal 2 5 3 2 2 17" xfId="11157"/>
    <cellStyle name="Normal 2 5 3 2 2 2" xfId="11158"/>
    <cellStyle name="Normal 2 5 3 2 2 3" xfId="11159"/>
    <cellStyle name="Normal 2 5 3 2 2 4" xfId="11160"/>
    <cellStyle name="Normal 2 5 3 2 2 5" xfId="11161"/>
    <cellStyle name="Normal 2 5 3 2 2 6" xfId="11162"/>
    <cellStyle name="Normal 2 5 3 2 2 7" xfId="11163"/>
    <cellStyle name="Normal 2 5 3 2 2 8" xfId="11164"/>
    <cellStyle name="Normal 2 5 3 2 2 9" xfId="11165"/>
    <cellStyle name="Normal 2 5 3 2 20" xfId="11166"/>
    <cellStyle name="Normal 2 5 3 2 21" xfId="11167"/>
    <cellStyle name="Normal 2 5 3 2 22" xfId="11168"/>
    <cellStyle name="Normal 2 5 3 2 23" xfId="11169"/>
    <cellStyle name="Normal 2 5 3 2 24" xfId="11170"/>
    <cellStyle name="Normal 2 5 3 2 25" xfId="11171"/>
    <cellStyle name="Normal 2 5 3 2 26" xfId="11172"/>
    <cellStyle name="Normal 2 5 3 2 27" xfId="11173"/>
    <cellStyle name="Normal 2 5 3 2 28" xfId="11174"/>
    <cellStyle name="Normal 2 5 3 2 29" xfId="11175"/>
    <cellStyle name="Normal 2 5 3 2 3" xfId="11176"/>
    <cellStyle name="Normal 2 5 3 2 3 10" xfId="11177"/>
    <cellStyle name="Normal 2 5 3 2 3 11" xfId="11178"/>
    <cellStyle name="Normal 2 5 3 2 3 12" xfId="11179"/>
    <cellStyle name="Normal 2 5 3 2 3 13" xfId="11180"/>
    <cellStyle name="Normal 2 5 3 2 3 14" xfId="11181"/>
    <cellStyle name="Normal 2 5 3 2 3 15" xfId="11182"/>
    <cellStyle name="Normal 2 5 3 2 3 16" xfId="11183"/>
    <cellStyle name="Normal 2 5 3 2 3 17" xfId="11184"/>
    <cellStyle name="Normal 2 5 3 2 3 2" xfId="11185"/>
    <cellStyle name="Normal 2 5 3 2 3 3" xfId="11186"/>
    <cellStyle name="Normal 2 5 3 2 3 4" xfId="11187"/>
    <cellStyle name="Normal 2 5 3 2 3 5" xfId="11188"/>
    <cellStyle name="Normal 2 5 3 2 3 6" xfId="11189"/>
    <cellStyle name="Normal 2 5 3 2 3 7" xfId="11190"/>
    <cellStyle name="Normal 2 5 3 2 3 8" xfId="11191"/>
    <cellStyle name="Normal 2 5 3 2 3 9" xfId="11192"/>
    <cellStyle name="Normal 2 5 3 2 30" xfId="11193"/>
    <cellStyle name="Normal 2 5 3 2 31" xfId="11194"/>
    <cellStyle name="Normal 2 5 3 2 32" xfId="11195"/>
    <cellStyle name="Normal 2 5 3 2 33" xfId="11196"/>
    <cellStyle name="Normal 2 5 3 2 34" xfId="11197"/>
    <cellStyle name="Normal 2 5 3 2 35" xfId="11198"/>
    <cellStyle name="Normal 2 5 3 2 36" xfId="11199"/>
    <cellStyle name="Normal 2 5 3 2 37" xfId="11200"/>
    <cellStyle name="Normal 2 5 3 2 38" xfId="11201"/>
    <cellStyle name="Normal 2 5 3 2 39" xfId="11202"/>
    <cellStyle name="Normal 2 5 3 2 4" xfId="11203"/>
    <cellStyle name="Normal 2 5 3 2 40" xfId="11204"/>
    <cellStyle name="Normal 2 5 3 2 41" xfId="11205"/>
    <cellStyle name="Normal 2 5 3 2 42" xfId="11206"/>
    <cellStyle name="Normal 2 5 3 2 43" xfId="11207"/>
    <cellStyle name="Normal 2 5 3 2 44" xfId="11208"/>
    <cellStyle name="Normal 2 5 3 2 45" xfId="11209"/>
    <cellStyle name="Normal 2 5 3 2 46" xfId="11210"/>
    <cellStyle name="Normal 2 5 3 2 47" xfId="11211"/>
    <cellStyle name="Normal 2 5 3 2 48" xfId="11212"/>
    <cellStyle name="Normal 2 5 3 2 49" xfId="11213"/>
    <cellStyle name="Normal 2 5 3 2 5" xfId="11214"/>
    <cellStyle name="Normal 2 5 3 2 50" xfId="11215"/>
    <cellStyle name="Normal 2 5 3 2 51" xfId="11216"/>
    <cellStyle name="Normal 2 5 3 2 52" xfId="11217"/>
    <cellStyle name="Normal 2 5 3 2 53" xfId="11218"/>
    <cellStyle name="Normal 2 5 3 2 54" xfId="11219"/>
    <cellStyle name="Normal 2 5 3 2 55" xfId="11220"/>
    <cellStyle name="Normal 2 5 3 2 56" xfId="11221"/>
    <cellStyle name="Normal 2 5 3 2 57" xfId="11222"/>
    <cellStyle name="Normal 2 5 3 2 58" xfId="11223"/>
    <cellStyle name="Normal 2 5 3 2 59" xfId="11224"/>
    <cellStyle name="Normal 2 5 3 2 6" xfId="11225"/>
    <cellStyle name="Normal 2 5 3 2 60" xfId="11226"/>
    <cellStyle name="Normal 2 5 3 2 61" xfId="11227"/>
    <cellStyle name="Normal 2 5 3 2 62" xfId="11228"/>
    <cellStyle name="Normal 2 5 3 2 63" xfId="11229"/>
    <cellStyle name="Normal 2 5 3 2 64" xfId="11230"/>
    <cellStyle name="Normal 2 5 3 2 65" xfId="11231"/>
    <cellStyle name="Normal 2 5 3 2 66" xfId="11232"/>
    <cellStyle name="Normal 2 5 3 2 67" xfId="11233"/>
    <cellStyle name="Normal 2 5 3 2 68" xfId="11234"/>
    <cellStyle name="Normal 2 5 3 2 69" xfId="11235"/>
    <cellStyle name="Normal 2 5 3 2 7" xfId="11236"/>
    <cellStyle name="Normal 2 5 3 2 70" xfId="11237"/>
    <cellStyle name="Normal 2 5 3 2 71" xfId="11238"/>
    <cellStyle name="Normal 2 5 3 2 72" xfId="11239"/>
    <cellStyle name="Normal 2 5 3 2 73" xfId="11240"/>
    <cellStyle name="Normal 2 5 3 2 74" xfId="11241"/>
    <cellStyle name="Normal 2 5 3 2 75" xfId="11242"/>
    <cellStyle name="Normal 2 5 3 2 76" xfId="11243"/>
    <cellStyle name="Normal 2 5 3 2 77" xfId="11244"/>
    <cellStyle name="Normal 2 5 3 2 78" xfId="11245"/>
    <cellStyle name="Normal 2 5 3 2 79" xfId="11246"/>
    <cellStyle name="Normal 2 5 3 2 8" xfId="11247"/>
    <cellStyle name="Normal 2 5 3 2 80" xfId="11248"/>
    <cellStyle name="Normal 2 5 3 2 81" xfId="11249"/>
    <cellStyle name="Normal 2 5 3 2 82" xfId="11250"/>
    <cellStyle name="Normal 2 5 3 2 9" xfId="11251"/>
    <cellStyle name="Normal 2 5 3 20" xfId="11252"/>
    <cellStyle name="Normal 2 5 3 21" xfId="11253"/>
    <cellStyle name="Normal 2 5 3 22" xfId="11254"/>
    <cellStyle name="Normal 2 5 3 23" xfId="11255"/>
    <cellStyle name="Normal 2 5 3 24" xfId="11256"/>
    <cellStyle name="Normal 2 5 3 25" xfId="11257"/>
    <cellStyle name="Normal 2 5 3 26" xfId="11258"/>
    <cellStyle name="Normal 2 5 3 27" xfId="11259"/>
    <cellStyle name="Normal 2 5 3 28" xfId="11260"/>
    <cellStyle name="Normal 2 5 3 29" xfId="11261"/>
    <cellStyle name="Normal 2 5 3 3" xfId="1011"/>
    <cellStyle name="Normal 2 5 3 3 10" xfId="11262"/>
    <cellStyle name="Normal 2 5 3 3 11" xfId="11263"/>
    <cellStyle name="Normal 2 5 3 3 12" xfId="11264"/>
    <cellStyle name="Normal 2 5 3 3 13" xfId="11265"/>
    <cellStyle name="Normal 2 5 3 3 14" xfId="11266"/>
    <cellStyle name="Normal 2 5 3 3 15" xfId="11267"/>
    <cellStyle name="Normal 2 5 3 3 16" xfId="11268"/>
    <cellStyle name="Normal 2 5 3 3 17" xfId="11269"/>
    <cellStyle name="Normal 2 5 3 3 18" xfId="11270"/>
    <cellStyle name="Normal 2 5 3 3 2" xfId="11271"/>
    <cellStyle name="Normal 2 5 3 3 3" xfId="11272"/>
    <cellStyle name="Normal 2 5 3 3 4" xfId="11273"/>
    <cellStyle name="Normal 2 5 3 3 5" xfId="11274"/>
    <cellStyle name="Normal 2 5 3 3 6" xfId="11275"/>
    <cellStyle name="Normal 2 5 3 3 7" xfId="11276"/>
    <cellStyle name="Normal 2 5 3 3 8" xfId="11277"/>
    <cellStyle name="Normal 2 5 3 3 9" xfId="11278"/>
    <cellStyle name="Normal 2 5 3 30" xfId="11279"/>
    <cellStyle name="Normal 2 5 3 31" xfId="11280"/>
    <cellStyle name="Normal 2 5 3 32" xfId="11281"/>
    <cellStyle name="Normal 2 5 3 33" xfId="11282"/>
    <cellStyle name="Normal 2 5 3 34" xfId="11283"/>
    <cellStyle name="Normal 2 5 3 35" xfId="11284"/>
    <cellStyle name="Normal 2 5 3 36" xfId="11285"/>
    <cellStyle name="Normal 2 5 3 37" xfId="11286"/>
    <cellStyle name="Normal 2 5 3 38" xfId="11287"/>
    <cellStyle name="Normal 2 5 3 39" xfId="11288"/>
    <cellStyle name="Normal 2 5 3 4" xfId="11289"/>
    <cellStyle name="Normal 2 5 3 4 10" xfId="11290"/>
    <cellStyle name="Normal 2 5 3 4 11" xfId="11291"/>
    <cellStyle name="Normal 2 5 3 4 12" xfId="11292"/>
    <cellStyle name="Normal 2 5 3 4 13" xfId="11293"/>
    <cellStyle name="Normal 2 5 3 4 14" xfId="11294"/>
    <cellStyle name="Normal 2 5 3 4 15" xfId="11295"/>
    <cellStyle name="Normal 2 5 3 4 16" xfId="11296"/>
    <cellStyle name="Normal 2 5 3 4 17" xfId="11297"/>
    <cellStyle name="Normal 2 5 3 4 2" xfId="11298"/>
    <cellStyle name="Normal 2 5 3 4 3" xfId="11299"/>
    <cellStyle name="Normal 2 5 3 4 4" xfId="11300"/>
    <cellStyle name="Normal 2 5 3 4 5" xfId="11301"/>
    <cellStyle name="Normal 2 5 3 4 6" xfId="11302"/>
    <cellStyle name="Normal 2 5 3 4 7" xfId="11303"/>
    <cellStyle name="Normal 2 5 3 4 8" xfId="11304"/>
    <cellStyle name="Normal 2 5 3 4 9" xfId="11305"/>
    <cellStyle name="Normal 2 5 3 40" xfId="11306"/>
    <cellStyle name="Normal 2 5 3 41" xfId="11307"/>
    <cellStyle name="Normal 2 5 3 42" xfId="11308"/>
    <cellStyle name="Normal 2 5 3 43" xfId="11309"/>
    <cellStyle name="Normal 2 5 3 44" xfId="11310"/>
    <cellStyle name="Normal 2 5 3 45" xfId="11311"/>
    <cellStyle name="Normal 2 5 3 46" xfId="11312"/>
    <cellStyle name="Normal 2 5 3 47" xfId="11313"/>
    <cellStyle name="Normal 2 5 3 48" xfId="11314"/>
    <cellStyle name="Normal 2 5 3 49" xfId="11315"/>
    <cellStyle name="Normal 2 5 3 5" xfId="11316"/>
    <cellStyle name="Normal 2 5 3 50" xfId="11317"/>
    <cellStyle name="Normal 2 5 3 51" xfId="11318"/>
    <cellStyle name="Normal 2 5 3 52" xfId="11319"/>
    <cellStyle name="Normal 2 5 3 53" xfId="11320"/>
    <cellStyle name="Normal 2 5 3 54" xfId="11321"/>
    <cellStyle name="Normal 2 5 3 55" xfId="11322"/>
    <cellStyle name="Normal 2 5 3 56" xfId="11323"/>
    <cellStyle name="Normal 2 5 3 57" xfId="11324"/>
    <cellStyle name="Normal 2 5 3 58" xfId="11325"/>
    <cellStyle name="Normal 2 5 3 59" xfId="11326"/>
    <cellStyle name="Normal 2 5 3 6" xfId="11327"/>
    <cellStyle name="Normal 2 5 3 60" xfId="11328"/>
    <cellStyle name="Normal 2 5 3 61" xfId="11329"/>
    <cellStyle name="Normal 2 5 3 62" xfId="11330"/>
    <cellStyle name="Normal 2 5 3 63" xfId="11331"/>
    <cellStyle name="Normal 2 5 3 64" xfId="11332"/>
    <cellStyle name="Normal 2 5 3 65" xfId="11333"/>
    <cellStyle name="Normal 2 5 3 66" xfId="11334"/>
    <cellStyle name="Normal 2 5 3 67" xfId="11335"/>
    <cellStyle name="Normal 2 5 3 68" xfId="11336"/>
    <cellStyle name="Normal 2 5 3 69" xfId="11337"/>
    <cellStyle name="Normal 2 5 3 7" xfId="11338"/>
    <cellStyle name="Normal 2 5 3 70" xfId="11339"/>
    <cellStyle name="Normal 2 5 3 71" xfId="11340"/>
    <cellStyle name="Normal 2 5 3 72" xfId="11341"/>
    <cellStyle name="Normal 2 5 3 73" xfId="11342"/>
    <cellStyle name="Normal 2 5 3 74" xfId="11343"/>
    <cellStyle name="Normal 2 5 3 75" xfId="11344"/>
    <cellStyle name="Normal 2 5 3 76" xfId="11345"/>
    <cellStyle name="Normal 2 5 3 77" xfId="11346"/>
    <cellStyle name="Normal 2 5 3 78" xfId="11347"/>
    <cellStyle name="Normal 2 5 3 79" xfId="11348"/>
    <cellStyle name="Normal 2 5 3 8" xfId="11349"/>
    <cellStyle name="Normal 2 5 3 80" xfId="11350"/>
    <cellStyle name="Normal 2 5 3 81" xfId="11351"/>
    <cellStyle name="Normal 2 5 3 82" xfId="11352"/>
    <cellStyle name="Normal 2 5 3 83" xfId="11353"/>
    <cellStyle name="Normal 2 5 3 84" xfId="11354"/>
    <cellStyle name="Normal 2 5 3 9" xfId="11355"/>
    <cellStyle name="Normal 2 5 3_4 28 1_Asst_Health_Crit_AllTO_RIIO_20110714pm" xfId="11356"/>
    <cellStyle name="Normal 2 5 30" xfId="11357"/>
    <cellStyle name="Normal 2 5 31" xfId="11358"/>
    <cellStyle name="Normal 2 5 32" xfId="11359"/>
    <cellStyle name="Normal 2 5 33" xfId="11360"/>
    <cellStyle name="Normal 2 5 34" xfId="11361"/>
    <cellStyle name="Normal 2 5 35" xfId="11362"/>
    <cellStyle name="Normal 2 5 36" xfId="11363"/>
    <cellStyle name="Normal 2 5 37" xfId="11364"/>
    <cellStyle name="Normal 2 5 38" xfId="11365"/>
    <cellStyle name="Normal 2 5 39" xfId="11366"/>
    <cellStyle name="Normal 2 5 4" xfId="1012"/>
    <cellStyle name="Normal 2 5 4 10" xfId="11367"/>
    <cellStyle name="Normal 2 5 4 11" xfId="11368"/>
    <cellStyle name="Normal 2 5 4 12" xfId="11369"/>
    <cellStyle name="Normal 2 5 4 13" xfId="11370"/>
    <cellStyle name="Normal 2 5 4 14" xfId="11371"/>
    <cellStyle name="Normal 2 5 4 15" xfId="11372"/>
    <cellStyle name="Normal 2 5 4 16" xfId="11373"/>
    <cellStyle name="Normal 2 5 4 17" xfId="11374"/>
    <cellStyle name="Normal 2 5 4 18" xfId="11375"/>
    <cellStyle name="Normal 2 5 4 19" xfId="11376"/>
    <cellStyle name="Normal 2 5 4 2" xfId="11377"/>
    <cellStyle name="Normal 2 5 4 2 10" xfId="11378"/>
    <cellStyle name="Normal 2 5 4 2 11" xfId="11379"/>
    <cellStyle name="Normal 2 5 4 2 12" xfId="11380"/>
    <cellStyle name="Normal 2 5 4 2 13" xfId="11381"/>
    <cellStyle name="Normal 2 5 4 2 14" xfId="11382"/>
    <cellStyle name="Normal 2 5 4 2 15" xfId="11383"/>
    <cellStyle name="Normal 2 5 4 2 16" xfId="11384"/>
    <cellStyle name="Normal 2 5 4 2 17" xfId="11385"/>
    <cellStyle name="Normal 2 5 4 2 2" xfId="11386"/>
    <cellStyle name="Normal 2 5 4 2 3" xfId="11387"/>
    <cellStyle name="Normal 2 5 4 2 4" xfId="11388"/>
    <cellStyle name="Normal 2 5 4 2 5" xfId="11389"/>
    <cellStyle name="Normal 2 5 4 2 6" xfId="11390"/>
    <cellStyle name="Normal 2 5 4 2 7" xfId="11391"/>
    <cellStyle name="Normal 2 5 4 2 8" xfId="11392"/>
    <cellStyle name="Normal 2 5 4 2 9" xfId="11393"/>
    <cellStyle name="Normal 2 5 4 20" xfId="11394"/>
    <cellStyle name="Normal 2 5 4 21" xfId="11395"/>
    <cellStyle name="Normal 2 5 4 22" xfId="11396"/>
    <cellStyle name="Normal 2 5 4 23" xfId="11397"/>
    <cellStyle name="Normal 2 5 4 24" xfId="11398"/>
    <cellStyle name="Normal 2 5 4 25" xfId="11399"/>
    <cellStyle name="Normal 2 5 4 26" xfId="11400"/>
    <cellStyle name="Normal 2 5 4 27" xfId="11401"/>
    <cellStyle name="Normal 2 5 4 28" xfId="11402"/>
    <cellStyle name="Normal 2 5 4 29" xfId="11403"/>
    <cellStyle name="Normal 2 5 4 3" xfId="11404"/>
    <cellStyle name="Normal 2 5 4 3 10" xfId="11405"/>
    <cellStyle name="Normal 2 5 4 3 11" xfId="11406"/>
    <cellStyle name="Normal 2 5 4 3 12" xfId="11407"/>
    <cellStyle name="Normal 2 5 4 3 13" xfId="11408"/>
    <cellStyle name="Normal 2 5 4 3 14" xfId="11409"/>
    <cellStyle name="Normal 2 5 4 3 15" xfId="11410"/>
    <cellStyle name="Normal 2 5 4 3 16" xfId="11411"/>
    <cellStyle name="Normal 2 5 4 3 17" xfId="11412"/>
    <cellStyle name="Normal 2 5 4 3 2" xfId="11413"/>
    <cellStyle name="Normal 2 5 4 3 3" xfId="11414"/>
    <cellStyle name="Normal 2 5 4 3 4" xfId="11415"/>
    <cellStyle name="Normal 2 5 4 3 5" xfId="11416"/>
    <cellStyle name="Normal 2 5 4 3 6" xfId="11417"/>
    <cellStyle name="Normal 2 5 4 3 7" xfId="11418"/>
    <cellStyle name="Normal 2 5 4 3 8" xfId="11419"/>
    <cellStyle name="Normal 2 5 4 3 9" xfId="11420"/>
    <cellStyle name="Normal 2 5 4 30" xfId="11421"/>
    <cellStyle name="Normal 2 5 4 31" xfId="11422"/>
    <cellStyle name="Normal 2 5 4 32" xfId="11423"/>
    <cellStyle name="Normal 2 5 4 33" xfId="11424"/>
    <cellStyle name="Normal 2 5 4 34" xfId="11425"/>
    <cellStyle name="Normal 2 5 4 35" xfId="11426"/>
    <cellStyle name="Normal 2 5 4 36" xfId="11427"/>
    <cellStyle name="Normal 2 5 4 37" xfId="11428"/>
    <cellStyle name="Normal 2 5 4 38" xfId="11429"/>
    <cellStyle name="Normal 2 5 4 39" xfId="11430"/>
    <cellStyle name="Normal 2 5 4 4" xfId="11431"/>
    <cellStyle name="Normal 2 5 4 40" xfId="11432"/>
    <cellStyle name="Normal 2 5 4 41" xfId="11433"/>
    <cellStyle name="Normal 2 5 4 42" xfId="11434"/>
    <cellStyle name="Normal 2 5 4 43" xfId="11435"/>
    <cellStyle name="Normal 2 5 4 44" xfId="11436"/>
    <cellStyle name="Normal 2 5 4 45" xfId="11437"/>
    <cellStyle name="Normal 2 5 4 46" xfId="11438"/>
    <cellStyle name="Normal 2 5 4 47" xfId="11439"/>
    <cellStyle name="Normal 2 5 4 48" xfId="11440"/>
    <cellStyle name="Normal 2 5 4 49" xfId="11441"/>
    <cellStyle name="Normal 2 5 4 5" xfId="11442"/>
    <cellStyle name="Normal 2 5 4 50" xfId="11443"/>
    <cellStyle name="Normal 2 5 4 51" xfId="11444"/>
    <cellStyle name="Normal 2 5 4 52" xfId="11445"/>
    <cellStyle name="Normal 2 5 4 53" xfId="11446"/>
    <cellStyle name="Normal 2 5 4 54" xfId="11447"/>
    <cellStyle name="Normal 2 5 4 55" xfId="11448"/>
    <cellStyle name="Normal 2 5 4 56" xfId="11449"/>
    <cellStyle name="Normal 2 5 4 57" xfId="11450"/>
    <cellStyle name="Normal 2 5 4 58" xfId="11451"/>
    <cellStyle name="Normal 2 5 4 59" xfId="11452"/>
    <cellStyle name="Normal 2 5 4 6" xfId="11453"/>
    <cellStyle name="Normal 2 5 4 60" xfId="11454"/>
    <cellStyle name="Normal 2 5 4 61" xfId="11455"/>
    <cellStyle name="Normal 2 5 4 62" xfId="11456"/>
    <cellStyle name="Normal 2 5 4 63" xfId="11457"/>
    <cellStyle name="Normal 2 5 4 64" xfId="11458"/>
    <cellStyle name="Normal 2 5 4 65" xfId="11459"/>
    <cellStyle name="Normal 2 5 4 66" xfId="11460"/>
    <cellStyle name="Normal 2 5 4 67" xfId="11461"/>
    <cellStyle name="Normal 2 5 4 68" xfId="11462"/>
    <cellStyle name="Normal 2 5 4 69" xfId="11463"/>
    <cellStyle name="Normal 2 5 4 7" xfId="11464"/>
    <cellStyle name="Normal 2 5 4 70" xfId="11465"/>
    <cellStyle name="Normal 2 5 4 71" xfId="11466"/>
    <cellStyle name="Normal 2 5 4 72" xfId="11467"/>
    <cellStyle name="Normal 2 5 4 73" xfId="11468"/>
    <cellStyle name="Normal 2 5 4 74" xfId="11469"/>
    <cellStyle name="Normal 2 5 4 75" xfId="11470"/>
    <cellStyle name="Normal 2 5 4 76" xfId="11471"/>
    <cellStyle name="Normal 2 5 4 77" xfId="11472"/>
    <cellStyle name="Normal 2 5 4 78" xfId="11473"/>
    <cellStyle name="Normal 2 5 4 79" xfId="11474"/>
    <cellStyle name="Normal 2 5 4 8" xfId="11475"/>
    <cellStyle name="Normal 2 5 4 80" xfId="11476"/>
    <cellStyle name="Normal 2 5 4 81" xfId="11477"/>
    <cellStyle name="Normal 2 5 4 82" xfId="11478"/>
    <cellStyle name="Normal 2 5 4 9" xfId="11479"/>
    <cellStyle name="Normal 2 5 40" xfId="11480"/>
    <cellStyle name="Normal 2 5 41" xfId="11481"/>
    <cellStyle name="Normal 2 5 42" xfId="11482"/>
    <cellStyle name="Normal 2 5 43" xfId="11483"/>
    <cellStyle name="Normal 2 5 44" xfId="11484"/>
    <cellStyle name="Normal 2 5 45" xfId="11485"/>
    <cellStyle name="Normal 2 5 46" xfId="11486"/>
    <cellStyle name="Normal 2 5 47" xfId="11487"/>
    <cellStyle name="Normal 2 5 48" xfId="11488"/>
    <cellStyle name="Normal 2 5 49" xfId="11489"/>
    <cellStyle name="Normal 2 5 5" xfId="1013"/>
    <cellStyle name="Normal 2 5 5 10" xfId="11490"/>
    <cellStyle name="Normal 2 5 5 11" xfId="11491"/>
    <cellStyle name="Normal 2 5 5 12" xfId="11492"/>
    <cellStyle name="Normal 2 5 5 13" xfId="11493"/>
    <cellStyle name="Normal 2 5 5 14" xfId="11494"/>
    <cellStyle name="Normal 2 5 5 2" xfId="11495"/>
    <cellStyle name="Normal 2 5 5 2 10" xfId="11496"/>
    <cellStyle name="Normal 2 5 5 2 11" xfId="11497"/>
    <cellStyle name="Normal 2 5 5 2 12" xfId="11498"/>
    <cellStyle name="Normal 2 5 5 2 13" xfId="11499"/>
    <cellStyle name="Normal 2 5 5 2 2" xfId="11500"/>
    <cellStyle name="Normal 2 5 5 2 3" xfId="11501"/>
    <cellStyle name="Normal 2 5 5 2 4" xfId="11502"/>
    <cellStyle name="Normal 2 5 5 2 5" xfId="11503"/>
    <cellStyle name="Normal 2 5 5 2 6" xfId="11504"/>
    <cellStyle name="Normal 2 5 5 2 7" xfId="11505"/>
    <cellStyle name="Normal 2 5 5 2 8" xfId="11506"/>
    <cellStyle name="Normal 2 5 5 2 9" xfId="11507"/>
    <cellStyle name="Normal 2 5 5 3" xfId="11508"/>
    <cellStyle name="Normal 2 5 5 4" xfId="11509"/>
    <cellStyle name="Normal 2 5 5 5" xfId="11510"/>
    <cellStyle name="Normal 2 5 5 6" xfId="11511"/>
    <cellStyle name="Normal 2 5 5 7" xfId="11512"/>
    <cellStyle name="Normal 2 5 5 8" xfId="11513"/>
    <cellStyle name="Normal 2 5 5 9" xfId="11514"/>
    <cellStyle name="Normal 2 5 50" xfId="11515"/>
    <cellStyle name="Normal 2 5 51" xfId="11516"/>
    <cellStyle name="Normal 2 5 52" xfId="11517"/>
    <cellStyle name="Normal 2 5 53" xfId="11518"/>
    <cellStyle name="Normal 2 5 54" xfId="11519"/>
    <cellStyle name="Normal 2 5 55" xfId="11520"/>
    <cellStyle name="Normal 2 5 56" xfId="11521"/>
    <cellStyle name="Normal 2 5 57" xfId="11522"/>
    <cellStyle name="Normal 2 5 58" xfId="11523"/>
    <cellStyle name="Normal 2 5 59" xfId="11524"/>
    <cellStyle name="Normal 2 5 6" xfId="1014"/>
    <cellStyle name="Normal 2 5 6 10" xfId="11525"/>
    <cellStyle name="Normal 2 5 6 11" xfId="11526"/>
    <cellStyle name="Normal 2 5 6 12" xfId="11527"/>
    <cellStyle name="Normal 2 5 6 13" xfId="11528"/>
    <cellStyle name="Normal 2 5 6 14" xfId="11529"/>
    <cellStyle name="Normal 2 5 6 2" xfId="11530"/>
    <cellStyle name="Normal 2 5 6 2 10" xfId="11531"/>
    <cellStyle name="Normal 2 5 6 2 11" xfId="11532"/>
    <cellStyle name="Normal 2 5 6 2 12" xfId="11533"/>
    <cellStyle name="Normal 2 5 6 2 13" xfId="11534"/>
    <cellStyle name="Normal 2 5 6 2 2" xfId="11535"/>
    <cellStyle name="Normal 2 5 6 2 3" xfId="11536"/>
    <cellStyle name="Normal 2 5 6 2 4" xfId="11537"/>
    <cellStyle name="Normal 2 5 6 2 5" xfId="11538"/>
    <cellStyle name="Normal 2 5 6 2 6" xfId="11539"/>
    <cellStyle name="Normal 2 5 6 2 7" xfId="11540"/>
    <cellStyle name="Normal 2 5 6 2 8" xfId="11541"/>
    <cellStyle name="Normal 2 5 6 2 9" xfId="11542"/>
    <cellStyle name="Normal 2 5 6 3" xfId="11543"/>
    <cellStyle name="Normal 2 5 6 4" xfId="11544"/>
    <cellStyle name="Normal 2 5 6 5" xfId="11545"/>
    <cellStyle name="Normal 2 5 6 6" xfId="11546"/>
    <cellStyle name="Normal 2 5 6 7" xfId="11547"/>
    <cellStyle name="Normal 2 5 6 8" xfId="11548"/>
    <cellStyle name="Normal 2 5 6 9" xfId="11549"/>
    <cellStyle name="Normal 2 5 60" xfId="11550"/>
    <cellStyle name="Normal 2 5 61" xfId="11551"/>
    <cellStyle name="Normal 2 5 62" xfId="11552"/>
    <cellStyle name="Normal 2 5 63" xfId="11553"/>
    <cellStyle name="Normal 2 5 64" xfId="11554"/>
    <cellStyle name="Normal 2 5 65" xfId="11555"/>
    <cellStyle name="Normal 2 5 66" xfId="11556"/>
    <cellStyle name="Normal 2 5 67" xfId="11557"/>
    <cellStyle name="Normal 2 5 68" xfId="11558"/>
    <cellStyle name="Normal 2 5 69" xfId="11559"/>
    <cellStyle name="Normal 2 5 7" xfId="11560"/>
    <cellStyle name="Normal 2 5 7 10" xfId="11561"/>
    <cellStyle name="Normal 2 5 7 11" xfId="11562"/>
    <cellStyle name="Normal 2 5 7 12" xfId="11563"/>
    <cellStyle name="Normal 2 5 7 13" xfId="11564"/>
    <cellStyle name="Normal 2 5 7 14" xfId="11565"/>
    <cellStyle name="Normal 2 5 7 15" xfId="11566"/>
    <cellStyle name="Normal 2 5 7 16" xfId="11567"/>
    <cellStyle name="Normal 2 5 7 17" xfId="11568"/>
    <cellStyle name="Normal 2 5 7 2" xfId="11569"/>
    <cellStyle name="Normal 2 5 7 3" xfId="11570"/>
    <cellStyle name="Normal 2 5 7 4" xfId="11571"/>
    <cellStyle name="Normal 2 5 7 5" xfId="11572"/>
    <cellStyle name="Normal 2 5 7 6" xfId="11573"/>
    <cellStyle name="Normal 2 5 7 7" xfId="11574"/>
    <cellStyle name="Normal 2 5 7 8" xfId="11575"/>
    <cellStyle name="Normal 2 5 7 9" xfId="11576"/>
    <cellStyle name="Normal 2 5 70" xfId="11577"/>
    <cellStyle name="Normal 2 5 71" xfId="11578"/>
    <cellStyle name="Normal 2 5 72" xfId="11579"/>
    <cellStyle name="Normal 2 5 73" xfId="11580"/>
    <cellStyle name="Normal 2 5 74" xfId="11581"/>
    <cellStyle name="Normal 2 5 75" xfId="11582"/>
    <cellStyle name="Normal 2 5 76" xfId="11583"/>
    <cellStyle name="Normal 2 5 77" xfId="11584"/>
    <cellStyle name="Normal 2 5 78" xfId="11585"/>
    <cellStyle name="Normal 2 5 79" xfId="11586"/>
    <cellStyle name="Normal 2 5 8" xfId="11587"/>
    <cellStyle name="Normal 2 5 8 2" xfId="11588"/>
    <cellStyle name="Normal 2 5 8 2 2" xfId="11589"/>
    <cellStyle name="Normal 2 5 8 2 3" xfId="11590"/>
    <cellStyle name="Normal 2 5 8 3" xfId="11591"/>
    <cellStyle name="Normal 2 5 8 4" xfId="11592"/>
    <cellStyle name="Normal 2 5 80" xfId="11593"/>
    <cellStyle name="Normal 2 5 81" xfId="11594"/>
    <cellStyle name="Normal 2 5 82" xfId="11595"/>
    <cellStyle name="Normal 2 5 83" xfId="11596"/>
    <cellStyle name="Normal 2 5 84" xfId="11597"/>
    <cellStyle name="Normal 2 5 85" xfId="11598"/>
    <cellStyle name="Normal 2 5 86" xfId="11599"/>
    <cellStyle name="Normal 2 5 87" xfId="11600"/>
    <cellStyle name="Normal 2 5 9" xfId="11601"/>
    <cellStyle name="Normal 2 5 9 2" xfId="11602"/>
    <cellStyle name="Normal 2 5_1.3s Accounting C Costs Scots" xfId="11603"/>
    <cellStyle name="Normal 2 50" xfId="11604"/>
    <cellStyle name="Normal 2 51" xfId="11605"/>
    <cellStyle name="Normal 2 52" xfId="11606"/>
    <cellStyle name="Normal 2 53" xfId="11607"/>
    <cellStyle name="Normal 2 53 2" xfId="11608"/>
    <cellStyle name="Normal 2 53 3" xfId="11609"/>
    <cellStyle name="Normal 2 54" xfId="11610"/>
    <cellStyle name="Normal 2 54 10" xfId="11611"/>
    <cellStyle name="Normal 2 54 11" xfId="11612"/>
    <cellStyle name="Normal 2 54 12" xfId="11613"/>
    <cellStyle name="Normal 2 54 13" xfId="11614"/>
    <cellStyle name="Normal 2 54 14" xfId="11615"/>
    <cellStyle name="Normal 2 54 15" xfId="11616"/>
    <cellStyle name="Normal 2 54 16" xfId="11617"/>
    <cellStyle name="Normal 2 54 17" xfId="11618"/>
    <cellStyle name="Normal 2 54 2" xfId="11619"/>
    <cellStyle name="Normal 2 54 3" xfId="11620"/>
    <cellStyle name="Normal 2 54 4" xfId="11621"/>
    <cellStyle name="Normal 2 54 5" xfId="11622"/>
    <cellStyle name="Normal 2 54 6" xfId="11623"/>
    <cellStyle name="Normal 2 54 7" xfId="11624"/>
    <cellStyle name="Normal 2 54 8" xfId="11625"/>
    <cellStyle name="Normal 2 54 9" xfId="11626"/>
    <cellStyle name="Normal 2 55" xfId="11627"/>
    <cellStyle name="Normal 2 55 10" xfId="11628"/>
    <cellStyle name="Normal 2 55 11" xfId="11629"/>
    <cellStyle name="Normal 2 55 12" xfId="11630"/>
    <cellStyle name="Normal 2 55 13" xfId="11631"/>
    <cellStyle name="Normal 2 55 14" xfId="11632"/>
    <cellStyle name="Normal 2 55 15" xfId="11633"/>
    <cellStyle name="Normal 2 55 16" xfId="11634"/>
    <cellStyle name="Normal 2 55 17" xfId="11635"/>
    <cellStyle name="Normal 2 55 2" xfId="11636"/>
    <cellStyle name="Normal 2 55 2 2" xfId="11637"/>
    <cellStyle name="Normal 2 55 2 2 2" xfId="11638"/>
    <cellStyle name="Normal 2 55 2 2 2 2" xfId="11639"/>
    <cellStyle name="Normal 2 55 2 2 2 3" xfId="11640"/>
    <cellStyle name="Normal 2 55 2 2 3" xfId="11641"/>
    <cellStyle name="Normal 2 55 2 3" xfId="11642"/>
    <cellStyle name="Normal 2 55 2 4" xfId="11643"/>
    <cellStyle name="Normal 2 55 2 5" xfId="11644"/>
    <cellStyle name="Normal 2 55 3" xfId="11645"/>
    <cellStyle name="Normal 2 55 3 2" xfId="11646"/>
    <cellStyle name="Normal 2 55 3 2 2" xfId="11647"/>
    <cellStyle name="Normal 2 55 4" xfId="11648"/>
    <cellStyle name="Normal 2 55 5" xfId="11649"/>
    <cellStyle name="Normal 2 55 6" xfId="11650"/>
    <cellStyle name="Normal 2 55 6 2" xfId="11651"/>
    <cellStyle name="Normal 2 55 7" xfId="11652"/>
    <cellStyle name="Normal 2 55 8" xfId="11653"/>
    <cellStyle name="Normal 2 55 9" xfId="11654"/>
    <cellStyle name="Normal 2 56" xfId="11655"/>
    <cellStyle name="Normal 2 56 2" xfId="11656"/>
    <cellStyle name="Normal 2 56 2 2" xfId="11657"/>
    <cellStyle name="Normal 2 56 2 2 2" xfId="11658"/>
    <cellStyle name="Normal 2 56 2 2 3" xfId="11659"/>
    <cellStyle name="Normal 2 56 2 3" xfId="11660"/>
    <cellStyle name="Normal 2 56 3" xfId="11661"/>
    <cellStyle name="Normal 2 57" xfId="11662"/>
    <cellStyle name="Normal 2 57 2" xfId="11663"/>
    <cellStyle name="Normal 2 57 2 2" xfId="11664"/>
    <cellStyle name="Normal 2 57 2 2 2" xfId="11665"/>
    <cellStyle name="Normal 2 57 2 2 3" xfId="11666"/>
    <cellStyle name="Normal 2 57 2 3" xfId="11667"/>
    <cellStyle name="Normal 2 57 3" xfId="11668"/>
    <cellStyle name="Normal 2 58" xfId="11669"/>
    <cellStyle name="Normal 2 59" xfId="11670"/>
    <cellStyle name="Normal 2 59 2" xfId="11671"/>
    <cellStyle name="Normal 2 6" xfId="1015"/>
    <cellStyle name="Normal 2 6 10" xfId="11672"/>
    <cellStyle name="Normal 2 6 11" xfId="11673"/>
    <cellStyle name="Normal 2 6 12" xfId="11674"/>
    <cellStyle name="Normal 2 6 13" xfId="11675"/>
    <cellStyle name="Normal 2 6 14" xfId="11676"/>
    <cellStyle name="Normal 2 6 15" xfId="11677"/>
    <cellStyle name="Normal 2 6 16" xfId="11678"/>
    <cellStyle name="Normal 2 6 17" xfId="11679"/>
    <cellStyle name="Normal 2 6 18" xfId="11680"/>
    <cellStyle name="Normal 2 6 19" xfId="11681"/>
    <cellStyle name="Normal 2 6 2" xfId="1016"/>
    <cellStyle name="Normal 2 6 2 2" xfId="11682"/>
    <cellStyle name="Normal 2 6 2 3" xfId="11683"/>
    <cellStyle name="Normal 2 6 2 4" xfId="11684"/>
    <cellStyle name="Normal 2 6 2 5" xfId="11685"/>
    <cellStyle name="Normal 2 6 2 6" xfId="11686"/>
    <cellStyle name="Normal 2 6 2 7" xfId="11687"/>
    <cellStyle name="Normal 2 6 2 8" xfId="11688"/>
    <cellStyle name="Normal 2 6 20" xfId="11689"/>
    <cellStyle name="Normal 2 6 21" xfId="11690"/>
    <cellStyle name="Normal 2 6 22" xfId="11691"/>
    <cellStyle name="Normal 2 6 23" xfId="11692"/>
    <cellStyle name="Normal 2 6 24" xfId="11693"/>
    <cellStyle name="Normal 2 6 25" xfId="11694"/>
    <cellStyle name="Normal 2 6 26" xfId="11695"/>
    <cellStyle name="Normal 2 6 27" xfId="11696"/>
    <cellStyle name="Normal 2 6 28" xfId="11697"/>
    <cellStyle name="Normal 2 6 29" xfId="11698"/>
    <cellStyle name="Normal 2 6 3" xfId="11699"/>
    <cellStyle name="Normal 2 6 3 10" xfId="11700"/>
    <cellStyle name="Normal 2 6 3 11" xfId="11701"/>
    <cellStyle name="Normal 2 6 3 12" xfId="11702"/>
    <cellStyle name="Normal 2 6 3 13" xfId="11703"/>
    <cellStyle name="Normal 2 6 3 14" xfId="11704"/>
    <cellStyle name="Normal 2 6 3 15" xfId="11705"/>
    <cellStyle name="Normal 2 6 3 16" xfId="11706"/>
    <cellStyle name="Normal 2 6 3 17" xfId="11707"/>
    <cellStyle name="Normal 2 6 3 2" xfId="11708"/>
    <cellStyle name="Normal 2 6 3 3" xfId="11709"/>
    <cellStyle name="Normal 2 6 3 4" xfId="11710"/>
    <cellStyle name="Normal 2 6 3 5" xfId="11711"/>
    <cellStyle name="Normal 2 6 3 6" xfId="11712"/>
    <cellStyle name="Normal 2 6 3 7" xfId="11713"/>
    <cellStyle name="Normal 2 6 3 8" xfId="11714"/>
    <cellStyle name="Normal 2 6 3 9" xfId="11715"/>
    <cellStyle name="Normal 2 6 30" xfId="11716"/>
    <cellStyle name="Normal 2 6 31" xfId="11717"/>
    <cellStyle name="Normal 2 6 32" xfId="11718"/>
    <cellStyle name="Normal 2 6 33" xfId="11719"/>
    <cellStyle name="Normal 2 6 34" xfId="11720"/>
    <cellStyle name="Normal 2 6 35" xfId="11721"/>
    <cellStyle name="Normal 2 6 36" xfId="11722"/>
    <cellStyle name="Normal 2 6 37" xfId="11723"/>
    <cellStyle name="Normal 2 6 38" xfId="11724"/>
    <cellStyle name="Normal 2 6 39" xfId="11725"/>
    <cellStyle name="Normal 2 6 4" xfId="11726"/>
    <cellStyle name="Normal 2 6 4 10" xfId="11727"/>
    <cellStyle name="Normal 2 6 4 11" xfId="11728"/>
    <cellStyle name="Normal 2 6 4 12" xfId="11729"/>
    <cellStyle name="Normal 2 6 4 13" xfId="11730"/>
    <cellStyle name="Normal 2 6 4 14" xfId="11731"/>
    <cellStyle name="Normal 2 6 4 15" xfId="11732"/>
    <cellStyle name="Normal 2 6 4 16" xfId="11733"/>
    <cellStyle name="Normal 2 6 4 17" xfId="11734"/>
    <cellStyle name="Normal 2 6 4 2" xfId="11735"/>
    <cellStyle name="Normal 2 6 4 3" xfId="11736"/>
    <cellStyle name="Normal 2 6 4 4" xfId="11737"/>
    <cellStyle name="Normal 2 6 4 5" xfId="11738"/>
    <cellStyle name="Normal 2 6 4 6" xfId="11739"/>
    <cellStyle name="Normal 2 6 4 7" xfId="11740"/>
    <cellStyle name="Normal 2 6 4 8" xfId="11741"/>
    <cellStyle name="Normal 2 6 4 9" xfId="11742"/>
    <cellStyle name="Normal 2 6 40" xfId="11743"/>
    <cellStyle name="Normal 2 6 41" xfId="11744"/>
    <cellStyle name="Normal 2 6 42" xfId="11745"/>
    <cellStyle name="Normal 2 6 43" xfId="11746"/>
    <cellStyle name="Normal 2 6 44" xfId="11747"/>
    <cellStyle name="Normal 2 6 45" xfId="11748"/>
    <cellStyle name="Normal 2 6 46" xfId="11749"/>
    <cellStyle name="Normal 2 6 47" xfId="11750"/>
    <cellStyle name="Normal 2 6 48" xfId="11751"/>
    <cellStyle name="Normal 2 6 49" xfId="11752"/>
    <cellStyle name="Normal 2 6 5" xfId="11753"/>
    <cellStyle name="Normal 2 6 50" xfId="11754"/>
    <cellStyle name="Normal 2 6 51" xfId="11755"/>
    <cellStyle name="Normal 2 6 52" xfId="11756"/>
    <cellStyle name="Normal 2 6 53" xfId="11757"/>
    <cellStyle name="Normal 2 6 54" xfId="11758"/>
    <cellStyle name="Normal 2 6 55" xfId="11759"/>
    <cellStyle name="Normal 2 6 56" xfId="11760"/>
    <cellStyle name="Normal 2 6 57" xfId="11761"/>
    <cellStyle name="Normal 2 6 58" xfId="11762"/>
    <cellStyle name="Normal 2 6 59" xfId="11763"/>
    <cellStyle name="Normal 2 6 6" xfId="11764"/>
    <cellStyle name="Normal 2 6 60" xfId="11765"/>
    <cellStyle name="Normal 2 6 61" xfId="11766"/>
    <cellStyle name="Normal 2 6 62" xfId="11767"/>
    <cellStyle name="Normal 2 6 63" xfId="11768"/>
    <cellStyle name="Normal 2 6 64" xfId="11769"/>
    <cellStyle name="Normal 2 6 65" xfId="11770"/>
    <cellStyle name="Normal 2 6 66" xfId="11771"/>
    <cellStyle name="Normal 2 6 67" xfId="11772"/>
    <cellStyle name="Normal 2 6 68" xfId="11773"/>
    <cellStyle name="Normal 2 6 69" xfId="11774"/>
    <cellStyle name="Normal 2 6 7" xfId="11775"/>
    <cellStyle name="Normal 2 6 70" xfId="11776"/>
    <cellStyle name="Normal 2 6 71" xfId="11777"/>
    <cellStyle name="Normal 2 6 72" xfId="11778"/>
    <cellStyle name="Normal 2 6 73" xfId="11779"/>
    <cellStyle name="Normal 2 6 74" xfId="11780"/>
    <cellStyle name="Normal 2 6 75" xfId="11781"/>
    <cellStyle name="Normal 2 6 76" xfId="11782"/>
    <cellStyle name="Normal 2 6 77" xfId="11783"/>
    <cellStyle name="Normal 2 6 78" xfId="11784"/>
    <cellStyle name="Normal 2 6 8" xfId="11785"/>
    <cellStyle name="Normal 2 6 9" xfId="11786"/>
    <cellStyle name="Normal 2 6_3.1.2 DB Pension Detail" xfId="11787"/>
    <cellStyle name="Normal 2 60" xfId="11788"/>
    <cellStyle name="Normal 2 60 2" xfId="11789"/>
    <cellStyle name="Normal 2 61" xfId="11790"/>
    <cellStyle name="Normal 2 62" xfId="11791"/>
    <cellStyle name="Normal 2 63" xfId="11792"/>
    <cellStyle name="Normal 2 64" xfId="11793"/>
    <cellStyle name="Normal 2 65" xfId="11794"/>
    <cellStyle name="Normal 2 66" xfId="11795"/>
    <cellStyle name="Normal 2 67" xfId="11796"/>
    <cellStyle name="Normal 2 68" xfId="11797"/>
    <cellStyle name="Normal 2 69" xfId="11798"/>
    <cellStyle name="Normal 2 7" xfId="1017"/>
    <cellStyle name="Normal 2 7 10" xfId="11799"/>
    <cellStyle name="Normal 2 7 11" xfId="11800"/>
    <cellStyle name="Normal 2 7 12" xfId="11801"/>
    <cellStyle name="Normal 2 7 13" xfId="11802"/>
    <cellStyle name="Normal 2 7 14" xfId="11803"/>
    <cellStyle name="Normal 2 7 15" xfId="11804"/>
    <cellStyle name="Normal 2 7 16" xfId="11805"/>
    <cellStyle name="Normal 2 7 17" xfId="11806"/>
    <cellStyle name="Normal 2 7 18" xfId="11807"/>
    <cellStyle name="Normal 2 7 19" xfId="11808"/>
    <cellStyle name="Normal 2 7 2" xfId="11809"/>
    <cellStyle name="Normal 2 7 2 10" xfId="11810"/>
    <cellStyle name="Normal 2 7 2 11" xfId="11811"/>
    <cellStyle name="Normal 2 7 2 12" xfId="11812"/>
    <cellStyle name="Normal 2 7 2 13" xfId="11813"/>
    <cellStyle name="Normal 2 7 2 14" xfId="11814"/>
    <cellStyle name="Normal 2 7 2 15" xfId="11815"/>
    <cellStyle name="Normal 2 7 2 16" xfId="11816"/>
    <cellStyle name="Normal 2 7 2 17" xfId="11817"/>
    <cellStyle name="Normal 2 7 2 2" xfId="11818"/>
    <cellStyle name="Normal 2 7 2 3" xfId="11819"/>
    <cellStyle name="Normal 2 7 2 4" xfId="11820"/>
    <cellStyle name="Normal 2 7 2 5" xfId="11821"/>
    <cellStyle name="Normal 2 7 2 6" xfId="11822"/>
    <cellStyle name="Normal 2 7 2 7" xfId="11823"/>
    <cellStyle name="Normal 2 7 2 8" xfId="11824"/>
    <cellStyle name="Normal 2 7 2 9" xfId="11825"/>
    <cellStyle name="Normal 2 7 20" xfId="11826"/>
    <cellStyle name="Normal 2 7 21" xfId="11827"/>
    <cellStyle name="Normal 2 7 22" xfId="11828"/>
    <cellStyle name="Normal 2 7 23" xfId="11829"/>
    <cellStyle name="Normal 2 7 24" xfId="11830"/>
    <cellStyle name="Normal 2 7 25" xfId="11831"/>
    <cellStyle name="Normal 2 7 26" xfId="11832"/>
    <cellStyle name="Normal 2 7 27" xfId="11833"/>
    <cellStyle name="Normal 2 7 28" xfId="11834"/>
    <cellStyle name="Normal 2 7 29" xfId="11835"/>
    <cellStyle name="Normal 2 7 3" xfId="11836"/>
    <cellStyle name="Normal 2 7 3 10" xfId="11837"/>
    <cellStyle name="Normal 2 7 3 11" xfId="11838"/>
    <cellStyle name="Normal 2 7 3 12" xfId="11839"/>
    <cellStyle name="Normal 2 7 3 13" xfId="11840"/>
    <cellStyle name="Normal 2 7 3 14" xfId="11841"/>
    <cellStyle name="Normal 2 7 3 15" xfId="11842"/>
    <cellStyle name="Normal 2 7 3 16" xfId="11843"/>
    <cellStyle name="Normal 2 7 3 17" xfId="11844"/>
    <cellStyle name="Normal 2 7 3 2" xfId="11845"/>
    <cellStyle name="Normal 2 7 3 3" xfId="11846"/>
    <cellStyle name="Normal 2 7 3 4" xfId="11847"/>
    <cellStyle name="Normal 2 7 3 5" xfId="11848"/>
    <cellStyle name="Normal 2 7 3 6" xfId="11849"/>
    <cellStyle name="Normal 2 7 3 7" xfId="11850"/>
    <cellStyle name="Normal 2 7 3 8" xfId="11851"/>
    <cellStyle name="Normal 2 7 3 9" xfId="11852"/>
    <cellStyle name="Normal 2 7 30" xfId="11853"/>
    <cellStyle name="Normal 2 7 31" xfId="11854"/>
    <cellStyle name="Normal 2 7 32" xfId="11855"/>
    <cellStyle name="Normal 2 7 33" xfId="11856"/>
    <cellStyle name="Normal 2 7 34" xfId="11857"/>
    <cellStyle name="Normal 2 7 35" xfId="11858"/>
    <cellStyle name="Normal 2 7 36" xfId="11859"/>
    <cellStyle name="Normal 2 7 37" xfId="11860"/>
    <cellStyle name="Normal 2 7 38" xfId="11861"/>
    <cellStyle name="Normal 2 7 39" xfId="11862"/>
    <cellStyle name="Normal 2 7 4" xfId="11863"/>
    <cellStyle name="Normal 2 7 40" xfId="11864"/>
    <cellStyle name="Normal 2 7 41" xfId="11865"/>
    <cellStyle name="Normal 2 7 42" xfId="11866"/>
    <cellStyle name="Normal 2 7 43" xfId="11867"/>
    <cellStyle name="Normal 2 7 44" xfId="11868"/>
    <cellStyle name="Normal 2 7 45" xfId="11869"/>
    <cellStyle name="Normal 2 7 46" xfId="11870"/>
    <cellStyle name="Normal 2 7 47" xfId="11871"/>
    <cellStyle name="Normal 2 7 48" xfId="11872"/>
    <cellStyle name="Normal 2 7 49" xfId="11873"/>
    <cellStyle name="Normal 2 7 5" xfId="11874"/>
    <cellStyle name="Normal 2 7 50" xfId="11875"/>
    <cellStyle name="Normal 2 7 51" xfId="11876"/>
    <cellStyle name="Normal 2 7 52" xfId="11877"/>
    <cellStyle name="Normal 2 7 53" xfId="11878"/>
    <cellStyle name="Normal 2 7 54" xfId="11879"/>
    <cellStyle name="Normal 2 7 55" xfId="11880"/>
    <cellStyle name="Normal 2 7 56" xfId="11881"/>
    <cellStyle name="Normal 2 7 57" xfId="11882"/>
    <cellStyle name="Normal 2 7 58" xfId="11883"/>
    <cellStyle name="Normal 2 7 59" xfId="11884"/>
    <cellStyle name="Normal 2 7 6" xfId="11885"/>
    <cellStyle name="Normal 2 7 60" xfId="11886"/>
    <cellStyle name="Normal 2 7 61" xfId="11887"/>
    <cellStyle name="Normal 2 7 62" xfId="11888"/>
    <cellStyle name="Normal 2 7 63" xfId="11889"/>
    <cellStyle name="Normal 2 7 64" xfId="11890"/>
    <cellStyle name="Normal 2 7 65" xfId="11891"/>
    <cellStyle name="Normal 2 7 66" xfId="11892"/>
    <cellStyle name="Normal 2 7 67" xfId="11893"/>
    <cellStyle name="Normal 2 7 68" xfId="11894"/>
    <cellStyle name="Normal 2 7 69" xfId="11895"/>
    <cellStyle name="Normal 2 7 7" xfId="11896"/>
    <cellStyle name="Normal 2 7 70" xfId="11897"/>
    <cellStyle name="Normal 2 7 71" xfId="11898"/>
    <cellStyle name="Normal 2 7 72" xfId="11899"/>
    <cellStyle name="Normal 2 7 73" xfId="11900"/>
    <cellStyle name="Normal 2 7 74" xfId="11901"/>
    <cellStyle name="Normal 2 7 75" xfId="11902"/>
    <cellStyle name="Normal 2 7 76" xfId="11903"/>
    <cellStyle name="Normal 2 7 77" xfId="11904"/>
    <cellStyle name="Normal 2 7 78" xfId="11905"/>
    <cellStyle name="Normal 2 7 8" xfId="11906"/>
    <cellStyle name="Normal 2 7 9" xfId="11907"/>
    <cellStyle name="Normal 2 70" xfId="11908"/>
    <cellStyle name="Normal 2 71" xfId="11909"/>
    <cellStyle name="Normal 2 72" xfId="11910"/>
    <cellStyle name="Normal 2 73" xfId="11911"/>
    <cellStyle name="Normal 2 74" xfId="11912"/>
    <cellStyle name="Normal 2 75" xfId="11913"/>
    <cellStyle name="Normal 2 76" xfId="11914"/>
    <cellStyle name="Normal 2 77" xfId="11915"/>
    <cellStyle name="Normal 2 78" xfId="11916"/>
    <cellStyle name="Normal 2 79" xfId="11917"/>
    <cellStyle name="Normal 2 8" xfId="1018"/>
    <cellStyle name="Normal 2 8 10" xfId="11918"/>
    <cellStyle name="Normal 2 8 11" xfId="11919"/>
    <cellStyle name="Normal 2 8 12" xfId="11920"/>
    <cellStyle name="Normal 2 8 13" xfId="11921"/>
    <cellStyle name="Normal 2 8 14" xfId="11922"/>
    <cellStyle name="Normal 2 8 15" xfId="11923"/>
    <cellStyle name="Normal 2 8 16" xfId="11924"/>
    <cellStyle name="Normal 2 8 17" xfId="11925"/>
    <cellStyle name="Normal 2 8 18" xfId="11926"/>
    <cellStyle name="Normal 2 8 19" xfId="11927"/>
    <cellStyle name="Normal 2 8 2" xfId="11928"/>
    <cellStyle name="Normal 2 8 2 10" xfId="11929"/>
    <cellStyle name="Normal 2 8 2 11" xfId="11930"/>
    <cellStyle name="Normal 2 8 2 12" xfId="11931"/>
    <cellStyle name="Normal 2 8 2 13" xfId="11932"/>
    <cellStyle name="Normal 2 8 2 14" xfId="11933"/>
    <cellStyle name="Normal 2 8 2 15" xfId="11934"/>
    <cellStyle name="Normal 2 8 2 16" xfId="11935"/>
    <cellStyle name="Normal 2 8 2 17" xfId="11936"/>
    <cellStyle name="Normal 2 8 2 2" xfId="11937"/>
    <cellStyle name="Normal 2 8 2 3" xfId="11938"/>
    <cellStyle name="Normal 2 8 2 4" xfId="11939"/>
    <cellStyle name="Normal 2 8 2 5" xfId="11940"/>
    <cellStyle name="Normal 2 8 2 6" xfId="11941"/>
    <cellStyle name="Normal 2 8 2 7" xfId="11942"/>
    <cellStyle name="Normal 2 8 2 8" xfId="11943"/>
    <cellStyle name="Normal 2 8 2 9" xfId="11944"/>
    <cellStyle name="Normal 2 8 20" xfId="11945"/>
    <cellStyle name="Normal 2 8 21" xfId="11946"/>
    <cellStyle name="Normal 2 8 22" xfId="11947"/>
    <cellStyle name="Normal 2 8 23" xfId="11948"/>
    <cellStyle name="Normal 2 8 24" xfId="11949"/>
    <cellStyle name="Normal 2 8 25" xfId="11950"/>
    <cellStyle name="Normal 2 8 26" xfId="11951"/>
    <cellStyle name="Normal 2 8 27" xfId="11952"/>
    <cellStyle name="Normal 2 8 28" xfId="11953"/>
    <cellStyle name="Normal 2 8 29" xfId="11954"/>
    <cellStyle name="Normal 2 8 3" xfId="11955"/>
    <cellStyle name="Normal 2 8 3 10" xfId="11956"/>
    <cellStyle name="Normal 2 8 3 11" xfId="11957"/>
    <cellStyle name="Normal 2 8 3 12" xfId="11958"/>
    <cellStyle name="Normal 2 8 3 13" xfId="11959"/>
    <cellStyle name="Normal 2 8 3 14" xfId="11960"/>
    <cellStyle name="Normal 2 8 3 15" xfId="11961"/>
    <cellStyle name="Normal 2 8 3 16" xfId="11962"/>
    <cellStyle name="Normal 2 8 3 17" xfId="11963"/>
    <cellStyle name="Normal 2 8 3 2" xfId="11964"/>
    <cellStyle name="Normal 2 8 3 3" xfId="11965"/>
    <cellStyle name="Normal 2 8 3 4" xfId="11966"/>
    <cellStyle name="Normal 2 8 3 5" xfId="11967"/>
    <cellStyle name="Normal 2 8 3 6" xfId="11968"/>
    <cellStyle name="Normal 2 8 3 7" xfId="11969"/>
    <cellStyle name="Normal 2 8 3 8" xfId="11970"/>
    <cellStyle name="Normal 2 8 3 9" xfId="11971"/>
    <cellStyle name="Normal 2 8 30" xfId="11972"/>
    <cellStyle name="Normal 2 8 31" xfId="11973"/>
    <cellStyle name="Normal 2 8 32" xfId="11974"/>
    <cellStyle name="Normal 2 8 33" xfId="11975"/>
    <cellStyle name="Normal 2 8 34" xfId="11976"/>
    <cellStyle name="Normal 2 8 35" xfId="11977"/>
    <cellStyle name="Normal 2 8 36" xfId="11978"/>
    <cellStyle name="Normal 2 8 37" xfId="11979"/>
    <cellStyle name="Normal 2 8 38" xfId="11980"/>
    <cellStyle name="Normal 2 8 39" xfId="11981"/>
    <cellStyle name="Normal 2 8 4" xfId="11982"/>
    <cellStyle name="Normal 2 8 40" xfId="11983"/>
    <cellStyle name="Normal 2 8 41" xfId="11984"/>
    <cellStyle name="Normal 2 8 42" xfId="11985"/>
    <cellStyle name="Normal 2 8 43" xfId="11986"/>
    <cellStyle name="Normal 2 8 44" xfId="11987"/>
    <cellStyle name="Normal 2 8 45" xfId="11988"/>
    <cellStyle name="Normal 2 8 46" xfId="11989"/>
    <cellStyle name="Normal 2 8 47" xfId="11990"/>
    <cellStyle name="Normal 2 8 48" xfId="11991"/>
    <cellStyle name="Normal 2 8 49" xfId="11992"/>
    <cellStyle name="Normal 2 8 5" xfId="11993"/>
    <cellStyle name="Normal 2 8 50" xfId="11994"/>
    <cellStyle name="Normal 2 8 51" xfId="11995"/>
    <cellStyle name="Normal 2 8 52" xfId="11996"/>
    <cellStyle name="Normal 2 8 53" xfId="11997"/>
    <cellStyle name="Normal 2 8 54" xfId="11998"/>
    <cellStyle name="Normal 2 8 55" xfId="11999"/>
    <cellStyle name="Normal 2 8 56" xfId="12000"/>
    <cellStyle name="Normal 2 8 57" xfId="12001"/>
    <cellStyle name="Normal 2 8 58" xfId="12002"/>
    <cellStyle name="Normal 2 8 59" xfId="12003"/>
    <cellStyle name="Normal 2 8 6" xfId="12004"/>
    <cellStyle name="Normal 2 8 60" xfId="12005"/>
    <cellStyle name="Normal 2 8 61" xfId="12006"/>
    <cellStyle name="Normal 2 8 62" xfId="12007"/>
    <cellStyle name="Normal 2 8 63" xfId="12008"/>
    <cellStyle name="Normal 2 8 64" xfId="12009"/>
    <cellStyle name="Normal 2 8 65" xfId="12010"/>
    <cellStyle name="Normal 2 8 66" xfId="12011"/>
    <cellStyle name="Normal 2 8 67" xfId="12012"/>
    <cellStyle name="Normal 2 8 68" xfId="12013"/>
    <cellStyle name="Normal 2 8 69" xfId="12014"/>
    <cellStyle name="Normal 2 8 7" xfId="12015"/>
    <cellStyle name="Normal 2 8 70" xfId="12016"/>
    <cellStyle name="Normal 2 8 71" xfId="12017"/>
    <cellStyle name="Normal 2 8 72" xfId="12018"/>
    <cellStyle name="Normal 2 8 73" xfId="12019"/>
    <cellStyle name="Normal 2 8 74" xfId="12020"/>
    <cellStyle name="Normal 2 8 75" xfId="12021"/>
    <cellStyle name="Normal 2 8 76" xfId="12022"/>
    <cellStyle name="Normal 2 8 77" xfId="12023"/>
    <cellStyle name="Normal 2 8 78" xfId="12024"/>
    <cellStyle name="Normal 2 8 8" xfId="12025"/>
    <cellStyle name="Normal 2 8 9" xfId="12026"/>
    <cellStyle name="Normal 2 80" xfId="12027"/>
    <cellStyle name="Normal 2 81" xfId="12028"/>
    <cellStyle name="Normal 2 82" xfId="12029"/>
    <cellStyle name="Normal 2 83" xfId="12030"/>
    <cellStyle name="Normal 2 84" xfId="12031"/>
    <cellStyle name="Normal 2 85" xfId="12032"/>
    <cellStyle name="Normal 2 86" xfId="12033"/>
    <cellStyle name="Normal 2 87" xfId="12034"/>
    <cellStyle name="Normal 2 88" xfId="12035"/>
    <cellStyle name="Normal 2 89" xfId="12036"/>
    <cellStyle name="Normal 2 9" xfId="1019"/>
    <cellStyle name="Normal 2 9 10" xfId="12037"/>
    <cellStyle name="Normal 2 9 11" xfId="12038"/>
    <cellStyle name="Normal 2 9 12" xfId="12039"/>
    <cellStyle name="Normal 2 9 13" xfId="12040"/>
    <cellStyle name="Normal 2 9 14" xfId="12041"/>
    <cellStyle name="Normal 2 9 15" xfId="12042"/>
    <cellStyle name="Normal 2 9 16" xfId="12043"/>
    <cellStyle name="Normal 2 9 17" xfId="12044"/>
    <cellStyle name="Normal 2 9 18" xfId="12045"/>
    <cellStyle name="Normal 2 9 19" xfId="12046"/>
    <cellStyle name="Normal 2 9 2" xfId="12047"/>
    <cellStyle name="Normal 2 9 2 10" xfId="12048"/>
    <cellStyle name="Normal 2 9 2 11" xfId="12049"/>
    <cellStyle name="Normal 2 9 2 12" xfId="12050"/>
    <cellStyle name="Normal 2 9 2 13" xfId="12051"/>
    <cellStyle name="Normal 2 9 2 14" xfId="12052"/>
    <cellStyle name="Normal 2 9 2 15" xfId="12053"/>
    <cellStyle name="Normal 2 9 2 16" xfId="12054"/>
    <cellStyle name="Normal 2 9 2 17" xfId="12055"/>
    <cellStyle name="Normal 2 9 2 2" xfId="12056"/>
    <cellStyle name="Normal 2 9 2 3" xfId="12057"/>
    <cellStyle name="Normal 2 9 2 4" xfId="12058"/>
    <cellStyle name="Normal 2 9 2 5" xfId="12059"/>
    <cellStyle name="Normal 2 9 2 6" xfId="12060"/>
    <cellStyle name="Normal 2 9 2 7" xfId="12061"/>
    <cellStyle name="Normal 2 9 2 8" xfId="12062"/>
    <cellStyle name="Normal 2 9 2 9" xfId="12063"/>
    <cellStyle name="Normal 2 9 20" xfId="12064"/>
    <cellStyle name="Normal 2 9 21" xfId="12065"/>
    <cellStyle name="Normal 2 9 22" xfId="12066"/>
    <cellStyle name="Normal 2 9 23" xfId="12067"/>
    <cellStyle name="Normal 2 9 24" xfId="12068"/>
    <cellStyle name="Normal 2 9 25" xfId="12069"/>
    <cellStyle name="Normal 2 9 26" xfId="12070"/>
    <cellStyle name="Normal 2 9 27" xfId="12071"/>
    <cellStyle name="Normal 2 9 28" xfId="12072"/>
    <cellStyle name="Normal 2 9 29" xfId="12073"/>
    <cellStyle name="Normal 2 9 3" xfId="12074"/>
    <cellStyle name="Normal 2 9 3 10" xfId="12075"/>
    <cellStyle name="Normal 2 9 3 11" xfId="12076"/>
    <cellStyle name="Normal 2 9 3 12" xfId="12077"/>
    <cellStyle name="Normal 2 9 3 13" xfId="12078"/>
    <cellStyle name="Normal 2 9 3 14" xfId="12079"/>
    <cellStyle name="Normal 2 9 3 15" xfId="12080"/>
    <cellStyle name="Normal 2 9 3 16" xfId="12081"/>
    <cellStyle name="Normal 2 9 3 17" xfId="12082"/>
    <cellStyle name="Normal 2 9 3 2" xfId="12083"/>
    <cellStyle name="Normal 2 9 3 3" xfId="12084"/>
    <cellStyle name="Normal 2 9 3 4" xfId="12085"/>
    <cellStyle name="Normal 2 9 3 5" xfId="12086"/>
    <cellStyle name="Normal 2 9 3 6" xfId="12087"/>
    <cellStyle name="Normal 2 9 3 7" xfId="12088"/>
    <cellStyle name="Normal 2 9 3 8" xfId="12089"/>
    <cellStyle name="Normal 2 9 3 9" xfId="12090"/>
    <cellStyle name="Normal 2 9 30" xfId="12091"/>
    <cellStyle name="Normal 2 9 31" xfId="12092"/>
    <cellStyle name="Normal 2 9 32" xfId="12093"/>
    <cellStyle name="Normal 2 9 33" xfId="12094"/>
    <cellStyle name="Normal 2 9 34" xfId="12095"/>
    <cellStyle name="Normal 2 9 35" xfId="12096"/>
    <cellStyle name="Normal 2 9 36" xfId="12097"/>
    <cellStyle name="Normal 2 9 37" xfId="12098"/>
    <cellStyle name="Normal 2 9 38" xfId="12099"/>
    <cellStyle name="Normal 2 9 39" xfId="12100"/>
    <cellStyle name="Normal 2 9 4" xfId="12101"/>
    <cellStyle name="Normal 2 9 40" xfId="12102"/>
    <cellStyle name="Normal 2 9 41" xfId="12103"/>
    <cellStyle name="Normal 2 9 42" xfId="12104"/>
    <cellStyle name="Normal 2 9 43" xfId="12105"/>
    <cellStyle name="Normal 2 9 44" xfId="12106"/>
    <cellStyle name="Normal 2 9 45" xfId="12107"/>
    <cellStyle name="Normal 2 9 46" xfId="12108"/>
    <cellStyle name="Normal 2 9 47" xfId="12109"/>
    <cellStyle name="Normal 2 9 48" xfId="12110"/>
    <cellStyle name="Normal 2 9 49" xfId="12111"/>
    <cellStyle name="Normal 2 9 5" xfId="12112"/>
    <cellStyle name="Normal 2 9 50" xfId="12113"/>
    <cellStyle name="Normal 2 9 51" xfId="12114"/>
    <cellStyle name="Normal 2 9 52" xfId="12115"/>
    <cellStyle name="Normal 2 9 53" xfId="12116"/>
    <cellStyle name="Normal 2 9 54" xfId="12117"/>
    <cellStyle name="Normal 2 9 55" xfId="12118"/>
    <cellStyle name="Normal 2 9 56" xfId="12119"/>
    <cellStyle name="Normal 2 9 57" xfId="12120"/>
    <cellStyle name="Normal 2 9 58" xfId="12121"/>
    <cellStyle name="Normal 2 9 59" xfId="12122"/>
    <cellStyle name="Normal 2 9 6" xfId="12123"/>
    <cellStyle name="Normal 2 9 60" xfId="12124"/>
    <cellStyle name="Normal 2 9 61" xfId="12125"/>
    <cellStyle name="Normal 2 9 62" xfId="12126"/>
    <cellStyle name="Normal 2 9 63" xfId="12127"/>
    <cellStyle name="Normal 2 9 64" xfId="12128"/>
    <cellStyle name="Normal 2 9 65" xfId="12129"/>
    <cellStyle name="Normal 2 9 66" xfId="12130"/>
    <cellStyle name="Normal 2 9 67" xfId="12131"/>
    <cellStyle name="Normal 2 9 68" xfId="12132"/>
    <cellStyle name="Normal 2 9 69" xfId="12133"/>
    <cellStyle name="Normal 2 9 7" xfId="12134"/>
    <cellStyle name="Normal 2 9 70" xfId="12135"/>
    <cellStyle name="Normal 2 9 71" xfId="12136"/>
    <cellStyle name="Normal 2 9 72" xfId="12137"/>
    <cellStyle name="Normal 2 9 73" xfId="12138"/>
    <cellStyle name="Normal 2 9 74" xfId="12139"/>
    <cellStyle name="Normal 2 9 75" xfId="12140"/>
    <cellStyle name="Normal 2 9 76" xfId="12141"/>
    <cellStyle name="Normal 2 9 77" xfId="12142"/>
    <cellStyle name="Normal 2 9 78" xfId="12143"/>
    <cellStyle name="Normal 2 9 8" xfId="12144"/>
    <cellStyle name="Normal 2 9 9" xfId="12145"/>
    <cellStyle name="Normal 2 90" xfId="12146"/>
    <cellStyle name="Normal 2 91" xfId="12147"/>
    <cellStyle name="Normal 2 92" xfId="12148"/>
    <cellStyle name="Normal 2 93" xfId="12149"/>
    <cellStyle name="Normal 2 94" xfId="12150"/>
    <cellStyle name="Normal 2 95" xfId="12151"/>
    <cellStyle name="Normal 2 96" xfId="12152"/>
    <cellStyle name="Normal 2 97" xfId="12153"/>
    <cellStyle name="Normal 2 98" xfId="12154"/>
    <cellStyle name="Normal 2 99" xfId="12155"/>
    <cellStyle name="Normal 2_1.3s Accounting C Costs Scots" xfId="12156"/>
    <cellStyle name="Normal 20" xfId="1020"/>
    <cellStyle name="Normal 20 10" xfId="12157"/>
    <cellStyle name="Normal 20 10 2" xfId="12158"/>
    <cellStyle name="Normal 20 11" xfId="12159"/>
    <cellStyle name="Normal 20 11 2" xfId="12160"/>
    <cellStyle name="Normal 20 12" xfId="12161"/>
    <cellStyle name="Normal 20 12 2" xfId="12162"/>
    <cellStyle name="Normal 20 13" xfId="12163"/>
    <cellStyle name="Normal 20 13 2" xfId="12164"/>
    <cellStyle name="Normal 20 14" xfId="12165"/>
    <cellStyle name="Normal 20 14 2" xfId="12166"/>
    <cellStyle name="Normal 20 15" xfId="12167"/>
    <cellStyle name="Normal 20 15 2" xfId="12168"/>
    <cellStyle name="Normal 20 16" xfId="12169"/>
    <cellStyle name="Normal 20 16 2" xfId="12170"/>
    <cellStyle name="Normal 20 17" xfId="12171"/>
    <cellStyle name="Normal 20 17 2" xfId="12172"/>
    <cellStyle name="Normal 20 18" xfId="12173"/>
    <cellStyle name="Normal 20 18 2" xfId="12174"/>
    <cellStyle name="Normal 20 19" xfId="12175"/>
    <cellStyle name="Normal 20 19 2" xfId="12176"/>
    <cellStyle name="Normal 20 2" xfId="12177"/>
    <cellStyle name="Normal 20 2 2" xfId="12178"/>
    <cellStyle name="Normal 20 2 2 2" xfId="12179"/>
    <cellStyle name="Normal 20 2 2 3" xfId="12180"/>
    <cellStyle name="Normal 20 2 2 4" xfId="12181"/>
    <cellStyle name="Normal 20 2 3" xfId="12182"/>
    <cellStyle name="Normal 20 2 3 2" xfId="12183"/>
    <cellStyle name="Normal 20 2 3 3" xfId="12184"/>
    <cellStyle name="Normal 20 2 3 4" xfId="12185"/>
    <cellStyle name="Normal 20 2 4" xfId="12186"/>
    <cellStyle name="Normal 20 2 5" xfId="12187"/>
    <cellStyle name="Normal 20 2 6" xfId="12188"/>
    <cellStyle name="Normal 20 2 7" xfId="12189"/>
    <cellStyle name="Normal 20 20" xfId="12190"/>
    <cellStyle name="Normal 20 20 2" xfId="12191"/>
    <cellStyle name="Normal 20 21" xfId="12192"/>
    <cellStyle name="Normal 20 21 2" xfId="12193"/>
    <cellStyle name="Normal 20 22" xfId="12194"/>
    <cellStyle name="Normal 20 22 2" xfId="12195"/>
    <cellStyle name="Normal 20 23" xfId="12196"/>
    <cellStyle name="Normal 20 24" xfId="12197"/>
    <cellStyle name="Normal 20 25" xfId="12198"/>
    <cellStyle name="Normal 20 26" xfId="12199"/>
    <cellStyle name="Normal 20 27" xfId="12200"/>
    <cellStyle name="Normal 20 28" xfId="12201"/>
    <cellStyle name="Normal 20 29" xfId="12202"/>
    <cellStyle name="Normal 20 3" xfId="12203"/>
    <cellStyle name="Normal 20 3 2" xfId="12204"/>
    <cellStyle name="Normal 20 3 2 2" xfId="12205"/>
    <cellStyle name="Normal 20 3 2 3" xfId="12206"/>
    <cellStyle name="Normal 20 3 2 4" xfId="12207"/>
    <cellStyle name="Normal 20 3 3" xfId="12208"/>
    <cellStyle name="Normal 20 3 4" xfId="12209"/>
    <cellStyle name="Normal 20 3 5" xfId="12210"/>
    <cellStyle name="Normal 20 3 6" xfId="12211"/>
    <cellStyle name="Normal 20 30" xfId="12212"/>
    <cellStyle name="Normal 20 31" xfId="12213"/>
    <cellStyle name="Normal 20 32" xfId="12214"/>
    <cellStyle name="Normal 20 33" xfId="12215"/>
    <cellStyle name="Normal 20 34" xfId="12216"/>
    <cellStyle name="Normal 20 35" xfId="12217"/>
    <cellStyle name="Normal 20 36" xfId="12218"/>
    <cellStyle name="Normal 20 37" xfId="12219"/>
    <cellStyle name="Normal 20 38" xfId="12220"/>
    <cellStyle name="Normal 20 39" xfId="12221"/>
    <cellStyle name="Normal 20 4" xfId="12222"/>
    <cellStyle name="Normal 20 4 2" xfId="12223"/>
    <cellStyle name="Normal 20 4 3" xfId="12224"/>
    <cellStyle name="Normal 20 4 4" xfId="12225"/>
    <cellStyle name="Normal 20 40" xfId="12226"/>
    <cellStyle name="Normal 20 41" xfId="12227"/>
    <cellStyle name="Normal 20 42" xfId="12228"/>
    <cellStyle name="Normal 20 43" xfId="12229"/>
    <cellStyle name="Normal 20 44" xfId="12230"/>
    <cellStyle name="Normal 20 45" xfId="12231"/>
    <cellStyle name="Normal 20 46" xfId="12232"/>
    <cellStyle name="Normal 20 47" xfId="12233"/>
    <cellStyle name="Normal 20 48" xfId="12234"/>
    <cellStyle name="Normal 20 49" xfId="12235"/>
    <cellStyle name="Normal 20 5" xfId="12236"/>
    <cellStyle name="Normal 20 5 2" xfId="12237"/>
    <cellStyle name="Normal 20 5 3" xfId="12238"/>
    <cellStyle name="Normal 20 5 4" xfId="12239"/>
    <cellStyle name="Normal 20 50" xfId="12240"/>
    <cellStyle name="Normal 20 51" xfId="12241"/>
    <cellStyle name="Normal 20 52" xfId="12242"/>
    <cellStyle name="Normal 20 53" xfId="12243"/>
    <cellStyle name="Normal 20 54" xfId="12244"/>
    <cellStyle name="Normal 20 55" xfId="12245"/>
    <cellStyle name="Normal 20 56" xfId="12246"/>
    <cellStyle name="Normal 20 57" xfId="12247"/>
    <cellStyle name="Normal 20 58" xfId="12248"/>
    <cellStyle name="Normal 20 59" xfId="12249"/>
    <cellStyle name="Normal 20 6" xfId="12250"/>
    <cellStyle name="Normal 20 6 2" xfId="12251"/>
    <cellStyle name="Normal 20 60" xfId="12252"/>
    <cellStyle name="Normal 20 61" xfId="12253"/>
    <cellStyle name="Normal 20 62" xfId="12254"/>
    <cellStyle name="Normal 20 63" xfId="12255"/>
    <cellStyle name="Normal 20 64" xfId="12256"/>
    <cellStyle name="Normal 20 65" xfId="12257"/>
    <cellStyle name="Normal 20 66" xfId="12258"/>
    <cellStyle name="Normal 20 67" xfId="12259"/>
    <cellStyle name="Normal 20 68" xfId="12260"/>
    <cellStyle name="Normal 20 69" xfId="12261"/>
    <cellStyle name="Normal 20 7" xfId="12262"/>
    <cellStyle name="Normal 20 7 2" xfId="12263"/>
    <cellStyle name="Normal 20 70" xfId="12264"/>
    <cellStyle name="Normal 20 8" xfId="12265"/>
    <cellStyle name="Normal 20 8 2" xfId="12266"/>
    <cellStyle name="Normal 20 9" xfId="12267"/>
    <cellStyle name="Normal 20 9 2" xfId="12268"/>
    <cellStyle name="Normal 21" xfId="1021"/>
    <cellStyle name="Normal 21 10" xfId="12269"/>
    <cellStyle name="Normal 21 10 2" xfId="12270"/>
    <cellStyle name="Normal 21 11" xfId="12271"/>
    <cellStyle name="Normal 21 11 2" xfId="12272"/>
    <cellStyle name="Normal 21 12" xfId="12273"/>
    <cellStyle name="Normal 21 12 2" xfId="12274"/>
    <cellStyle name="Normal 21 13" xfId="12275"/>
    <cellStyle name="Normal 21 13 2" xfId="12276"/>
    <cellStyle name="Normal 21 14" xfId="12277"/>
    <cellStyle name="Normal 21 14 2" xfId="12278"/>
    <cellStyle name="Normal 21 15" xfId="12279"/>
    <cellStyle name="Normal 21 15 2" xfId="12280"/>
    <cellStyle name="Normal 21 16" xfId="12281"/>
    <cellStyle name="Normal 21 16 2" xfId="12282"/>
    <cellStyle name="Normal 21 17" xfId="12283"/>
    <cellStyle name="Normal 21 17 2" xfId="12284"/>
    <cellStyle name="Normal 21 18" xfId="12285"/>
    <cellStyle name="Normal 21 18 2" xfId="12286"/>
    <cellStyle name="Normal 21 19" xfId="12287"/>
    <cellStyle name="Normal 21 19 2" xfId="12288"/>
    <cellStyle name="Normal 21 2" xfId="12289"/>
    <cellStyle name="Normal 21 2 2" xfId="12290"/>
    <cellStyle name="Normal 21 2 2 2" xfId="12291"/>
    <cellStyle name="Normal 21 2 2 3" xfId="12292"/>
    <cellStyle name="Normal 21 2 2 4" xfId="12293"/>
    <cellStyle name="Normal 21 2 3" xfId="12294"/>
    <cellStyle name="Normal 21 2 3 2" xfId="12295"/>
    <cellStyle name="Normal 21 2 3 3" xfId="12296"/>
    <cellStyle name="Normal 21 2 3 4" xfId="12297"/>
    <cellStyle name="Normal 21 2 4" xfId="12298"/>
    <cellStyle name="Normal 21 2 5" xfId="12299"/>
    <cellStyle name="Normal 21 2 6" xfId="12300"/>
    <cellStyle name="Normal 21 2 7" xfId="12301"/>
    <cellStyle name="Normal 21 20" xfId="12302"/>
    <cellStyle name="Normal 21 20 2" xfId="12303"/>
    <cellStyle name="Normal 21 21" xfId="12304"/>
    <cellStyle name="Normal 21 21 2" xfId="12305"/>
    <cellStyle name="Normal 21 22" xfId="12306"/>
    <cellStyle name="Normal 21 22 2" xfId="12307"/>
    <cellStyle name="Normal 21 23" xfId="12308"/>
    <cellStyle name="Normal 21 24" xfId="12309"/>
    <cellStyle name="Normal 21 25" xfId="12310"/>
    <cellStyle name="Normal 21 26" xfId="12311"/>
    <cellStyle name="Normal 21 27" xfId="12312"/>
    <cellStyle name="Normal 21 28" xfId="12313"/>
    <cellStyle name="Normal 21 29" xfId="12314"/>
    <cellStyle name="Normal 21 3" xfId="12315"/>
    <cellStyle name="Normal 21 3 2" xfId="12316"/>
    <cellStyle name="Normal 21 3 2 2" xfId="12317"/>
    <cellStyle name="Normal 21 3 2 3" xfId="12318"/>
    <cellStyle name="Normal 21 3 2 4" xfId="12319"/>
    <cellStyle name="Normal 21 3 3" xfId="12320"/>
    <cellStyle name="Normal 21 3 4" xfId="12321"/>
    <cellStyle name="Normal 21 3 5" xfId="12322"/>
    <cellStyle name="Normal 21 3 6" xfId="12323"/>
    <cellStyle name="Normal 21 30" xfId="12324"/>
    <cellStyle name="Normal 21 31" xfId="12325"/>
    <cellStyle name="Normal 21 32" xfId="12326"/>
    <cellStyle name="Normal 21 33" xfId="12327"/>
    <cellStyle name="Normal 21 34" xfId="12328"/>
    <cellStyle name="Normal 21 35" xfId="12329"/>
    <cellStyle name="Normal 21 36" xfId="12330"/>
    <cellStyle name="Normal 21 37" xfId="12331"/>
    <cellStyle name="Normal 21 38" xfId="12332"/>
    <cellStyle name="Normal 21 39" xfId="12333"/>
    <cellStyle name="Normal 21 4" xfId="12334"/>
    <cellStyle name="Normal 21 4 2" xfId="12335"/>
    <cellStyle name="Normal 21 4 3" xfId="12336"/>
    <cellStyle name="Normal 21 4 4" xfId="12337"/>
    <cellStyle name="Normal 21 40" xfId="12338"/>
    <cellStyle name="Normal 21 41" xfId="12339"/>
    <cellStyle name="Normal 21 42" xfId="12340"/>
    <cellStyle name="Normal 21 43" xfId="12341"/>
    <cellStyle name="Normal 21 44" xfId="12342"/>
    <cellStyle name="Normal 21 45" xfId="12343"/>
    <cellStyle name="Normal 21 46" xfId="12344"/>
    <cellStyle name="Normal 21 47" xfId="12345"/>
    <cellStyle name="Normal 21 48" xfId="12346"/>
    <cellStyle name="Normal 21 49" xfId="12347"/>
    <cellStyle name="Normal 21 5" xfId="12348"/>
    <cellStyle name="Normal 21 5 2" xfId="12349"/>
    <cellStyle name="Normal 21 5 3" xfId="12350"/>
    <cellStyle name="Normal 21 5 4" xfId="12351"/>
    <cellStyle name="Normal 21 50" xfId="12352"/>
    <cellStyle name="Normal 21 51" xfId="12353"/>
    <cellStyle name="Normal 21 52" xfId="12354"/>
    <cellStyle name="Normal 21 53" xfId="12355"/>
    <cellStyle name="Normal 21 54" xfId="12356"/>
    <cellStyle name="Normal 21 55" xfId="12357"/>
    <cellStyle name="Normal 21 56" xfId="12358"/>
    <cellStyle name="Normal 21 57" xfId="12359"/>
    <cellStyle name="Normal 21 58" xfId="12360"/>
    <cellStyle name="Normal 21 59" xfId="12361"/>
    <cellStyle name="Normal 21 6" xfId="12362"/>
    <cellStyle name="Normal 21 6 2" xfId="12363"/>
    <cellStyle name="Normal 21 60" xfId="12364"/>
    <cellStyle name="Normal 21 61" xfId="12365"/>
    <cellStyle name="Normal 21 62" xfId="12366"/>
    <cellStyle name="Normal 21 63" xfId="12367"/>
    <cellStyle name="Normal 21 64" xfId="12368"/>
    <cellStyle name="Normal 21 65" xfId="12369"/>
    <cellStyle name="Normal 21 66" xfId="12370"/>
    <cellStyle name="Normal 21 67" xfId="12371"/>
    <cellStyle name="Normal 21 68" xfId="12372"/>
    <cellStyle name="Normal 21 69" xfId="12373"/>
    <cellStyle name="Normal 21 7" xfId="12374"/>
    <cellStyle name="Normal 21 7 2" xfId="12375"/>
    <cellStyle name="Normal 21 70" xfId="12376"/>
    <cellStyle name="Normal 21 8" xfId="12377"/>
    <cellStyle name="Normal 21 8 2" xfId="12378"/>
    <cellStyle name="Normal 21 9" xfId="12379"/>
    <cellStyle name="Normal 21 9 2" xfId="12380"/>
    <cellStyle name="Normal 22" xfId="1022"/>
    <cellStyle name="Normal 22 10" xfId="12381"/>
    <cellStyle name="Normal 22 10 2" xfId="12382"/>
    <cellStyle name="Normal 22 11" xfId="12383"/>
    <cellStyle name="Normal 22 11 2" xfId="12384"/>
    <cellStyle name="Normal 22 12" xfId="12385"/>
    <cellStyle name="Normal 22 12 2" xfId="12386"/>
    <cellStyle name="Normal 22 13" xfId="12387"/>
    <cellStyle name="Normal 22 13 2" xfId="12388"/>
    <cellStyle name="Normal 22 14" xfId="12389"/>
    <cellStyle name="Normal 22 14 2" xfId="12390"/>
    <cellStyle name="Normal 22 15" xfId="12391"/>
    <cellStyle name="Normal 22 15 2" xfId="12392"/>
    <cellStyle name="Normal 22 16" xfId="12393"/>
    <cellStyle name="Normal 22 16 2" xfId="12394"/>
    <cellStyle name="Normal 22 17" xfId="12395"/>
    <cellStyle name="Normal 22 17 2" xfId="12396"/>
    <cellStyle name="Normal 22 18" xfId="12397"/>
    <cellStyle name="Normal 22 18 2" xfId="12398"/>
    <cellStyle name="Normal 22 19" xfId="12399"/>
    <cellStyle name="Normal 22 19 2" xfId="12400"/>
    <cellStyle name="Normal 22 2" xfId="12401"/>
    <cellStyle name="Normal 22 2 2" xfId="12402"/>
    <cellStyle name="Normal 22 2 2 2" xfId="12403"/>
    <cellStyle name="Normal 22 2 2 3" xfId="12404"/>
    <cellStyle name="Normal 22 2 2 4" xfId="12405"/>
    <cellStyle name="Normal 22 2 3" xfId="12406"/>
    <cellStyle name="Normal 22 2 3 2" xfId="12407"/>
    <cellStyle name="Normal 22 2 3 3" xfId="12408"/>
    <cellStyle name="Normal 22 2 3 4" xfId="12409"/>
    <cellStyle name="Normal 22 2 4" xfId="12410"/>
    <cellStyle name="Normal 22 2 5" xfId="12411"/>
    <cellStyle name="Normal 22 2 6" xfId="12412"/>
    <cellStyle name="Normal 22 2 7" xfId="12413"/>
    <cellStyle name="Normal 22 20" xfId="12414"/>
    <cellStyle name="Normal 22 20 2" xfId="12415"/>
    <cellStyle name="Normal 22 21" xfId="12416"/>
    <cellStyle name="Normal 22 21 2" xfId="12417"/>
    <cellStyle name="Normal 22 22" xfId="12418"/>
    <cellStyle name="Normal 22 22 2" xfId="12419"/>
    <cellStyle name="Normal 22 23" xfId="12420"/>
    <cellStyle name="Normal 22 24" xfId="12421"/>
    <cellStyle name="Normal 22 25" xfId="12422"/>
    <cellStyle name="Normal 22 26" xfId="12423"/>
    <cellStyle name="Normal 22 27" xfId="12424"/>
    <cellStyle name="Normal 22 28" xfId="12425"/>
    <cellStyle name="Normal 22 29" xfId="12426"/>
    <cellStyle name="Normal 22 3" xfId="12427"/>
    <cellStyle name="Normal 22 3 2" xfId="12428"/>
    <cellStyle name="Normal 22 3 2 2" xfId="12429"/>
    <cellStyle name="Normal 22 3 2 3" xfId="12430"/>
    <cellStyle name="Normal 22 3 2 4" xfId="12431"/>
    <cellStyle name="Normal 22 3 3" xfId="12432"/>
    <cellStyle name="Normal 22 3 4" xfId="12433"/>
    <cellStyle name="Normal 22 3 5" xfId="12434"/>
    <cellStyle name="Normal 22 3 6" xfId="12435"/>
    <cellStyle name="Normal 22 30" xfId="12436"/>
    <cellStyle name="Normal 22 31" xfId="12437"/>
    <cellStyle name="Normal 22 32" xfId="12438"/>
    <cellStyle name="Normal 22 33" xfId="12439"/>
    <cellStyle name="Normal 22 34" xfId="12440"/>
    <cellStyle name="Normal 22 35" xfId="12441"/>
    <cellStyle name="Normal 22 36" xfId="12442"/>
    <cellStyle name="Normal 22 37" xfId="12443"/>
    <cellStyle name="Normal 22 38" xfId="12444"/>
    <cellStyle name="Normal 22 39" xfId="12445"/>
    <cellStyle name="Normal 22 4" xfId="12446"/>
    <cellStyle name="Normal 22 4 2" xfId="12447"/>
    <cellStyle name="Normal 22 4 3" xfId="12448"/>
    <cellStyle name="Normal 22 4 4" xfId="12449"/>
    <cellStyle name="Normal 22 40" xfId="12450"/>
    <cellStyle name="Normal 22 41" xfId="12451"/>
    <cellStyle name="Normal 22 42" xfId="12452"/>
    <cellStyle name="Normal 22 43" xfId="12453"/>
    <cellStyle name="Normal 22 44" xfId="12454"/>
    <cellStyle name="Normal 22 45" xfId="12455"/>
    <cellStyle name="Normal 22 46" xfId="12456"/>
    <cellStyle name="Normal 22 47" xfId="12457"/>
    <cellStyle name="Normal 22 48" xfId="12458"/>
    <cellStyle name="Normal 22 49" xfId="12459"/>
    <cellStyle name="Normal 22 5" xfId="12460"/>
    <cellStyle name="Normal 22 5 2" xfId="12461"/>
    <cellStyle name="Normal 22 5 3" xfId="12462"/>
    <cellStyle name="Normal 22 5 4" xfId="12463"/>
    <cellStyle name="Normal 22 50" xfId="12464"/>
    <cellStyle name="Normal 22 51" xfId="12465"/>
    <cellStyle name="Normal 22 52" xfId="12466"/>
    <cellStyle name="Normal 22 53" xfId="12467"/>
    <cellStyle name="Normal 22 54" xfId="12468"/>
    <cellStyle name="Normal 22 55" xfId="12469"/>
    <cellStyle name="Normal 22 56" xfId="12470"/>
    <cellStyle name="Normal 22 57" xfId="12471"/>
    <cellStyle name="Normal 22 58" xfId="12472"/>
    <cellStyle name="Normal 22 59" xfId="12473"/>
    <cellStyle name="Normal 22 6" xfId="12474"/>
    <cellStyle name="Normal 22 6 2" xfId="12475"/>
    <cellStyle name="Normal 22 60" xfId="12476"/>
    <cellStyle name="Normal 22 61" xfId="12477"/>
    <cellStyle name="Normal 22 62" xfId="12478"/>
    <cellStyle name="Normal 22 63" xfId="12479"/>
    <cellStyle name="Normal 22 64" xfId="12480"/>
    <cellStyle name="Normal 22 65" xfId="12481"/>
    <cellStyle name="Normal 22 66" xfId="12482"/>
    <cellStyle name="Normal 22 67" xfId="12483"/>
    <cellStyle name="Normal 22 68" xfId="12484"/>
    <cellStyle name="Normal 22 69" xfId="12485"/>
    <cellStyle name="Normal 22 7" xfId="12486"/>
    <cellStyle name="Normal 22 7 2" xfId="12487"/>
    <cellStyle name="Normal 22 70" xfId="12488"/>
    <cellStyle name="Normal 22 8" xfId="12489"/>
    <cellStyle name="Normal 22 8 2" xfId="12490"/>
    <cellStyle name="Normal 22 9" xfId="12491"/>
    <cellStyle name="Normal 22 9 2" xfId="12492"/>
    <cellStyle name="Normal 23" xfId="1023"/>
    <cellStyle name="Normal 23 10" xfId="12493"/>
    <cellStyle name="Normal 23 10 2" xfId="12494"/>
    <cellStyle name="Normal 23 11" xfId="12495"/>
    <cellStyle name="Normal 23 11 2" xfId="12496"/>
    <cellStyle name="Normal 23 12" xfId="12497"/>
    <cellStyle name="Normal 23 12 2" xfId="12498"/>
    <cellStyle name="Normal 23 13" xfId="12499"/>
    <cellStyle name="Normal 23 13 2" xfId="12500"/>
    <cellStyle name="Normal 23 14" xfId="12501"/>
    <cellStyle name="Normal 23 14 2" xfId="12502"/>
    <cellStyle name="Normal 23 15" xfId="12503"/>
    <cellStyle name="Normal 23 15 2" xfId="12504"/>
    <cellStyle name="Normal 23 16" xfId="12505"/>
    <cellStyle name="Normal 23 16 2" xfId="12506"/>
    <cellStyle name="Normal 23 17" xfId="12507"/>
    <cellStyle name="Normal 23 17 2" xfId="12508"/>
    <cellStyle name="Normal 23 18" xfId="12509"/>
    <cellStyle name="Normal 23 18 2" xfId="12510"/>
    <cellStyle name="Normal 23 19" xfId="12511"/>
    <cellStyle name="Normal 23 19 2" xfId="12512"/>
    <cellStyle name="Normal 23 2" xfId="12513"/>
    <cellStyle name="Normal 23 2 2" xfId="12514"/>
    <cellStyle name="Normal 23 2 2 2" xfId="12515"/>
    <cellStyle name="Normal 23 2 2 3" xfId="12516"/>
    <cellStyle name="Normal 23 2 2 4" xfId="12517"/>
    <cellStyle name="Normal 23 2 3" xfId="12518"/>
    <cellStyle name="Normal 23 2 3 2" xfId="12519"/>
    <cellStyle name="Normal 23 2 3 3" xfId="12520"/>
    <cellStyle name="Normal 23 2 3 4" xfId="12521"/>
    <cellStyle name="Normal 23 2 4" xfId="12522"/>
    <cellStyle name="Normal 23 2 5" xfId="12523"/>
    <cellStyle name="Normal 23 2 6" xfId="12524"/>
    <cellStyle name="Normal 23 2 7" xfId="12525"/>
    <cellStyle name="Normal 23 20" xfId="12526"/>
    <cellStyle name="Normal 23 20 2" xfId="12527"/>
    <cellStyle name="Normal 23 21" xfId="12528"/>
    <cellStyle name="Normal 23 21 2" xfId="12529"/>
    <cellStyle name="Normal 23 22" xfId="12530"/>
    <cellStyle name="Normal 23 22 2" xfId="12531"/>
    <cellStyle name="Normal 23 23" xfId="12532"/>
    <cellStyle name="Normal 23 24" xfId="12533"/>
    <cellStyle name="Normal 23 25" xfId="12534"/>
    <cellStyle name="Normal 23 26" xfId="12535"/>
    <cellStyle name="Normal 23 27" xfId="12536"/>
    <cellStyle name="Normal 23 28" xfId="12537"/>
    <cellStyle name="Normal 23 29" xfId="12538"/>
    <cellStyle name="Normal 23 3" xfId="12539"/>
    <cellStyle name="Normal 23 3 2" xfId="12540"/>
    <cellStyle name="Normal 23 3 2 2" xfId="12541"/>
    <cellStyle name="Normal 23 3 2 3" xfId="12542"/>
    <cellStyle name="Normal 23 3 2 4" xfId="12543"/>
    <cellStyle name="Normal 23 3 3" xfId="12544"/>
    <cellStyle name="Normal 23 3 4" xfId="12545"/>
    <cellStyle name="Normal 23 3 5" xfId="12546"/>
    <cellStyle name="Normal 23 3 6" xfId="12547"/>
    <cellStyle name="Normal 23 30" xfId="12548"/>
    <cellStyle name="Normal 23 31" xfId="12549"/>
    <cellStyle name="Normal 23 32" xfId="12550"/>
    <cellStyle name="Normal 23 33" xfId="12551"/>
    <cellStyle name="Normal 23 34" xfId="12552"/>
    <cellStyle name="Normal 23 35" xfId="12553"/>
    <cellStyle name="Normal 23 36" xfId="12554"/>
    <cellStyle name="Normal 23 37" xfId="12555"/>
    <cellStyle name="Normal 23 38" xfId="12556"/>
    <cellStyle name="Normal 23 39" xfId="12557"/>
    <cellStyle name="Normal 23 4" xfId="12558"/>
    <cellStyle name="Normal 23 4 2" xfId="12559"/>
    <cellStyle name="Normal 23 4 3" xfId="12560"/>
    <cellStyle name="Normal 23 4 4" xfId="12561"/>
    <cellStyle name="Normal 23 40" xfId="12562"/>
    <cellStyle name="Normal 23 41" xfId="12563"/>
    <cellStyle name="Normal 23 42" xfId="12564"/>
    <cellStyle name="Normal 23 43" xfId="12565"/>
    <cellStyle name="Normal 23 44" xfId="12566"/>
    <cellStyle name="Normal 23 45" xfId="12567"/>
    <cellStyle name="Normal 23 46" xfId="12568"/>
    <cellStyle name="Normal 23 47" xfId="12569"/>
    <cellStyle name="Normal 23 48" xfId="12570"/>
    <cellStyle name="Normal 23 49" xfId="12571"/>
    <cellStyle name="Normal 23 5" xfId="12572"/>
    <cellStyle name="Normal 23 5 2" xfId="12573"/>
    <cellStyle name="Normal 23 5 3" xfId="12574"/>
    <cellStyle name="Normal 23 5 4" xfId="12575"/>
    <cellStyle name="Normal 23 50" xfId="12576"/>
    <cellStyle name="Normal 23 51" xfId="12577"/>
    <cellStyle name="Normal 23 52" xfId="12578"/>
    <cellStyle name="Normal 23 53" xfId="12579"/>
    <cellStyle name="Normal 23 54" xfId="12580"/>
    <cellStyle name="Normal 23 55" xfId="12581"/>
    <cellStyle name="Normal 23 56" xfId="12582"/>
    <cellStyle name="Normal 23 57" xfId="12583"/>
    <cellStyle name="Normal 23 58" xfId="12584"/>
    <cellStyle name="Normal 23 59" xfId="12585"/>
    <cellStyle name="Normal 23 6" xfId="12586"/>
    <cellStyle name="Normal 23 6 2" xfId="12587"/>
    <cellStyle name="Normal 23 60" xfId="12588"/>
    <cellStyle name="Normal 23 61" xfId="12589"/>
    <cellStyle name="Normal 23 62" xfId="12590"/>
    <cellStyle name="Normal 23 63" xfId="12591"/>
    <cellStyle name="Normal 23 64" xfId="12592"/>
    <cellStyle name="Normal 23 65" xfId="12593"/>
    <cellStyle name="Normal 23 66" xfId="12594"/>
    <cellStyle name="Normal 23 67" xfId="12595"/>
    <cellStyle name="Normal 23 68" xfId="12596"/>
    <cellStyle name="Normal 23 69" xfId="12597"/>
    <cellStyle name="Normal 23 7" xfId="12598"/>
    <cellStyle name="Normal 23 7 2" xfId="12599"/>
    <cellStyle name="Normal 23 70" xfId="12600"/>
    <cellStyle name="Normal 23 8" xfId="12601"/>
    <cellStyle name="Normal 23 8 2" xfId="12602"/>
    <cellStyle name="Normal 23 9" xfId="12603"/>
    <cellStyle name="Normal 23 9 2" xfId="12604"/>
    <cellStyle name="Normal 24" xfId="1024"/>
    <cellStyle name="Normal 24 10" xfId="12605"/>
    <cellStyle name="Normal 24 10 2" xfId="12606"/>
    <cellStyle name="Normal 24 11" xfId="12607"/>
    <cellStyle name="Normal 24 11 2" xfId="12608"/>
    <cellStyle name="Normal 24 12" xfId="12609"/>
    <cellStyle name="Normal 24 12 2" xfId="12610"/>
    <cellStyle name="Normal 24 13" xfId="12611"/>
    <cellStyle name="Normal 24 13 2" xfId="12612"/>
    <cellStyle name="Normal 24 14" xfId="12613"/>
    <cellStyle name="Normal 24 14 2" xfId="12614"/>
    <cellStyle name="Normal 24 15" xfId="12615"/>
    <cellStyle name="Normal 24 15 2" xfId="12616"/>
    <cellStyle name="Normal 24 16" xfId="12617"/>
    <cellStyle name="Normal 24 16 2" xfId="12618"/>
    <cellStyle name="Normal 24 17" xfId="12619"/>
    <cellStyle name="Normal 24 17 2" xfId="12620"/>
    <cellStyle name="Normal 24 18" xfId="12621"/>
    <cellStyle name="Normal 24 18 2" xfId="12622"/>
    <cellStyle name="Normal 24 19" xfId="12623"/>
    <cellStyle name="Normal 24 19 2" xfId="12624"/>
    <cellStyle name="Normal 24 2" xfId="1025"/>
    <cellStyle name="Normal 24 2 2" xfId="12625"/>
    <cellStyle name="Normal 24 2 2 2" xfId="12626"/>
    <cellStyle name="Normal 24 2 2 3" xfId="12627"/>
    <cellStyle name="Normal 24 2 2 4" xfId="12628"/>
    <cellStyle name="Normal 24 2 3" xfId="12629"/>
    <cellStyle name="Normal 24 2 3 2" xfId="12630"/>
    <cellStyle name="Normal 24 2 3 3" xfId="12631"/>
    <cellStyle name="Normal 24 2 3 4" xfId="12632"/>
    <cellStyle name="Normal 24 2 4" xfId="12633"/>
    <cellStyle name="Normal 24 2 5" xfId="12634"/>
    <cellStyle name="Normal 24 2 6" xfId="12635"/>
    <cellStyle name="Normal 24 2 7" xfId="12636"/>
    <cellStyle name="Normal 24 20" xfId="12637"/>
    <cellStyle name="Normal 24 20 2" xfId="12638"/>
    <cellStyle name="Normal 24 21" xfId="12639"/>
    <cellStyle name="Normal 24 21 2" xfId="12640"/>
    <cellStyle name="Normal 24 22" xfId="12641"/>
    <cellStyle name="Normal 24 22 2" xfId="12642"/>
    <cellStyle name="Normal 24 23" xfId="12643"/>
    <cellStyle name="Normal 24 24" xfId="12644"/>
    <cellStyle name="Normal 24 25" xfId="12645"/>
    <cellStyle name="Normal 24 26" xfId="12646"/>
    <cellStyle name="Normal 24 27" xfId="12647"/>
    <cellStyle name="Normal 24 28" xfId="12648"/>
    <cellStyle name="Normal 24 29" xfId="12649"/>
    <cellStyle name="Normal 24 3" xfId="12650"/>
    <cellStyle name="Normal 24 3 2" xfId="12651"/>
    <cellStyle name="Normal 24 3 2 2" xfId="12652"/>
    <cellStyle name="Normal 24 3 2 3" xfId="12653"/>
    <cellStyle name="Normal 24 3 2 4" xfId="12654"/>
    <cellStyle name="Normal 24 3 3" xfId="12655"/>
    <cellStyle name="Normal 24 3 4" xfId="12656"/>
    <cellStyle name="Normal 24 3 5" xfId="12657"/>
    <cellStyle name="Normal 24 3 6" xfId="12658"/>
    <cellStyle name="Normal 24 30" xfId="12659"/>
    <cellStyle name="Normal 24 31" xfId="12660"/>
    <cellStyle name="Normal 24 32" xfId="12661"/>
    <cellStyle name="Normal 24 33" xfId="12662"/>
    <cellStyle name="Normal 24 34" xfId="12663"/>
    <cellStyle name="Normal 24 35" xfId="12664"/>
    <cellStyle name="Normal 24 36" xfId="12665"/>
    <cellStyle name="Normal 24 37" xfId="12666"/>
    <cellStyle name="Normal 24 38" xfId="12667"/>
    <cellStyle name="Normal 24 39" xfId="12668"/>
    <cellStyle name="Normal 24 4" xfId="12669"/>
    <cellStyle name="Normal 24 4 2" xfId="12670"/>
    <cellStyle name="Normal 24 4 3" xfId="12671"/>
    <cellStyle name="Normal 24 4 4" xfId="12672"/>
    <cellStyle name="Normal 24 40" xfId="12673"/>
    <cellStyle name="Normal 24 41" xfId="12674"/>
    <cellStyle name="Normal 24 42" xfId="12675"/>
    <cellStyle name="Normal 24 43" xfId="12676"/>
    <cellStyle name="Normal 24 44" xfId="12677"/>
    <cellStyle name="Normal 24 45" xfId="12678"/>
    <cellStyle name="Normal 24 46" xfId="12679"/>
    <cellStyle name="Normal 24 47" xfId="12680"/>
    <cellStyle name="Normal 24 48" xfId="12681"/>
    <cellStyle name="Normal 24 49" xfId="12682"/>
    <cellStyle name="Normal 24 5" xfId="12683"/>
    <cellStyle name="Normal 24 5 2" xfId="12684"/>
    <cellStyle name="Normal 24 5 3" xfId="12685"/>
    <cellStyle name="Normal 24 5 4" xfId="12686"/>
    <cellStyle name="Normal 24 50" xfId="12687"/>
    <cellStyle name="Normal 24 51" xfId="12688"/>
    <cellStyle name="Normal 24 52" xfId="12689"/>
    <cellStyle name="Normal 24 53" xfId="12690"/>
    <cellStyle name="Normal 24 54" xfId="12691"/>
    <cellStyle name="Normal 24 55" xfId="12692"/>
    <cellStyle name="Normal 24 56" xfId="12693"/>
    <cellStyle name="Normal 24 57" xfId="12694"/>
    <cellStyle name="Normal 24 58" xfId="12695"/>
    <cellStyle name="Normal 24 59" xfId="12696"/>
    <cellStyle name="Normal 24 6" xfId="12697"/>
    <cellStyle name="Normal 24 6 2" xfId="12698"/>
    <cellStyle name="Normal 24 60" xfId="12699"/>
    <cellStyle name="Normal 24 61" xfId="12700"/>
    <cellStyle name="Normal 24 62" xfId="12701"/>
    <cellStyle name="Normal 24 63" xfId="12702"/>
    <cellStyle name="Normal 24 64" xfId="12703"/>
    <cellStyle name="Normal 24 65" xfId="12704"/>
    <cellStyle name="Normal 24 66" xfId="12705"/>
    <cellStyle name="Normal 24 67" xfId="12706"/>
    <cellStyle name="Normal 24 68" xfId="12707"/>
    <cellStyle name="Normal 24 69" xfId="12708"/>
    <cellStyle name="Normal 24 7" xfId="12709"/>
    <cellStyle name="Normal 24 7 2" xfId="12710"/>
    <cellStyle name="Normal 24 70" xfId="12711"/>
    <cellStyle name="Normal 24 8" xfId="12712"/>
    <cellStyle name="Normal 24 8 2" xfId="12713"/>
    <cellStyle name="Normal 24 9" xfId="12714"/>
    <cellStyle name="Normal 24 9 2" xfId="12715"/>
    <cellStyle name="Normal 25" xfId="1026"/>
    <cellStyle name="Normal 25 10" xfId="12716"/>
    <cellStyle name="Normal 25 10 2" xfId="12717"/>
    <cellStyle name="Normal 25 11" xfId="12718"/>
    <cellStyle name="Normal 25 11 2" xfId="12719"/>
    <cellStyle name="Normal 25 12" xfId="12720"/>
    <cellStyle name="Normal 25 12 2" xfId="12721"/>
    <cellStyle name="Normal 25 13" xfId="12722"/>
    <cellStyle name="Normal 25 13 2" xfId="12723"/>
    <cellStyle name="Normal 25 14" xfId="12724"/>
    <cellStyle name="Normal 25 14 2" xfId="12725"/>
    <cellStyle name="Normal 25 15" xfId="12726"/>
    <cellStyle name="Normal 25 15 2" xfId="12727"/>
    <cellStyle name="Normal 25 16" xfId="12728"/>
    <cellStyle name="Normal 25 16 2" xfId="12729"/>
    <cellStyle name="Normal 25 17" xfId="12730"/>
    <cellStyle name="Normal 25 17 2" xfId="12731"/>
    <cellStyle name="Normal 25 18" xfId="12732"/>
    <cellStyle name="Normal 25 18 2" xfId="12733"/>
    <cellStyle name="Normal 25 19" xfId="12734"/>
    <cellStyle name="Normal 25 19 2" xfId="12735"/>
    <cellStyle name="Normal 25 2" xfId="1027"/>
    <cellStyle name="Normal 25 2 2" xfId="1894"/>
    <cellStyle name="Normal 25 2 2 2" xfId="12736"/>
    <cellStyle name="Normal 25 2 2 3" xfId="12737"/>
    <cellStyle name="Normal 25 2 2 4" xfId="12738"/>
    <cellStyle name="Normal 25 2 3" xfId="12739"/>
    <cellStyle name="Normal 25 2 3 2" xfId="12740"/>
    <cellStyle name="Normal 25 2 3 3" xfId="12741"/>
    <cellStyle name="Normal 25 2 3 4" xfId="12742"/>
    <cellStyle name="Normal 25 2 4" xfId="12743"/>
    <cellStyle name="Normal 25 2 5" xfId="12744"/>
    <cellStyle name="Normal 25 2 6" xfId="12745"/>
    <cellStyle name="Normal 25 2 7" xfId="12746"/>
    <cellStyle name="Normal 25 20" xfId="12747"/>
    <cellStyle name="Normal 25 20 2" xfId="12748"/>
    <cellStyle name="Normal 25 21" xfId="12749"/>
    <cellStyle name="Normal 25 21 2" xfId="12750"/>
    <cellStyle name="Normal 25 22" xfId="12751"/>
    <cellStyle name="Normal 25 22 2" xfId="12752"/>
    <cellStyle name="Normal 25 23" xfId="12753"/>
    <cellStyle name="Normal 25 24" xfId="12754"/>
    <cellStyle name="Normal 25 25" xfId="12755"/>
    <cellStyle name="Normal 25 26" xfId="12756"/>
    <cellStyle name="Normal 25 27" xfId="12757"/>
    <cellStyle name="Normal 25 28" xfId="12758"/>
    <cellStyle name="Normal 25 29" xfId="12759"/>
    <cellStyle name="Normal 25 3" xfId="1893"/>
    <cellStyle name="Normal 25 3 2" xfId="12760"/>
    <cellStyle name="Normal 25 3 2 2" xfId="12761"/>
    <cellStyle name="Normal 25 3 2 3" xfId="12762"/>
    <cellStyle name="Normal 25 3 2 4" xfId="12763"/>
    <cellStyle name="Normal 25 3 3" xfId="12764"/>
    <cellStyle name="Normal 25 3 4" xfId="12765"/>
    <cellStyle name="Normal 25 3 5" xfId="12766"/>
    <cellStyle name="Normal 25 3 6" xfId="12767"/>
    <cellStyle name="Normal 25 30" xfId="12768"/>
    <cellStyle name="Normal 25 31" xfId="12769"/>
    <cellStyle name="Normal 25 32" xfId="12770"/>
    <cellStyle name="Normal 25 33" xfId="12771"/>
    <cellStyle name="Normal 25 34" xfId="12772"/>
    <cellStyle name="Normal 25 35" xfId="12773"/>
    <cellStyle name="Normal 25 36" xfId="12774"/>
    <cellStyle name="Normal 25 37" xfId="12775"/>
    <cellStyle name="Normal 25 38" xfId="12776"/>
    <cellStyle name="Normal 25 39" xfId="12777"/>
    <cellStyle name="Normal 25 4" xfId="12778"/>
    <cellStyle name="Normal 25 4 2" xfId="12779"/>
    <cellStyle name="Normal 25 4 3" xfId="12780"/>
    <cellStyle name="Normal 25 4 4" xfId="12781"/>
    <cellStyle name="Normal 25 40" xfId="12782"/>
    <cellStyle name="Normal 25 41" xfId="12783"/>
    <cellStyle name="Normal 25 42" xfId="12784"/>
    <cellStyle name="Normal 25 43" xfId="12785"/>
    <cellStyle name="Normal 25 44" xfId="12786"/>
    <cellStyle name="Normal 25 45" xfId="12787"/>
    <cellStyle name="Normal 25 46" xfId="12788"/>
    <cellStyle name="Normal 25 47" xfId="12789"/>
    <cellStyle name="Normal 25 48" xfId="12790"/>
    <cellStyle name="Normal 25 49" xfId="12791"/>
    <cellStyle name="Normal 25 5" xfId="12792"/>
    <cellStyle name="Normal 25 5 2" xfId="12793"/>
    <cellStyle name="Normal 25 5 3" xfId="12794"/>
    <cellStyle name="Normal 25 5 4" xfId="12795"/>
    <cellStyle name="Normal 25 50" xfId="12796"/>
    <cellStyle name="Normal 25 51" xfId="12797"/>
    <cellStyle name="Normal 25 52" xfId="12798"/>
    <cellStyle name="Normal 25 53" xfId="12799"/>
    <cellStyle name="Normal 25 54" xfId="12800"/>
    <cellStyle name="Normal 25 55" xfId="12801"/>
    <cellStyle name="Normal 25 56" xfId="12802"/>
    <cellStyle name="Normal 25 57" xfId="12803"/>
    <cellStyle name="Normal 25 58" xfId="12804"/>
    <cellStyle name="Normal 25 59" xfId="12805"/>
    <cellStyle name="Normal 25 6" xfId="12806"/>
    <cellStyle name="Normal 25 6 2" xfId="12807"/>
    <cellStyle name="Normal 25 60" xfId="12808"/>
    <cellStyle name="Normal 25 61" xfId="12809"/>
    <cellStyle name="Normal 25 62" xfId="12810"/>
    <cellStyle name="Normal 25 63" xfId="12811"/>
    <cellStyle name="Normal 25 64" xfId="12812"/>
    <cellStyle name="Normal 25 65" xfId="12813"/>
    <cellStyle name="Normal 25 66" xfId="12814"/>
    <cellStyle name="Normal 25 67" xfId="12815"/>
    <cellStyle name="Normal 25 68" xfId="12816"/>
    <cellStyle name="Normal 25 69" xfId="12817"/>
    <cellStyle name="Normal 25 7" xfId="12818"/>
    <cellStyle name="Normal 25 7 2" xfId="12819"/>
    <cellStyle name="Normal 25 70" xfId="12820"/>
    <cellStyle name="Normal 25 8" xfId="12821"/>
    <cellStyle name="Normal 25 8 2" xfId="12822"/>
    <cellStyle name="Normal 25 9" xfId="12823"/>
    <cellStyle name="Normal 25 9 2" xfId="12824"/>
    <cellStyle name="Normal 26" xfId="12825"/>
    <cellStyle name="Normal 26 10" xfId="12826"/>
    <cellStyle name="Normal 26 10 2" xfId="12827"/>
    <cellStyle name="Normal 26 11" xfId="12828"/>
    <cellStyle name="Normal 26 11 2" xfId="12829"/>
    <cellStyle name="Normal 26 12" xfId="12830"/>
    <cellStyle name="Normal 26 12 2" xfId="12831"/>
    <cellStyle name="Normal 26 13" xfId="12832"/>
    <cellStyle name="Normal 26 13 2" xfId="12833"/>
    <cellStyle name="Normal 26 14" xfId="12834"/>
    <cellStyle name="Normal 26 14 2" xfId="12835"/>
    <cellStyle name="Normal 26 15" xfId="12836"/>
    <cellStyle name="Normal 26 15 2" xfId="12837"/>
    <cellStyle name="Normal 26 16" xfId="12838"/>
    <cellStyle name="Normal 26 16 2" xfId="12839"/>
    <cellStyle name="Normal 26 17" xfId="12840"/>
    <cellStyle name="Normal 26 17 2" xfId="12841"/>
    <cellStyle name="Normal 26 18" xfId="12842"/>
    <cellStyle name="Normal 26 18 2" xfId="12843"/>
    <cellStyle name="Normal 26 19" xfId="12844"/>
    <cellStyle name="Normal 26 19 2" xfId="12845"/>
    <cellStyle name="Normal 26 2" xfId="12846"/>
    <cellStyle name="Normal 26 2 2" xfId="12847"/>
    <cellStyle name="Normal 26 2 2 2" xfId="12848"/>
    <cellStyle name="Normal 26 2 2 3" xfId="12849"/>
    <cellStyle name="Normal 26 2 2 4" xfId="12850"/>
    <cellStyle name="Normal 26 2 3" xfId="12851"/>
    <cellStyle name="Normal 26 2 3 2" xfId="12852"/>
    <cellStyle name="Normal 26 2 3 3" xfId="12853"/>
    <cellStyle name="Normal 26 2 3 4" xfId="12854"/>
    <cellStyle name="Normal 26 2 4" xfId="12855"/>
    <cellStyle name="Normal 26 2 5" xfId="12856"/>
    <cellStyle name="Normal 26 2 6" xfId="12857"/>
    <cellStyle name="Normal 26 2 7" xfId="12858"/>
    <cellStyle name="Normal 26 20" xfId="12859"/>
    <cellStyle name="Normal 26 20 2" xfId="12860"/>
    <cellStyle name="Normal 26 21" xfId="12861"/>
    <cellStyle name="Normal 26 21 2" xfId="12862"/>
    <cellStyle name="Normal 26 22" xfId="12863"/>
    <cellStyle name="Normal 26 22 2" xfId="12864"/>
    <cellStyle name="Normal 26 23" xfId="12865"/>
    <cellStyle name="Normal 26 24" xfId="12866"/>
    <cellStyle name="Normal 26 25" xfId="12867"/>
    <cellStyle name="Normal 26 26" xfId="12868"/>
    <cellStyle name="Normal 26 27" xfId="12869"/>
    <cellStyle name="Normal 26 28" xfId="12870"/>
    <cellStyle name="Normal 26 29" xfId="12871"/>
    <cellStyle name="Normal 26 3" xfId="12872"/>
    <cellStyle name="Normal 26 3 2" xfId="12873"/>
    <cellStyle name="Normal 26 3 2 2" xfId="12874"/>
    <cellStyle name="Normal 26 3 2 3" xfId="12875"/>
    <cellStyle name="Normal 26 3 2 4" xfId="12876"/>
    <cellStyle name="Normal 26 3 3" xfId="12877"/>
    <cellStyle name="Normal 26 3 4" xfId="12878"/>
    <cellStyle name="Normal 26 3 5" xfId="12879"/>
    <cellStyle name="Normal 26 3 6" xfId="12880"/>
    <cellStyle name="Normal 26 30" xfId="12881"/>
    <cellStyle name="Normal 26 31" xfId="12882"/>
    <cellStyle name="Normal 26 32" xfId="12883"/>
    <cellStyle name="Normal 26 33" xfId="12884"/>
    <cellStyle name="Normal 26 34" xfId="12885"/>
    <cellStyle name="Normal 26 35" xfId="12886"/>
    <cellStyle name="Normal 26 36" xfId="12887"/>
    <cellStyle name="Normal 26 37" xfId="12888"/>
    <cellStyle name="Normal 26 38" xfId="12889"/>
    <cellStyle name="Normal 26 39" xfId="12890"/>
    <cellStyle name="Normal 26 4" xfId="12891"/>
    <cellStyle name="Normal 26 4 2" xfId="12892"/>
    <cellStyle name="Normal 26 4 3" xfId="12893"/>
    <cellStyle name="Normal 26 4 4" xfId="12894"/>
    <cellStyle name="Normal 26 40" xfId="12895"/>
    <cellStyle name="Normal 26 41" xfId="12896"/>
    <cellStyle name="Normal 26 42" xfId="12897"/>
    <cellStyle name="Normal 26 43" xfId="12898"/>
    <cellStyle name="Normal 26 44" xfId="12899"/>
    <cellStyle name="Normal 26 45" xfId="12900"/>
    <cellStyle name="Normal 26 46" xfId="12901"/>
    <cellStyle name="Normal 26 47" xfId="12902"/>
    <cellStyle name="Normal 26 48" xfId="12903"/>
    <cellStyle name="Normal 26 49" xfId="12904"/>
    <cellStyle name="Normal 26 5" xfId="12905"/>
    <cellStyle name="Normal 26 5 2" xfId="12906"/>
    <cellStyle name="Normal 26 5 3" xfId="12907"/>
    <cellStyle name="Normal 26 5 4" xfId="12908"/>
    <cellStyle name="Normal 26 50" xfId="12909"/>
    <cellStyle name="Normal 26 51" xfId="12910"/>
    <cellStyle name="Normal 26 52" xfId="12911"/>
    <cellStyle name="Normal 26 53" xfId="12912"/>
    <cellStyle name="Normal 26 54" xfId="12913"/>
    <cellStyle name="Normal 26 55" xfId="12914"/>
    <cellStyle name="Normal 26 56" xfId="12915"/>
    <cellStyle name="Normal 26 57" xfId="12916"/>
    <cellStyle name="Normal 26 58" xfId="12917"/>
    <cellStyle name="Normal 26 59" xfId="12918"/>
    <cellStyle name="Normal 26 6" xfId="12919"/>
    <cellStyle name="Normal 26 6 2" xfId="12920"/>
    <cellStyle name="Normal 26 60" xfId="12921"/>
    <cellStyle name="Normal 26 61" xfId="12922"/>
    <cellStyle name="Normal 26 62" xfId="12923"/>
    <cellStyle name="Normal 26 63" xfId="12924"/>
    <cellStyle name="Normal 26 64" xfId="12925"/>
    <cellStyle name="Normal 26 65" xfId="12926"/>
    <cellStyle name="Normal 26 66" xfId="12927"/>
    <cellStyle name="Normal 26 67" xfId="12928"/>
    <cellStyle name="Normal 26 68" xfId="12929"/>
    <cellStyle name="Normal 26 69" xfId="12930"/>
    <cellStyle name="Normal 26 7" xfId="12931"/>
    <cellStyle name="Normal 26 7 2" xfId="12932"/>
    <cellStyle name="Normal 26 70" xfId="12933"/>
    <cellStyle name="Normal 26 8" xfId="12934"/>
    <cellStyle name="Normal 26 8 2" xfId="12935"/>
    <cellStyle name="Normal 26 9" xfId="12936"/>
    <cellStyle name="Normal 26 9 2" xfId="12937"/>
    <cellStyle name="Normal 27" xfId="12938"/>
    <cellStyle name="Normal 27 10" xfId="12939"/>
    <cellStyle name="Normal 27 10 2" xfId="12940"/>
    <cellStyle name="Normal 27 11" xfId="12941"/>
    <cellStyle name="Normal 27 11 2" xfId="12942"/>
    <cellStyle name="Normal 27 12" xfId="12943"/>
    <cellStyle name="Normal 27 12 2" xfId="12944"/>
    <cellStyle name="Normal 27 13" xfId="12945"/>
    <cellStyle name="Normal 27 13 2" xfId="12946"/>
    <cellStyle name="Normal 27 14" xfId="12947"/>
    <cellStyle name="Normal 27 14 2" xfId="12948"/>
    <cellStyle name="Normal 27 15" xfId="12949"/>
    <cellStyle name="Normal 27 15 2" xfId="12950"/>
    <cellStyle name="Normal 27 16" xfId="12951"/>
    <cellStyle name="Normal 27 16 2" xfId="12952"/>
    <cellStyle name="Normal 27 17" xfId="12953"/>
    <cellStyle name="Normal 27 17 2" xfId="12954"/>
    <cellStyle name="Normal 27 18" xfId="12955"/>
    <cellStyle name="Normal 27 18 2" xfId="12956"/>
    <cellStyle name="Normal 27 19" xfId="12957"/>
    <cellStyle name="Normal 27 19 2" xfId="12958"/>
    <cellStyle name="Normal 27 2" xfId="12959"/>
    <cellStyle name="Normal 27 2 2" xfId="12960"/>
    <cellStyle name="Normal 27 2 2 2" xfId="12961"/>
    <cellStyle name="Normal 27 2 2 3" xfId="12962"/>
    <cellStyle name="Normal 27 2 2 4" xfId="12963"/>
    <cellStyle name="Normal 27 2 3" xfId="12964"/>
    <cellStyle name="Normal 27 2 3 2" xfId="12965"/>
    <cellStyle name="Normal 27 2 3 3" xfId="12966"/>
    <cellStyle name="Normal 27 2 3 4" xfId="12967"/>
    <cellStyle name="Normal 27 2 4" xfId="12968"/>
    <cellStyle name="Normal 27 2 5" xfId="12969"/>
    <cellStyle name="Normal 27 2 6" xfId="12970"/>
    <cellStyle name="Normal 27 2 7" xfId="12971"/>
    <cellStyle name="Normal 27 20" xfId="12972"/>
    <cellStyle name="Normal 27 20 2" xfId="12973"/>
    <cellStyle name="Normal 27 21" xfId="12974"/>
    <cellStyle name="Normal 27 21 2" xfId="12975"/>
    <cellStyle name="Normal 27 22" xfId="12976"/>
    <cellStyle name="Normal 27 22 2" xfId="12977"/>
    <cellStyle name="Normal 27 23" xfId="12978"/>
    <cellStyle name="Normal 27 24" xfId="12979"/>
    <cellStyle name="Normal 27 25" xfId="12980"/>
    <cellStyle name="Normal 27 26" xfId="12981"/>
    <cellStyle name="Normal 27 27" xfId="12982"/>
    <cellStyle name="Normal 27 28" xfId="12983"/>
    <cellStyle name="Normal 27 29" xfId="12984"/>
    <cellStyle name="Normal 27 3" xfId="12985"/>
    <cellStyle name="Normal 27 3 2" xfId="12986"/>
    <cellStyle name="Normal 27 3 2 2" xfId="12987"/>
    <cellStyle name="Normal 27 3 2 3" xfId="12988"/>
    <cellStyle name="Normal 27 3 2 4" xfId="12989"/>
    <cellStyle name="Normal 27 3 3" xfId="12990"/>
    <cellStyle name="Normal 27 3 4" xfId="12991"/>
    <cellStyle name="Normal 27 3 5" xfId="12992"/>
    <cellStyle name="Normal 27 3 6" xfId="12993"/>
    <cellStyle name="Normal 27 30" xfId="12994"/>
    <cellStyle name="Normal 27 31" xfId="12995"/>
    <cellStyle name="Normal 27 32" xfId="12996"/>
    <cellStyle name="Normal 27 33" xfId="12997"/>
    <cellStyle name="Normal 27 34" xfId="12998"/>
    <cellStyle name="Normal 27 35" xfId="12999"/>
    <cellStyle name="Normal 27 36" xfId="13000"/>
    <cellStyle name="Normal 27 37" xfId="13001"/>
    <cellStyle name="Normal 27 38" xfId="13002"/>
    <cellStyle name="Normal 27 39" xfId="13003"/>
    <cellStyle name="Normal 27 4" xfId="13004"/>
    <cellStyle name="Normal 27 4 2" xfId="13005"/>
    <cellStyle name="Normal 27 4 3" xfId="13006"/>
    <cellStyle name="Normal 27 4 4" xfId="13007"/>
    <cellStyle name="Normal 27 40" xfId="13008"/>
    <cellStyle name="Normal 27 41" xfId="13009"/>
    <cellStyle name="Normal 27 42" xfId="13010"/>
    <cellStyle name="Normal 27 43" xfId="13011"/>
    <cellStyle name="Normal 27 44" xfId="13012"/>
    <cellStyle name="Normal 27 45" xfId="13013"/>
    <cellStyle name="Normal 27 46" xfId="13014"/>
    <cellStyle name="Normal 27 47" xfId="13015"/>
    <cellStyle name="Normal 27 48" xfId="13016"/>
    <cellStyle name="Normal 27 49" xfId="13017"/>
    <cellStyle name="Normal 27 5" xfId="13018"/>
    <cellStyle name="Normal 27 5 2" xfId="13019"/>
    <cellStyle name="Normal 27 5 3" xfId="13020"/>
    <cellStyle name="Normal 27 5 4" xfId="13021"/>
    <cellStyle name="Normal 27 50" xfId="13022"/>
    <cellStyle name="Normal 27 51" xfId="13023"/>
    <cellStyle name="Normal 27 52" xfId="13024"/>
    <cellStyle name="Normal 27 53" xfId="13025"/>
    <cellStyle name="Normal 27 54" xfId="13026"/>
    <cellStyle name="Normal 27 55" xfId="13027"/>
    <cellStyle name="Normal 27 56" xfId="13028"/>
    <cellStyle name="Normal 27 57" xfId="13029"/>
    <cellStyle name="Normal 27 58" xfId="13030"/>
    <cellStyle name="Normal 27 59" xfId="13031"/>
    <cellStyle name="Normal 27 6" xfId="13032"/>
    <cellStyle name="Normal 27 6 2" xfId="13033"/>
    <cellStyle name="Normal 27 60" xfId="13034"/>
    <cellStyle name="Normal 27 61" xfId="13035"/>
    <cellStyle name="Normal 27 62" xfId="13036"/>
    <cellStyle name="Normal 27 63" xfId="13037"/>
    <cellStyle name="Normal 27 64" xfId="13038"/>
    <cellStyle name="Normal 27 65" xfId="13039"/>
    <cellStyle name="Normal 27 66" xfId="13040"/>
    <cellStyle name="Normal 27 67" xfId="13041"/>
    <cellStyle name="Normal 27 68" xfId="13042"/>
    <cellStyle name="Normal 27 69" xfId="13043"/>
    <cellStyle name="Normal 27 7" xfId="13044"/>
    <cellStyle name="Normal 27 7 2" xfId="13045"/>
    <cellStyle name="Normal 27 70" xfId="13046"/>
    <cellStyle name="Normal 27 8" xfId="13047"/>
    <cellStyle name="Normal 27 8 2" xfId="13048"/>
    <cellStyle name="Normal 27 9" xfId="13049"/>
    <cellStyle name="Normal 27 9 2" xfId="13050"/>
    <cellStyle name="Normal 28" xfId="13051"/>
    <cellStyle name="Normal 28 10" xfId="13052"/>
    <cellStyle name="Normal 28 10 2" xfId="13053"/>
    <cellStyle name="Normal 28 11" xfId="13054"/>
    <cellStyle name="Normal 28 11 2" xfId="13055"/>
    <cellStyle name="Normal 28 12" xfId="13056"/>
    <cellStyle name="Normal 28 12 2" xfId="13057"/>
    <cellStyle name="Normal 28 13" xfId="13058"/>
    <cellStyle name="Normal 28 13 2" xfId="13059"/>
    <cellStyle name="Normal 28 14" xfId="13060"/>
    <cellStyle name="Normal 28 14 2" xfId="13061"/>
    <cellStyle name="Normal 28 15" xfId="13062"/>
    <cellStyle name="Normal 28 15 2" xfId="13063"/>
    <cellStyle name="Normal 28 16" xfId="13064"/>
    <cellStyle name="Normal 28 16 2" xfId="13065"/>
    <cellStyle name="Normal 28 17" xfId="13066"/>
    <cellStyle name="Normal 28 17 2" xfId="13067"/>
    <cellStyle name="Normal 28 18" xfId="13068"/>
    <cellStyle name="Normal 28 18 2" xfId="13069"/>
    <cellStyle name="Normal 28 19" xfId="13070"/>
    <cellStyle name="Normal 28 19 2" xfId="13071"/>
    <cellStyle name="Normal 28 2" xfId="13072"/>
    <cellStyle name="Normal 28 2 2" xfId="13073"/>
    <cellStyle name="Normal 28 2 2 2" xfId="13074"/>
    <cellStyle name="Normal 28 2 2 3" xfId="13075"/>
    <cellStyle name="Normal 28 2 2 4" xfId="13076"/>
    <cellStyle name="Normal 28 2 3" xfId="13077"/>
    <cellStyle name="Normal 28 2 3 2" xfId="13078"/>
    <cellStyle name="Normal 28 2 3 3" xfId="13079"/>
    <cellStyle name="Normal 28 2 3 4" xfId="13080"/>
    <cellStyle name="Normal 28 2 4" xfId="13081"/>
    <cellStyle name="Normal 28 2 5" xfId="13082"/>
    <cellStyle name="Normal 28 2 6" xfId="13083"/>
    <cellStyle name="Normal 28 2 7" xfId="13084"/>
    <cellStyle name="Normal 28 20" xfId="13085"/>
    <cellStyle name="Normal 28 20 2" xfId="13086"/>
    <cellStyle name="Normal 28 21" xfId="13087"/>
    <cellStyle name="Normal 28 21 2" xfId="13088"/>
    <cellStyle name="Normal 28 22" xfId="13089"/>
    <cellStyle name="Normal 28 22 2" xfId="13090"/>
    <cellStyle name="Normal 28 23" xfId="13091"/>
    <cellStyle name="Normal 28 24" xfId="13092"/>
    <cellStyle name="Normal 28 25" xfId="13093"/>
    <cellStyle name="Normal 28 26" xfId="13094"/>
    <cellStyle name="Normal 28 27" xfId="13095"/>
    <cellStyle name="Normal 28 28" xfId="13096"/>
    <cellStyle name="Normal 28 29" xfId="13097"/>
    <cellStyle name="Normal 28 3" xfId="13098"/>
    <cellStyle name="Normal 28 3 2" xfId="13099"/>
    <cellStyle name="Normal 28 3 2 2" xfId="13100"/>
    <cellStyle name="Normal 28 3 2 3" xfId="13101"/>
    <cellStyle name="Normal 28 3 2 4" xfId="13102"/>
    <cellStyle name="Normal 28 3 3" xfId="13103"/>
    <cellStyle name="Normal 28 3 4" xfId="13104"/>
    <cellStyle name="Normal 28 3 5" xfId="13105"/>
    <cellStyle name="Normal 28 3 6" xfId="13106"/>
    <cellStyle name="Normal 28 30" xfId="13107"/>
    <cellStyle name="Normal 28 31" xfId="13108"/>
    <cellStyle name="Normal 28 32" xfId="13109"/>
    <cellStyle name="Normal 28 33" xfId="13110"/>
    <cellStyle name="Normal 28 34" xfId="13111"/>
    <cellStyle name="Normal 28 35" xfId="13112"/>
    <cellStyle name="Normal 28 36" xfId="13113"/>
    <cellStyle name="Normal 28 37" xfId="13114"/>
    <cellStyle name="Normal 28 38" xfId="13115"/>
    <cellStyle name="Normal 28 39" xfId="13116"/>
    <cellStyle name="Normal 28 4" xfId="13117"/>
    <cellStyle name="Normal 28 4 2" xfId="13118"/>
    <cellStyle name="Normal 28 4 3" xfId="13119"/>
    <cellStyle name="Normal 28 4 4" xfId="13120"/>
    <cellStyle name="Normal 28 40" xfId="13121"/>
    <cellStyle name="Normal 28 41" xfId="13122"/>
    <cellStyle name="Normal 28 42" xfId="13123"/>
    <cellStyle name="Normal 28 43" xfId="13124"/>
    <cellStyle name="Normal 28 44" xfId="13125"/>
    <cellStyle name="Normal 28 45" xfId="13126"/>
    <cellStyle name="Normal 28 46" xfId="13127"/>
    <cellStyle name="Normal 28 47" xfId="13128"/>
    <cellStyle name="Normal 28 48" xfId="13129"/>
    <cellStyle name="Normal 28 49" xfId="13130"/>
    <cellStyle name="Normal 28 5" xfId="13131"/>
    <cellStyle name="Normal 28 5 2" xfId="13132"/>
    <cellStyle name="Normal 28 5 3" xfId="13133"/>
    <cellStyle name="Normal 28 5 4" xfId="13134"/>
    <cellStyle name="Normal 28 50" xfId="13135"/>
    <cellStyle name="Normal 28 51" xfId="13136"/>
    <cellStyle name="Normal 28 52" xfId="13137"/>
    <cellStyle name="Normal 28 53" xfId="13138"/>
    <cellStyle name="Normal 28 54" xfId="13139"/>
    <cellStyle name="Normal 28 55" xfId="13140"/>
    <cellStyle name="Normal 28 56" xfId="13141"/>
    <cellStyle name="Normal 28 57" xfId="13142"/>
    <cellStyle name="Normal 28 58" xfId="13143"/>
    <cellStyle name="Normal 28 59" xfId="13144"/>
    <cellStyle name="Normal 28 6" xfId="13145"/>
    <cellStyle name="Normal 28 6 2" xfId="13146"/>
    <cellStyle name="Normal 28 60" xfId="13147"/>
    <cellStyle name="Normal 28 61" xfId="13148"/>
    <cellStyle name="Normal 28 62" xfId="13149"/>
    <cellStyle name="Normal 28 63" xfId="13150"/>
    <cellStyle name="Normal 28 64" xfId="13151"/>
    <cellStyle name="Normal 28 65" xfId="13152"/>
    <cellStyle name="Normal 28 66" xfId="13153"/>
    <cellStyle name="Normal 28 67" xfId="13154"/>
    <cellStyle name="Normal 28 68" xfId="13155"/>
    <cellStyle name="Normal 28 69" xfId="13156"/>
    <cellStyle name="Normal 28 7" xfId="13157"/>
    <cellStyle name="Normal 28 7 2" xfId="13158"/>
    <cellStyle name="Normal 28 70" xfId="13159"/>
    <cellStyle name="Normal 28 8" xfId="13160"/>
    <cellStyle name="Normal 28 8 2" xfId="13161"/>
    <cellStyle name="Normal 28 9" xfId="13162"/>
    <cellStyle name="Normal 28 9 2" xfId="13163"/>
    <cellStyle name="Normal 29" xfId="13164"/>
    <cellStyle name="Normal 29 10" xfId="13165"/>
    <cellStyle name="Normal 29 10 2" xfId="13166"/>
    <cellStyle name="Normal 29 11" xfId="13167"/>
    <cellStyle name="Normal 29 11 2" xfId="13168"/>
    <cellStyle name="Normal 29 12" xfId="13169"/>
    <cellStyle name="Normal 29 12 2" xfId="13170"/>
    <cellStyle name="Normal 29 13" xfId="13171"/>
    <cellStyle name="Normal 29 13 2" xfId="13172"/>
    <cellStyle name="Normal 29 14" xfId="13173"/>
    <cellStyle name="Normal 29 14 2" xfId="13174"/>
    <cellStyle name="Normal 29 15" xfId="13175"/>
    <cellStyle name="Normal 29 15 2" xfId="13176"/>
    <cellStyle name="Normal 29 16" xfId="13177"/>
    <cellStyle name="Normal 29 16 2" xfId="13178"/>
    <cellStyle name="Normal 29 17" xfId="13179"/>
    <cellStyle name="Normal 29 17 2" xfId="13180"/>
    <cellStyle name="Normal 29 18" xfId="13181"/>
    <cellStyle name="Normal 29 18 2" xfId="13182"/>
    <cellStyle name="Normal 29 19" xfId="13183"/>
    <cellStyle name="Normal 29 19 2" xfId="13184"/>
    <cellStyle name="Normal 29 2" xfId="13185"/>
    <cellStyle name="Normal 29 2 2" xfId="13186"/>
    <cellStyle name="Normal 29 2 2 2" xfId="13187"/>
    <cellStyle name="Normal 29 2 2 3" xfId="13188"/>
    <cellStyle name="Normal 29 2 2 4" xfId="13189"/>
    <cellStyle name="Normal 29 2 3" xfId="13190"/>
    <cellStyle name="Normal 29 2 3 2" xfId="13191"/>
    <cellStyle name="Normal 29 2 3 3" xfId="13192"/>
    <cellStyle name="Normal 29 2 3 4" xfId="13193"/>
    <cellStyle name="Normal 29 2 4" xfId="13194"/>
    <cellStyle name="Normal 29 2 5" xfId="13195"/>
    <cellStyle name="Normal 29 2 6" xfId="13196"/>
    <cellStyle name="Normal 29 2 7" xfId="13197"/>
    <cellStyle name="Normal 29 20" xfId="13198"/>
    <cellStyle name="Normal 29 20 2" xfId="13199"/>
    <cellStyle name="Normal 29 21" xfId="13200"/>
    <cellStyle name="Normal 29 21 2" xfId="13201"/>
    <cellStyle name="Normal 29 22" xfId="13202"/>
    <cellStyle name="Normal 29 22 2" xfId="13203"/>
    <cellStyle name="Normal 29 23" xfId="13204"/>
    <cellStyle name="Normal 29 24" xfId="13205"/>
    <cellStyle name="Normal 29 25" xfId="13206"/>
    <cellStyle name="Normal 29 26" xfId="13207"/>
    <cellStyle name="Normal 29 27" xfId="13208"/>
    <cellStyle name="Normal 29 28" xfId="13209"/>
    <cellStyle name="Normal 29 29" xfId="13210"/>
    <cellStyle name="Normal 29 3" xfId="13211"/>
    <cellStyle name="Normal 29 3 2" xfId="13212"/>
    <cellStyle name="Normal 29 3 2 2" xfId="13213"/>
    <cellStyle name="Normal 29 3 2 3" xfId="13214"/>
    <cellStyle name="Normal 29 3 2 4" xfId="13215"/>
    <cellStyle name="Normal 29 3 3" xfId="13216"/>
    <cellStyle name="Normal 29 3 4" xfId="13217"/>
    <cellStyle name="Normal 29 3 5" xfId="13218"/>
    <cellStyle name="Normal 29 3 6" xfId="13219"/>
    <cellStyle name="Normal 29 30" xfId="13220"/>
    <cellStyle name="Normal 29 31" xfId="13221"/>
    <cellStyle name="Normal 29 32" xfId="13222"/>
    <cellStyle name="Normal 29 33" xfId="13223"/>
    <cellStyle name="Normal 29 34" xfId="13224"/>
    <cellStyle name="Normal 29 35" xfId="13225"/>
    <cellStyle name="Normal 29 36" xfId="13226"/>
    <cellStyle name="Normal 29 37" xfId="13227"/>
    <cellStyle name="Normal 29 38" xfId="13228"/>
    <cellStyle name="Normal 29 39" xfId="13229"/>
    <cellStyle name="Normal 29 4" xfId="13230"/>
    <cellStyle name="Normal 29 4 2" xfId="13231"/>
    <cellStyle name="Normal 29 4 3" xfId="13232"/>
    <cellStyle name="Normal 29 4 4" xfId="13233"/>
    <cellStyle name="Normal 29 40" xfId="13234"/>
    <cellStyle name="Normal 29 41" xfId="13235"/>
    <cellStyle name="Normal 29 42" xfId="13236"/>
    <cellStyle name="Normal 29 43" xfId="13237"/>
    <cellStyle name="Normal 29 44" xfId="13238"/>
    <cellStyle name="Normal 29 45" xfId="13239"/>
    <cellStyle name="Normal 29 46" xfId="13240"/>
    <cellStyle name="Normal 29 47" xfId="13241"/>
    <cellStyle name="Normal 29 48" xfId="13242"/>
    <cellStyle name="Normal 29 49" xfId="13243"/>
    <cellStyle name="Normal 29 5" xfId="13244"/>
    <cellStyle name="Normal 29 5 2" xfId="13245"/>
    <cellStyle name="Normal 29 5 3" xfId="13246"/>
    <cellStyle name="Normal 29 5 4" xfId="13247"/>
    <cellStyle name="Normal 29 50" xfId="13248"/>
    <cellStyle name="Normal 29 51" xfId="13249"/>
    <cellStyle name="Normal 29 52" xfId="13250"/>
    <cellStyle name="Normal 29 53" xfId="13251"/>
    <cellStyle name="Normal 29 54" xfId="13252"/>
    <cellStyle name="Normal 29 55" xfId="13253"/>
    <cellStyle name="Normal 29 56" xfId="13254"/>
    <cellStyle name="Normal 29 57" xfId="13255"/>
    <cellStyle name="Normal 29 58" xfId="13256"/>
    <cellStyle name="Normal 29 59" xfId="13257"/>
    <cellStyle name="Normal 29 6" xfId="13258"/>
    <cellStyle name="Normal 29 6 2" xfId="13259"/>
    <cellStyle name="Normal 29 60" xfId="13260"/>
    <cellStyle name="Normal 29 61" xfId="13261"/>
    <cellStyle name="Normal 29 62" xfId="13262"/>
    <cellStyle name="Normal 29 63" xfId="13263"/>
    <cellStyle name="Normal 29 64" xfId="13264"/>
    <cellStyle name="Normal 29 65" xfId="13265"/>
    <cellStyle name="Normal 29 66" xfId="13266"/>
    <cellStyle name="Normal 29 67" xfId="13267"/>
    <cellStyle name="Normal 29 68" xfId="13268"/>
    <cellStyle name="Normal 29 69" xfId="13269"/>
    <cellStyle name="Normal 29 7" xfId="13270"/>
    <cellStyle name="Normal 29 7 2" xfId="13271"/>
    <cellStyle name="Normal 29 70" xfId="13272"/>
    <cellStyle name="Normal 29 8" xfId="13273"/>
    <cellStyle name="Normal 29 8 2" xfId="13274"/>
    <cellStyle name="Normal 29 9" xfId="13275"/>
    <cellStyle name="Normal 29 9 2" xfId="13276"/>
    <cellStyle name="Normal 3" xfId="4"/>
    <cellStyle name="Normal 3 10" xfId="1028"/>
    <cellStyle name="Normal 3 10 10" xfId="13277"/>
    <cellStyle name="Normal 3 10 11" xfId="13278"/>
    <cellStyle name="Normal 3 10 12" xfId="13279"/>
    <cellStyle name="Normal 3 10 13" xfId="13280"/>
    <cellStyle name="Normal 3 10 14" xfId="13281"/>
    <cellStyle name="Normal 3 10 15" xfId="13282"/>
    <cellStyle name="Normal 3 10 16" xfId="13283"/>
    <cellStyle name="Normal 3 10 17" xfId="13284"/>
    <cellStyle name="Normal 3 10 18" xfId="13285"/>
    <cellStyle name="Normal 3 10 19" xfId="13286"/>
    <cellStyle name="Normal 3 10 2" xfId="1029"/>
    <cellStyle name="Normal 3 10 2 10" xfId="13287"/>
    <cellStyle name="Normal 3 10 2 11" xfId="13288"/>
    <cellStyle name="Normal 3 10 2 12" xfId="13289"/>
    <cellStyle name="Normal 3 10 2 13" xfId="13290"/>
    <cellStyle name="Normal 3 10 2 2" xfId="13291"/>
    <cellStyle name="Normal 3 10 2 3" xfId="13292"/>
    <cellStyle name="Normal 3 10 2 4" xfId="13293"/>
    <cellStyle name="Normal 3 10 2 5" xfId="13294"/>
    <cellStyle name="Normal 3 10 2 6" xfId="13295"/>
    <cellStyle name="Normal 3 10 2 7" xfId="13296"/>
    <cellStyle name="Normal 3 10 2 8" xfId="13297"/>
    <cellStyle name="Normal 3 10 2 9" xfId="13298"/>
    <cellStyle name="Normal 3 10 20" xfId="13299"/>
    <cellStyle name="Normal 3 10 21" xfId="13300"/>
    <cellStyle name="Normal 3 10 3" xfId="1030"/>
    <cellStyle name="Normal 3 10 4" xfId="1031"/>
    <cellStyle name="Normal 3 10 5" xfId="1032"/>
    <cellStyle name="Normal 3 10 6" xfId="1033"/>
    <cellStyle name="Normal 3 10 7" xfId="1034"/>
    <cellStyle name="Normal 3 10 8" xfId="13301"/>
    <cellStyle name="Normal 3 10 9" xfId="13302"/>
    <cellStyle name="Normal 3 11" xfId="1035"/>
    <cellStyle name="Normal 3 11 10" xfId="13303"/>
    <cellStyle name="Normal 3 11 11" xfId="13304"/>
    <cellStyle name="Normal 3 11 12" xfId="13305"/>
    <cellStyle name="Normal 3 11 13" xfId="13306"/>
    <cellStyle name="Normal 3 11 14" xfId="13307"/>
    <cellStyle name="Normal 3 11 15" xfId="13308"/>
    <cellStyle name="Normal 3 11 16" xfId="13309"/>
    <cellStyle name="Normal 3 11 17" xfId="13310"/>
    <cellStyle name="Normal 3 11 2" xfId="13311"/>
    <cellStyle name="Normal 3 11 3" xfId="13312"/>
    <cellStyle name="Normal 3 11 4" xfId="13313"/>
    <cellStyle name="Normal 3 11 5" xfId="13314"/>
    <cellStyle name="Normal 3 11 6" xfId="13315"/>
    <cellStyle name="Normal 3 11 7" xfId="13316"/>
    <cellStyle name="Normal 3 11 8" xfId="13317"/>
    <cellStyle name="Normal 3 11 9" xfId="13318"/>
    <cellStyle name="Normal 3 12" xfId="1036"/>
    <cellStyle name="Normal 3 12 10" xfId="13319"/>
    <cellStyle name="Normal 3 12 11" xfId="13320"/>
    <cellStyle name="Normal 3 12 12" xfId="13321"/>
    <cellStyle name="Normal 3 12 13" xfId="13322"/>
    <cellStyle name="Normal 3 12 14" xfId="13323"/>
    <cellStyle name="Normal 3 12 15" xfId="13324"/>
    <cellStyle name="Normal 3 12 16" xfId="13325"/>
    <cellStyle name="Normal 3 12 17" xfId="13326"/>
    <cellStyle name="Normal 3 12 2" xfId="13327"/>
    <cellStyle name="Normal 3 12 3" xfId="13328"/>
    <cellStyle name="Normal 3 12 4" xfId="13329"/>
    <cellStyle name="Normal 3 12 5" xfId="13330"/>
    <cellStyle name="Normal 3 12 6" xfId="13331"/>
    <cellStyle name="Normal 3 12 7" xfId="13332"/>
    <cellStyle name="Normal 3 12 8" xfId="13333"/>
    <cellStyle name="Normal 3 12 9" xfId="13334"/>
    <cellStyle name="Normal 3 13" xfId="1037"/>
    <cellStyle name="Normal 3 14" xfId="1038"/>
    <cellStyle name="Normal 3 15" xfId="1039"/>
    <cellStyle name="Normal 3 16" xfId="1040"/>
    <cellStyle name="Normal 3 17" xfId="1041"/>
    <cellStyle name="Normal 3 18" xfId="1042"/>
    <cellStyle name="Normal 3 19" xfId="1043"/>
    <cellStyle name="Normal 3 2" xfId="1044"/>
    <cellStyle name="Normal 3 2 10" xfId="1045"/>
    <cellStyle name="Normal 3 2 11" xfId="1046"/>
    <cellStyle name="Normal 3 2 12" xfId="1047"/>
    <cellStyle name="Normal 3 2 13" xfId="1048"/>
    <cellStyle name="Normal 3 2 14" xfId="1049"/>
    <cellStyle name="Normal 3 2 15" xfId="1050"/>
    <cellStyle name="Normal 3 2 16" xfId="1051"/>
    <cellStyle name="Normal 3 2 17" xfId="13335"/>
    <cellStyle name="Normal 3 2 18" xfId="13336"/>
    <cellStyle name="Normal 3 2 19" xfId="13337"/>
    <cellStyle name="Normal 3 2 2" xfId="1052"/>
    <cellStyle name="Normal 3 2 2 2" xfId="1053"/>
    <cellStyle name="Normal 3 2 2 2 2" xfId="13338"/>
    <cellStyle name="Normal 3 2 2 2 2 2" xfId="13339"/>
    <cellStyle name="Normal 3 2 2 2 2 2 2" xfId="13340"/>
    <cellStyle name="Normal 3 2 2 2 2 2 2 2" xfId="13341"/>
    <cellStyle name="Normal 3 2 2 2 3" xfId="13342"/>
    <cellStyle name="Normal 3 2 2 2 4" xfId="13343"/>
    <cellStyle name="Normal 3 2 2 2 5" xfId="13344"/>
    <cellStyle name="Normal 3 2 2 2 6" xfId="13345"/>
    <cellStyle name="Normal 3 2 2 2 7" xfId="13346"/>
    <cellStyle name="Normal 3 2 2 2 8" xfId="13347"/>
    <cellStyle name="Normal 3 2 2 3" xfId="1054"/>
    <cellStyle name="Normal 3 2 2 4" xfId="1055"/>
    <cellStyle name="Normal 3 2 2 5" xfId="1056"/>
    <cellStyle name="Normal 3 2 2 6" xfId="1057"/>
    <cellStyle name="Normal 3 2 2 7" xfId="1058"/>
    <cellStyle name="Normal 3 2 20" xfId="13348"/>
    <cellStyle name="Normal 3 2 21" xfId="13349"/>
    <cellStyle name="Normal 3 2 22" xfId="13350"/>
    <cellStyle name="Normal 3 2 23" xfId="13351"/>
    <cellStyle name="Normal 3 2 24" xfId="13352"/>
    <cellStyle name="Normal 3 2 25" xfId="13353"/>
    <cellStyle name="Normal 3 2 26" xfId="13354"/>
    <cellStyle name="Normal 3 2 27" xfId="13355"/>
    <cellStyle name="Normal 3 2 28" xfId="13356"/>
    <cellStyle name="Normal 3 2 29" xfId="13357"/>
    <cellStyle name="Normal 3 2 3" xfId="1059"/>
    <cellStyle name="Normal 3 2 3 10" xfId="13358"/>
    <cellStyle name="Normal 3 2 3 11" xfId="13359"/>
    <cellStyle name="Normal 3 2 3 12" xfId="13360"/>
    <cellStyle name="Normal 3 2 3 13" xfId="13361"/>
    <cellStyle name="Normal 3 2 3 14" xfId="13362"/>
    <cellStyle name="Normal 3 2 3 15" xfId="13363"/>
    <cellStyle name="Normal 3 2 3 16" xfId="13364"/>
    <cellStyle name="Normal 3 2 3 17" xfId="13365"/>
    <cellStyle name="Normal 3 2 3 2" xfId="13366"/>
    <cellStyle name="Normal 3 2 3 3" xfId="13367"/>
    <cellStyle name="Normal 3 2 3 4" xfId="13368"/>
    <cellStyle name="Normal 3 2 3 5" xfId="13369"/>
    <cellStyle name="Normal 3 2 3 6" xfId="13370"/>
    <cellStyle name="Normal 3 2 3 7" xfId="13371"/>
    <cellStyle name="Normal 3 2 3 8" xfId="13372"/>
    <cellStyle name="Normal 3 2 3 9" xfId="13373"/>
    <cellStyle name="Normal 3 2 30" xfId="13374"/>
    <cellStyle name="Normal 3 2 31" xfId="13375"/>
    <cellStyle name="Normal 3 2 32" xfId="13376"/>
    <cellStyle name="Normal 3 2 33" xfId="13377"/>
    <cellStyle name="Normal 3 2 34" xfId="13378"/>
    <cellStyle name="Normal 3 2 35" xfId="13379"/>
    <cellStyle name="Normal 3 2 36" xfId="13380"/>
    <cellStyle name="Normal 3 2 37" xfId="13381"/>
    <cellStyle name="Normal 3 2 38" xfId="13382"/>
    <cellStyle name="Normal 3 2 39" xfId="13383"/>
    <cellStyle name="Normal 3 2 4" xfId="1060"/>
    <cellStyle name="Normal 3 2 4 10" xfId="13384"/>
    <cellStyle name="Normal 3 2 4 11" xfId="13385"/>
    <cellStyle name="Normal 3 2 4 12" xfId="13386"/>
    <cellStyle name="Normal 3 2 4 13" xfId="13387"/>
    <cellStyle name="Normal 3 2 4 14" xfId="13388"/>
    <cellStyle name="Normal 3 2 4 15" xfId="13389"/>
    <cellStyle name="Normal 3 2 4 16" xfId="13390"/>
    <cellStyle name="Normal 3 2 4 17" xfId="13391"/>
    <cellStyle name="Normal 3 2 4 2" xfId="13392"/>
    <cellStyle name="Normal 3 2 4 3" xfId="13393"/>
    <cellStyle name="Normal 3 2 4 4" xfId="13394"/>
    <cellStyle name="Normal 3 2 4 5" xfId="13395"/>
    <cellStyle name="Normal 3 2 4 6" xfId="13396"/>
    <cellStyle name="Normal 3 2 4 7" xfId="13397"/>
    <cellStyle name="Normal 3 2 4 8" xfId="13398"/>
    <cellStyle name="Normal 3 2 4 9" xfId="13399"/>
    <cellStyle name="Normal 3 2 40" xfId="13400"/>
    <cellStyle name="Normal 3 2 41" xfId="13401"/>
    <cellStyle name="Normal 3 2 42" xfId="13402"/>
    <cellStyle name="Normal 3 2 43" xfId="13403"/>
    <cellStyle name="Normal 3 2 44" xfId="13404"/>
    <cellStyle name="Normal 3 2 45" xfId="13405"/>
    <cellStyle name="Normal 3 2 46" xfId="13406"/>
    <cellStyle name="Normal 3 2 47" xfId="13407"/>
    <cellStyle name="Normal 3 2 48" xfId="13408"/>
    <cellStyle name="Normal 3 2 49" xfId="13409"/>
    <cellStyle name="Normal 3 2 5" xfId="1061"/>
    <cellStyle name="Normal 3 2 50" xfId="13410"/>
    <cellStyle name="Normal 3 2 51" xfId="13411"/>
    <cellStyle name="Normal 3 2 52" xfId="13412"/>
    <cellStyle name="Normal 3 2 53" xfId="13413"/>
    <cellStyle name="Normal 3 2 54" xfId="13414"/>
    <cellStyle name="Normal 3 2 55" xfId="13415"/>
    <cellStyle name="Normal 3 2 56" xfId="13416"/>
    <cellStyle name="Normal 3 2 57" xfId="13417"/>
    <cellStyle name="Normal 3 2 58" xfId="13418"/>
    <cellStyle name="Normal 3 2 59" xfId="13419"/>
    <cellStyle name="Normal 3 2 6" xfId="1062"/>
    <cellStyle name="Normal 3 2 60" xfId="13420"/>
    <cellStyle name="Normal 3 2 61" xfId="13421"/>
    <cellStyle name="Normal 3 2 62" xfId="13422"/>
    <cellStyle name="Normal 3 2 63" xfId="13423"/>
    <cellStyle name="Normal 3 2 64" xfId="13424"/>
    <cellStyle name="Normal 3 2 65" xfId="13425"/>
    <cellStyle name="Normal 3 2 66" xfId="13426"/>
    <cellStyle name="Normal 3 2 67" xfId="13427"/>
    <cellStyle name="Normal 3 2 68" xfId="13428"/>
    <cellStyle name="Normal 3 2 69" xfId="13429"/>
    <cellStyle name="Normal 3 2 7" xfId="1063"/>
    <cellStyle name="Normal 3 2 70" xfId="13430"/>
    <cellStyle name="Normal 3 2 71" xfId="13431"/>
    <cellStyle name="Normal 3 2 72" xfId="13432"/>
    <cellStyle name="Normal 3 2 73" xfId="13433"/>
    <cellStyle name="Normal 3 2 74" xfId="13434"/>
    <cellStyle name="Normal 3 2 75" xfId="13435"/>
    <cellStyle name="Normal 3 2 76" xfId="13436"/>
    <cellStyle name="Normal 3 2 77" xfId="13437"/>
    <cellStyle name="Normal 3 2 78" xfId="13438"/>
    <cellStyle name="Normal 3 2 8" xfId="1064"/>
    <cellStyle name="Normal 3 2 9" xfId="1065"/>
    <cellStyle name="Normal 3 2_3.1.2 DB Pension Detail" xfId="13439"/>
    <cellStyle name="Normal 3 20" xfId="1066"/>
    <cellStyle name="Normal 3 21" xfId="1067"/>
    <cellStyle name="Normal 3 22" xfId="13440"/>
    <cellStyle name="Normal 3 23" xfId="13441"/>
    <cellStyle name="Normal 3 24" xfId="13442"/>
    <cellStyle name="Normal 3 25" xfId="13443"/>
    <cellStyle name="Normal 3 26" xfId="13444"/>
    <cellStyle name="Normal 3 27" xfId="13445"/>
    <cellStyle name="Normal 3 28" xfId="13446"/>
    <cellStyle name="Normal 3 29" xfId="13447"/>
    <cellStyle name="Normal 3 3" xfId="1068"/>
    <cellStyle name="Normal 3 3 10" xfId="13448"/>
    <cellStyle name="Normal 3 3 11" xfId="13449"/>
    <cellStyle name="Normal 3 3 12" xfId="13450"/>
    <cellStyle name="Normal 3 3 13" xfId="13451"/>
    <cellStyle name="Normal 3 3 14" xfId="13452"/>
    <cellStyle name="Normal 3 3 15" xfId="13453"/>
    <cellStyle name="Normal 3 3 16" xfId="13454"/>
    <cellStyle name="Normal 3 3 17" xfId="13455"/>
    <cellStyle name="Normal 3 3 18" xfId="13456"/>
    <cellStyle name="Normal 3 3 19" xfId="13457"/>
    <cellStyle name="Normal 3 3 2" xfId="1069"/>
    <cellStyle name="Normal 3 3 2 10" xfId="13458"/>
    <cellStyle name="Normal 3 3 2 11" xfId="13459"/>
    <cellStyle name="Normal 3 3 2 12" xfId="13460"/>
    <cellStyle name="Normal 3 3 2 13" xfId="13461"/>
    <cellStyle name="Normal 3 3 2 14" xfId="13462"/>
    <cellStyle name="Normal 3 3 2 15" xfId="13463"/>
    <cellStyle name="Normal 3 3 2 16" xfId="13464"/>
    <cellStyle name="Normal 3 3 2 17" xfId="13465"/>
    <cellStyle name="Normal 3 3 2 18" xfId="13466"/>
    <cellStyle name="Normal 3 3 2 19" xfId="13467"/>
    <cellStyle name="Normal 3 3 2 2" xfId="1070"/>
    <cellStyle name="Normal 3 3 2 2 2" xfId="13468"/>
    <cellStyle name="Normal 3 3 2 2 3" xfId="13469"/>
    <cellStyle name="Normal 3 3 2 2 4" xfId="13470"/>
    <cellStyle name="Normal 3 3 2 2 5" xfId="13471"/>
    <cellStyle name="Normal 3 3 2 2 6" xfId="13472"/>
    <cellStyle name="Normal 3 3 2 2 7" xfId="13473"/>
    <cellStyle name="Normal 3 3 2 2 8" xfId="13474"/>
    <cellStyle name="Normal 3 3 2 20" xfId="13475"/>
    <cellStyle name="Normal 3 3 2 21" xfId="13476"/>
    <cellStyle name="Normal 3 3 2 22" xfId="13477"/>
    <cellStyle name="Normal 3 3 2 23" xfId="13478"/>
    <cellStyle name="Normal 3 3 2 24" xfId="13479"/>
    <cellStyle name="Normal 3 3 2 25" xfId="13480"/>
    <cellStyle name="Normal 3 3 2 26" xfId="13481"/>
    <cellStyle name="Normal 3 3 2 27" xfId="13482"/>
    <cellStyle name="Normal 3 3 2 3" xfId="13483"/>
    <cellStyle name="Normal 3 3 2 3 10" xfId="13484"/>
    <cellStyle name="Normal 3 3 2 3 11" xfId="13485"/>
    <cellStyle name="Normal 3 3 2 3 12" xfId="13486"/>
    <cellStyle name="Normal 3 3 2 3 13" xfId="13487"/>
    <cellStyle name="Normal 3 3 2 3 14" xfId="13488"/>
    <cellStyle name="Normal 3 3 2 3 15" xfId="13489"/>
    <cellStyle name="Normal 3 3 2 3 16" xfId="13490"/>
    <cellStyle name="Normal 3 3 2 3 17" xfId="13491"/>
    <cellStyle name="Normal 3 3 2 3 18" xfId="13492"/>
    <cellStyle name="Normal 3 3 2 3 19" xfId="13493"/>
    <cellStyle name="Normal 3 3 2 3 2" xfId="13494"/>
    <cellStyle name="Normal 3 3 2 3 2 10" xfId="13495"/>
    <cellStyle name="Normal 3 3 2 3 2 11" xfId="13496"/>
    <cellStyle name="Normal 3 3 2 3 2 12" xfId="13497"/>
    <cellStyle name="Normal 3 3 2 3 2 13" xfId="13498"/>
    <cellStyle name="Normal 3 3 2 3 2 14" xfId="13499"/>
    <cellStyle name="Normal 3 3 2 3 2 15" xfId="13500"/>
    <cellStyle name="Normal 3 3 2 3 2 16" xfId="13501"/>
    <cellStyle name="Normal 3 3 2 3 2 17" xfId="13502"/>
    <cellStyle name="Normal 3 3 2 3 2 18" xfId="13503"/>
    <cellStyle name="Normal 3 3 2 3 2 19" xfId="13504"/>
    <cellStyle name="Normal 3 3 2 3 2 2" xfId="13505"/>
    <cellStyle name="Normal 3 3 2 3 2 2 10" xfId="13506"/>
    <cellStyle name="Normal 3 3 2 3 2 2 11" xfId="13507"/>
    <cellStyle name="Normal 3 3 2 3 2 2 12" xfId="13508"/>
    <cellStyle name="Normal 3 3 2 3 2 2 13" xfId="13509"/>
    <cellStyle name="Normal 3 3 2 3 2 2 2" xfId="13510"/>
    <cellStyle name="Normal 3 3 2 3 2 2 3" xfId="13511"/>
    <cellStyle name="Normal 3 3 2 3 2 2 4" xfId="13512"/>
    <cellStyle name="Normal 3 3 2 3 2 2 5" xfId="13513"/>
    <cellStyle name="Normal 3 3 2 3 2 2 6" xfId="13514"/>
    <cellStyle name="Normal 3 3 2 3 2 2 7" xfId="13515"/>
    <cellStyle name="Normal 3 3 2 3 2 2 8" xfId="13516"/>
    <cellStyle name="Normal 3 3 2 3 2 2 9" xfId="13517"/>
    <cellStyle name="Normal 3 3 2 3 2 20" xfId="13518"/>
    <cellStyle name="Normal 3 3 2 3 2 21" xfId="13519"/>
    <cellStyle name="Normal 3 3 2 3 2 3" xfId="13520"/>
    <cellStyle name="Normal 3 3 2 3 2 4" xfId="13521"/>
    <cellStyle name="Normal 3 3 2 3 2 5" xfId="13522"/>
    <cellStyle name="Normal 3 3 2 3 2 6" xfId="13523"/>
    <cellStyle name="Normal 3 3 2 3 2 7" xfId="13524"/>
    <cellStyle name="Normal 3 3 2 3 2 8" xfId="13525"/>
    <cellStyle name="Normal 3 3 2 3 2 9" xfId="13526"/>
    <cellStyle name="Normal 3 3 2 3 20" xfId="13527"/>
    <cellStyle name="Normal 3 3 2 3 21" xfId="13528"/>
    <cellStyle name="Normal 3 3 2 3 22" xfId="13529"/>
    <cellStyle name="Normal 3 3 2 3 3" xfId="13530"/>
    <cellStyle name="Normal 3 3 2 3 3 10" xfId="13531"/>
    <cellStyle name="Normal 3 3 2 3 3 11" xfId="13532"/>
    <cellStyle name="Normal 3 3 2 3 3 12" xfId="13533"/>
    <cellStyle name="Normal 3 3 2 3 3 13" xfId="13534"/>
    <cellStyle name="Normal 3 3 2 3 3 2" xfId="13535"/>
    <cellStyle name="Normal 3 3 2 3 3 3" xfId="13536"/>
    <cellStyle name="Normal 3 3 2 3 3 4" xfId="13537"/>
    <cellStyle name="Normal 3 3 2 3 3 5" xfId="13538"/>
    <cellStyle name="Normal 3 3 2 3 3 6" xfId="13539"/>
    <cellStyle name="Normal 3 3 2 3 3 7" xfId="13540"/>
    <cellStyle name="Normal 3 3 2 3 3 8" xfId="13541"/>
    <cellStyle name="Normal 3 3 2 3 3 9" xfId="13542"/>
    <cellStyle name="Normal 3 3 2 3 4" xfId="13543"/>
    <cellStyle name="Normal 3 3 2 3 5" xfId="13544"/>
    <cellStyle name="Normal 3 3 2 3 6" xfId="13545"/>
    <cellStyle name="Normal 3 3 2 3 7" xfId="13546"/>
    <cellStyle name="Normal 3 3 2 3 8" xfId="13547"/>
    <cellStyle name="Normal 3 3 2 3 9" xfId="13548"/>
    <cellStyle name="Normal 3 3 2 3_4 28 1_Asst_Health_Crit_AllTO_RIIO_20110714pm" xfId="13549"/>
    <cellStyle name="Normal 3 3 2 4" xfId="13550"/>
    <cellStyle name="Normal 3 3 2 4 10" xfId="13551"/>
    <cellStyle name="Normal 3 3 2 4 11" xfId="13552"/>
    <cellStyle name="Normal 3 3 2 4 12" xfId="13553"/>
    <cellStyle name="Normal 3 3 2 4 13" xfId="13554"/>
    <cellStyle name="Normal 3 3 2 4 14" xfId="13555"/>
    <cellStyle name="Normal 3 3 2 4 15" xfId="13556"/>
    <cellStyle name="Normal 3 3 2 4 16" xfId="13557"/>
    <cellStyle name="Normal 3 3 2 4 17" xfId="13558"/>
    <cellStyle name="Normal 3 3 2 4 18" xfId="13559"/>
    <cellStyle name="Normal 3 3 2 4 19" xfId="13560"/>
    <cellStyle name="Normal 3 3 2 4 2" xfId="13561"/>
    <cellStyle name="Normal 3 3 2 4 2 10" xfId="13562"/>
    <cellStyle name="Normal 3 3 2 4 2 11" xfId="13563"/>
    <cellStyle name="Normal 3 3 2 4 2 12" xfId="13564"/>
    <cellStyle name="Normal 3 3 2 4 2 13" xfId="13565"/>
    <cellStyle name="Normal 3 3 2 4 2 2" xfId="13566"/>
    <cellStyle name="Normal 3 3 2 4 2 3" xfId="13567"/>
    <cellStyle name="Normal 3 3 2 4 2 4" xfId="13568"/>
    <cellStyle name="Normal 3 3 2 4 2 5" xfId="13569"/>
    <cellStyle name="Normal 3 3 2 4 2 6" xfId="13570"/>
    <cellStyle name="Normal 3 3 2 4 2 7" xfId="13571"/>
    <cellStyle name="Normal 3 3 2 4 2 8" xfId="13572"/>
    <cellStyle name="Normal 3 3 2 4 2 9" xfId="13573"/>
    <cellStyle name="Normal 3 3 2 4 20" xfId="13574"/>
    <cellStyle name="Normal 3 3 2 4 21" xfId="13575"/>
    <cellStyle name="Normal 3 3 2 4 3" xfId="13576"/>
    <cellStyle name="Normal 3 3 2 4 4" xfId="13577"/>
    <cellStyle name="Normal 3 3 2 4 5" xfId="13578"/>
    <cellStyle name="Normal 3 3 2 4 6" xfId="13579"/>
    <cellStyle name="Normal 3 3 2 4 7" xfId="13580"/>
    <cellStyle name="Normal 3 3 2 4 8" xfId="13581"/>
    <cellStyle name="Normal 3 3 2 4 9" xfId="13582"/>
    <cellStyle name="Normal 3 3 2 5" xfId="1071"/>
    <cellStyle name="Normal 3 3 2 5 10" xfId="13583"/>
    <cellStyle name="Normal 3 3 2 5 11" xfId="13584"/>
    <cellStyle name="Normal 3 3 2 5 12" xfId="13585"/>
    <cellStyle name="Normal 3 3 2 5 13" xfId="13586"/>
    <cellStyle name="Normal 3 3 2 5 14" xfId="13587"/>
    <cellStyle name="Normal 3 3 2 5 2" xfId="1072"/>
    <cellStyle name="Normal 3 3 2 5 2 10" xfId="13588"/>
    <cellStyle name="Normal 3 3 2 5 2 11" xfId="13589"/>
    <cellStyle name="Normal 3 3 2 5 2 12" xfId="13590"/>
    <cellStyle name="Normal 3 3 2 5 2 13" xfId="13591"/>
    <cellStyle name="Normal 3 3 2 5 2 2" xfId="1896"/>
    <cellStyle name="Normal 3 3 2 5 2 3" xfId="13592"/>
    <cellStyle name="Normal 3 3 2 5 2 4" xfId="13593"/>
    <cellStyle name="Normal 3 3 2 5 2 5" xfId="13594"/>
    <cellStyle name="Normal 3 3 2 5 2 6" xfId="13595"/>
    <cellStyle name="Normal 3 3 2 5 2 7" xfId="13596"/>
    <cellStyle name="Normal 3 3 2 5 2 8" xfId="13597"/>
    <cellStyle name="Normal 3 3 2 5 2 9" xfId="13598"/>
    <cellStyle name="Normal 3 3 2 5 3" xfId="1895"/>
    <cellStyle name="Normal 3 3 2 5 4" xfId="13599"/>
    <cellStyle name="Normal 3 3 2 5 5" xfId="13600"/>
    <cellStyle name="Normal 3 3 2 5 6" xfId="13601"/>
    <cellStyle name="Normal 3 3 2 5 7" xfId="13602"/>
    <cellStyle name="Normal 3 3 2 5 8" xfId="13603"/>
    <cellStyle name="Normal 3 3 2 5 9" xfId="13604"/>
    <cellStyle name="Normal 3 3 2 6" xfId="13605"/>
    <cellStyle name="Normal 3 3 2 6 10" xfId="13606"/>
    <cellStyle name="Normal 3 3 2 6 11" xfId="13607"/>
    <cellStyle name="Normal 3 3 2 6 12" xfId="13608"/>
    <cellStyle name="Normal 3 3 2 6 13" xfId="13609"/>
    <cellStyle name="Normal 3 3 2 6 2" xfId="13610"/>
    <cellStyle name="Normal 3 3 2 6 3" xfId="13611"/>
    <cellStyle name="Normal 3 3 2 6 4" xfId="13612"/>
    <cellStyle name="Normal 3 3 2 6 5" xfId="13613"/>
    <cellStyle name="Normal 3 3 2 6 6" xfId="13614"/>
    <cellStyle name="Normal 3 3 2 6 7" xfId="13615"/>
    <cellStyle name="Normal 3 3 2 6 8" xfId="13616"/>
    <cellStyle name="Normal 3 3 2 6 9" xfId="13617"/>
    <cellStyle name="Normal 3 3 2 7" xfId="13618"/>
    <cellStyle name="Normal 3 3 2 7 2" xfId="13619"/>
    <cellStyle name="Normal 3 3 2 7 2 2" xfId="13620"/>
    <cellStyle name="Normal 3 3 2 7 2 3" xfId="13621"/>
    <cellStyle name="Normal 3 3 2 7 3" xfId="13622"/>
    <cellStyle name="Normal 3 3 2 7 4" xfId="13623"/>
    <cellStyle name="Normal 3 3 2 8" xfId="13624"/>
    <cellStyle name="Normal 3 3 2 9" xfId="13625"/>
    <cellStyle name="Normal 3 3 2_4 28 1_Asst_Health_Crit_AllTO_RIIO_20110714pm" xfId="13626"/>
    <cellStyle name="Normal 3 3 20" xfId="13627"/>
    <cellStyle name="Normal 3 3 21" xfId="13628"/>
    <cellStyle name="Normal 3 3 22" xfId="13629"/>
    <cellStyle name="Normal 3 3 23" xfId="13630"/>
    <cellStyle name="Normal 3 3 24" xfId="13631"/>
    <cellStyle name="Normal 3 3 25" xfId="13632"/>
    <cellStyle name="Normal 3 3 26" xfId="13633"/>
    <cellStyle name="Normal 3 3 27" xfId="13634"/>
    <cellStyle name="Normal 3 3 28" xfId="13635"/>
    <cellStyle name="Normal 3 3 29" xfId="13636"/>
    <cellStyle name="Normal 3 3 3" xfId="1073"/>
    <cellStyle name="Normal 3 3 3 10" xfId="13637"/>
    <cellStyle name="Normal 3 3 3 11" xfId="13638"/>
    <cellStyle name="Normal 3 3 3 12" xfId="13639"/>
    <cellStyle name="Normal 3 3 3 13" xfId="13640"/>
    <cellStyle name="Normal 3 3 3 14" xfId="13641"/>
    <cellStyle name="Normal 3 3 3 15" xfId="13642"/>
    <cellStyle name="Normal 3 3 3 16" xfId="13643"/>
    <cellStyle name="Normal 3 3 3 17" xfId="13644"/>
    <cellStyle name="Normal 3 3 3 18" xfId="13645"/>
    <cellStyle name="Normal 3 3 3 19" xfId="13646"/>
    <cellStyle name="Normal 3 3 3 2" xfId="1074"/>
    <cellStyle name="Normal 3 3 3 2 10" xfId="13647"/>
    <cellStyle name="Normal 3 3 3 2 11" xfId="13648"/>
    <cellStyle name="Normal 3 3 3 2 12" xfId="13649"/>
    <cellStyle name="Normal 3 3 3 2 13" xfId="13650"/>
    <cellStyle name="Normal 3 3 3 2 14" xfId="13651"/>
    <cellStyle name="Normal 3 3 3 2 15" xfId="13652"/>
    <cellStyle name="Normal 3 3 3 2 16" xfId="13653"/>
    <cellStyle name="Normal 3 3 3 2 17" xfId="13654"/>
    <cellStyle name="Normal 3 3 3 2 18" xfId="13655"/>
    <cellStyle name="Normal 3 3 3 2 19" xfId="13656"/>
    <cellStyle name="Normal 3 3 3 2 2" xfId="1898"/>
    <cellStyle name="Normal 3 3 3 2 2 10" xfId="13657"/>
    <cellStyle name="Normal 3 3 3 2 2 11" xfId="13658"/>
    <cellStyle name="Normal 3 3 3 2 2 12" xfId="13659"/>
    <cellStyle name="Normal 3 3 3 2 2 13" xfId="13660"/>
    <cellStyle name="Normal 3 3 3 2 2 14" xfId="13661"/>
    <cellStyle name="Normal 3 3 3 2 2 15" xfId="13662"/>
    <cellStyle name="Normal 3 3 3 2 2 16" xfId="13663"/>
    <cellStyle name="Normal 3 3 3 2 2 17" xfId="13664"/>
    <cellStyle name="Normal 3 3 3 2 2 18" xfId="13665"/>
    <cellStyle name="Normal 3 3 3 2 2 19" xfId="13666"/>
    <cellStyle name="Normal 3 3 3 2 2 2" xfId="13667"/>
    <cellStyle name="Normal 3 3 3 2 2 2 10" xfId="13668"/>
    <cellStyle name="Normal 3 3 3 2 2 2 11" xfId="13669"/>
    <cellStyle name="Normal 3 3 3 2 2 2 12" xfId="13670"/>
    <cellStyle name="Normal 3 3 3 2 2 2 13" xfId="13671"/>
    <cellStyle name="Normal 3 3 3 2 2 2 2" xfId="13672"/>
    <cellStyle name="Normal 3 3 3 2 2 2 3" xfId="13673"/>
    <cellStyle name="Normal 3 3 3 2 2 2 4" xfId="13674"/>
    <cellStyle name="Normal 3 3 3 2 2 2 5" xfId="13675"/>
    <cellStyle name="Normal 3 3 3 2 2 2 6" xfId="13676"/>
    <cellStyle name="Normal 3 3 3 2 2 2 7" xfId="13677"/>
    <cellStyle name="Normal 3 3 3 2 2 2 8" xfId="13678"/>
    <cellStyle name="Normal 3 3 3 2 2 2 9" xfId="13679"/>
    <cellStyle name="Normal 3 3 3 2 2 20" xfId="13680"/>
    <cellStyle name="Normal 3 3 3 2 2 21" xfId="13681"/>
    <cellStyle name="Normal 3 3 3 2 2 3" xfId="13682"/>
    <cellStyle name="Normal 3 3 3 2 2 4" xfId="13683"/>
    <cellStyle name="Normal 3 3 3 2 2 5" xfId="13684"/>
    <cellStyle name="Normal 3 3 3 2 2 6" xfId="13685"/>
    <cellStyle name="Normal 3 3 3 2 2 7" xfId="13686"/>
    <cellStyle name="Normal 3 3 3 2 2 8" xfId="13687"/>
    <cellStyle name="Normal 3 3 3 2 2 9" xfId="13688"/>
    <cellStyle name="Normal 3 3 3 2 20" xfId="13689"/>
    <cellStyle name="Normal 3 3 3 2 21" xfId="13690"/>
    <cellStyle name="Normal 3 3 3 2 22" xfId="13691"/>
    <cellStyle name="Normal 3 3 3 2 3" xfId="13692"/>
    <cellStyle name="Normal 3 3 3 2 3 10" xfId="13693"/>
    <cellStyle name="Normal 3 3 3 2 3 11" xfId="13694"/>
    <cellStyle name="Normal 3 3 3 2 3 12" xfId="13695"/>
    <cellStyle name="Normal 3 3 3 2 3 13" xfId="13696"/>
    <cellStyle name="Normal 3 3 3 2 3 2" xfId="13697"/>
    <cellStyle name="Normal 3 3 3 2 3 3" xfId="13698"/>
    <cellStyle name="Normal 3 3 3 2 3 4" xfId="13699"/>
    <cellStyle name="Normal 3 3 3 2 3 5" xfId="13700"/>
    <cellStyle name="Normal 3 3 3 2 3 6" xfId="13701"/>
    <cellStyle name="Normal 3 3 3 2 3 7" xfId="13702"/>
    <cellStyle name="Normal 3 3 3 2 3 8" xfId="13703"/>
    <cellStyle name="Normal 3 3 3 2 3 9" xfId="13704"/>
    <cellStyle name="Normal 3 3 3 2 4" xfId="13705"/>
    <cellStyle name="Normal 3 3 3 2 5" xfId="13706"/>
    <cellStyle name="Normal 3 3 3 2 6" xfId="13707"/>
    <cellStyle name="Normal 3 3 3 2 7" xfId="13708"/>
    <cellStyle name="Normal 3 3 3 2 8" xfId="13709"/>
    <cellStyle name="Normal 3 3 3 2 9" xfId="13710"/>
    <cellStyle name="Normal 3 3 3 2_4 28 1_Asst_Health_Crit_AllTO_RIIO_20110714pm" xfId="13711"/>
    <cellStyle name="Normal 3 3 3 20" xfId="13712"/>
    <cellStyle name="Normal 3 3 3 21" xfId="13713"/>
    <cellStyle name="Normal 3 3 3 22" xfId="13714"/>
    <cellStyle name="Normal 3 3 3 23" xfId="13715"/>
    <cellStyle name="Normal 3 3 3 24" xfId="13716"/>
    <cellStyle name="Normal 3 3 3 25" xfId="13717"/>
    <cellStyle name="Normal 3 3 3 3" xfId="1897"/>
    <cellStyle name="Normal 3 3 3 3 10" xfId="13718"/>
    <cellStyle name="Normal 3 3 3 3 11" xfId="13719"/>
    <cellStyle name="Normal 3 3 3 3 12" xfId="13720"/>
    <cellStyle name="Normal 3 3 3 3 13" xfId="13721"/>
    <cellStyle name="Normal 3 3 3 3 14" xfId="13722"/>
    <cellStyle name="Normal 3 3 3 3 15" xfId="13723"/>
    <cellStyle name="Normal 3 3 3 3 16" xfId="13724"/>
    <cellStyle name="Normal 3 3 3 3 17" xfId="13725"/>
    <cellStyle name="Normal 3 3 3 3 18" xfId="13726"/>
    <cellStyle name="Normal 3 3 3 3 19" xfId="13727"/>
    <cellStyle name="Normal 3 3 3 3 2" xfId="13728"/>
    <cellStyle name="Normal 3 3 3 3 2 10" xfId="13729"/>
    <cellStyle name="Normal 3 3 3 3 2 11" xfId="13730"/>
    <cellStyle name="Normal 3 3 3 3 2 12" xfId="13731"/>
    <cellStyle name="Normal 3 3 3 3 2 13" xfId="13732"/>
    <cellStyle name="Normal 3 3 3 3 2 2" xfId="13733"/>
    <cellStyle name="Normal 3 3 3 3 2 3" xfId="13734"/>
    <cellStyle name="Normal 3 3 3 3 2 4" xfId="13735"/>
    <cellStyle name="Normal 3 3 3 3 2 5" xfId="13736"/>
    <cellStyle name="Normal 3 3 3 3 2 6" xfId="13737"/>
    <cellStyle name="Normal 3 3 3 3 2 7" xfId="13738"/>
    <cellStyle name="Normal 3 3 3 3 2 8" xfId="13739"/>
    <cellStyle name="Normal 3 3 3 3 2 9" xfId="13740"/>
    <cellStyle name="Normal 3 3 3 3 20" xfId="13741"/>
    <cellStyle name="Normal 3 3 3 3 21" xfId="13742"/>
    <cellStyle name="Normal 3 3 3 3 3" xfId="13743"/>
    <cellStyle name="Normal 3 3 3 3 4" xfId="13744"/>
    <cellStyle name="Normal 3 3 3 3 5" xfId="13745"/>
    <cellStyle name="Normal 3 3 3 3 6" xfId="13746"/>
    <cellStyle name="Normal 3 3 3 3 7" xfId="13747"/>
    <cellStyle name="Normal 3 3 3 3 8" xfId="13748"/>
    <cellStyle name="Normal 3 3 3 3 9" xfId="13749"/>
    <cellStyle name="Normal 3 3 3 4" xfId="13750"/>
    <cellStyle name="Normal 3 3 3 4 10" xfId="13751"/>
    <cellStyle name="Normal 3 3 3 4 11" xfId="13752"/>
    <cellStyle name="Normal 3 3 3 4 12" xfId="13753"/>
    <cellStyle name="Normal 3 3 3 4 13" xfId="13754"/>
    <cellStyle name="Normal 3 3 3 4 2" xfId="13755"/>
    <cellStyle name="Normal 3 3 3 4 3" xfId="13756"/>
    <cellStyle name="Normal 3 3 3 4 4" xfId="13757"/>
    <cellStyle name="Normal 3 3 3 4 5" xfId="13758"/>
    <cellStyle name="Normal 3 3 3 4 6" xfId="13759"/>
    <cellStyle name="Normal 3 3 3 4 7" xfId="13760"/>
    <cellStyle name="Normal 3 3 3 4 8" xfId="13761"/>
    <cellStyle name="Normal 3 3 3 4 9" xfId="13762"/>
    <cellStyle name="Normal 3 3 3 5" xfId="13763"/>
    <cellStyle name="Normal 3 3 3 5 2" xfId="13764"/>
    <cellStyle name="Normal 3 3 3 5 2 2" xfId="13765"/>
    <cellStyle name="Normal 3 3 3 5 2 3" xfId="13766"/>
    <cellStyle name="Normal 3 3 3 5 3" xfId="13767"/>
    <cellStyle name="Normal 3 3 3 5 4" xfId="13768"/>
    <cellStyle name="Normal 3 3 3 6" xfId="13769"/>
    <cellStyle name="Normal 3 3 3 7" xfId="13770"/>
    <cellStyle name="Normal 3 3 3 8" xfId="13771"/>
    <cellStyle name="Normal 3 3 3 9" xfId="13772"/>
    <cellStyle name="Normal 3 3 3_4 28 1_Asst_Health_Crit_AllTO_RIIO_20110714pm" xfId="13773"/>
    <cellStyle name="Normal 3 3 30" xfId="13774"/>
    <cellStyle name="Normal 3 3 31" xfId="13775"/>
    <cellStyle name="Normal 3 3 32" xfId="13776"/>
    <cellStyle name="Normal 3 3 33" xfId="13777"/>
    <cellStyle name="Normal 3 3 34" xfId="13778"/>
    <cellStyle name="Normal 3 3 35" xfId="13779"/>
    <cellStyle name="Normal 3 3 36" xfId="13780"/>
    <cellStyle name="Normal 3 3 37" xfId="13781"/>
    <cellStyle name="Normal 3 3 38" xfId="13782"/>
    <cellStyle name="Normal 3 3 39" xfId="13783"/>
    <cellStyle name="Normal 3 3 4" xfId="13784"/>
    <cellStyle name="Normal 3 3 40" xfId="13785"/>
    <cellStyle name="Normal 3 3 41" xfId="13786"/>
    <cellStyle name="Normal 3 3 42" xfId="13787"/>
    <cellStyle name="Normal 3 3 43" xfId="13788"/>
    <cellStyle name="Normal 3 3 44" xfId="13789"/>
    <cellStyle name="Normal 3 3 45" xfId="13790"/>
    <cellStyle name="Normal 3 3 46" xfId="13791"/>
    <cellStyle name="Normal 3 3 47" xfId="13792"/>
    <cellStyle name="Normal 3 3 48" xfId="13793"/>
    <cellStyle name="Normal 3 3 49" xfId="13794"/>
    <cellStyle name="Normal 3 3 5" xfId="13795"/>
    <cellStyle name="Normal 3 3 5 10" xfId="13796"/>
    <cellStyle name="Normal 3 3 5 11" xfId="13797"/>
    <cellStyle name="Normal 3 3 5 12" xfId="13798"/>
    <cellStyle name="Normal 3 3 5 13" xfId="13799"/>
    <cellStyle name="Normal 3 3 5 14" xfId="13800"/>
    <cellStyle name="Normal 3 3 5 15" xfId="13801"/>
    <cellStyle name="Normal 3 3 5 16" xfId="13802"/>
    <cellStyle name="Normal 3 3 5 17" xfId="13803"/>
    <cellStyle name="Normal 3 3 5 2" xfId="13804"/>
    <cellStyle name="Normal 3 3 5 3" xfId="13805"/>
    <cellStyle name="Normal 3 3 5 4" xfId="13806"/>
    <cellStyle name="Normal 3 3 5 5" xfId="13807"/>
    <cellStyle name="Normal 3 3 5 6" xfId="13808"/>
    <cellStyle name="Normal 3 3 5 7" xfId="13809"/>
    <cellStyle name="Normal 3 3 5 8" xfId="13810"/>
    <cellStyle name="Normal 3 3 5 9" xfId="13811"/>
    <cellStyle name="Normal 3 3 50" xfId="13812"/>
    <cellStyle name="Normal 3 3 51" xfId="13813"/>
    <cellStyle name="Normal 3 3 52" xfId="13814"/>
    <cellStyle name="Normal 3 3 53" xfId="13815"/>
    <cellStyle name="Normal 3 3 54" xfId="13816"/>
    <cellStyle name="Normal 3 3 55" xfId="13817"/>
    <cellStyle name="Normal 3 3 56" xfId="13818"/>
    <cellStyle name="Normal 3 3 57" xfId="13819"/>
    <cellStyle name="Normal 3 3 58" xfId="13820"/>
    <cellStyle name="Normal 3 3 59" xfId="13821"/>
    <cellStyle name="Normal 3 3 6" xfId="13822"/>
    <cellStyle name="Normal 3 3 6 10" xfId="13823"/>
    <cellStyle name="Normal 3 3 6 11" xfId="13824"/>
    <cellStyle name="Normal 3 3 6 12" xfId="13825"/>
    <cellStyle name="Normal 3 3 6 13" xfId="13826"/>
    <cellStyle name="Normal 3 3 6 14" xfId="13827"/>
    <cellStyle name="Normal 3 3 6 15" xfId="13828"/>
    <cellStyle name="Normal 3 3 6 16" xfId="13829"/>
    <cellStyle name="Normal 3 3 6 17" xfId="13830"/>
    <cellStyle name="Normal 3 3 6 2" xfId="13831"/>
    <cellStyle name="Normal 3 3 6 3" xfId="13832"/>
    <cellStyle name="Normal 3 3 6 4" xfId="13833"/>
    <cellStyle name="Normal 3 3 6 5" xfId="13834"/>
    <cellStyle name="Normal 3 3 6 6" xfId="13835"/>
    <cellStyle name="Normal 3 3 6 7" xfId="13836"/>
    <cellStyle name="Normal 3 3 6 8" xfId="13837"/>
    <cellStyle name="Normal 3 3 6 9" xfId="13838"/>
    <cellStyle name="Normal 3 3 60" xfId="13839"/>
    <cellStyle name="Normal 3 3 61" xfId="13840"/>
    <cellStyle name="Normal 3 3 62" xfId="13841"/>
    <cellStyle name="Normal 3 3 63" xfId="13842"/>
    <cellStyle name="Normal 3 3 64" xfId="13843"/>
    <cellStyle name="Normal 3 3 65" xfId="13844"/>
    <cellStyle name="Normal 3 3 66" xfId="13845"/>
    <cellStyle name="Normal 3 3 67" xfId="13846"/>
    <cellStyle name="Normal 3 3 68" xfId="13847"/>
    <cellStyle name="Normal 3 3 69" xfId="13848"/>
    <cellStyle name="Normal 3 3 7" xfId="13849"/>
    <cellStyle name="Normal 3 3 70" xfId="13850"/>
    <cellStyle name="Normal 3 3 71" xfId="13851"/>
    <cellStyle name="Normal 3 3 72" xfId="13852"/>
    <cellStyle name="Normal 3 3 73" xfId="13853"/>
    <cellStyle name="Normal 3 3 74" xfId="13854"/>
    <cellStyle name="Normal 3 3 75" xfId="13855"/>
    <cellStyle name="Normal 3 3 76" xfId="13856"/>
    <cellStyle name="Normal 3 3 77" xfId="13857"/>
    <cellStyle name="Normal 3 3 78" xfId="13858"/>
    <cellStyle name="Normal 3 3 79" xfId="13859"/>
    <cellStyle name="Normal 3 3 8" xfId="13860"/>
    <cellStyle name="Normal 3 3 80" xfId="13861"/>
    <cellStyle name="Normal 3 3 81" xfId="13862"/>
    <cellStyle name="Normal 3 3 82" xfId="13863"/>
    <cellStyle name="Normal 3 3 83" xfId="13864"/>
    <cellStyle name="Normal 3 3 84" xfId="13865"/>
    <cellStyle name="Normal 3 3 9" xfId="13866"/>
    <cellStyle name="Normal 3 3_2010_NGET_TPCR4_RO_FBPQ(Opex) trace only FINAL(DPP)" xfId="13867"/>
    <cellStyle name="Normal 3 30" xfId="13868"/>
    <cellStyle name="Normal 3 31" xfId="13869"/>
    <cellStyle name="Normal 3 32" xfId="13870"/>
    <cellStyle name="Normal 3 33" xfId="13871"/>
    <cellStyle name="Normal 3 34" xfId="13872"/>
    <cellStyle name="Normal 3 35" xfId="13873"/>
    <cellStyle name="Normal 3 36" xfId="13874"/>
    <cellStyle name="Normal 3 37" xfId="13875"/>
    <cellStyle name="Normal 3 38" xfId="13876"/>
    <cellStyle name="Normal 3 39" xfId="13877"/>
    <cellStyle name="Normal 3 4" xfId="1075"/>
    <cellStyle name="Normal 3 4 10" xfId="13878"/>
    <cellStyle name="Normal 3 4 11" xfId="13879"/>
    <cellStyle name="Normal 3 4 12" xfId="13880"/>
    <cellStyle name="Normal 3 4 13" xfId="13881"/>
    <cellStyle name="Normal 3 4 14" xfId="13882"/>
    <cellStyle name="Normal 3 4 15" xfId="13883"/>
    <cellStyle name="Normal 3 4 16" xfId="13884"/>
    <cellStyle name="Normal 3 4 17" xfId="13885"/>
    <cellStyle name="Normal 3 4 18" xfId="13886"/>
    <cellStyle name="Normal 3 4 19" xfId="13887"/>
    <cellStyle name="Normal 3 4 2" xfId="13888"/>
    <cellStyle name="Normal 3 4 2 10" xfId="13889"/>
    <cellStyle name="Normal 3 4 2 11" xfId="13890"/>
    <cellStyle name="Normal 3 4 2 12" xfId="13891"/>
    <cellStyle name="Normal 3 4 2 13" xfId="13892"/>
    <cellStyle name="Normal 3 4 2 14" xfId="13893"/>
    <cellStyle name="Normal 3 4 2 15" xfId="13894"/>
    <cellStyle name="Normal 3 4 2 16" xfId="13895"/>
    <cellStyle name="Normal 3 4 2 17" xfId="13896"/>
    <cellStyle name="Normal 3 4 2 18" xfId="13897"/>
    <cellStyle name="Normal 3 4 2 19" xfId="13898"/>
    <cellStyle name="Normal 3 4 2 2" xfId="13899"/>
    <cellStyle name="Normal 3 4 2 2 10" xfId="13900"/>
    <cellStyle name="Normal 3 4 2 2 11" xfId="13901"/>
    <cellStyle name="Normal 3 4 2 2 12" xfId="13902"/>
    <cellStyle name="Normal 3 4 2 2 13" xfId="13903"/>
    <cellStyle name="Normal 3 4 2 2 14" xfId="13904"/>
    <cellStyle name="Normal 3 4 2 2 15" xfId="13905"/>
    <cellStyle name="Normal 3 4 2 2 16" xfId="13906"/>
    <cellStyle name="Normal 3 4 2 2 17" xfId="13907"/>
    <cellStyle name="Normal 3 4 2 2 18" xfId="13908"/>
    <cellStyle name="Normal 3 4 2 2 19" xfId="13909"/>
    <cellStyle name="Normal 3 4 2 2 2" xfId="13910"/>
    <cellStyle name="Normal 3 4 2 2 2 10" xfId="13911"/>
    <cellStyle name="Normal 3 4 2 2 2 11" xfId="13912"/>
    <cellStyle name="Normal 3 4 2 2 2 12" xfId="13913"/>
    <cellStyle name="Normal 3 4 2 2 2 13" xfId="13914"/>
    <cellStyle name="Normal 3 4 2 2 2 2" xfId="13915"/>
    <cellStyle name="Normal 3 4 2 2 2 3" xfId="13916"/>
    <cellStyle name="Normal 3 4 2 2 2 4" xfId="13917"/>
    <cellStyle name="Normal 3 4 2 2 2 5" xfId="13918"/>
    <cellStyle name="Normal 3 4 2 2 2 6" xfId="13919"/>
    <cellStyle name="Normal 3 4 2 2 2 7" xfId="13920"/>
    <cellStyle name="Normal 3 4 2 2 2 8" xfId="13921"/>
    <cellStyle name="Normal 3 4 2 2 2 9" xfId="13922"/>
    <cellStyle name="Normal 3 4 2 2 20" xfId="13923"/>
    <cellStyle name="Normal 3 4 2 2 21" xfId="13924"/>
    <cellStyle name="Normal 3 4 2 2 3" xfId="13925"/>
    <cellStyle name="Normal 3 4 2 2 4" xfId="13926"/>
    <cellStyle name="Normal 3 4 2 2 5" xfId="13927"/>
    <cellStyle name="Normal 3 4 2 2 6" xfId="13928"/>
    <cellStyle name="Normal 3 4 2 2 7" xfId="13929"/>
    <cellStyle name="Normal 3 4 2 2 8" xfId="13930"/>
    <cellStyle name="Normal 3 4 2 2 9" xfId="13931"/>
    <cellStyle name="Normal 3 4 2 20" xfId="13932"/>
    <cellStyle name="Normal 3 4 2 21" xfId="13933"/>
    <cellStyle name="Normal 3 4 2 22" xfId="13934"/>
    <cellStyle name="Normal 3 4 2 3" xfId="13935"/>
    <cellStyle name="Normal 3 4 2 3 10" xfId="13936"/>
    <cellStyle name="Normal 3 4 2 3 11" xfId="13937"/>
    <cellStyle name="Normal 3 4 2 3 12" xfId="13938"/>
    <cellStyle name="Normal 3 4 2 3 13" xfId="13939"/>
    <cellStyle name="Normal 3 4 2 3 2" xfId="13940"/>
    <cellStyle name="Normal 3 4 2 3 3" xfId="13941"/>
    <cellStyle name="Normal 3 4 2 3 4" xfId="13942"/>
    <cellStyle name="Normal 3 4 2 3 5" xfId="13943"/>
    <cellStyle name="Normal 3 4 2 3 6" xfId="13944"/>
    <cellStyle name="Normal 3 4 2 3 7" xfId="13945"/>
    <cellStyle name="Normal 3 4 2 3 8" xfId="13946"/>
    <cellStyle name="Normal 3 4 2 3 9" xfId="13947"/>
    <cellStyle name="Normal 3 4 2 4" xfId="13948"/>
    <cellStyle name="Normal 3 4 2 5" xfId="13949"/>
    <cellStyle name="Normal 3 4 2 6" xfId="13950"/>
    <cellStyle name="Normal 3 4 2 7" xfId="13951"/>
    <cellStyle name="Normal 3 4 2 8" xfId="13952"/>
    <cellStyle name="Normal 3 4 2 9" xfId="13953"/>
    <cellStyle name="Normal 3 4 2_4 28 1_Asst_Health_Crit_AllTO_RIIO_20110714pm" xfId="13954"/>
    <cellStyle name="Normal 3 4 20" xfId="13955"/>
    <cellStyle name="Normal 3 4 21" xfId="13956"/>
    <cellStyle name="Normal 3 4 22" xfId="13957"/>
    <cellStyle name="Normal 3 4 23" xfId="13958"/>
    <cellStyle name="Normal 3 4 24" xfId="13959"/>
    <cellStyle name="Normal 3 4 25" xfId="13960"/>
    <cellStyle name="Normal 3 4 26" xfId="13961"/>
    <cellStyle name="Normal 3 4 27" xfId="13962"/>
    <cellStyle name="Normal 3 4 28" xfId="13963"/>
    <cellStyle name="Normal 3 4 29" xfId="13964"/>
    <cellStyle name="Normal 3 4 3" xfId="13965"/>
    <cellStyle name="Normal 3 4 3 10" xfId="13966"/>
    <cellStyle name="Normal 3 4 3 11" xfId="13967"/>
    <cellStyle name="Normal 3 4 3 12" xfId="13968"/>
    <cellStyle name="Normal 3 4 3 13" xfId="13969"/>
    <cellStyle name="Normal 3 4 3 14" xfId="13970"/>
    <cellStyle name="Normal 3 4 3 15" xfId="13971"/>
    <cellStyle name="Normal 3 4 3 16" xfId="13972"/>
    <cellStyle name="Normal 3 4 3 17" xfId="13973"/>
    <cellStyle name="Normal 3 4 3 18" xfId="13974"/>
    <cellStyle name="Normal 3 4 3 19" xfId="13975"/>
    <cellStyle name="Normal 3 4 3 2" xfId="13976"/>
    <cellStyle name="Normal 3 4 3 2 10" xfId="13977"/>
    <cellStyle name="Normal 3 4 3 2 11" xfId="13978"/>
    <cellStyle name="Normal 3 4 3 2 12" xfId="13979"/>
    <cellStyle name="Normal 3 4 3 2 13" xfId="13980"/>
    <cellStyle name="Normal 3 4 3 2 2" xfId="13981"/>
    <cellStyle name="Normal 3 4 3 2 3" xfId="13982"/>
    <cellStyle name="Normal 3 4 3 2 4" xfId="13983"/>
    <cellStyle name="Normal 3 4 3 2 5" xfId="13984"/>
    <cellStyle name="Normal 3 4 3 2 6" xfId="13985"/>
    <cellStyle name="Normal 3 4 3 2 7" xfId="13986"/>
    <cellStyle name="Normal 3 4 3 2 8" xfId="13987"/>
    <cellStyle name="Normal 3 4 3 2 9" xfId="13988"/>
    <cellStyle name="Normal 3 4 3 20" xfId="13989"/>
    <cellStyle name="Normal 3 4 3 21" xfId="13990"/>
    <cellStyle name="Normal 3 4 3 3" xfId="13991"/>
    <cellStyle name="Normal 3 4 3 4" xfId="13992"/>
    <cellStyle name="Normal 3 4 3 5" xfId="13993"/>
    <cellStyle name="Normal 3 4 3 6" xfId="13994"/>
    <cellStyle name="Normal 3 4 3 7" xfId="13995"/>
    <cellStyle name="Normal 3 4 3 8" xfId="13996"/>
    <cellStyle name="Normal 3 4 3 9" xfId="13997"/>
    <cellStyle name="Normal 3 4 30" xfId="13998"/>
    <cellStyle name="Normal 3 4 31" xfId="13999"/>
    <cellStyle name="Normal 3 4 32" xfId="14000"/>
    <cellStyle name="Normal 3 4 33" xfId="14001"/>
    <cellStyle name="Normal 3 4 34" xfId="14002"/>
    <cellStyle name="Normal 3 4 35" xfId="14003"/>
    <cellStyle name="Normal 3 4 36" xfId="14004"/>
    <cellStyle name="Normal 3 4 37" xfId="14005"/>
    <cellStyle name="Normal 3 4 38" xfId="14006"/>
    <cellStyle name="Normal 3 4 39" xfId="14007"/>
    <cellStyle name="Normal 3 4 4" xfId="14008"/>
    <cellStyle name="Normal 3 4 4 10" xfId="14009"/>
    <cellStyle name="Normal 3 4 4 11" xfId="14010"/>
    <cellStyle name="Normal 3 4 4 12" xfId="14011"/>
    <cellStyle name="Normal 3 4 4 13" xfId="14012"/>
    <cellStyle name="Normal 3 4 4 14" xfId="14013"/>
    <cellStyle name="Normal 3 4 4 15" xfId="14014"/>
    <cellStyle name="Normal 3 4 4 16" xfId="14015"/>
    <cellStyle name="Normal 3 4 4 17" xfId="14016"/>
    <cellStyle name="Normal 3 4 4 2" xfId="14017"/>
    <cellStyle name="Normal 3 4 4 3" xfId="14018"/>
    <cellStyle name="Normal 3 4 4 4" xfId="14019"/>
    <cellStyle name="Normal 3 4 4 5" xfId="14020"/>
    <cellStyle name="Normal 3 4 4 6" xfId="14021"/>
    <cellStyle name="Normal 3 4 4 7" xfId="14022"/>
    <cellStyle name="Normal 3 4 4 8" xfId="14023"/>
    <cellStyle name="Normal 3 4 4 9" xfId="14024"/>
    <cellStyle name="Normal 3 4 40" xfId="14025"/>
    <cellStyle name="Normal 3 4 41" xfId="14026"/>
    <cellStyle name="Normal 3 4 42" xfId="14027"/>
    <cellStyle name="Normal 3 4 43" xfId="14028"/>
    <cellStyle name="Normal 3 4 44" xfId="14029"/>
    <cellStyle name="Normal 3 4 45" xfId="14030"/>
    <cellStyle name="Normal 3 4 46" xfId="14031"/>
    <cellStyle name="Normal 3 4 47" xfId="14032"/>
    <cellStyle name="Normal 3 4 48" xfId="14033"/>
    <cellStyle name="Normal 3 4 49" xfId="14034"/>
    <cellStyle name="Normal 3 4 5" xfId="14035"/>
    <cellStyle name="Normal 3 4 5 10" xfId="14036"/>
    <cellStyle name="Normal 3 4 5 11" xfId="14037"/>
    <cellStyle name="Normal 3 4 5 12" xfId="14038"/>
    <cellStyle name="Normal 3 4 5 13" xfId="14039"/>
    <cellStyle name="Normal 3 4 5 14" xfId="14040"/>
    <cellStyle name="Normal 3 4 5 15" xfId="14041"/>
    <cellStyle name="Normal 3 4 5 16" xfId="14042"/>
    <cellStyle name="Normal 3 4 5 17" xfId="14043"/>
    <cellStyle name="Normal 3 4 5 2" xfId="14044"/>
    <cellStyle name="Normal 3 4 5 2 2" xfId="14045"/>
    <cellStyle name="Normal 3 4 5 2 3" xfId="14046"/>
    <cellStyle name="Normal 3 4 5 3" xfId="14047"/>
    <cellStyle name="Normal 3 4 5 4" xfId="14048"/>
    <cellStyle name="Normal 3 4 5 5" xfId="14049"/>
    <cellStyle name="Normal 3 4 5 6" xfId="14050"/>
    <cellStyle name="Normal 3 4 5 7" xfId="14051"/>
    <cellStyle name="Normal 3 4 5 8" xfId="14052"/>
    <cellStyle name="Normal 3 4 5 9" xfId="14053"/>
    <cellStyle name="Normal 3 4 50" xfId="14054"/>
    <cellStyle name="Normal 3 4 51" xfId="14055"/>
    <cellStyle name="Normal 3 4 52" xfId="14056"/>
    <cellStyle name="Normal 3 4 53" xfId="14057"/>
    <cellStyle name="Normal 3 4 54" xfId="14058"/>
    <cellStyle name="Normal 3 4 55" xfId="14059"/>
    <cellStyle name="Normal 3 4 56" xfId="14060"/>
    <cellStyle name="Normal 3 4 57" xfId="14061"/>
    <cellStyle name="Normal 3 4 58" xfId="14062"/>
    <cellStyle name="Normal 3 4 59" xfId="14063"/>
    <cellStyle name="Normal 3 4 6" xfId="14064"/>
    <cellStyle name="Normal 3 4 60" xfId="14065"/>
    <cellStyle name="Normal 3 4 61" xfId="14066"/>
    <cellStyle name="Normal 3 4 62" xfId="14067"/>
    <cellStyle name="Normal 3 4 63" xfId="14068"/>
    <cellStyle name="Normal 3 4 64" xfId="14069"/>
    <cellStyle name="Normal 3 4 65" xfId="14070"/>
    <cellStyle name="Normal 3 4 66" xfId="14071"/>
    <cellStyle name="Normal 3 4 67" xfId="14072"/>
    <cellStyle name="Normal 3 4 68" xfId="14073"/>
    <cellStyle name="Normal 3 4 69" xfId="14074"/>
    <cellStyle name="Normal 3 4 7" xfId="14075"/>
    <cellStyle name="Normal 3 4 70" xfId="14076"/>
    <cellStyle name="Normal 3 4 71" xfId="14077"/>
    <cellStyle name="Normal 3 4 72" xfId="14078"/>
    <cellStyle name="Normal 3 4 73" xfId="14079"/>
    <cellStyle name="Normal 3 4 74" xfId="14080"/>
    <cellStyle name="Normal 3 4 75" xfId="14081"/>
    <cellStyle name="Normal 3 4 76" xfId="14082"/>
    <cellStyle name="Normal 3 4 77" xfId="14083"/>
    <cellStyle name="Normal 3 4 78" xfId="14084"/>
    <cellStyle name="Normal 3 4 79" xfId="14085"/>
    <cellStyle name="Normal 3 4 8" xfId="14086"/>
    <cellStyle name="Normal 3 4 80" xfId="14087"/>
    <cellStyle name="Normal 3 4 81" xfId="14088"/>
    <cellStyle name="Normal 3 4 82" xfId="14089"/>
    <cellStyle name="Normal 3 4 83" xfId="14090"/>
    <cellStyle name="Normal 3 4 9" xfId="14091"/>
    <cellStyle name="Normal 3 4_4 28 1_Asst_Health_Crit_AllTO_RIIO_20110714pm" xfId="14092"/>
    <cellStyle name="Normal 3 40" xfId="14093"/>
    <cellStyle name="Normal 3 41" xfId="14094"/>
    <cellStyle name="Normal 3 42" xfId="14095"/>
    <cellStyle name="Normal 3 43" xfId="14096"/>
    <cellStyle name="Normal 3 44" xfId="14097"/>
    <cellStyle name="Normal 3 45" xfId="14098"/>
    <cellStyle name="Normal 3 46" xfId="14099"/>
    <cellStyle name="Normal 3 47" xfId="14100"/>
    <cellStyle name="Normal 3 48" xfId="14101"/>
    <cellStyle name="Normal 3 49" xfId="14102"/>
    <cellStyle name="Normal 3 5" xfId="1076"/>
    <cellStyle name="Normal 3 5 10" xfId="14103"/>
    <cellStyle name="Normal 3 5 11" xfId="14104"/>
    <cellStyle name="Normal 3 5 12" xfId="14105"/>
    <cellStyle name="Normal 3 5 13" xfId="14106"/>
    <cellStyle name="Normal 3 5 14" xfId="14107"/>
    <cellStyle name="Normal 3 5 15" xfId="14108"/>
    <cellStyle name="Normal 3 5 16" xfId="14109"/>
    <cellStyle name="Normal 3 5 17" xfId="14110"/>
    <cellStyle name="Normal 3 5 18" xfId="14111"/>
    <cellStyle name="Normal 3 5 19" xfId="14112"/>
    <cellStyle name="Normal 3 5 2" xfId="14113"/>
    <cellStyle name="Normal 3 5 2 10" xfId="14114"/>
    <cellStyle name="Normal 3 5 2 11" xfId="14115"/>
    <cellStyle name="Normal 3 5 2 12" xfId="14116"/>
    <cellStyle name="Normal 3 5 2 13" xfId="14117"/>
    <cellStyle name="Normal 3 5 2 14" xfId="14118"/>
    <cellStyle name="Normal 3 5 2 15" xfId="14119"/>
    <cellStyle name="Normal 3 5 2 16" xfId="14120"/>
    <cellStyle name="Normal 3 5 2 17" xfId="14121"/>
    <cellStyle name="Normal 3 5 2 2" xfId="14122"/>
    <cellStyle name="Normal 3 5 2 3" xfId="14123"/>
    <cellStyle name="Normal 3 5 2 4" xfId="14124"/>
    <cellStyle name="Normal 3 5 2 5" xfId="14125"/>
    <cellStyle name="Normal 3 5 2 6" xfId="14126"/>
    <cellStyle name="Normal 3 5 2 7" xfId="14127"/>
    <cellStyle name="Normal 3 5 2 8" xfId="14128"/>
    <cellStyle name="Normal 3 5 2 9" xfId="14129"/>
    <cellStyle name="Normal 3 5 20" xfId="14130"/>
    <cellStyle name="Normal 3 5 21" xfId="14131"/>
    <cellStyle name="Normal 3 5 22" xfId="14132"/>
    <cellStyle name="Normal 3 5 23" xfId="14133"/>
    <cellStyle name="Normal 3 5 24" xfId="14134"/>
    <cellStyle name="Normal 3 5 25" xfId="14135"/>
    <cellStyle name="Normal 3 5 26" xfId="14136"/>
    <cellStyle name="Normal 3 5 27" xfId="14137"/>
    <cellStyle name="Normal 3 5 28" xfId="14138"/>
    <cellStyle name="Normal 3 5 29" xfId="14139"/>
    <cellStyle name="Normal 3 5 3" xfId="14140"/>
    <cellStyle name="Normal 3 5 3 10" xfId="14141"/>
    <cellStyle name="Normal 3 5 3 11" xfId="14142"/>
    <cellStyle name="Normal 3 5 3 12" xfId="14143"/>
    <cellStyle name="Normal 3 5 3 13" xfId="14144"/>
    <cellStyle name="Normal 3 5 3 14" xfId="14145"/>
    <cellStyle name="Normal 3 5 3 15" xfId="14146"/>
    <cellStyle name="Normal 3 5 3 16" xfId="14147"/>
    <cellStyle name="Normal 3 5 3 17" xfId="14148"/>
    <cellStyle name="Normal 3 5 3 2" xfId="14149"/>
    <cellStyle name="Normal 3 5 3 3" xfId="14150"/>
    <cellStyle name="Normal 3 5 3 4" xfId="14151"/>
    <cellStyle name="Normal 3 5 3 5" xfId="14152"/>
    <cellStyle name="Normal 3 5 3 6" xfId="14153"/>
    <cellStyle name="Normal 3 5 3 7" xfId="14154"/>
    <cellStyle name="Normal 3 5 3 8" xfId="14155"/>
    <cellStyle name="Normal 3 5 3 9" xfId="14156"/>
    <cellStyle name="Normal 3 5 30" xfId="14157"/>
    <cellStyle name="Normal 3 5 31" xfId="14158"/>
    <cellStyle name="Normal 3 5 32" xfId="14159"/>
    <cellStyle name="Normal 3 5 33" xfId="14160"/>
    <cellStyle name="Normal 3 5 34" xfId="14161"/>
    <cellStyle name="Normal 3 5 35" xfId="14162"/>
    <cellStyle name="Normal 3 5 36" xfId="14163"/>
    <cellStyle name="Normal 3 5 37" xfId="14164"/>
    <cellStyle name="Normal 3 5 38" xfId="14165"/>
    <cellStyle name="Normal 3 5 39" xfId="14166"/>
    <cellStyle name="Normal 3 5 4" xfId="14167"/>
    <cellStyle name="Normal 3 5 40" xfId="14168"/>
    <cellStyle name="Normal 3 5 41" xfId="14169"/>
    <cellStyle name="Normal 3 5 42" xfId="14170"/>
    <cellStyle name="Normal 3 5 43" xfId="14171"/>
    <cellStyle name="Normal 3 5 44" xfId="14172"/>
    <cellStyle name="Normal 3 5 45" xfId="14173"/>
    <cellStyle name="Normal 3 5 46" xfId="14174"/>
    <cellStyle name="Normal 3 5 47" xfId="14175"/>
    <cellStyle name="Normal 3 5 48" xfId="14176"/>
    <cellStyle name="Normal 3 5 49" xfId="14177"/>
    <cellStyle name="Normal 3 5 5" xfId="14178"/>
    <cellStyle name="Normal 3 5 50" xfId="14179"/>
    <cellStyle name="Normal 3 5 51" xfId="14180"/>
    <cellStyle name="Normal 3 5 52" xfId="14181"/>
    <cellStyle name="Normal 3 5 53" xfId="14182"/>
    <cellStyle name="Normal 3 5 54" xfId="14183"/>
    <cellStyle name="Normal 3 5 55" xfId="14184"/>
    <cellStyle name="Normal 3 5 56" xfId="14185"/>
    <cellStyle name="Normal 3 5 57" xfId="14186"/>
    <cellStyle name="Normal 3 5 58" xfId="14187"/>
    <cellStyle name="Normal 3 5 59" xfId="14188"/>
    <cellStyle name="Normal 3 5 6" xfId="14189"/>
    <cellStyle name="Normal 3 5 60" xfId="14190"/>
    <cellStyle name="Normal 3 5 61" xfId="14191"/>
    <cellStyle name="Normal 3 5 62" xfId="14192"/>
    <cellStyle name="Normal 3 5 63" xfId="14193"/>
    <cellStyle name="Normal 3 5 64" xfId="14194"/>
    <cellStyle name="Normal 3 5 65" xfId="14195"/>
    <cellStyle name="Normal 3 5 66" xfId="14196"/>
    <cellStyle name="Normal 3 5 67" xfId="14197"/>
    <cellStyle name="Normal 3 5 68" xfId="14198"/>
    <cellStyle name="Normal 3 5 69" xfId="14199"/>
    <cellStyle name="Normal 3 5 7" xfId="14200"/>
    <cellStyle name="Normal 3 5 70" xfId="14201"/>
    <cellStyle name="Normal 3 5 71" xfId="14202"/>
    <cellStyle name="Normal 3 5 72" xfId="14203"/>
    <cellStyle name="Normal 3 5 73" xfId="14204"/>
    <cellStyle name="Normal 3 5 74" xfId="14205"/>
    <cellStyle name="Normal 3 5 75" xfId="14206"/>
    <cellStyle name="Normal 3 5 76" xfId="14207"/>
    <cellStyle name="Normal 3 5 77" xfId="14208"/>
    <cellStyle name="Normal 3 5 78" xfId="14209"/>
    <cellStyle name="Normal 3 5 79" xfId="14210"/>
    <cellStyle name="Normal 3 5 8" xfId="14211"/>
    <cellStyle name="Normal 3 5 80" xfId="14212"/>
    <cellStyle name="Normal 3 5 81" xfId="14213"/>
    <cellStyle name="Normal 3 5 82" xfId="14214"/>
    <cellStyle name="Normal 3 5 9" xfId="14215"/>
    <cellStyle name="Normal 3 50" xfId="14216"/>
    <cellStyle name="Normal 3 51" xfId="14217"/>
    <cellStyle name="Normal 3 52" xfId="14218"/>
    <cellStyle name="Normal 3 53" xfId="14219"/>
    <cellStyle name="Normal 3 54" xfId="14220"/>
    <cellStyle name="Normal 3 55" xfId="14221"/>
    <cellStyle name="Normal 3 56" xfId="14222"/>
    <cellStyle name="Normal 3 57" xfId="14223"/>
    <cellStyle name="Normal 3 58" xfId="14224"/>
    <cellStyle name="Normal 3 59" xfId="14225"/>
    <cellStyle name="Normal 3 6" xfId="1077"/>
    <cellStyle name="Normal 3 6 10" xfId="14226"/>
    <cellStyle name="Normal 3 6 11" xfId="14227"/>
    <cellStyle name="Normal 3 6 12" xfId="14228"/>
    <cellStyle name="Normal 3 6 13" xfId="14229"/>
    <cellStyle name="Normal 3 6 14" xfId="14230"/>
    <cellStyle name="Normal 3 6 15" xfId="14231"/>
    <cellStyle name="Normal 3 6 16" xfId="14232"/>
    <cellStyle name="Normal 3 6 17" xfId="14233"/>
    <cellStyle name="Normal 3 6 18" xfId="14234"/>
    <cellStyle name="Normal 3 6 19" xfId="14235"/>
    <cellStyle name="Normal 3 6 2" xfId="14236"/>
    <cellStyle name="Normal 3 6 2 10" xfId="14237"/>
    <cellStyle name="Normal 3 6 2 11" xfId="14238"/>
    <cellStyle name="Normal 3 6 2 12" xfId="14239"/>
    <cellStyle name="Normal 3 6 2 13" xfId="14240"/>
    <cellStyle name="Normal 3 6 2 14" xfId="14241"/>
    <cellStyle name="Normal 3 6 2 15" xfId="14242"/>
    <cellStyle name="Normal 3 6 2 16" xfId="14243"/>
    <cellStyle name="Normal 3 6 2 17" xfId="14244"/>
    <cellStyle name="Normal 3 6 2 2" xfId="14245"/>
    <cellStyle name="Normal 3 6 2 3" xfId="14246"/>
    <cellStyle name="Normal 3 6 2 4" xfId="14247"/>
    <cellStyle name="Normal 3 6 2 5" xfId="14248"/>
    <cellStyle name="Normal 3 6 2 6" xfId="14249"/>
    <cellStyle name="Normal 3 6 2 7" xfId="14250"/>
    <cellStyle name="Normal 3 6 2 8" xfId="14251"/>
    <cellStyle name="Normal 3 6 2 9" xfId="14252"/>
    <cellStyle name="Normal 3 6 20" xfId="14253"/>
    <cellStyle name="Normal 3 6 21" xfId="14254"/>
    <cellStyle name="Normal 3 6 22" xfId="14255"/>
    <cellStyle name="Normal 3 6 23" xfId="14256"/>
    <cellStyle name="Normal 3 6 24" xfId="14257"/>
    <cellStyle name="Normal 3 6 25" xfId="14258"/>
    <cellStyle name="Normal 3 6 26" xfId="14259"/>
    <cellStyle name="Normal 3 6 27" xfId="14260"/>
    <cellStyle name="Normal 3 6 28" xfId="14261"/>
    <cellStyle name="Normal 3 6 29" xfId="14262"/>
    <cellStyle name="Normal 3 6 3" xfId="14263"/>
    <cellStyle name="Normal 3 6 3 10" xfId="14264"/>
    <cellStyle name="Normal 3 6 3 11" xfId="14265"/>
    <cellStyle name="Normal 3 6 3 12" xfId="14266"/>
    <cellStyle name="Normal 3 6 3 13" xfId="14267"/>
    <cellStyle name="Normal 3 6 3 14" xfId="14268"/>
    <cellStyle name="Normal 3 6 3 15" xfId="14269"/>
    <cellStyle name="Normal 3 6 3 16" xfId="14270"/>
    <cellStyle name="Normal 3 6 3 17" xfId="14271"/>
    <cellStyle name="Normal 3 6 3 2" xfId="14272"/>
    <cellStyle name="Normal 3 6 3 3" xfId="14273"/>
    <cellStyle name="Normal 3 6 3 4" xfId="14274"/>
    <cellStyle name="Normal 3 6 3 5" xfId="14275"/>
    <cellStyle name="Normal 3 6 3 6" xfId="14276"/>
    <cellStyle name="Normal 3 6 3 7" xfId="14277"/>
    <cellStyle name="Normal 3 6 3 8" xfId="14278"/>
    <cellStyle name="Normal 3 6 3 9" xfId="14279"/>
    <cellStyle name="Normal 3 6 30" xfId="14280"/>
    <cellStyle name="Normal 3 6 31" xfId="14281"/>
    <cellStyle name="Normal 3 6 32" xfId="14282"/>
    <cellStyle name="Normal 3 6 33" xfId="14283"/>
    <cellStyle name="Normal 3 6 34" xfId="14284"/>
    <cellStyle name="Normal 3 6 35" xfId="14285"/>
    <cellStyle name="Normal 3 6 36" xfId="14286"/>
    <cellStyle name="Normal 3 6 37" xfId="14287"/>
    <cellStyle name="Normal 3 6 38" xfId="14288"/>
    <cellStyle name="Normal 3 6 39" xfId="14289"/>
    <cellStyle name="Normal 3 6 4" xfId="14290"/>
    <cellStyle name="Normal 3 6 40" xfId="14291"/>
    <cellStyle name="Normal 3 6 41" xfId="14292"/>
    <cellStyle name="Normal 3 6 42" xfId="14293"/>
    <cellStyle name="Normal 3 6 43" xfId="14294"/>
    <cellStyle name="Normal 3 6 44" xfId="14295"/>
    <cellStyle name="Normal 3 6 45" xfId="14296"/>
    <cellStyle name="Normal 3 6 46" xfId="14297"/>
    <cellStyle name="Normal 3 6 47" xfId="14298"/>
    <cellStyle name="Normal 3 6 48" xfId="14299"/>
    <cellStyle name="Normal 3 6 49" xfId="14300"/>
    <cellStyle name="Normal 3 6 5" xfId="14301"/>
    <cellStyle name="Normal 3 6 50" xfId="14302"/>
    <cellStyle name="Normal 3 6 51" xfId="14303"/>
    <cellStyle name="Normal 3 6 52" xfId="14304"/>
    <cellStyle name="Normal 3 6 53" xfId="14305"/>
    <cellStyle name="Normal 3 6 54" xfId="14306"/>
    <cellStyle name="Normal 3 6 55" xfId="14307"/>
    <cellStyle name="Normal 3 6 56" xfId="14308"/>
    <cellStyle name="Normal 3 6 57" xfId="14309"/>
    <cellStyle name="Normal 3 6 58" xfId="14310"/>
    <cellStyle name="Normal 3 6 59" xfId="14311"/>
    <cellStyle name="Normal 3 6 6" xfId="14312"/>
    <cellStyle name="Normal 3 6 60" xfId="14313"/>
    <cellStyle name="Normal 3 6 61" xfId="14314"/>
    <cellStyle name="Normal 3 6 62" xfId="14315"/>
    <cellStyle name="Normal 3 6 63" xfId="14316"/>
    <cellStyle name="Normal 3 6 64" xfId="14317"/>
    <cellStyle name="Normal 3 6 65" xfId="14318"/>
    <cellStyle name="Normal 3 6 66" xfId="14319"/>
    <cellStyle name="Normal 3 6 67" xfId="14320"/>
    <cellStyle name="Normal 3 6 68" xfId="14321"/>
    <cellStyle name="Normal 3 6 69" xfId="14322"/>
    <cellStyle name="Normal 3 6 7" xfId="14323"/>
    <cellStyle name="Normal 3 6 70" xfId="14324"/>
    <cellStyle name="Normal 3 6 71" xfId="14325"/>
    <cellStyle name="Normal 3 6 72" xfId="14326"/>
    <cellStyle name="Normal 3 6 73" xfId="14327"/>
    <cellStyle name="Normal 3 6 74" xfId="14328"/>
    <cellStyle name="Normal 3 6 75" xfId="14329"/>
    <cellStyle name="Normal 3 6 76" xfId="14330"/>
    <cellStyle name="Normal 3 6 77" xfId="14331"/>
    <cellStyle name="Normal 3 6 78" xfId="14332"/>
    <cellStyle name="Normal 3 6 79" xfId="14333"/>
    <cellStyle name="Normal 3 6 8" xfId="14334"/>
    <cellStyle name="Normal 3 6 80" xfId="14335"/>
    <cellStyle name="Normal 3 6 81" xfId="14336"/>
    <cellStyle name="Normal 3 6 82" xfId="14337"/>
    <cellStyle name="Normal 3 6 9" xfId="14338"/>
    <cellStyle name="Normal 3 60" xfId="14339"/>
    <cellStyle name="Normal 3 61" xfId="14340"/>
    <cellStyle name="Normal 3 62" xfId="14341"/>
    <cellStyle name="Normal 3 63" xfId="14342"/>
    <cellStyle name="Normal 3 64" xfId="14343"/>
    <cellStyle name="Normal 3 65" xfId="14344"/>
    <cellStyle name="Normal 3 66" xfId="14345"/>
    <cellStyle name="Normal 3 67" xfId="14346"/>
    <cellStyle name="Normal 3 68" xfId="14347"/>
    <cellStyle name="Normal 3 69" xfId="14348"/>
    <cellStyle name="Normal 3 7" xfId="1078"/>
    <cellStyle name="Normal 3 7 10" xfId="14349"/>
    <cellStyle name="Normal 3 7 11" xfId="14350"/>
    <cellStyle name="Normal 3 7 12" xfId="14351"/>
    <cellStyle name="Normal 3 7 13" xfId="14352"/>
    <cellStyle name="Normal 3 7 14" xfId="14353"/>
    <cellStyle name="Normal 3 7 15" xfId="14354"/>
    <cellStyle name="Normal 3 7 16" xfId="14355"/>
    <cellStyle name="Normal 3 7 17" xfId="14356"/>
    <cellStyle name="Normal 3 7 18" xfId="14357"/>
    <cellStyle name="Normal 3 7 19" xfId="14358"/>
    <cellStyle name="Normal 3 7 2" xfId="14359"/>
    <cellStyle name="Normal 3 7 2 10" xfId="14360"/>
    <cellStyle name="Normal 3 7 2 11" xfId="14361"/>
    <cellStyle name="Normal 3 7 2 12" xfId="14362"/>
    <cellStyle name="Normal 3 7 2 13" xfId="14363"/>
    <cellStyle name="Normal 3 7 2 14" xfId="14364"/>
    <cellStyle name="Normal 3 7 2 15" xfId="14365"/>
    <cellStyle name="Normal 3 7 2 16" xfId="14366"/>
    <cellStyle name="Normal 3 7 2 17" xfId="14367"/>
    <cellStyle name="Normal 3 7 2 2" xfId="14368"/>
    <cellStyle name="Normal 3 7 2 3" xfId="14369"/>
    <cellStyle name="Normal 3 7 2 4" xfId="14370"/>
    <cellStyle name="Normal 3 7 2 5" xfId="14371"/>
    <cellStyle name="Normal 3 7 2 6" xfId="14372"/>
    <cellStyle name="Normal 3 7 2 7" xfId="14373"/>
    <cellStyle name="Normal 3 7 2 8" xfId="14374"/>
    <cellStyle name="Normal 3 7 2 9" xfId="14375"/>
    <cellStyle name="Normal 3 7 20" xfId="14376"/>
    <cellStyle name="Normal 3 7 21" xfId="14377"/>
    <cellStyle name="Normal 3 7 22" xfId="14378"/>
    <cellStyle name="Normal 3 7 23" xfId="14379"/>
    <cellStyle name="Normal 3 7 24" xfId="14380"/>
    <cellStyle name="Normal 3 7 25" xfId="14381"/>
    <cellStyle name="Normal 3 7 26" xfId="14382"/>
    <cellStyle name="Normal 3 7 27" xfId="14383"/>
    <cellStyle name="Normal 3 7 28" xfId="14384"/>
    <cellStyle name="Normal 3 7 29" xfId="14385"/>
    <cellStyle name="Normal 3 7 3" xfId="14386"/>
    <cellStyle name="Normal 3 7 3 10" xfId="14387"/>
    <cellStyle name="Normal 3 7 3 11" xfId="14388"/>
    <cellStyle name="Normal 3 7 3 12" xfId="14389"/>
    <cellStyle name="Normal 3 7 3 13" xfId="14390"/>
    <cellStyle name="Normal 3 7 3 14" xfId="14391"/>
    <cellStyle name="Normal 3 7 3 15" xfId="14392"/>
    <cellStyle name="Normal 3 7 3 16" xfId="14393"/>
    <cellStyle name="Normal 3 7 3 17" xfId="14394"/>
    <cellStyle name="Normal 3 7 3 2" xfId="14395"/>
    <cellStyle name="Normal 3 7 3 3" xfId="14396"/>
    <cellStyle name="Normal 3 7 3 4" xfId="14397"/>
    <cellStyle name="Normal 3 7 3 5" xfId="14398"/>
    <cellStyle name="Normal 3 7 3 6" xfId="14399"/>
    <cellStyle name="Normal 3 7 3 7" xfId="14400"/>
    <cellStyle name="Normal 3 7 3 8" xfId="14401"/>
    <cellStyle name="Normal 3 7 3 9" xfId="14402"/>
    <cellStyle name="Normal 3 7 30" xfId="14403"/>
    <cellStyle name="Normal 3 7 31" xfId="14404"/>
    <cellStyle name="Normal 3 7 32" xfId="14405"/>
    <cellStyle name="Normal 3 7 33" xfId="14406"/>
    <cellStyle name="Normal 3 7 34" xfId="14407"/>
    <cellStyle name="Normal 3 7 35" xfId="14408"/>
    <cellStyle name="Normal 3 7 36" xfId="14409"/>
    <cellStyle name="Normal 3 7 37" xfId="14410"/>
    <cellStyle name="Normal 3 7 38" xfId="14411"/>
    <cellStyle name="Normal 3 7 39" xfId="14412"/>
    <cellStyle name="Normal 3 7 4" xfId="14413"/>
    <cellStyle name="Normal 3 7 40" xfId="14414"/>
    <cellStyle name="Normal 3 7 41" xfId="14415"/>
    <cellStyle name="Normal 3 7 42" xfId="14416"/>
    <cellStyle name="Normal 3 7 43" xfId="14417"/>
    <cellStyle name="Normal 3 7 44" xfId="14418"/>
    <cellStyle name="Normal 3 7 45" xfId="14419"/>
    <cellStyle name="Normal 3 7 46" xfId="14420"/>
    <cellStyle name="Normal 3 7 47" xfId="14421"/>
    <cellStyle name="Normal 3 7 48" xfId="14422"/>
    <cellStyle name="Normal 3 7 49" xfId="14423"/>
    <cellStyle name="Normal 3 7 5" xfId="14424"/>
    <cellStyle name="Normal 3 7 50" xfId="14425"/>
    <cellStyle name="Normal 3 7 51" xfId="14426"/>
    <cellStyle name="Normal 3 7 52" xfId="14427"/>
    <cellStyle name="Normal 3 7 53" xfId="14428"/>
    <cellStyle name="Normal 3 7 54" xfId="14429"/>
    <cellStyle name="Normal 3 7 55" xfId="14430"/>
    <cellStyle name="Normal 3 7 56" xfId="14431"/>
    <cellStyle name="Normal 3 7 57" xfId="14432"/>
    <cellStyle name="Normal 3 7 58" xfId="14433"/>
    <cellStyle name="Normal 3 7 59" xfId="14434"/>
    <cellStyle name="Normal 3 7 6" xfId="14435"/>
    <cellStyle name="Normal 3 7 60" xfId="14436"/>
    <cellStyle name="Normal 3 7 61" xfId="14437"/>
    <cellStyle name="Normal 3 7 62" xfId="14438"/>
    <cellStyle name="Normal 3 7 63" xfId="14439"/>
    <cellStyle name="Normal 3 7 64" xfId="14440"/>
    <cellStyle name="Normal 3 7 65" xfId="14441"/>
    <cellStyle name="Normal 3 7 66" xfId="14442"/>
    <cellStyle name="Normal 3 7 67" xfId="14443"/>
    <cellStyle name="Normal 3 7 68" xfId="14444"/>
    <cellStyle name="Normal 3 7 69" xfId="14445"/>
    <cellStyle name="Normal 3 7 7" xfId="14446"/>
    <cellStyle name="Normal 3 7 70" xfId="14447"/>
    <cellStyle name="Normal 3 7 71" xfId="14448"/>
    <cellStyle name="Normal 3 7 72" xfId="14449"/>
    <cellStyle name="Normal 3 7 73" xfId="14450"/>
    <cellStyle name="Normal 3 7 74" xfId="14451"/>
    <cellStyle name="Normal 3 7 75" xfId="14452"/>
    <cellStyle name="Normal 3 7 76" xfId="14453"/>
    <cellStyle name="Normal 3 7 77" xfId="14454"/>
    <cellStyle name="Normal 3 7 78" xfId="14455"/>
    <cellStyle name="Normal 3 7 79" xfId="14456"/>
    <cellStyle name="Normal 3 7 8" xfId="14457"/>
    <cellStyle name="Normal 3 7 80" xfId="14458"/>
    <cellStyle name="Normal 3 7 81" xfId="14459"/>
    <cellStyle name="Normal 3 7 82" xfId="14460"/>
    <cellStyle name="Normal 3 7 9" xfId="14461"/>
    <cellStyle name="Normal 3 70" xfId="14462"/>
    <cellStyle name="Normal 3 71" xfId="14463"/>
    <cellStyle name="Normal 3 72" xfId="14464"/>
    <cellStyle name="Normal 3 73" xfId="14465"/>
    <cellStyle name="Normal 3 74" xfId="14466"/>
    <cellStyle name="Normal 3 75" xfId="14467"/>
    <cellStyle name="Normal 3 76" xfId="14468"/>
    <cellStyle name="Normal 3 77" xfId="14469"/>
    <cellStyle name="Normal 3 78" xfId="14470"/>
    <cellStyle name="Normal 3 79" xfId="14471"/>
    <cellStyle name="Normal 3 8" xfId="1079"/>
    <cellStyle name="Normal 3 8 10" xfId="14472"/>
    <cellStyle name="Normal 3 8 11" xfId="14473"/>
    <cellStyle name="Normal 3 8 12" xfId="14474"/>
    <cellStyle name="Normal 3 8 13" xfId="14475"/>
    <cellStyle name="Normal 3 8 14" xfId="14476"/>
    <cellStyle name="Normal 3 8 15" xfId="14477"/>
    <cellStyle name="Normal 3 8 16" xfId="14478"/>
    <cellStyle name="Normal 3 8 17" xfId="14479"/>
    <cellStyle name="Normal 3 8 18" xfId="14480"/>
    <cellStyle name="Normal 3 8 19" xfId="14481"/>
    <cellStyle name="Normal 3 8 2" xfId="14482"/>
    <cellStyle name="Normal 3 8 2 10" xfId="14483"/>
    <cellStyle name="Normal 3 8 2 11" xfId="14484"/>
    <cellStyle name="Normal 3 8 2 12" xfId="14485"/>
    <cellStyle name="Normal 3 8 2 13" xfId="14486"/>
    <cellStyle name="Normal 3 8 2 14" xfId="14487"/>
    <cellStyle name="Normal 3 8 2 15" xfId="14488"/>
    <cellStyle name="Normal 3 8 2 16" xfId="14489"/>
    <cellStyle name="Normal 3 8 2 17" xfId="14490"/>
    <cellStyle name="Normal 3 8 2 2" xfId="14491"/>
    <cellStyle name="Normal 3 8 2 3" xfId="14492"/>
    <cellStyle name="Normal 3 8 2 4" xfId="14493"/>
    <cellStyle name="Normal 3 8 2 5" xfId="14494"/>
    <cellStyle name="Normal 3 8 2 6" xfId="14495"/>
    <cellStyle name="Normal 3 8 2 7" xfId="14496"/>
    <cellStyle name="Normal 3 8 2 8" xfId="14497"/>
    <cellStyle name="Normal 3 8 2 9" xfId="14498"/>
    <cellStyle name="Normal 3 8 20" xfId="14499"/>
    <cellStyle name="Normal 3 8 21" xfId="14500"/>
    <cellStyle name="Normal 3 8 22" xfId="14501"/>
    <cellStyle name="Normal 3 8 23" xfId="14502"/>
    <cellStyle name="Normal 3 8 24" xfId="14503"/>
    <cellStyle name="Normal 3 8 25" xfId="14504"/>
    <cellStyle name="Normal 3 8 26" xfId="14505"/>
    <cellStyle name="Normal 3 8 27" xfId="14506"/>
    <cellStyle name="Normal 3 8 28" xfId="14507"/>
    <cellStyle name="Normal 3 8 29" xfId="14508"/>
    <cellStyle name="Normal 3 8 3" xfId="14509"/>
    <cellStyle name="Normal 3 8 3 10" xfId="14510"/>
    <cellStyle name="Normal 3 8 3 11" xfId="14511"/>
    <cellStyle name="Normal 3 8 3 12" xfId="14512"/>
    <cellStyle name="Normal 3 8 3 13" xfId="14513"/>
    <cellStyle name="Normal 3 8 3 14" xfId="14514"/>
    <cellStyle name="Normal 3 8 3 15" xfId="14515"/>
    <cellStyle name="Normal 3 8 3 16" xfId="14516"/>
    <cellStyle name="Normal 3 8 3 17" xfId="14517"/>
    <cellStyle name="Normal 3 8 3 2" xfId="14518"/>
    <cellStyle name="Normal 3 8 3 3" xfId="14519"/>
    <cellStyle name="Normal 3 8 3 4" xfId="14520"/>
    <cellStyle name="Normal 3 8 3 5" xfId="14521"/>
    <cellStyle name="Normal 3 8 3 6" xfId="14522"/>
    <cellStyle name="Normal 3 8 3 7" xfId="14523"/>
    <cellStyle name="Normal 3 8 3 8" xfId="14524"/>
    <cellStyle name="Normal 3 8 3 9" xfId="14525"/>
    <cellStyle name="Normal 3 8 30" xfId="14526"/>
    <cellStyle name="Normal 3 8 31" xfId="14527"/>
    <cellStyle name="Normal 3 8 32" xfId="14528"/>
    <cellStyle name="Normal 3 8 33" xfId="14529"/>
    <cellStyle name="Normal 3 8 34" xfId="14530"/>
    <cellStyle name="Normal 3 8 35" xfId="14531"/>
    <cellStyle name="Normal 3 8 36" xfId="14532"/>
    <cellStyle name="Normal 3 8 37" xfId="14533"/>
    <cellStyle name="Normal 3 8 38" xfId="14534"/>
    <cellStyle name="Normal 3 8 39" xfId="14535"/>
    <cellStyle name="Normal 3 8 4" xfId="14536"/>
    <cellStyle name="Normal 3 8 40" xfId="14537"/>
    <cellStyle name="Normal 3 8 41" xfId="14538"/>
    <cellStyle name="Normal 3 8 42" xfId="14539"/>
    <cellStyle name="Normal 3 8 43" xfId="14540"/>
    <cellStyle name="Normal 3 8 44" xfId="14541"/>
    <cellStyle name="Normal 3 8 45" xfId="14542"/>
    <cellStyle name="Normal 3 8 46" xfId="14543"/>
    <cellStyle name="Normal 3 8 47" xfId="14544"/>
    <cellStyle name="Normal 3 8 48" xfId="14545"/>
    <cellStyle name="Normal 3 8 49" xfId="14546"/>
    <cellStyle name="Normal 3 8 5" xfId="14547"/>
    <cellStyle name="Normal 3 8 50" xfId="14548"/>
    <cellStyle name="Normal 3 8 51" xfId="14549"/>
    <cellStyle name="Normal 3 8 52" xfId="14550"/>
    <cellStyle name="Normal 3 8 53" xfId="14551"/>
    <cellStyle name="Normal 3 8 54" xfId="14552"/>
    <cellStyle name="Normal 3 8 55" xfId="14553"/>
    <cellStyle name="Normal 3 8 56" xfId="14554"/>
    <cellStyle name="Normal 3 8 57" xfId="14555"/>
    <cellStyle name="Normal 3 8 58" xfId="14556"/>
    <cellStyle name="Normal 3 8 59" xfId="14557"/>
    <cellStyle name="Normal 3 8 6" xfId="14558"/>
    <cellStyle name="Normal 3 8 60" xfId="14559"/>
    <cellStyle name="Normal 3 8 61" xfId="14560"/>
    <cellStyle name="Normal 3 8 62" xfId="14561"/>
    <cellStyle name="Normal 3 8 63" xfId="14562"/>
    <cellStyle name="Normal 3 8 64" xfId="14563"/>
    <cellStyle name="Normal 3 8 65" xfId="14564"/>
    <cellStyle name="Normal 3 8 66" xfId="14565"/>
    <cellStyle name="Normal 3 8 67" xfId="14566"/>
    <cellStyle name="Normal 3 8 68" xfId="14567"/>
    <cellStyle name="Normal 3 8 69" xfId="14568"/>
    <cellStyle name="Normal 3 8 7" xfId="14569"/>
    <cellStyle name="Normal 3 8 70" xfId="14570"/>
    <cellStyle name="Normal 3 8 71" xfId="14571"/>
    <cellStyle name="Normal 3 8 72" xfId="14572"/>
    <cellStyle name="Normal 3 8 73" xfId="14573"/>
    <cellStyle name="Normal 3 8 74" xfId="14574"/>
    <cellStyle name="Normal 3 8 75" xfId="14575"/>
    <cellStyle name="Normal 3 8 76" xfId="14576"/>
    <cellStyle name="Normal 3 8 77" xfId="14577"/>
    <cellStyle name="Normal 3 8 78" xfId="14578"/>
    <cellStyle name="Normal 3 8 79" xfId="14579"/>
    <cellStyle name="Normal 3 8 8" xfId="14580"/>
    <cellStyle name="Normal 3 8 80" xfId="14581"/>
    <cellStyle name="Normal 3 8 81" xfId="14582"/>
    <cellStyle name="Normal 3 8 82" xfId="14583"/>
    <cellStyle name="Normal 3 8 9" xfId="14584"/>
    <cellStyle name="Normal 3 80" xfId="14585"/>
    <cellStyle name="Normal 3 81" xfId="14586"/>
    <cellStyle name="Normal 3 82" xfId="14587"/>
    <cellStyle name="Normal 3 83" xfId="14588"/>
    <cellStyle name="Normal 3 84" xfId="14589"/>
    <cellStyle name="Normal 3 85" xfId="14590"/>
    <cellStyle name="Normal 3 86" xfId="14591"/>
    <cellStyle name="Normal 3 87" xfId="14592"/>
    <cellStyle name="Normal 3 88" xfId="14593"/>
    <cellStyle name="Normal 3 89" xfId="14594"/>
    <cellStyle name="Normal 3 9" xfId="1080"/>
    <cellStyle name="Normal 3 9 10" xfId="14595"/>
    <cellStyle name="Normal 3 9 11" xfId="14596"/>
    <cellStyle name="Normal 3 9 12" xfId="14597"/>
    <cellStyle name="Normal 3 9 13" xfId="14598"/>
    <cellStyle name="Normal 3 9 14" xfId="14599"/>
    <cellStyle name="Normal 3 9 15" xfId="14600"/>
    <cellStyle name="Normal 3 9 16" xfId="14601"/>
    <cellStyle name="Normal 3 9 17" xfId="14602"/>
    <cellStyle name="Normal 3 9 18" xfId="14603"/>
    <cellStyle name="Normal 3 9 19" xfId="14604"/>
    <cellStyle name="Normal 3 9 2" xfId="14605"/>
    <cellStyle name="Normal 3 9 2 10" xfId="14606"/>
    <cellStyle name="Normal 3 9 2 11" xfId="14607"/>
    <cellStyle name="Normal 3 9 2 12" xfId="14608"/>
    <cellStyle name="Normal 3 9 2 13" xfId="14609"/>
    <cellStyle name="Normal 3 9 2 2" xfId="14610"/>
    <cellStyle name="Normal 3 9 2 3" xfId="14611"/>
    <cellStyle name="Normal 3 9 2 4" xfId="14612"/>
    <cellStyle name="Normal 3 9 2 5" xfId="14613"/>
    <cellStyle name="Normal 3 9 2 6" xfId="14614"/>
    <cellStyle name="Normal 3 9 2 7" xfId="14615"/>
    <cellStyle name="Normal 3 9 2 8" xfId="14616"/>
    <cellStyle name="Normal 3 9 2 9" xfId="14617"/>
    <cellStyle name="Normal 3 9 20" xfId="14618"/>
    <cellStyle name="Normal 3 9 21" xfId="14619"/>
    <cellStyle name="Normal 3 9 3" xfId="14620"/>
    <cellStyle name="Normal 3 9 4" xfId="14621"/>
    <cellStyle name="Normal 3 9 5" xfId="14622"/>
    <cellStyle name="Normal 3 9 6" xfId="14623"/>
    <cellStyle name="Normal 3 9 7" xfId="14624"/>
    <cellStyle name="Normal 3 9 8" xfId="14625"/>
    <cellStyle name="Normal 3 9 9" xfId="14626"/>
    <cellStyle name="Normal 3 90" xfId="14627"/>
    <cellStyle name="Normal 3_1.3s Accounting C Costs Scots" xfId="14628"/>
    <cellStyle name="Normal 30" xfId="14629"/>
    <cellStyle name="Normal 30 10" xfId="14630"/>
    <cellStyle name="Normal 30 10 2" xfId="14631"/>
    <cellStyle name="Normal 30 11" xfId="14632"/>
    <cellStyle name="Normal 30 11 2" xfId="14633"/>
    <cellStyle name="Normal 30 12" xfId="14634"/>
    <cellStyle name="Normal 30 12 2" xfId="14635"/>
    <cellStyle name="Normal 30 13" xfId="14636"/>
    <cellStyle name="Normal 30 13 2" xfId="14637"/>
    <cellStyle name="Normal 30 14" xfId="14638"/>
    <cellStyle name="Normal 30 14 2" xfId="14639"/>
    <cellStyle name="Normal 30 15" xfId="14640"/>
    <cellStyle name="Normal 30 15 2" xfId="14641"/>
    <cellStyle name="Normal 30 16" xfId="14642"/>
    <cellStyle name="Normal 30 16 2" xfId="14643"/>
    <cellStyle name="Normal 30 17" xfId="14644"/>
    <cellStyle name="Normal 30 17 2" xfId="14645"/>
    <cellStyle name="Normal 30 18" xfId="14646"/>
    <cellStyle name="Normal 30 18 2" xfId="14647"/>
    <cellStyle name="Normal 30 19" xfId="14648"/>
    <cellStyle name="Normal 30 19 2" xfId="14649"/>
    <cellStyle name="Normal 30 2" xfId="14650"/>
    <cellStyle name="Normal 30 2 2" xfId="14651"/>
    <cellStyle name="Normal 30 2 2 2" xfId="14652"/>
    <cellStyle name="Normal 30 2 2 3" xfId="14653"/>
    <cellStyle name="Normal 30 2 2 4" xfId="14654"/>
    <cellStyle name="Normal 30 2 3" xfId="14655"/>
    <cellStyle name="Normal 30 2 3 2" xfId="14656"/>
    <cellStyle name="Normal 30 2 3 3" xfId="14657"/>
    <cellStyle name="Normal 30 2 3 4" xfId="14658"/>
    <cellStyle name="Normal 30 2 4" xfId="14659"/>
    <cellStyle name="Normal 30 2 5" xfId="14660"/>
    <cellStyle name="Normal 30 2 6" xfId="14661"/>
    <cellStyle name="Normal 30 2 7" xfId="14662"/>
    <cellStyle name="Normal 30 20" xfId="14663"/>
    <cellStyle name="Normal 30 20 2" xfId="14664"/>
    <cellStyle name="Normal 30 21" xfId="14665"/>
    <cellStyle name="Normal 30 21 2" xfId="14666"/>
    <cellStyle name="Normal 30 22" xfId="14667"/>
    <cellStyle name="Normal 30 22 2" xfId="14668"/>
    <cellStyle name="Normal 30 23" xfId="14669"/>
    <cellStyle name="Normal 30 24" xfId="14670"/>
    <cellStyle name="Normal 30 25" xfId="14671"/>
    <cellStyle name="Normal 30 26" xfId="14672"/>
    <cellStyle name="Normal 30 27" xfId="14673"/>
    <cellStyle name="Normal 30 28" xfId="14674"/>
    <cellStyle name="Normal 30 29" xfId="14675"/>
    <cellStyle name="Normal 30 3" xfId="14676"/>
    <cellStyle name="Normal 30 3 2" xfId="14677"/>
    <cellStyle name="Normal 30 3 2 2" xfId="14678"/>
    <cellStyle name="Normal 30 3 2 3" xfId="14679"/>
    <cellStyle name="Normal 30 3 2 4" xfId="14680"/>
    <cellStyle name="Normal 30 3 3" xfId="14681"/>
    <cellStyle name="Normal 30 3 4" xfId="14682"/>
    <cellStyle name="Normal 30 3 5" xfId="14683"/>
    <cellStyle name="Normal 30 3 6" xfId="14684"/>
    <cellStyle name="Normal 30 30" xfId="14685"/>
    <cellStyle name="Normal 30 31" xfId="14686"/>
    <cellStyle name="Normal 30 32" xfId="14687"/>
    <cellStyle name="Normal 30 33" xfId="14688"/>
    <cellStyle name="Normal 30 34" xfId="14689"/>
    <cellStyle name="Normal 30 35" xfId="14690"/>
    <cellStyle name="Normal 30 36" xfId="14691"/>
    <cellStyle name="Normal 30 37" xfId="14692"/>
    <cellStyle name="Normal 30 38" xfId="14693"/>
    <cellStyle name="Normal 30 39" xfId="14694"/>
    <cellStyle name="Normal 30 4" xfId="14695"/>
    <cellStyle name="Normal 30 4 2" xfId="14696"/>
    <cellStyle name="Normal 30 4 3" xfId="14697"/>
    <cellStyle name="Normal 30 4 4" xfId="14698"/>
    <cellStyle name="Normal 30 40" xfId="14699"/>
    <cellStyle name="Normal 30 41" xfId="14700"/>
    <cellStyle name="Normal 30 42" xfId="14701"/>
    <cellStyle name="Normal 30 43" xfId="14702"/>
    <cellStyle name="Normal 30 44" xfId="14703"/>
    <cellStyle name="Normal 30 45" xfId="14704"/>
    <cellStyle name="Normal 30 46" xfId="14705"/>
    <cellStyle name="Normal 30 47" xfId="14706"/>
    <cellStyle name="Normal 30 48" xfId="14707"/>
    <cellStyle name="Normal 30 49" xfId="14708"/>
    <cellStyle name="Normal 30 5" xfId="14709"/>
    <cellStyle name="Normal 30 5 2" xfId="14710"/>
    <cellStyle name="Normal 30 5 3" xfId="14711"/>
    <cellStyle name="Normal 30 5 4" xfId="14712"/>
    <cellStyle name="Normal 30 50" xfId="14713"/>
    <cellStyle name="Normal 30 51" xfId="14714"/>
    <cellStyle name="Normal 30 52" xfId="14715"/>
    <cellStyle name="Normal 30 53" xfId="14716"/>
    <cellStyle name="Normal 30 54" xfId="14717"/>
    <cellStyle name="Normal 30 55" xfId="14718"/>
    <cellStyle name="Normal 30 56" xfId="14719"/>
    <cellStyle name="Normal 30 57" xfId="14720"/>
    <cellStyle name="Normal 30 58" xfId="14721"/>
    <cellStyle name="Normal 30 59" xfId="14722"/>
    <cellStyle name="Normal 30 6" xfId="14723"/>
    <cellStyle name="Normal 30 6 2" xfId="14724"/>
    <cellStyle name="Normal 30 60" xfId="14725"/>
    <cellStyle name="Normal 30 61" xfId="14726"/>
    <cellStyle name="Normal 30 62" xfId="14727"/>
    <cellStyle name="Normal 30 63" xfId="14728"/>
    <cellStyle name="Normal 30 64" xfId="14729"/>
    <cellStyle name="Normal 30 65" xfId="14730"/>
    <cellStyle name="Normal 30 66" xfId="14731"/>
    <cellStyle name="Normal 30 67" xfId="14732"/>
    <cellStyle name="Normal 30 68" xfId="14733"/>
    <cellStyle name="Normal 30 69" xfId="14734"/>
    <cellStyle name="Normal 30 7" xfId="14735"/>
    <cellStyle name="Normal 30 7 2" xfId="14736"/>
    <cellStyle name="Normal 30 70" xfId="14737"/>
    <cellStyle name="Normal 30 8" xfId="14738"/>
    <cellStyle name="Normal 30 8 2" xfId="14739"/>
    <cellStyle name="Normal 30 9" xfId="14740"/>
    <cellStyle name="Normal 30 9 2" xfId="14741"/>
    <cellStyle name="Normal 31" xfId="14742"/>
    <cellStyle name="Normal 31 10" xfId="14743"/>
    <cellStyle name="Normal 31 10 2" xfId="14744"/>
    <cellStyle name="Normal 31 11" xfId="14745"/>
    <cellStyle name="Normal 31 11 2" xfId="14746"/>
    <cellStyle name="Normal 31 12" xfId="14747"/>
    <cellStyle name="Normal 31 12 2" xfId="14748"/>
    <cellStyle name="Normal 31 13" xfId="14749"/>
    <cellStyle name="Normal 31 13 2" xfId="14750"/>
    <cellStyle name="Normal 31 14" xfId="14751"/>
    <cellStyle name="Normal 31 14 2" xfId="14752"/>
    <cellStyle name="Normal 31 15" xfId="14753"/>
    <cellStyle name="Normal 31 15 2" xfId="14754"/>
    <cellStyle name="Normal 31 16" xfId="14755"/>
    <cellStyle name="Normal 31 16 2" xfId="14756"/>
    <cellStyle name="Normal 31 17" xfId="14757"/>
    <cellStyle name="Normal 31 17 2" xfId="14758"/>
    <cellStyle name="Normal 31 18" xfId="14759"/>
    <cellStyle name="Normal 31 18 2" xfId="14760"/>
    <cellStyle name="Normal 31 19" xfId="14761"/>
    <cellStyle name="Normal 31 19 2" xfId="14762"/>
    <cellStyle name="Normal 31 2" xfId="14763"/>
    <cellStyle name="Normal 31 2 2" xfId="14764"/>
    <cellStyle name="Normal 31 2 2 2" xfId="14765"/>
    <cellStyle name="Normal 31 2 2 3" xfId="14766"/>
    <cellStyle name="Normal 31 2 2 4" xfId="14767"/>
    <cellStyle name="Normal 31 2 3" xfId="14768"/>
    <cellStyle name="Normal 31 2 3 2" xfId="14769"/>
    <cellStyle name="Normal 31 2 3 3" xfId="14770"/>
    <cellStyle name="Normal 31 2 3 4" xfId="14771"/>
    <cellStyle name="Normal 31 2 4" xfId="14772"/>
    <cellStyle name="Normal 31 2 5" xfId="14773"/>
    <cellStyle name="Normal 31 2 6" xfId="14774"/>
    <cellStyle name="Normal 31 2 7" xfId="14775"/>
    <cellStyle name="Normal 31 20" xfId="14776"/>
    <cellStyle name="Normal 31 20 2" xfId="14777"/>
    <cellStyle name="Normal 31 21" xfId="14778"/>
    <cellStyle name="Normal 31 21 2" xfId="14779"/>
    <cellStyle name="Normal 31 22" xfId="14780"/>
    <cellStyle name="Normal 31 22 2" xfId="14781"/>
    <cellStyle name="Normal 31 23" xfId="14782"/>
    <cellStyle name="Normal 31 24" xfId="14783"/>
    <cellStyle name="Normal 31 25" xfId="14784"/>
    <cellStyle name="Normal 31 26" xfId="14785"/>
    <cellStyle name="Normal 31 27" xfId="14786"/>
    <cellStyle name="Normal 31 28" xfId="14787"/>
    <cellStyle name="Normal 31 29" xfId="14788"/>
    <cellStyle name="Normal 31 3" xfId="14789"/>
    <cellStyle name="Normal 31 3 2" xfId="14790"/>
    <cellStyle name="Normal 31 3 2 2" xfId="14791"/>
    <cellStyle name="Normal 31 3 2 3" xfId="14792"/>
    <cellStyle name="Normal 31 3 2 4" xfId="14793"/>
    <cellStyle name="Normal 31 3 3" xfId="14794"/>
    <cellStyle name="Normal 31 3 4" xfId="14795"/>
    <cellStyle name="Normal 31 3 5" xfId="14796"/>
    <cellStyle name="Normal 31 3 6" xfId="14797"/>
    <cellStyle name="Normal 31 30" xfId="14798"/>
    <cellStyle name="Normal 31 31" xfId="14799"/>
    <cellStyle name="Normal 31 32" xfId="14800"/>
    <cellStyle name="Normal 31 33" xfId="14801"/>
    <cellStyle name="Normal 31 34" xfId="14802"/>
    <cellStyle name="Normal 31 35" xfId="14803"/>
    <cellStyle name="Normal 31 36" xfId="14804"/>
    <cellStyle name="Normal 31 37" xfId="14805"/>
    <cellStyle name="Normal 31 38" xfId="14806"/>
    <cellStyle name="Normal 31 39" xfId="14807"/>
    <cellStyle name="Normal 31 4" xfId="14808"/>
    <cellStyle name="Normal 31 4 2" xfId="14809"/>
    <cellStyle name="Normal 31 4 3" xfId="14810"/>
    <cellStyle name="Normal 31 4 4" xfId="14811"/>
    <cellStyle name="Normal 31 40" xfId="14812"/>
    <cellStyle name="Normal 31 41" xfId="14813"/>
    <cellStyle name="Normal 31 42" xfId="14814"/>
    <cellStyle name="Normal 31 43" xfId="14815"/>
    <cellStyle name="Normal 31 44" xfId="14816"/>
    <cellStyle name="Normal 31 45" xfId="14817"/>
    <cellStyle name="Normal 31 46" xfId="14818"/>
    <cellStyle name="Normal 31 47" xfId="14819"/>
    <cellStyle name="Normal 31 48" xfId="14820"/>
    <cellStyle name="Normal 31 49" xfId="14821"/>
    <cellStyle name="Normal 31 5" xfId="14822"/>
    <cellStyle name="Normal 31 5 2" xfId="14823"/>
    <cellStyle name="Normal 31 5 3" xfId="14824"/>
    <cellStyle name="Normal 31 5 4" xfId="14825"/>
    <cellStyle name="Normal 31 50" xfId="14826"/>
    <cellStyle name="Normal 31 51" xfId="14827"/>
    <cellStyle name="Normal 31 52" xfId="14828"/>
    <cellStyle name="Normal 31 53" xfId="14829"/>
    <cellStyle name="Normal 31 54" xfId="14830"/>
    <cellStyle name="Normal 31 55" xfId="14831"/>
    <cellStyle name="Normal 31 56" xfId="14832"/>
    <cellStyle name="Normal 31 57" xfId="14833"/>
    <cellStyle name="Normal 31 58" xfId="14834"/>
    <cellStyle name="Normal 31 59" xfId="14835"/>
    <cellStyle name="Normal 31 6" xfId="14836"/>
    <cellStyle name="Normal 31 6 2" xfId="14837"/>
    <cellStyle name="Normal 31 60" xfId="14838"/>
    <cellStyle name="Normal 31 61" xfId="14839"/>
    <cellStyle name="Normal 31 62" xfId="14840"/>
    <cellStyle name="Normal 31 63" xfId="14841"/>
    <cellStyle name="Normal 31 64" xfId="14842"/>
    <cellStyle name="Normal 31 65" xfId="14843"/>
    <cellStyle name="Normal 31 66" xfId="14844"/>
    <cellStyle name="Normal 31 67" xfId="14845"/>
    <cellStyle name="Normal 31 68" xfId="14846"/>
    <cellStyle name="Normal 31 69" xfId="14847"/>
    <cellStyle name="Normal 31 7" xfId="14848"/>
    <cellStyle name="Normal 31 7 2" xfId="14849"/>
    <cellStyle name="Normal 31 70" xfId="14850"/>
    <cellStyle name="Normal 31 8" xfId="14851"/>
    <cellStyle name="Normal 31 8 2" xfId="14852"/>
    <cellStyle name="Normal 31 9" xfId="14853"/>
    <cellStyle name="Normal 31 9 2" xfId="14854"/>
    <cellStyle name="Normal 32" xfId="14855"/>
    <cellStyle name="Normal 32 10" xfId="14856"/>
    <cellStyle name="Normal 32 10 2" xfId="14857"/>
    <cellStyle name="Normal 32 11" xfId="14858"/>
    <cellStyle name="Normal 32 11 2" xfId="14859"/>
    <cellStyle name="Normal 32 12" xfId="14860"/>
    <cellStyle name="Normal 32 12 2" xfId="14861"/>
    <cellStyle name="Normal 32 13" xfId="14862"/>
    <cellStyle name="Normal 32 13 2" xfId="14863"/>
    <cellStyle name="Normal 32 14" xfId="14864"/>
    <cellStyle name="Normal 32 14 2" xfId="14865"/>
    <cellStyle name="Normal 32 15" xfId="14866"/>
    <cellStyle name="Normal 32 15 2" xfId="14867"/>
    <cellStyle name="Normal 32 16" xfId="14868"/>
    <cellStyle name="Normal 32 16 2" xfId="14869"/>
    <cellStyle name="Normal 32 17" xfId="14870"/>
    <cellStyle name="Normal 32 17 2" xfId="14871"/>
    <cellStyle name="Normal 32 18" xfId="14872"/>
    <cellStyle name="Normal 32 18 2" xfId="14873"/>
    <cellStyle name="Normal 32 19" xfId="14874"/>
    <cellStyle name="Normal 32 19 2" xfId="14875"/>
    <cellStyle name="Normal 32 2" xfId="14876"/>
    <cellStyle name="Normal 32 2 2" xfId="14877"/>
    <cellStyle name="Normal 32 2 2 2" xfId="14878"/>
    <cellStyle name="Normal 32 2 2 3" xfId="14879"/>
    <cellStyle name="Normal 32 2 2 4" xfId="14880"/>
    <cellStyle name="Normal 32 2 3" xfId="14881"/>
    <cellStyle name="Normal 32 2 3 2" xfId="14882"/>
    <cellStyle name="Normal 32 2 3 3" xfId="14883"/>
    <cellStyle name="Normal 32 2 3 4" xfId="14884"/>
    <cellStyle name="Normal 32 2 4" xfId="14885"/>
    <cellStyle name="Normal 32 2 5" xfId="14886"/>
    <cellStyle name="Normal 32 2 6" xfId="14887"/>
    <cellStyle name="Normal 32 2 7" xfId="14888"/>
    <cellStyle name="Normal 32 20" xfId="14889"/>
    <cellStyle name="Normal 32 20 2" xfId="14890"/>
    <cellStyle name="Normal 32 21" xfId="14891"/>
    <cellStyle name="Normal 32 21 2" xfId="14892"/>
    <cellStyle name="Normal 32 22" xfId="14893"/>
    <cellStyle name="Normal 32 22 2" xfId="14894"/>
    <cellStyle name="Normal 32 23" xfId="14895"/>
    <cellStyle name="Normal 32 24" xfId="14896"/>
    <cellStyle name="Normal 32 25" xfId="14897"/>
    <cellStyle name="Normal 32 26" xfId="14898"/>
    <cellStyle name="Normal 32 27" xfId="14899"/>
    <cellStyle name="Normal 32 28" xfId="14900"/>
    <cellStyle name="Normal 32 29" xfId="14901"/>
    <cellStyle name="Normal 32 3" xfId="14902"/>
    <cellStyle name="Normal 32 3 2" xfId="14903"/>
    <cellStyle name="Normal 32 3 2 2" xfId="14904"/>
    <cellStyle name="Normal 32 3 2 3" xfId="14905"/>
    <cellStyle name="Normal 32 3 2 4" xfId="14906"/>
    <cellStyle name="Normal 32 3 3" xfId="14907"/>
    <cellStyle name="Normal 32 3 4" xfId="14908"/>
    <cellStyle name="Normal 32 3 5" xfId="14909"/>
    <cellStyle name="Normal 32 3 6" xfId="14910"/>
    <cellStyle name="Normal 32 30" xfId="14911"/>
    <cellStyle name="Normal 32 31" xfId="14912"/>
    <cellStyle name="Normal 32 32" xfId="14913"/>
    <cellStyle name="Normal 32 33" xfId="14914"/>
    <cellStyle name="Normal 32 34" xfId="14915"/>
    <cellStyle name="Normal 32 35" xfId="14916"/>
    <cellStyle name="Normal 32 36" xfId="14917"/>
    <cellStyle name="Normal 32 37" xfId="14918"/>
    <cellStyle name="Normal 32 38" xfId="14919"/>
    <cellStyle name="Normal 32 39" xfId="14920"/>
    <cellStyle name="Normal 32 4" xfId="14921"/>
    <cellStyle name="Normal 32 4 2" xfId="14922"/>
    <cellStyle name="Normal 32 4 3" xfId="14923"/>
    <cellStyle name="Normal 32 4 4" xfId="14924"/>
    <cellStyle name="Normal 32 40" xfId="14925"/>
    <cellStyle name="Normal 32 41" xfId="14926"/>
    <cellStyle name="Normal 32 42" xfId="14927"/>
    <cellStyle name="Normal 32 43" xfId="14928"/>
    <cellStyle name="Normal 32 44" xfId="14929"/>
    <cellStyle name="Normal 32 45" xfId="14930"/>
    <cellStyle name="Normal 32 46" xfId="14931"/>
    <cellStyle name="Normal 32 47" xfId="14932"/>
    <cellStyle name="Normal 32 48" xfId="14933"/>
    <cellStyle name="Normal 32 49" xfId="14934"/>
    <cellStyle name="Normal 32 5" xfId="14935"/>
    <cellStyle name="Normal 32 5 2" xfId="14936"/>
    <cellStyle name="Normal 32 5 3" xfId="14937"/>
    <cellStyle name="Normal 32 5 4" xfId="14938"/>
    <cellStyle name="Normal 32 50" xfId="14939"/>
    <cellStyle name="Normal 32 51" xfId="14940"/>
    <cellStyle name="Normal 32 52" xfId="14941"/>
    <cellStyle name="Normal 32 53" xfId="14942"/>
    <cellStyle name="Normal 32 54" xfId="14943"/>
    <cellStyle name="Normal 32 55" xfId="14944"/>
    <cellStyle name="Normal 32 56" xfId="14945"/>
    <cellStyle name="Normal 32 57" xfId="14946"/>
    <cellStyle name="Normal 32 58" xfId="14947"/>
    <cellStyle name="Normal 32 59" xfId="14948"/>
    <cellStyle name="Normal 32 6" xfId="14949"/>
    <cellStyle name="Normal 32 6 2" xfId="14950"/>
    <cellStyle name="Normal 32 60" xfId="14951"/>
    <cellStyle name="Normal 32 61" xfId="14952"/>
    <cellStyle name="Normal 32 62" xfId="14953"/>
    <cellStyle name="Normal 32 63" xfId="14954"/>
    <cellStyle name="Normal 32 64" xfId="14955"/>
    <cellStyle name="Normal 32 65" xfId="14956"/>
    <cellStyle name="Normal 32 66" xfId="14957"/>
    <cellStyle name="Normal 32 67" xfId="14958"/>
    <cellStyle name="Normal 32 68" xfId="14959"/>
    <cellStyle name="Normal 32 69" xfId="14960"/>
    <cellStyle name="Normal 32 7" xfId="14961"/>
    <cellStyle name="Normal 32 7 2" xfId="14962"/>
    <cellStyle name="Normal 32 70" xfId="14963"/>
    <cellStyle name="Normal 32 8" xfId="14964"/>
    <cellStyle name="Normal 32 8 2" xfId="14965"/>
    <cellStyle name="Normal 32 9" xfId="14966"/>
    <cellStyle name="Normal 32 9 2" xfId="14967"/>
    <cellStyle name="Normal 33" xfId="14968"/>
    <cellStyle name="Normal 33 10" xfId="14969"/>
    <cellStyle name="Normal 33 10 2" xfId="14970"/>
    <cellStyle name="Normal 33 11" xfId="14971"/>
    <cellStyle name="Normal 33 11 2" xfId="14972"/>
    <cellStyle name="Normal 33 12" xfId="14973"/>
    <cellStyle name="Normal 33 12 2" xfId="14974"/>
    <cellStyle name="Normal 33 13" xfId="14975"/>
    <cellStyle name="Normal 33 13 2" xfId="14976"/>
    <cellStyle name="Normal 33 14" xfId="14977"/>
    <cellStyle name="Normal 33 14 2" xfId="14978"/>
    <cellStyle name="Normal 33 15" xfId="14979"/>
    <cellStyle name="Normal 33 15 2" xfId="14980"/>
    <cellStyle name="Normal 33 16" xfId="14981"/>
    <cellStyle name="Normal 33 16 2" xfId="14982"/>
    <cellStyle name="Normal 33 17" xfId="14983"/>
    <cellStyle name="Normal 33 17 2" xfId="14984"/>
    <cellStyle name="Normal 33 18" xfId="14985"/>
    <cellStyle name="Normal 33 18 2" xfId="14986"/>
    <cellStyle name="Normal 33 19" xfId="14987"/>
    <cellStyle name="Normal 33 19 2" xfId="14988"/>
    <cellStyle name="Normal 33 2" xfId="14989"/>
    <cellStyle name="Normal 33 2 2" xfId="14990"/>
    <cellStyle name="Normal 33 2 2 2" xfId="14991"/>
    <cellStyle name="Normal 33 2 2 3" xfId="14992"/>
    <cellStyle name="Normal 33 2 2 4" xfId="14993"/>
    <cellStyle name="Normal 33 2 3" xfId="14994"/>
    <cellStyle name="Normal 33 2 3 2" xfId="14995"/>
    <cellStyle name="Normal 33 2 3 3" xfId="14996"/>
    <cellStyle name="Normal 33 2 3 4" xfId="14997"/>
    <cellStyle name="Normal 33 2 4" xfId="14998"/>
    <cellStyle name="Normal 33 2 5" xfId="14999"/>
    <cellStyle name="Normal 33 2 6" xfId="15000"/>
    <cellStyle name="Normal 33 2 7" xfId="15001"/>
    <cellStyle name="Normal 33 20" xfId="15002"/>
    <cellStyle name="Normal 33 20 2" xfId="15003"/>
    <cellStyle name="Normal 33 21" xfId="15004"/>
    <cellStyle name="Normal 33 21 2" xfId="15005"/>
    <cellStyle name="Normal 33 22" xfId="15006"/>
    <cellStyle name="Normal 33 22 2" xfId="15007"/>
    <cellStyle name="Normal 33 23" xfId="15008"/>
    <cellStyle name="Normal 33 24" xfId="15009"/>
    <cellStyle name="Normal 33 25" xfId="15010"/>
    <cellStyle name="Normal 33 26" xfId="15011"/>
    <cellStyle name="Normal 33 27" xfId="15012"/>
    <cellStyle name="Normal 33 28" xfId="15013"/>
    <cellStyle name="Normal 33 29" xfId="15014"/>
    <cellStyle name="Normal 33 3" xfId="15015"/>
    <cellStyle name="Normal 33 3 2" xfId="15016"/>
    <cellStyle name="Normal 33 3 2 2" xfId="15017"/>
    <cellStyle name="Normal 33 3 2 3" xfId="15018"/>
    <cellStyle name="Normal 33 3 2 4" xfId="15019"/>
    <cellStyle name="Normal 33 3 3" xfId="15020"/>
    <cellStyle name="Normal 33 3 4" xfId="15021"/>
    <cellStyle name="Normal 33 3 5" xfId="15022"/>
    <cellStyle name="Normal 33 3 6" xfId="15023"/>
    <cellStyle name="Normal 33 30" xfId="15024"/>
    <cellStyle name="Normal 33 31" xfId="15025"/>
    <cellStyle name="Normal 33 32" xfId="15026"/>
    <cellStyle name="Normal 33 33" xfId="15027"/>
    <cellStyle name="Normal 33 34" xfId="15028"/>
    <cellStyle name="Normal 33 35" xfId="15029"/>
    <cellStyle name="Normal 33 36" xfId="15030"/>
    <cellStyle name="Normal 33 37" xfId="15031"/>
    <cellStyle name="Normal 33 38" xfId="15032"/>
    <cellStyle name="Normal 33 39" xfId="15033"/>
    <cellStyle name="Normal 33 4" xfId="15034"/>
    <cellStyle name="Normal 33 4 2" xfId="15035"/>
    <cellStyle name="Normal 33 4 3" xfId="15036"/>
    <cellStyle name="Normal 33 4 4" xfId="15037"/>
    <cellStyle name="Normal 33 40" xfId="15038"/>
    <cellStyle name="Normal 33 41" xfId="15039"/>
    <cellStyle name="Normal 33 42" xfId="15040"/>
    <cellStyle name="Normal 33 43" xfId="15041"/>
    <cellStyle name="Normal 33 44" xfId="15042"/>
    <cellStyle name="Normal 33 45" xfId="15043"/>
    <cellStyle name="Normal 33 46" xfId="15044"/>
    <cellStyle name="Normal 33 47" xfId="15045"/>
    <cellStyle name="Normal 33 48" xfId="15046"/>
    <cellStyle name="Normal 33 49" xfId="15047"/>
    <cellStyle name="Normal 33 5" xfId="15048"/>
    <cellStyle name="Normal 33 5 2" xfId="15049"/>
    <cellStyle name="Normal 33 5 3" xfId="15050"/>
    <cellStyle name="Normal 33 5 4" xfId="15051"/>
    <cellStyle name="Normal 33 50" xfId="15052"/>
    <cellStyle name="Normal 33 51" xfId="15053"/>
    <cellStyle name="Normal 33 52" xfId="15054"/>
    <cellStyle name="Normal 33 53" xfId="15055"/>
    <cellStyle name="Normal 33 54" xfId="15056"/>
    <cellStyle name="Normal 33 55" xfId="15057"/>
    <cellStyle name="Normal 33 56" xfId="15058"/>
    <cellStyle name="Normal 33 57" xfId="15059"/>
    <cellStyle name="Normal 33 58" xfId="15060"/>
    <cellStyle name="Normal 33 59" xfId="15061"/>
    <cellStyle name="Normal 33 6" xfId="15062"/>
    <cellStyle name="Normal 33 6 2" xfId="15063"/>
    <cellStyle name="Normal 33 60" xfId="15064"/>
    <cellStyle name="Normal 33 61" xfId="15065"/>
    <cellStyle name="Normal 33 62" xfId="15066"/>
    <cellStyle name="Normal 33 63" xfId="15067"/>
    <cellStyle name="Normal 33 64" xfId="15068"/>
    <cellStyle name="Normal 33 65" xfId="15069"/>
    <cellStyle name="Normal 33 66" xfId="15070"/>
    <cellStyle name="Normal 33 67" xfId="15071"/>
    <cellStyle name="Normal 33 68" xfId="15072"/>
    <cellStyle name="Normal 33 69" xfId="15073"/>
    <cellStyle name="Normal 33 7" xfId="15074"/>
    <cellStyle name="Normal 33 7 2" xfId="15075"/>
    <cellStyle name="Normal 33 70" xfId="15076"/>
    <cellStyle name="Normal 33 8" xfId="15077"/>
    <cellStyle name="Normal 33 8 2" xfId="15078"/>
    <cellStyle name="Normal 33 9" xfId="15079"/>
    <cellStyle name="Normal 33 9 2" xfId="15080"/>
    <cellStyle name="Normal 34" xfId="15081"/>
    <cellStyle name="Normal 34 10" xfId="15082"/>
    <cellStyle name="Normal 34 10 2" xfId="15083"/>
    <cellStyle name="Normal 34 11" xfId="15084"/>
    <cellStyle name="Normal 34 11 2" xfId="15085"/>
    <cellStyle name="Normal 34 12" xfId="15086"/>
    <cellStyle name="Normal 34 12 2" xfId="15087"/>
    <cellStyle name="Normal 34 13" xfId="15088"/>
    <cellStyle name="Normal 34 13 2" xfId="15089"/>
    <cellStyle name="Normal 34 14" xfId="15090"/>
    <cellStyle name="Normal 34 14 2" xfId="15091"/>
    <cellStyle name="Normal 34 15" xfId="15092"/>
    <cellStyle name="Normal 34 15 2" xfId="15093"/>
    <cellStyle name="Normal 34 16" xfId="15094"/>
    <cellStyle name="Normal 34 16 2" xfId="15095"/>
    <cellStyle name="Normal 34 17" xfId="15096"/>
    <cellStyle name="Normal 34 17 2" xfId="15097"/>
    <cellStyle name="Normal 34 18" xfId="15098"/>
    <cellStyle name="Normal 34 18 2" xfId="15099"/>
    <cellStyle name="Normal 34 19" xfId="15100"/>
    <cellStyle name="Normal 34 19 2" xfId="15101"/>
    <cellStyle name="Normal 34 2" xfId="15102"/>
    <cellStyle name="Normal 34 2 2" xfId="15103"/>
    <cellStyle name="Normal 34 2 2 2" xfId="15104"/>
    <cellStyle name="Normal 34 2 2 3" xfId="15105"/>
    <cellStyle name="Normal 34 2 2 4" xfId="15106"/>
    <cellStyle name="Normal 34 2 3" xfId="15107"/>
    <cellStyle name="Normal 34 2 3 2" xfId="15108"/>
    <cellStyle name="Normal 34 2 3 3" xfId="15109"/>
    <cellStyle name="Normal 34 2 3 4" xfId="15110"/>
    <cellStyle name="Normal 34 2 4" xfId="15111"/>
    <cellStyle name="Normal 34 2 5" xfId="15112"/>
    <cellStyle name="Normal 34 2 6" xfId="15113"/>
    <cellStyle name="Normal 34 2 7" xfId="15114"/>
    <cellStyle name="Normal 34 20" xfId="15115"/>
    <cellStyle name="Normal 34 20 2" xfId="15116"/>
    <cellStyle name="Normal 34 21" xfId="15117"/>
    <cellStyle name="Normal 34 21 2" xfId="15118"/>
    <cellStyle name="Normal 34 22" xfId="15119"/>
    <cellStyle name="Normal 34 22 2" xfId="15120"/>
    <cellStyle name="Normal 34 23" xfId="15121"/>
    <cellStyle name="Normal 34 24" xfId="15122"/>
    <cellStyle name="Normal 34 25" xfId="15123"/>
    <cellStyle name="Normal 34 26" xfId="15124"/>
    <cellStyle name="Normal 34 27" xfId="15125"/>
    <cellStyle name="Normal 34 28" xfId="15126"/>
    <cellStyle name="Normal 34 29" xfId="15127"/>
    <cellStyle name="Normal 34 3" xfId="15128"/>
    <cellStyle name="Normal 34 3 2" xfId="15129"/>
    <cellStyle name="Normal 34 3 2 2" xfId="15130"/>
    <cellStyle name="Normal 34 3 2 3" xfId="15131"/>
    <cellStyle name="Normal 34 3 2 4" xfId="15132"/>
    <cellStyle name="Normal 34 3 3" xfId="15133"/>
    <cellStyle name="Normal 34 3 4" xfId="15134"/>
    <cellStyle name="Normal 34 3 5" xfId="15135"/>
    <cellStyle name="Normal 34 3 6" xfId="15136"/>
    <cellStyle name="Normal 34 30" xfId="15137"/>
    <cellStyle name="Normal 34 31" xfId="15138"/>
    <cellStyle name="Normal 34 32" xfId="15139"/>
    <cellStyle name="Normal 34 33" xfId="15140"/>
    <cellStyle name="Normal 34 34" xfId="15141"/>
    <cellStyle name="Normal 34 35" xfId="15142"/>
    <cellStyle name="Normal 34 36" xfId="15143"/>
    <cellStyle name="Normal 34 37" xfId="15144"/>
    <cellStyle name="Normal 34 38" xfId="15145"/>
    <cellStyle name="Normal 34 39" xfId="15146"/>
    <cellStyle name="Normal 34 4" xfId="15147"/>
    <cellStyle name="Normal 34 4 2" xfId="15148"/>
    <cellStyle name="Normal 34 4 3" xfId="15149"/>
    <cellStyle name="Normal 34 4 4" xfId="15150"/>
    <cellStyle name="Normal 34 40" xfId="15151"/>
    <cellStyle name="Normal 34 41" xfId="15152"/>
    <cellStyle name="Normal 34 42" xfId="15153"/>
    <cellStyle name="Normal 34 43" xfId="15154"/>
    <cellStyle name="Normal 34 44" xfId="15155"/>
    <cellStyle name="Normal 34 45" xfId="15156"/>
    <cellStyle name="Normal 34 46" xfId="15157"/>
    <cellStyle name="Normal 34 47" xfId="15158"/>
    <cellStyle name="Normal 34 48" xfId="15159"/>
    <cellStyle name="Normal 34 49" xfId="15160"/>
    <cellStyle name="Normal 34 5" xfId="15161"/>
    <cellStyle name="Normal 34 5 2" xfId="15162"/>
    <cellStyle name="Normal 34 5 3" xfId="15163"/>
    <cellStyle name="Normal 34 5 4" xfId="15164"/>
    <cellStyle name="Normal 34 50" xfId="15165"/>
    <cellStyle name="Normal 34 51" xfId="15166"/>
    <cellStyle name="Normal 34 52" xfId="15167"/>
    <cellStyle name="Normal 34 53" xfId="15168"/>
    <cellStyle name="Normal 34 54" xfId="15169"/>
    <cellStyle name="Normal 34 55" xfId="15170"/>
    <cellStyle name="Normal 34 56" xfId="15171"/>
    <cellStyle name="Normal 34 57" xfId="15172"/>
    <cellStyle name="Normal 34 58" xfId="15173"/>
    <cellStyle name="Normal 34 59" xfId="15174"/>
    <cellStyle name="Normal 34 6" xfId="15175"/>
    <cellStyle name="Normal 34 6 2" xfId="15176"/>
    <cellStyle name="Normal 34 60" xfId="15177"/>
    <cellStyle name="Normal 34 61" xfId="15178"/>
    <cellStyle name="Normal 34 62" xfId="15179"/>
    <cellStyle name="Normal 34 63" xfId="15180"/>
    <cellStyle name="Normal 34 64" xfId="15181"/>
    <cellStyle name="Normal 34 65" xfId="15182"/>
    <cellStyle name="Normal 34 66" xfId="15183"/>
    <cellStyle name="Normal 34 67" xfId="15184"/>
    <cellStyle name="Normal 34 68" xfId="15185"/>
    <cellStyle name="Normal 34 69" xfId="15186"/>
    <cellStyle name="Normal 34 7" xfId="15187"/>
    <cellStyle name="Normal 34 7 2" xfId="15188"/>
    <cellStyle name="Normal 34 70" xfId="15189"/>
    <cellStyle name="Normal 34 8" xfId="15190"/>
    <cellStyle name="Normal 34 8 2" xfId="15191"/>
    <cellStyle name="Normal 34 9" xfId="15192"/>
    <cellStyle name="Normal 34 9 2" xfId="15193"/>
    <cellStyle name="Normal 35" xfId="15194"/>
    <cellStyle name="Normal 35 10" xfId="15195"/>
    <cellStyle name="Normal 35 10 2" xfId="15196"/>
    <cellStyle name="Normal 35 11" xfId="15197"/>
    <cellStyle name="Normal 35 11 2" xfId="15198"/>
    <cellStyle name="Normal 35 12" xfId="15199"/>
    <cellStyle name="Normal 35 12 2" xfId="15200"/>
    <cellStyle name="Normal 35 13" xfId="15201"/>
    <cellStyle name="Normal 35 13 2" xfId="15202"/>
    <cellStyle name="Normal 35 14" xfId="15203"/>
    <cellStyle name="Normal 35 14 2" xfId="15204"/>
    <cellStyle name="Normal 35 15" xfId="15205"/>
    <cellStyle name="Normal 35 15 2" xfId="15206"/>
    <cellStyle name="Normal 35 16" xfId="15207"/>
    <cellStyle name="Normal 35 16 2" xfId="15208"/>
    <cellStyle name="Normal 35 17" xfId="15209"/>
    <cellStyle name="Normal 35 17 2" xfId="15210"/>
    <cellStyle name="Normal 35 18" xfId="15211"/>
    <cellStyle name="Normal 35 18 2" xfId="15212"/>
    <cellStyle name="Normal 35 19" xfId="15213"/>
    <cellStyle name="Normal 35 19 2" xfId="15214"/>
    <cellStyle name="Normal 35 2" xfId="15215"/>
    <cellStyle name="Normal 35 2 2" xfId="15216"/>
    <cellStyle name="Normal 35 2 2 2" xfId="15217"/>
    <cellStyle name="Normal 35 2 2 3" xfId="15218"/>
    <cellStyle name="Normal 35 2 2 4" xfId="15219"/>
    <cellStyle name="Normal 35 2 3" xfId="15220"/>
    <cellStyle name="Normal 35 2 3 2" xfId="15221"/>
    <cellStyle name="Normal 35 2 3 3" xfId="15222"/>
    <cellStyle name="Normal 35 2 3 4" xfId="15223"/>
    <cellStyle name="Normal 35 2 4" xfId="15224"/>
    <cellStyle name="Normal 35 2 5" xfId="15225"/>
    <cellStyle name="Normal 35 2 6" xfId="15226"/>
    <cellStyle name="Normal 35 2 7" xfId="15227"/>
    <cellStyle name="Normal 35 20" xfId="15228"/>
    <cellStyle name="Normal 35 20 2" xfId="15229"/>
    <cellStyle name="Normal 35 21" xfId="15230"/>
    <cellStyle name="Normal 35 21 2" xfId="15231"/>
    <cellStyle name="Normal 35 22" xfId="15232"/>
    <cellStyle name="Normal 35 22 2" xfId="15233"/>
    <cellStyle name="Normal 35 23" xfId="15234"/>
    <cellStyle name="Normal 35 24" xfId="15235"/>
    <cellStyle name="Normal 35 25" xfId="15236"/>
    <cellStyle name="Normal 35 26" xfId="15237"/>
    <cellStyle name="Normal 35 27" xfId="15238"/>
    <cellStyle name="Normal 35 28" xfId="15239"/>
    <cellStyle name="Normal 35 29" xfId="15240"/>
    <cellStyle name="Normal 35 3" xfId="15241"/>
    <cellStyle name="Normal 35 3 2" xfId="15242"/>
    <cellStyle name="Normal 35 3 2 2" xfId="15243"/>
    <cellStyle name="Normal 35 3 2 3" xfId="15244"/>
    <cellStyle name="Normal 35 3 2 4" xfId="15245"/>
    <cellStyle name="Normal 35 3 3" xfId="15246"/>
    <cellStyle name="Normal 35 3 4" xfId="15247"/>
    <cellStyle name="Normal 35 3 5" xfId="15248"/>
    <cellStyle name="Normal 35 3 6" xfId="15249"/>
    <cellStyle name="Normal 35 30" xfId="15250"/>
    <cellStyle name="Normal 35 31" xfId="15251"/>
    <cellStyle name="Normal 35 32" xfId="15252"/>
    <cellStyle name="Normal 35 33" xfId="15253"/>
    <cellStyle name="Normal 35 34" xfId="15254"/>
    <cellStyle name="Normal 35 35" xfId="15255"/>
    <cellStyle name="Normal 35 36" xfId="15256"/>
    <cellStyle name="Normal 35 37" xfId="15257"/>
    <cellStyle name="Normal 35 38" xfId="15258"/>
    <cellStyle name="Normal 35 39" xfId="15259"/>
    <cellStyle name="Normal 35 4" xfId="15260"/>
    <cellStyle name="Normal 35 4 2" xfId="15261"/>
    <cellStyle name="Normal 35 4 3" xfId="15262"/>
    <cellStyle name="Normal 35 4 4" xfId="15263"/>
    <cellStyle name="Normal 35 40" xfId="15264"/>
    <cellStyle name="Normal 35 41" xfId="15265"/>
    <cellStyle name="Normal 35 42" xfId="15266"/>
    <cellStyle name="Normal 35 43" xfId="15267"/>
    <cellStyle name="Normal 35 44" xfId="15268"/>
    <cellStyle name="Normal 35 45" xfId="15269"/>
    <cellStyle name="Normal 35 46" xfId="15270"/>
    <cellStyle name="Normal 35 47" xfId="15271"/>
    <cellStyle name="Normal 35 48" xfId="15272"/>
    <cellStyle name="Normal 35 49" xfId="15273"/>
    <cellStyle name="Normal 35 5" xfId="15274"/>
    <cellStyle name="Normal 35 5 2" xfId="15275"/>
    <cellStyle name="Normal 35 5 3" xfId="15276"/>
    <cellStyle name="Normal 35 5 4" xfId="15277"/>
    <cellStyle name="Normal 35 50" xfId="15278"/>
    <cellStyle name="Normal 35 51" xfId="15279"/>
    <cellStyle name="Normal 35 52" xfId="15280"/>
    <cellStyle name="Normal 35 53" xfId="15281"/>
    <cellStyle name="Normal 35 54" xfId="15282"/>
    <cellStyle name="Normal 35 55" xfId="15283"/>
    <cellStyle name="Normal 35 56" xfId="15284"/>
    <cellStyle name="Normal 35 57" xfId="15285"/>
    <cellStyle name="Normal 35 58" xfId="15286"/>
    <cellStyle name="Normal 35 59" xfId="15287"/>
    <cellStyle name="Normal 35 6" xfId="15288"/>
    <cellStyle name="Normal 35 6 2" xfId="15289"/>
    <cellStyle name="Normal 35 60" xfId="15290"/>
    <cellStyle name="Normal 35 61" xfId="15291"/>
    <cellStyle name="Normal 35 62" xfId="15292"/>
    <cellStyle name="Normal 35 63" xfId="15293"/>
    <cellStyle name="Normal 35 64" xfId="15294"/>
    <cellStyle name="Normal 35 65" xfId="15295"/>
    <cellStyle name="Normal 35 66" xfId="15296"/>
    <cellStyle name="Normal 35 67" xfId="15297"/>
    <cellStyle name="Normal 35 68" xfId="15298"/>
    <cellStyle name="Normal 35 69" xfId="15299"/>
    <cellStyle name="Normal 35 7" xfId="15300"/>
    <cellStyle name="Normal 35 7 2" xfId="15301"/>
    <cellStyle name="Normal 35 70" xfId="15302"/>
    <cellStyle name="Normal 35 8" xfId="15303"/>
    <cellStyle name="Normal 35 8 2" xfId="15304"/>
    <cellStyle name="Normal 35 9" xfId="15305"/>
    <cellStyle name="Normal 35 9 2" xfId="15306"/>
    <cellStyle name="Normal 36" xfId="15307"/>
    <cellStyle name="Normal 36 10" xfId="15308"/>
    <cellStyle name="Normal 36 10 2" xfId="15309"/>
    <cellStyle name="Normal 36 11" xfId="15310"/>
    <cellStyle name="Normal 36 11 2" xfId="15311"/>
    <cellStyle name="Normal 36 12" xfId="15312"/>
    <cellStyle name="Normal 36 12 2" xfId="15313"/>
    <cellStyle name="Normal 36 13" xfId="15314"/>
    <cellStyle name="Normal 36 13 2" xfId="15315"/>
    <cellStyle name="Normal 36 14" xfId="15316"/>
    <cellStyle name="Normal 36 14 2" xfId="15317"/>
    <cellStyle name="Normal 36 15" xfId="15318"/>
    <cellStyle name="Normal 36 15 2" xfId="15319"/>
    <cellStyle name="Normal 36 16" xfId="15320"/>
    <cellStyle name="Normal 36 16 2" xfId="15321"/>
    <cellStyle name="Normal 36 17" xfId="15322"/>
    <cellStyle name="Normal 36 17 2" xfId="15323"/>
    <cellStyle name="Normal 36 18" xfId="15324"/>
    <cellStyle name="Normal 36 18 2" xfId="15325"/>
    <cellStyle name="Normal 36 19" xfId="15326"/>
    <cellStyle name="Normal 36 19 2" xfId="15327"/>
    <cellStyle name="Normal 36 2" xfId="15328"/>
    <cellStyle name="Normal 36 2 2" xfId="15329"/>
    <cellStyle name="Normal 36 2 2 2" xfId="15330"/>
    <cellStyle name="Normal 36 2 2 3" xfId="15331"/>
    <cellStyle name="Normal 36 2 2 4" xfId="15332"/>
    <cellStyle name="Normal 36 2 3" xfId="15333"/>
    <cellStyle name="Normal 36 2 3 2" xfId="15334"/>
    <cellStyle name="Normal 36 2 3 3" xfId="15335"/>
    <cellStyle name="Normal 36 2 3 4" xfId="15336"/>
    <cellStyle name="Normal 36 2 4" xfId="15337"/>
    <cellStyle name="Normal 36 2 5" xfId="15338"/>
    <cellStyle name="Normal 36 2 6" xfId="15339"/>
    <cellStyle name="Normal 36 2 7" xfId="15340"/>
    <cellStyle name="Normal 36 20" xfId="15341"/>
    <cellStyle name="Normal 36 20 2" xfId="15342"/>
    <cellStyle name="Normal 36 21" xfId="15343"/>
    <cellStyle name="Normal 36 21 2" xfId="15344"/>
    <cellStyle name="Normal 36 22" xfId="15345"/>
    <cellStyle name="Normal 36 22 2" xfId="15346"/>
    <cellStyle name="Normal 36 23" xfId="15347"/>
    <cellStyle name="Normal 36 24" xfId="15348"/>
    <cellStyle name="Normal 36 25" xfId="15349"/>
    <cellStyle name="Normal 36 26" xfId="15350"/>
    <cellStyle name="Normal 36 27" xfId="15351"/>
    <cellStyle name="Normal 36 28" xfId="15352"/>
    <cellStyle name="Normal 36 29" xfId="15353"/>
    <cellStyle name="Normal 36 3" xfId="15354"/>
    <cellStyle name="Normal 36 3 2" xfId="15355"/>
    <cellStyle name="Normal 36 3 2 2" xfId="15356"/>
    <cellStyle name="Normal 36 3 2 3" xfId="15357"/>
    <cellStyle name="Normal 36 3 2 4" xfId="15358"/>
    <cellStyle name="Normal 36 3 3" xfId="15359"/>
    <cellStyle name="Normal 36 3 4" xfId="15360"/>
    <cellStyle name="Normal 36 3 5" xfId="15361"/>
    <cellStyle name="Normal 36 3 6" xfId="15362"/>
    <cellStyle name="Normal 36 30" xfId="15363"/>
    <cellStyle name="Normal 36 31" xfId="15364"/>
    <cellStyle name="Normal 36 32" xfId="15365"/>
    <cellStyle name="Normal 36 33" xfId="15366"/>
    <cellStyle name="Normal 36 34" xfId="15367"/>
    <cellStyle name="Normal 36 35" xfId="15368"/>
    <cellStyle name="Normal 36 36" xfId="15369"/>
    <cellStyle name="Normal 36 37" xfId="15370"/>
    <cellStyle name="Normal 36 38" xfId="15371"/>
    <cellStyle name="Normal 36 39" xfId="15372"/>
    <cellStyle name="Normal 36 4" xfId="15373"/>
    <cellStyle name="Normal 36 4 2" xfId="15374"/>
    <cellStyle name="Normal 36 4 3" xfId="15375"/>
    <cellStyle name="Normal 36 4 4" xfId="15376"/>
    <cellStyle name="Normal 36 40" xfId="15377"/>
    <cellStyle name="Normal 36 41" xfId="15378"/>
    <cellStyle name="Normal 36 42" xfId="15379"/>
    <cellStyle name="Normal 36 43" xfId="15380"/>
    <cellStyle name="Normal 36 44" xfId="15381"/>
    <cellStyle name="Normal 36 45" xfId="15382"/>
    <cellStyle name="Normal 36 46" xfId="15383"/>
    <cellStyle name="Normal 36 47" xfId="15384"/>
    <cellStyle name="Normal 36 48" xfId="15385"/>
    <cellStyle name="Normal 36 49" xfId="15386"/>
    <cellStyle name="Normal 36 5" xfId="15387"/>
    <cellStyle name="Normal 36 5 2" xfId="15388"/>
    <cellStyle name="Normal 36 5 3" xfId="15389"/>
    <cellStyle name="Normal 36 5 4" xfId="15390"/>
    <cellStyle name="Normal 36 50" xfId="15391"/>
    <cellStyle name="Normal 36 51" xfId="15392"/>
    <cellStyle name="Normal 36 52" xfId="15393"/>
    <cellStyle name="Normal 36 53" xfId="15394"/>
    <cellStyle name="Normal 36 54" xfId="15395"/>
    <cellStyle name="Normal 36 55" xfId="15396"/>
    <cellStyle name="Normal 36 56" xfId="15397"/>
    <cellStyle name="Normal 36 57" xfId="15398"/>
    <cellStyle name="Normal 36 58" xfId="15399"/>
    <cellStyle name="Normal 36 59" xfId="15400"/>
    <cellStyle name="Normal 36 6" xfId="15401"/>
    <cellStyle name="Normal 36 6 2" xfId="15402"/>
    <cellStyle name="Normal 36 60" xfId="15403"/>
    <cellStyle name="Normal 36 61" xfId="15404"/>
    <cellStyle name="Normal 36 62" xfId="15405"/>
    <cellStyle name="Normal 36 63" xfId="15406"/>
    <cellStyle name="Normal 36 64" xfId="15407"/>
    <cellStyle name="Normal 36 65" xfId="15408"/>
    <cellStyle name="Normal 36 66" xfId="15409"/>
    <cellStyle name="Normal 36 67" xfId="15410"/>
    <cellStyle name="Normal 36 68" xfId="15411"/>
    <cellStyle name="Normal 36 69" xfId="15412"/>
    <cellStyle name="Normal 36 7" xfId="15413"/>
    <cellStyle name="Normal 36 7 2" xfId="15414"/>
    <cellStyle name="Normal 36 70" xfId="15415"/>
    <cellStyle name="Normal 36 8" xfId="15416"/>
    <cellStyle name="Normal 36 8 2" xfId="15417"/>
    <cellStyle name="Normal 36 9" xfId="15418"/>
    <cellStyle name="Normal 36 9 2" xfId="15419"/>
    <cellStyle name="Normal 37" xfId="15420"/>
    <cellStyle name="Normal 37 10" xfId="15421"/>
    <cellStyle name="Normal 37 10 2" xfId="15422"/>
    <cellStyle name="Normal 37 11" xfId="15423"/>
    <cellStyle name="Normal 37 11 2" xfId="15424"/>
    <cellStyle name="Normal 37 12" xfId="15425"/>
    <cellStyle name="Normal 37 12 2" xfId="15426"/>
    <cellStyle name="Normal 37 13" xfId="15427"/>
    <cellStyle name="Normal 37 13 2" xfId="15428"/>
    <cellStyle name="Normal 37 14" xfId="15429"/>
    <cellStyle name="Normal 37 14 2" xfId="15430"/>
    <cellStyle name="Normal 37 15" xfId="15431"/>
    <cellStyle name="Normal 37 15 2" xfId="15432"/>
    <cellStyle name="Normal 37 16" xfId="15433"/>
    <cellStyle name="Normal 37 16 2" xfId="15434"/>
    <cellStyle name="Normal 37 17" xfId="15435"/>
    <cellStyle name="Normal 37 17 2" xfId="15436"/>
    <cellStyle name="Normal 37 18" xfId="15437"/>
    <cellStyle name="Normal 37 18 2" xfId="15438"/>
    <cellStyle name="Normal 37 19" xfId="15439"/>
    <cellStyle name="Normal 37 19 2" xfId="15440"/>
    <cellStyle name="Normal 37 2" xfId="15441"/>
    <cellStyle name="Normal 37 2 2" xfId="15442"/>
    <cellStyle name="Normal 37 2 2 2" xfId="15443"/>
    <cellStyle name="Normal 37 2 2 3" xfId="15444"/>
    <cellStyle name="Normal 37 2 2 4" xfId="15445"/>
    <cellStyle name="Normal 37 2 3" xfId="15446"/>
    <cellStyle name="Normal 37 2 3 2" xfId="15447"/>
    <cellStyle name="Normal 37 2 3 3" xfId="15448"/>
    <cellStyle name="Normal 37 2 3 4" xfId="15449"/>
    <cellStyle name="Normal 37 2 4" xfId="15450"/>
    <cellStyle name="Normal 37 2 5" xfId="15451"/>
    <cellStyle name="Normal 37 2 6" xfId="15452"/>
    <cellStyle name="Normal 37 2 7" xfId="15453"/>
    <cellStyle name="Normal 37 20" xfId="15454"/>
    <cellStyle name="Normal 37 20 2" xfId="15455"/>
    <cellStyle name="Normal 37 21" xfId="15456"/>
    <cellStyle name="Normal 37 21 2" xfId="15457"/>
    <cellStyle name="Normal 37 22" xfId="15458"/>
    <cellStyle name="Normal 37 22 2" xfId="15459"/>
    <cellStyle name="Normal 37 23" xfId="15460"/>
    <cellStyle name="Normal 37 24" xfId="15461"/>
    <cellStyle name="Normal 37 25" xfId="15462"/>
    <cellStyle name="Normal 37 26" xfId="15463"/>
    <cellStyle name="Normal 37 27" xfId="15464"/>
    <cellStyle name="Normal 37 28" xfId="15465"/>
    <cellStyle name="Normal 37 29" xfId="15466"/>
    <cellStyle name="Normal 37 3" xfId="15467"/>
    <cellStyle name="Normal 37 3 2" xfId="15468"/>
    <cellStyle name="Normal 37 3 2 2" xfId="15469"/>
    <cellStyle name="Normal 37 3 2 3" xfId="15470"/>
    <cellStyle name="Normal 37 3 2 4" xfId="15471"/>
    <cellStyle name="Normal 37 3 3" xfId="15472"/>
    <cellStyle name="Normal 37 3 4" xfId="15473"/>
    <cellStyle name="Normal 37 3 5" xfId="15474"/>
    <cellStyle name="Normal 37 3 6" xfId="15475"/>
    <cellStyle name="Normal 37 30" xfId="15476"/>
    <cellStyle name="Normal 37 31" xfId="15477"/>
    <cellStyle name="Normal 37 32" xfId="15478"/>
    <cellStyle name="Normal 37 33" xfId="15479"/>
    <cellStyle name="Normal 37 34" xfId="15480"/>
    <cellStyle name="Normal 37 35" xfId="15481"/>
    <cellStyle name="Normal 37 36" xfId="15482"/>
    <cellStyle name="Normal 37 37" xfId="15483"/>
    <cellStyle name="Normal 37 38" xfId="15484"/>
    <cellStyle name="Normal 37 39" xfId="15485"/>
    <cellStyle name="Normal 37 4" xfId="15486"/>
    <cellStyle name="Normal 37 4 2" xfId="15487"/>
    <cellStyle name="Normal 37 4 3" xfId="15488"/>
    <cellStyle name="Normal 37 4 4" xfId="15489"/>
    <cellStyle name="Normal 37 40" xfId="15490"/>
    <cellStyle name="Normal 37 41" xfId="15491"/>
    <cellStyle name="Normal 37 42" xfId="15492"/>
    <cellStyle name="Normal 37 43" xfId="15493"/>
    <cellStyle name="Normal 37 44" xfId="15494"/>
    <cellStyle name="Normal 37 45" xfId="15495"/>
    <cellStyle name="Normal 37 46" xfId="15496"/>
    <cellStyle name="Normal 37 47" xfId="15497"/>
    <cellStyle name="Normal 37 48" xfId="15498"/>
    <cellStyle name="Normal 37 49" xfId="15499"/>
    <cellStyle name="Normal 37 5" xfId="15500"/>
    <cellStyle name="Normal 37 5 2" xfId="15501"/>
    <cellStyle name="Normal 37 5 3" xfId="15502"/>
    <cellStyle name="Normal 37 5 4" xfId="15503"/>
    <cellStyle name="Normal 37 50" xfId="15504"/>
    <cellStyle name="Normal 37 51" xfId="15505"/>
    <cellStyle name="Normal 37 52" xfId="15506"/>
    <cellStyle name="Normal 37 53" xfId="15507"/>
    <cellStyle name="Normal 37 54" xfId="15508"/>
    <cellStyle name="Normal 37 55" xfId="15509"/>
    <cellStyle name="Normal 37 56" xfId="15510"/>
    <cellStyle name="Normal 37 57" xfId="15511"/>
    <cellStyle name="Normal 37 58" xfId="15512"/>
    <cellStyle name="Normal 37 59" xfId="15513"/>
    <cellStyle name="Normal 37 6" xfId="15514"/>
    <cellStyle name="Normal 37 6 2" xfId="15515"/>
    <cellStyle name="Normal 37 60" xfId="15516"/>
    <cellStyle name="Normal 37 61" xfId="15517"/>
    <cellStyle name="Normal 37 62" xfId="15518"/>
    <cellStyle name="Normal 37 63" xfId="15519"/>
    <cellStyle name="Normal 37 64" xfId="15520"/>
    <cellStyle name="Normal 37 65" xfId="15521"/>
    <cellStyle name="Normal 37 66" xfId="15522"/>
    <cellStyle name="Normal 37 67" xfId="15523"/>
    <cellStyle name="Normal 37 68" xfId="15524"/>
    <cellStyle name="Normal 37 69" xfId="15525"/>
    <cellStyle name="Normal 37 7" xfId="15526"/>
    <cellStyle name="Normal 37 7 2" xfId="15527"/>
    <cellStyle name="Normal 37 70" xfId="15528"/>
    <cellStyle name="Normal 37 8" xfId="15529"/>
    <cellStyle name="Normal 37 8 2" xfId="15530"/>
    <cellStyle name="Normal 37 9" xfId="15531"/>
    <cellStyle name="Normal 37 9 2" xfId="15532"/>
    <cellStyle name="Normal 38" xfId="15533"/>
    <cellStyle name="Normal 38 10" xfId="15534"/>
    <cellStyle name="Normal 38 10 2" xfId="15535"/>
    <cellStyle name="Normal 38 11" xfId="15536"/>
    <cellStyle name="Normal 38 11 2" xfId="15537"/>
    <cellStyle name="Normal 38 12" xfId="15538"/>
    <cellStyle name="Normal 38 12 2" xfId="15539"/>
    <cellStyle name="Normal 38 13" xfId="15540"/>
    <cellStyle name="Normal 38 13 2" xfId="15541"/>
    <cellStyle name="Normal 38 14" xfId="15542"/>
    <cellStyle name="Normal 38 14 2" xfId="15543"/>
    <cellStyle name="Normal 38 15" xfId="15544"/>
    <cellStyle name="Normal 38 15 2" xfId="15545"/>
    <cellStyle name="Normal 38 16" xfId="15546"/>
    <cellStyle name="Normal 38 16 2" xfId="15547"/>
    <cellStyle name="Normal 38 17" xfId="15548"/>
    <cellStyle name="Normal 38 17 2" xfId="15549"/>
    <cellStyle name="Normal 38 18" xfId="15550"/>
    <cellStyle name="Normal 38 18 2" xfId="15551"/>
    <cellStyle name="Normal 38 19" xfId="15552"/>
    <cellStyle name="Normal 38 19 2" xfId="15553"/>
    <cellStyle name="Normal 38 2" xfId="15554"/>
    <cellStyle name="Normal 38 2 2" xfId="15555"/>
    <cellStyle name="Normal 38 2 2 2" xfId="15556"/>
    <cellStyle name="Normal 38 2 2 3" xfId="15557"/>
    <cellStyle name="Normal 38 2 2 4" xfId="15558"/>
    <cellStyle name="Normal 38 2 3" xfId="15559"/>
    <cellStyle name="Normal 38 2 3 2" xfId="15560"/>
    <cellStyle name="Normal 38 2 3 3" xfId="15561"/>
    <cellStyle name="Normal 38 2 3 4" xfId="15562"/>
    <cellStyle name="Normal 38 2 4" xfId="15563"/>
    <cellStyle name="Normal 38 2 5" xfId="15564"/>
    <cellStyle name="Normal 38 2 6" xfId="15565"/>
    <cellStyle name="Normal 38 2 7" xfId="15566"/>
    <cellStyle name="Normal 38 20" xfId="15567"/>
    <cellStyle name="Normal 38 20 2" xfId="15568"/>
    <cellStyle name="Normal 38 21" xfId="15569"/>
    <cellStyle name="Normal 38 21 2" xfId="15570"/>
    <cellStyle name="Normal 38 22" xfId="15571"/>
    <cellStyle name="Normal 38 22 2" xfId="15572"/>
    <cellStyle name="Normal 38 23" xfId="15573"/>
    <cellStyle name="Normal 38 24" xfId="15574"/>
    <cellStyle name="Normal 38 25" xfId="15575"/>
    <cellStyle name="Normal 38 26" xfId="15576"/>
    <cellStyle name="Normal 38 27" xfId="15577"/>
    <cellStyle name="Normal 38 28" xfId="15578"/>
    <cellStyle name="Normal 38 29" xfId="15579"/>
    <cellStyle name="Normal 38 3" xfId="15580"/>
    <cellStyle name="Normal 38 3 2" xfId="15581"/>
    <cellStyle name="Normal 38 3 2 2" xfId="15582"/>
    <cellStyle name="Normal 38 3 2 3" xfId="15583"/>
    <cellStyle name="Normal 38 3 2 4" xfId="15584"/>
    <cellStyle name="Normal 38 3 3" xfId="15585"/>
    <cellStyle name="Normal 38 3 4" xfId="15586"/>
    <cellStyle name="Normal 38 3 5" xfId="15587"/>
    <cellStyle name="Normal 38 3 6" xfId="15588"/>
    <cellStyle name="Normal 38 30" xfId="15589"/>
    <cellStyle name="Normal 38 31" xfId="15590"/>
    <cellStyle name="Normal 38 32" xfId="15591"/>
    <cellStyle name="Normal 38 33" xfId="15592"/>
    <cellStyle name="Normal 38 34" xfId="15593"/>
    <cellStyle name="Normal 38 35" xfId="15594"/>
    <cellStyle name="Normal 38 36" xfId="15595"/>
    <cellStyle name="Normal 38 37" xfId="15596"/>
    <cellStyle name="Normal 38 38" xfId="15597"/>
    <cellStyle name="Normal 38 39" xfId="15598"/>
    <cellStyle name="Normal 38 4" xfId="15599"/>
    <cellStyle name="Normal 38 4 2" xfId="15600"/>
    <cellStyle name="Normal 38 4 3" xfId="15601"/>
    <cellStyle name="Normal 38 4 4" xfId="15602"/>
    <cellStyle name="Normal 38 40" xfId="15603"/>
    <cellStyle name="Normal 38 41" xfId="15604"/>
    <cellStyle name="Normal 38 42" xfId="15605"/>
    <cellStyle name="Normal 38 43" xfId="15606"/>
    <cellStyle name="Normal 38 44" xfId="15607"/>
    <cellStyle name="Normal 38 45" xfId="15608"/>
    <cellStyle name="Normal 38 46" xfId="15609"/>
    <cellStyle name="Normal 38 47" xfId="15610"/>
    <cellStyle name="Normal 38 48" xfId="15611"/>
    <cellStyle name="Normal 38 49" xfId="15612"/>
    <cellStyle name="Normal 38 5" xfId="15613"/>
    <cellStyle name="Normal 38 5 2" xfId="15614"/>
    <cellStyle name="Normal 38 5 3" xfId="15615"/>
    <cellStyle name="Normal 38 5 4" xfId="15616"/>
    <cellStyle name="Normal 38 50" xfId="15617"/>
    <cellStyle name="Normal 38 51" xfId="15618"/>
    <cellStyle name="Normal 38 52" xfId="15619"/>
    <cellStyle name="Normal 38 53" xfId="15620"/>
    <cellStyle name="Normal 38 54" xfId="15621"/>
    <cellStyle name="Normal 38 55" xfId="15622"/>
    <cellStyle name="Normal 38 56" xfId="15623"/>
    <cellStyle name="Normal 38 57" xfId="15624"/>
    <cellStyle name="Normal 38 58" xfId="15625"/>
    <cellStyle name="Normal 38 59" xfId="15626"/>
    <cellStyle name="Normal 38 6" xfId="15627"/>
    <cellStyle name="Normal 38 6 2" xfId="15628"/>
    <cellStyle name="Normal 38 60" xfId="15629"/>
    <cellStyle name="Normal 38 61" xfId="15630"/>
    <cellStyle name="Normal 38 62" xfId="15631"/>
    <cellStyle name="Normal 38 63" xfId="15632"/>
    <cellStyle name="Normal 38 64" xfId="15633"/>
    <cellStyle name="Normal 38 65" xfId="15634"/>
    <cellStyle name="Normal 38 66" xfId="15635"/>
    <cellStyle name="Normal 38 67" xfId="15636"/>
    <cellStyle name="Normal 38 68" xfId="15637"/>
    <cellStyle name="Normal 38 69" xfId="15638"/>
    <cellStyle name="Normal 38 7" xfId="15639"/>
    <cellStyle name="Normal 38 7 2" xfId="15640"/>
    <cellStyle name="Normal 38 70" xfId="15641"/>
    <cellStyle name="Normal 38 8" xfId="15642"/>
    <cellStyle name="Normal 38 8 2" xfId="15643"/>
    <cellStyle name="Normal 38 9" xfId="15644"/>
    <cellStyle name="Normal 38 9 2" xfId="15645"/>
    <cellStyle name="Normal 39" xfId="15646"/>
    <cellStyle name="Normal 39 10" xfId="15647"/>
    <cellStyle name="Normal 39 10 2" xfId="15648"/>
    <cellStyle name="Normal 39 11" xfId="15649"/>
    <cellStyle name="Normal 39 11 2" xfId="15650"/>
    <cellStyle name="Normal 39 12" xfId="15651"/>
    <cellStyle name="Normal 39 12 2" xfId="15652"/>
    <cellStyle name="Normal 39 13" xfId="15653"/>
    <cellStyle name="Normal 39 13 2" xfId="15654"/>
    <cellStyle name="Normal 39 14" xfId="15655"/>
    <cellStyle name="Normal 39 14 2" xfId="15656"/>
    <cellStyle name="Normal 39 15" xfId="15657"/>
    <cellStyle name="Normal 39 15 2" xfId="15658"/>
    <cellStyle name="Normal 39 16" xfId="15659"/>
    <cellStyle name="Normal 39 16 2" xfId="15660"/>
    <cellStyle name="Normal 39 17" xfId="15661"/>
    <cellStyle name="Normal 39 17 2" xfId="15662"/>
    <cellStyle name="Normal 39 18" xfId="15663"/>
    <cellStyle name="Normal 39 18 2" xfId="15664"/>
    <cellStyle name="Normal 39 19" xfId="15665"/>
    <cellStyle name="Normal 39 19 2" xfId="15666"/>
    <cellStyle name="Normal 39 2" xfId="15667"/>
    <cellStyle name="Normal 39 2 2" xfId="15668"/>
    <cellStyle name="Normal 39 2 2 2" xfId="15669"/>
    <cellStyle name="Normal 39 2 2 3" xfId="15670"/>
    <cellStyle name="Normal 39 2 2 4" xfId="15671"/>
    <cellStyle name="Normal 39 2 3" xfId="15672"/>
    <cellStyle name="Normal 39 2 3 2" xfId="15673"/>
    <cellStyle name="Normal 39 2 3 3" xfId="15674"/>
    <cellStyle name="Normal 39 2 3 4" xfId="15675"/>
    <cellStyle name="Normal 39 2 4" xfId="15676"/>
    <cellStyle name="Normal 39 2 5" xfId="15677"/>
    <cellStyle name="Normal 39 2 6" xfId="15678"/>
    <cellStyle name="Normal 39 2 7" xfId="15679"/>
    <cellStyle name="Normal 39 20" xfId="15680"/>
    <cellStyle name="Normal 39 20 2" xfId="15681"/>
    <cellStyle name="Normal 39 21" xfId="15682"/>
    <cellStyle name="Normal 39 21 2" xfId="15683"/>
    <cellStyle name="Normal 39 22" xfId="15684"/>
    <cellStyle name="Normal 39 22 2" xfId="15685"/>
    <cellStyle name="Normal 39 23" xfId="15686"/>
    <cellStyle name="Normal 39 24" xfId="15687"/>
    <cellStyle name="Normal 39 25" xfId="15688"/>
    <cellStyle name="Normal 39 26" xfId="15689"/>
    <cellStyle name="Normal 39 27" xfId="15690"/>
    <cellStyle name="Normal 39 28" xfId="15691"/>
    <cellStyle name="Normal 39 29" xfId="15692"/>
    <cellStyle name="Normal 39 3" xfId="15693"/>
    <cellStyle name="Normal 39 3 2" xfId="15694"/>
    <cellStyle name="Normal 39 3 2 2" xfId="15695"/>
    <cellStyle name="Normal 39 3 2 3" xfId="15696"/>
    <cellStyle name="Normal 39 3 2 4" xfId="15697"/>
    <cellStyle name="Normal 39 3 3" xfId="15698"/>
    <cellStyle name="Normal 39 3 4" xfId="15699"/>
    <cellStyle name="Normal 39 3 5" xfId="15700"/>
    <cellStyle name="Normal 39 3 6" xfId="15701"/>
    <cellStyle name="Normal 39 30" xfId="15702"/>
    <cellStyle name="Normal 39 31" xfId="15703"/>
    <cellStyle name="Normal 39 32" xfId="15704"/>
    <cellStyle name="Normal 39 33" xfId="15705"/>
    <cellStyle name="Normal 39 34" xfId="15706"/>
    <cellStyle name="Normal 39 35" xfId="15707"/>
    <cellStyle name="Normal 39 36" xfId="15708"/>
    <cellStyle name="Normal 39 37" xfId="15709"/>
    <cellStyle name="Normal 39 38" xfId="15710"/>
    <cellStyle name="Normal 39 39" xfId="15711"/>
    <cellStyle name="Normal 39 4" xfId="15712"/>
    <cellStyle name="Normal 39 4 2" xfId="15713"/>
    <cellStyle name="Normal 39 4 3" xfId="15714"/>
    <cellStyle name="Normal 39 4 4" xfId="15715"/>
    <cellStyle name="Normal 39 40" xfId="15716"/>
    <cellStyle name="Normal 39 41" xfId="15717"/>
    <cellStyle name="Normal 39 42" xfId="15718"/>
    <cellStyle name="Normal 39 43" xfId="15719"/>
    <cellStyle name="Normal 39 44" xfId="15720"/>
    <cellStyle name="Normal 39 45" xfId="15721"/>
    <cellStyle name="Normal 39 46" xfId="15722"/>
    <cellStyle name="Normal 39 47" xfId="15723"/>
    <cellStyle name="Normal 39 48" xfId="15724"/>
    <cellStyle name="Normal 39 49" xfId="15725"/>
    <cellStyle name="Normal 39 5" xfId="15726"/>
    <cellStyle name="Normal 39 5 2" xfId="15727"/>
    <cellStyle name="Normal 39 5 3" xfId="15728"/>
    <cellStyle name="Normal 39 5 4" xfId="15729"/>
    <cellStyle name="Normal 39 50" xfId="15730"/>
    <cellStyle name="Normal 39 51" xfId="15731"/>
    <cellStyle name="Normal 39 52" xfId="15732"/>
    <cellStyle name="Normal 39 53" xfId="15733"/>
    <cellStyle name="Normal 39 54" xfId="15734"/>
    <cellStyle name="Normal 39 55" xfId="15735"/>
    <cellStyle name="Normal 39 56" xfId="15736"/>
    <cellStyle name="Normal 39 57" xfId="15737"/>
    <cellStyle name="Normal 39 58" xfId="15738"/>
    <cellStyle name="Normal 39 59" xfId="15739"/>
    <cellStyle name="Normal 39 6" xfId="15740"/>
    <cellStyle name="Normal 39 6 2" xfId="15741"/>
    <cellStyle name="Normal 39 60" xfId="15742"/>
    <cellStyle name="Normal 39 61" xfId="15743"/>
    <cellStyle name="Normal 39 62" xfId="15744"/>
    <cellStyle name="Normal 39 63" xfId="15745"/>
    <cellStyle name="Normal 39 64" xfId="15746"/>
    <cellStyle name="Normal 39 65" xfId="15747"/>
    <cellStyle name="Normal 39 66" xfId="15748"/>
    <cellStyle name="Normal 39 67" xfId="15749"/>
    <cellStyle name="Normal 39 68" xfId="15750"/>
    <cellStyle name="Normal 39 69" xfId="15751"/>
    <cellStyle name="Normal 39 7" xfId="15752"/>
    <cellStyle name="Normal 39 7 2" xfId="15753"/>
    <cellStyle name="Normal 39 70" xfId="15754"/>
    <cellStyle name="Normal 39 8" xfId="15755"/>
    <cellStyle name="Normal 39 8 2" xfId="15756"/>
    <cellStyle name="Normal 39 9" xfId="15757"/>
    <cellStyle name="Normal 39 9 2" xfId="15758"/>
    <cellStyle name="Normal 4" xfId="1081"/>
    <cellStyle name="Normal 4 10" xfId="15759"/>
    <cellStyle name="Normal 4 11" xfId="15760"/>
    <cellStyle name="Normal 4 12" xfId="15761"/>
    <cellStyle name="Normal 4 13" xfId="15762"/>
    <cellStyle name="Normal 4 14" xfId="15763"/>
    <cellStyle name="Normal 4 15" xfId="15764"/>
    <cellStyle name="Normal 4 16" xfId="15765"/>
    <cellStyle name="Normal 4 17" xfId="15766"/>
    <cellStyle name="Normal 4 18" xfId="15767"/>
    <cellStyle name="Normal 4 19" xfId="15768"/>
    <cellStyle name="Normal 4 2" xfId="7"/>
    <cellStyle name="Normal 4 2 10" xfId="15769"/>
    <cellStyle name="Normal 4 2 11" xfId="15770"/>
    <cellStyle name="Normal 4 2 12" xfId="15771"/>
    <cellStyle name="Normal 4 2 13" xfId="15772"/>
    <cellStyle name="Normal 4 2 14" xfId="15773"/>
    <cellStyle name="Normal 4 2 15" xfId="15774"/>
    <cellStyle name="Normal 4 2 16" xfId="15775"/>
    <cellStyle name="Normal 4 2 17" xfId="15776"/>
    <cellStyle name="Normal 4 2 18" xfId="15777"/>
    <cellStyle name="Normal 4 2 19" xfId="15778"/>
    <cellStyle name="Normal 4 2 2" xfId="1082"/>
    <cellStyle name="Normal 4 2 2 10" xfId="15779"/>
    <cellStyle name="Normal 4 2 2 11" xfId="15780"/>
    <cellStyle name="Normal 4 2 2 12" xfId="15781"/>
    <cellStyle name="Normal 4 2 2 13" xfId="15782"/>
    <cellStyle name="Normal 4 2 2 14" xfId="15783"/>
    <cellStyle name="Normal 4 2 2 15" xfId="15784"/>
    <cellStyle name="Normal 4 2 2 16" xfId="15785"/>
    <cellStyle name="Normal 4 2 2 17" xfId="15786"/>
    <cellStyle name="Normal 4 2 2 18" xfId="15787"/>
    <cellStyle name="Normal 4 2 2 19" xfId="15788"/>
    <cellStyle name="Normal 4 2 2 2" xfId="1083"/>
    <cellStyle name="Normal 4 2 2 2 10" xfId="15789"/>
    <cellStyle name="Normal 4 2 2 2 11" xfId="15790"/>
    <cellStyle name="Normal 4 2 2 2 12" xfId="15791"/>
    <cellStyle name="Normal 4 2 2 2 13" xfId="15792"/>
    <cellStyle name="Normal 4 2 2 2 14" xfId="15793"/>
    <cellStyle name="Normal 4 2 2 2 15" xfId="15794"/>
    <cellStyle name="Normal 4 2 2 2 16" xfId="15795"/>
    <cellStyle name="Normal 4 2 2 2 17" xfId="15796"/>
    <cellStyle name="Normal 4 2 2 2 18" xfId="15797"/>
    <cellStyle name="Normal 4 2 2 2 19" xfId="15798"/>
    <cellStyle name="Normal 4 2 2 2 2" xfId="1084"/>
    <cellStyle name="Normal 4 2 2 2 2 10" xfId="15799"/>
    <cellStyle name="Normal 4 2 2 2 2 11" xfId="15800"/>
    <cellStyle name="Normal 4 2 2 2 2 12" xfId="15801"/>
    <cellStyle name="Normal 4 2 2 2 2 13" xfId="15802"/>
    <cellStyle name="Normal 4 2 2 2 2 14" xfId="15803"/>
    <cellStyle name="Normal 4 2 2 2 2 15" xfId="15804"/>
    <cellStyle name="Normal 4 2 2 2 2 16" xfId="15805"/>
    <cellStyle name="Normal 4 2 2 2 2 17" xfId="15806"/>
    <cellStyle name="Normal 4 2 2 2 2 18" xfId="15807"/>
    <cellStyle name="Normal 4 2 2 2 2 19" xfId="15808"/>
    <cellStyle name="Normal 4 2 2 2 2 2" xfId="1085"/>
    <cellStyle name="Normal 4 2 2 2 2 2 10" xfId="15809"/>
    <cellStyle name="Normal 4 2 2 2 2 2 11" xfId="15810"/>
    <cellStyle name="Normal 4 2 2 2 2 2 12" xfId="15811"/>
    <cellStyle name="Normal 4 2 2 2 2 2 13" xfId="15812"/>
    <cellStyle name="Normal 4 2 2 2 2 2 14" xfId="15813"/>
    <cellStyle name="Normal 4 2 2 2 2 2 15" xfId="15814"/>
    <cellStyle name="Normal 4 2 2 2 2 2 16" xfId="15815"/>
    <cellStyle name="Normal 4 2 2 2 2 2 17" xfId="15816"/>
    <cellStyle name="Normal 4 2 2 2 2 2 18" xfId="15817"/>
    <cellStyle name="Normal 4 2 2 2 2 2 2" xfId="15818"/>
    <cellStyle name="Normal 4 2 2 2 2 2 3" xfId="15819"/>
    <cellStyle name="Normal 4 2 2 2 2 2 4" xfId="15820"/>
    <cellStyle name="Normal 4 2 2 2 2 2 5" xfId="15821"/>
    <cellStyle name="Normal 4 2 2 2 2 2 6" xfId="15822"/>
    <cellStyle name="Normal 4 2 2 2 2 2 7" xfId="15823"/>
    <cellStyle name="Normal 4 2 2 2 2 2 8" xfId="15824"/>
    <cellStyle name="Normal 4 2 2 2 2 2 9" xfId="15825"/>
    <cellStyle name="Normal 4 2 2 2 2 3" xfId="1086"/>
    <cellStyle name="Normal 4 2 2 2 2 4" xfId="15826"/>
    <cellStyle name="Normal 4 2 2 2 2 5" xfId="15827"/>
    <cellStyle name="Normal 4 2 2 2 2 6" xfId="15828"/>
    <cellStyle name="Normal 4 2 2 2 2 7" xfId="15829"/>
    <cellStyle name="Normal 4 2 2 2 2 8" xfId="15830"/>
    <cellStyle name="Normal 4 2 2 2 2 9" xfId="15831"/>
    <cellStyle name="Normal 4 2 2 2 2_ELEC SAP FCST UPLOAD" xfId="1087"/>
    <cellStyle name="Normal 4 2 2 2 20" xfId="15832"/>
    <cellStyle name="Normal 4 2 2 2 21" xfId="15833"/>
    <cellStyle name="Normal 4 2 2 2 22" xfId="15834"/>
    <cellStyle name="Normal 4 2 2 2 3" xfId="1088"/>
    <cellStyle name="Normal 4 2 2 2 4" xfId="1089"/>
    <cellStyle name="Normal 4 2 2 2 5" xfId="1090"/>
    <cellStyle name="Normal 4 2 2 2 6" xfId="1091"/>
    <cellStyle name="Normal 4 2 2 2 7" xfId="15835"/>
    <cellStyle name="Normal 4 2 2 2 8" xfId="15836"/>
    <cellStyle name="Normal 4 2 2 2 9" xfId="15837"/>
    <cellStyle name="Normal 4 2 2 2_ELEC SAP FCST UPLOAD" xfId="1092"/>
    <cellStyle name="Normal 4 2 2 20" xfId="15838"/>
    <cellStyle name="Normal 4 2 2 21" xfId="15839"/>
    <cellStyle name="Normal 4 2 2 22" xfId="15840"/>
    <cellStyle name="Normal 4 2 2 3" xfId="1093"/>
    <cellStyle name="Normal 4 2 2 3 2" xfId="1094"/>
    <cellStyle name="Normal 4 2 2 3 3" xfId="1095"/>
    <cellStyle name="Normal 4 2 2 3_ELEC SAP FCST UPLOAD" xfId="1096"/>
    <cellStyle name="Normal 4 2 2 4" xfId="1097"/>
    <cellStyle name="Normal 4 2 2 5" xfId="1098"/>
    <cellStyle name="Normal 4 2 2 6" xfId="1099"/>
    <cellStyle name="Normal 4 2 2 7" xfId="15841"/>
    <cellStyle name="Normal 4 2 2 8" xfId="15842"/>
    <cellStyle name="Normal 4 2 2 9" xfId="15843"/>
    <cellStyle name="Normal 4 2 2_ELEC SAP FCST UPLOAD" xfId="1100"/>
    <cellStyle name="Normal 4 2 20" xfId="15844"/>
    <cellStyle name="Normal 4 2 21" xfId="15845"/>
    <cellStyle name="Normal 4 2 22" xfId="15846"/>
    <cellStyle name="Normal 4 2 23" xfId="15847"/>
    <cellStyle name="Normal 4 2 24" xfId="48784"/>
    <cellStyle name="Normal 4 2 25" xfId="48783"/>
    <cellStyle name="Normal 4 2 3" xfId="1101"/>
    <cellStyle name="Normal 4 2 3 2" xfId="1102"/>
    <cellStyle name="Normal 4 2 3 3" xfId="1103"/>
    <cellStyle name="Normal 4 2 3_ELEC SAP FCST UPLOAD" xfId="1104"/>
    <cellStyle name="Normal 4 2 4" xfId="1105"/>
    <cellStyle name="Normal 4 2 5" xfId="1106"/>
    <cellStyle name="Normal 4 2 6" xfId="1107"/>
    <cellStyle name="Normal 4 2 7" xfId="1108"/>
    <cellStyle name="Normal 4 2 8" xfId="1899"/>
    <cellStyle name="Normal 4 2 9" xfId="15848"/>
    <cellStyle name="Normal 4 2_ELEC SAP FCST UPLOAD" xfId="1109"/>
    <cellStyle name="Normal 4 20" xfId="15849"/>
    <cellStyle name="Normal 4 21" xfId="15850"/>
    <cellStyle name="Normal 4 22" xfId="15851"/>
    <cellStyle name="Normal 4 23" xfId="15852"/>
    <cellStyle name="Normal 4 24" xfId="15853"/>
    <cellStyle name="Normal 4 25" xfId="15854"/>
    <cellStyle name="Normal 4 26" xfId="15855"/>
    <cellStyle name="Normal 4 27" xfId="15856"/>
    <cellStyle name="Normal 4 28" xfId="15857"/>
    <cellStyle name="Normal 4 29" xfId="15858"/>
    <cellStyle name="Normal 4 3" xfId="1110"/>
    <cellStyle name="Normal 4 3 2" xfId="1111"/>
    <cellStyle name="Normal 4 3 2 2" xfId="1112"/>
    <cellStyle name="Normal 4 3 2 3" xfId="1113"/>
    <cellStyle name="Normal 4 3 2_ELEC SAP FCST UPLOAD" xfId="1114"/>
    <cellStyle name="Normal 4 3 3" xfId="1115"/>
    <cellStyle name="Normal 4 3 4" xfId="1116"/>
    <cellStyle name="Normal 4 3 5" xfId="1117"/>
    <cellStyle name="Normal 4 3 6" xfId="1118"/>
    <cellStyle name="Normal 4 3_ELEC SAP FCST UPLOAD" xfId="1119"/>
    <cellStyle name="Normal 4 30" xfId="15859"/>
    <cellStyle name="Normal 4 31" xfId="15860"/>
    <cellStyle name="Normal 4 32" xfId="15861"/>
    <cellStyle name="Normal 4 33" xfId="15862"/>
    <cellStyle name="Normal 4 34" xfId="15863"/>
    <cellStyle name="Normal 4 35" xfId="15864"/>
    <cellStyle name="Normal 4 36" xfId="15865"/>
    <cellStyle name="Normal 4 37" xfId="15866"/>
    <cellStyle name="Normal 4 38" xfId="15867"/>
    <cellStyle name="Normal 4 39" xfId="15868"/>
    <cellStyle name="Normal 4 4" xfId="1120"/>
    <cellStyle name="Normal 4 40" xfId="15869"/>
    <cellStyle name="Normal 4 41" xfId="15870"/>
    <cellStyle name="Normal 4 42" xfId="15871"/>
    <cellStyle name="Normal 4 43" xfId="15872"/>
    <cellStyle name="Normal 4 44" xfId="15873"/>
    <cellStyle name="Normal 4 45" xfId="15874"/>
    <cellStyle name="Normal 4 46" xfId="15875"/>
    <cellStyle name="Normal 4 47" xfId="15876"/>
    <cellStyle name="Normal 4 48" xfId="15877"/>
    <cellStyle name="Normal 4 49" xfId="15878"/>
    <cellStyle name="Normal 4 5" xfId="1121"/>
    <cellStyle name="Normal 4 50" xfId="15879"/>
    <cellStyle name="Normal 4 51" xfId="15880"/>
    <cellStyle name="Normal 4 52" xfId="15881"/>
    <cellStyle name="Normal 4 53" xfId="15882"/>
    <cellStyle name="Normal 4 54" xfId="15883"/>
    <cellStyle name="Normal 4 55" xfId="15884"/>
    <cellStyle name="Normal 4 56" xfId="15885"/>
    <cellStyle name="Normal 4 57" xfId="15886"/>
    <cellStyle name="Normal 4 58" xfId="15887"/>
    <cellStyle name="Normal 4 59" xfId="15888"/>
    <cellStyle name="Normal 4 6" xfId="1122"/>
    <cellStyle name="Normal 4 60" xfId="15889"/>
    <cellStyle name="Normal 4 61" xfId="15890"/>
    <cellStyle name="Normal 4 62" xfId="15891"/>
    <cellStyle name="Normal 4 63" xfId="15892"/>
    <cellStyle name="Normal 4 64" xfId="15893"/>
    <cellStyle name="Normal 4 65" xfId="15894"/>
    <cellStyle name="Normal 4 66" xfId="15895"/>
    <cellStyle name="Normal 4 67" xfId="15896"/>
    <cellStyle name="Normal 4 68" xfId="15897"/>
    <cellStyle name="Normal 4 69" xfId="15898"/>
    <cellStyle name="Normal 4 7" xfId="15899"/>
    <cellStyle name="Normal 4 7 10" xfId="15900"/>
    <cellStyle name="Normal 4 7 11" xfId="15901"/>
    <cellStyle name="Normal 4 7 12" xfId="15902"/>
    <cellStyle name="Normal 4 7 13" xfId="15903"/>
    <cellStyle name="Normal 4 7 14" xfId="15904"/>
    <cellStyle name="Normal 4 7 15" xfId="15905"/>
    <cellStyle name="Normal 4 7 16" xfId="15906"/>
    <cellStyle name="Normal 4 7 17" xfId="15907"/>
    <cellStyle name="Normal 4 7 2" xfId="15908"/>
    <cellStyle name="Normal 4 7 3" xfId="15909"/>
    <cellStyle name="Normal 4 7 4" xfId="15910"/>
    <cellStyle name="Normal 4 7 5" xfId="15911"/>
    <cellStyle name="Normal 4 7 6" xfId="15912"/>
    <cellStyle name="Normal 4 7 7" xfId="15913"/>
    <cellStyle name="Normal 4 7 8" xfId="15914"/>
    <cellStyle name="Normal 4 7 9" xfId="15915"/>
    <cellStyle name="Normal 4 70" xfId="15916"/>
    <cellStyle name="Normal 4 71" xfId="15917"/>
    <cellStyle name="Normal 4 72" xfId="15918"/>
    <cellStyle name="Normal 4 73" xfId="15919"/>
    <cellStyle name="Normal 4 74" xfId="15920"/>
    <cellStyle name="Normal 4 75" xfId="15921"/>
    <cellStyle name="Normal 4 76" xfId="15922"/>
    <cellStyle name="Normal 4 77" xfId="15923"/>
    <cellStyle name="Normal 4 78" xfId="15924"/>
    <cellStyle name="Normal 4 79" xfId="15925"/>
    <cellStyle name="Normal 4 8" xfId="15926"/>
    <cellStyle name="Normal 4 80" xfId="15927"/>
    <cellStyle name="Normal 4 81" xfId="15928"/>
    <cellStyle name="Normal 4 82" xfId="15929"/>
    <cellStyle name="Normal 4 83" xfId="15930"/>
    <cellStyle name="Normal 4 85" xfId="14"/>
    <cellStyle name="Normal 4 85 2" xfId="1900"/>
    <cellStyle name="Normal 4 85 3" xfId="48787"/>
    <cellStyle name="Normal 4 9" xfId="15931"/>
    <cellStyle name="Normal 4 9 2" xfId="15932"/>
    <cellStyle name="Normal 4_Book1" xfId="15933"/>
    <cellStyle name="Normal 40" xfId="15934"/>
    <cellStyle name="Normal 40 10" xfId="15935"/>
    <cellStyle name="Normal 40 10 2" xfId="15936"/>
    <cellStyle name="Normal 40 11" xfId="15937"/>
    <cellStyle name="Normal 40 11 2" xfId="15938"/>
    <cellStyle name="Normal 40 12" xfId="15939"/>
    <cellStyle name="Normal 40 12 2" xfId="15940"/>
    <cellStyle name="Normal 40 13" xfId="15941"/>
    <cellStyle name="Normal 40 13 2" xfId="15942"/>
    <cellStyle name="Normal 40 14" xfId="15943"/>
    <cellStyle name="Normal 40 14 2" xfId="15944"/>
    <cellStyle name="Normal 40 15" xfId="15945"/>
    <cellStyle name="Normal 40 15 2" xfId="15946"/>
    <cellStyle name="Normal 40 16" xfId="15947"/>
    <cellStyle name="Normal 40 16 2" xfId="15948"/>
    <cellStyle name="Normal 40 17" xfId="15949"/>
    <cellStyle name="Normal 40 17 2" xfId="15950"/>
    <cellStyle name="Normal 40 18" xfId="15951"/>
    <cellStyle name="Normal 40 18 2" xfId="15952"/>
    <cellStyle name="Normal 40 19" xfId="15953"/>
    <cellStyle name="Normal 40 19 2" xfId="15954"/>
    <cellStyle name="Normal 40 2" xfId="15955"/>
    <cellStyle name="Normal 40 2 2" xfId="15956"/>
    <cellStyle name="Normal 40 2 2 2" xfId="15957"/>
    <cellStyle name="Normal 40 2 2 3" xfId="15958"/>
    <cellStyle name="Normal 40 2 2 4" xfId="15959"/>
    <cellStyle name="Normal 40 2 3" xfId="15960"/>
    <cellStyle name="Normal 40 2 3 2" xfId="15961"/>
    <cellStyle name="Normal 40 2 3 3" xfId="15962"/>
    <cellStyle name="Normal 40 2 3 4" xfId="15963"/>
    <cellStyle name="Normal 40 2 4" xfId="15964"/>
    <cellStyle name="Normal 40 2 5" xfId="15965"/>
    <cellStyle name="Normal 40 2 6" xfId="15966"/>
    <cellStyle name="Normal 40 2 7" xfId="15967"/>
    <cellStyle name="Normal 40 20" xfId="15968"/>
    <cellStyle name="Normal 40 20 2" xfId="15969"/>
    <cellStyle name="Normal 40 21" xfId="15970"/>
    <cellStyle name="Normal 40 21 2" xfId="15971"/>
    <cellStyle name="Normal 40 22" xfId="15972"/>
    <cellStyle name="Normal 40 22 2" xfId="15973"/>
    <cellStyle name="Normal 40 23" xfId="15974"/>
    <cellStyle name="Normal 40 24" xfId="15975"/>
    <cellStyle name="Normal 40 25" xfId="15976"/>
    <cellStyle name="Normal 40 26" xfId="15977"/>
    <cellStyle name="Normal 40 27" xfId="15978"/>
    <cellStyle name="Normal 40 28" xfId="15979"/>
    <cellStyle name="Normal 40 29" xfId="15980"/>
    <cellStyle name="Normal 40 3" xfId="15981"/>
    <cellStyle name="Normal 40 3 2" xfId="15982"/>
    <cellStyle name="Normal 40 3 2 2" xfId="15983"/>
    <cellStyle name="Normal 40 3 2 3" xfId="15984"/>
    <cellStyle name="Normal 40 3 2 4" xfId="15985"/>
    <cellStyle name="Normal 40 3 3" xfId="15986"/>
    <cellStyle name="Normal 40 3 4" xfId="15987"/>
    <cellStyle name="Normal 40 3 5" xfId="15988"/>
    <cellStyle name="Normal 40 3 6" xfId="15989"/>
    <cellStyle name="Normal 40 30" xfId="15990"/>
    <cellStyle name="Normal 40 31" xfId="15991"/>
    <cellStyle name="Normal 40 32" xfId="15992"/>
    <cellStyle name="Normal 40 33" xfId="15993"/>
    <cellStyle name="Normal 40 34" xfId="15994"/>
    <cellStyle name="Normal 40 35" xfId="15995"/>
    <cellStyle name="Normal 40 36" xfId="15996"/>
    <cellStyle name="Normal 40 37" xfId="15997"/>
    <cellStyle name="Normal 40 38" xfId="15998"/>
    <cellStyle name="Normal 40 39" xfId="15999"/>
    <cellStyle name="Normal 40 4" xfId="16000"/>
    <cellStyle name="Normal 40 4 2" xfId="16001"/>
    <cellStyle name="Normal 40 4 3" xfId="16002"/>
    <cellStyle name="Normal 40 4 4" xfId="16003"/>
    <cellStyle name="Normal 40 40" xfId="16004"/>
    <cellStyle name="Normal 40 41" xfId="16005"/>
    <cellStyle name="Normal 40 42" xfId="16006"/>
    <cellStyle name="Normal 40 43" xfId="16007"/>
    <cellStyle name="Normal 40 44" xfId="16008"/>
    <cellStyle name="Normal 40 45" xfId="16009"/>
    <cellStyle name="Normal 40 46" xfId="16010"/>
    <cellStyle name="Normal 40 47" xfId="16011"/>
    <cellStyle name="Normal 40 48" xfId="16012"/>
    <cellStyle name="Normal 40 49" xfId="16013"/>
    <cellStyle name="Normal 40 5" xfId="16014"/>
    <cellStyle name="Normal 40 5 2" xfId="16015"/>
    <cellStyle name="Normal 40 5 3" xfId="16016"/>
    <cellStyle name="Normal 40 5 4" xfId="16017"/>
    <cellStyle name="Normal 40 50" xfId="16018"/>
    <cellStyle name="Normal 40 51" xfId="16019"/>
    <cellStyle name="Normal 40 52" xfId="16020"/>
    <cellStyle name="Normal 40 53" xfId="16021"/>
    <cellStyle name="Normal 40 54" xfId="16022"/>
    <cellStyle name="Normal 40 55" xfId="16023"/>
    <cellStyle name="Normal 40 56" xfId="16024"/>
    <cellStyle name="Normal 40 57" xfId="16025"/>
    <cellStyle name="Normal 40 58" xfId="16026"/>
    <cellStyle name="Normal 40 59" xfId="16027"/>
    <cellStyle name="Normal 40 6" xfId="16028"/>
    <cellStyle name="Normal 40 6 2" xfId="16029"/>
    <cellStyle name="Normal 40 60" xfId="16030"/>
    <cellStyle name="Normal 40 61" xfId="16031"/>
    <cellStyle name="Normal 40 62" xfId="16032"/>
    <cellStyle name="Normal 40 63" xfId="16033"/>
    <cellStyle name="Normal 40 64" xfId="16034"/>
    <cellStyle name="Normal 40 65" xfId="16035"/>
    <cellStyle name="Normal 40 66" xfId="16036"/>
    <cellStyle name="Normal 40 67" xfId="16037"/>
    <cellStyle name="Normal 40 68" xfId="16038"/>
    <cellStyle name="Normal 40 69" xfId="16039"/>
    <cellStyle name="Normal 40 7" xfId="16040"/>
    <cellStyle name="Normal 40 7 2" xfId="16041"/>
    <cellStyle name="Normal 40 70" xfId="16042"/>
    <cellStyle name="Normal 40 8" xfId="16043"/>
    <cellStyle name="Normal 40 8 2" xfId="16044"/>
    <cellStyle name="Normal 40 9" xfId="16045"/>
    <cellStyle name="Normal 40 9 2" xfId="16046"/>
    <cellStyle name="Normal 41" xfId="16047"/>
    <cellStyle name="Normal 41 10" xfId="16048"/>
    <cellStyle name="Normal 41 10 2" xfId="16049"/>
    <cellStyle name="Normal 41 11" xfId="16050"/>
    <cellStyle name="Normal 41 11 2" xfId="16051"/>
    <cellStyle name="Normal 41 12" xfId="16052"/>
    <cellStyle name="Normal 41 12 2" xfId="16053"/>
    <cellStyle name="Normal 41 13" xfId="16054"/>
    <cellStyle name="Normal 41 13 2" xfId="16055"/>
    <cellStyle name="Normal 41 14" xfId="16056"/>
    <cellStyle name="Normal 41 14 2" xfId="16057"/>
    <cellStyle name="Normal 41 15" xfId="16058"/>
    <cellStyle name="Normal 41 15 2" xfId="16059"/>
    <cellStyle name="Normal 41 16" xfId="16060"/>
    <cellStyle name="Normal 41 16 2" xfId="16061"/>
    <cellStyle name="Normal 41 17" xfId="16062"/>
    <cellStyle name="Normal 41 17 2" xfId="16063"/>
    <cellStyle name="Normal 41 18" xfId="16064"/>
    <cellStyle name="Normal 41 18 2" xfId="16065"/>
    <cellStyle name="Normal 41 19" xfId="16066"/>
    <cellStyle name="Normal 41 19 2" xfId="16067"/>
    <cellStyle name="Normal 41 2" xfId="16068"/>
    <cellStyle name="Normal 41 2 2" xfId="16069"/>
    <cellStyle name="Normal 41 2 2 2" xfId="16070"/>
    <cellStyle name="Normal 41 2 2 3" xfId="16071"/>
    <cellStyle name="Normal 41 2 2 4" xfId="16072"/>
    <cellStyle name="Normal 41 2 3" xfId="16073"/>
    <cellStyle name="Normal 41 2 3 2" xfId="16074"/>
    <cellStyle name="Normal 41 2 3 3" xfId="16075"/>
    <cellStyle name="Normal 41 2 3 4" xfId="16076"/>
    <cellStyle name="Normal 41 2 4" xfId="16077"/>
    <cellStyle name="Normal 41 2 5" xfId="16078"/>
    <cellStyle name="Normal 41 2 6" xfId="16079"/>
    <cellStyle name="Normal 41 2 7" xfId="16080"/>
    <cellStyle name="Normal 41 20" xfId="16081"/>
    <cellStyle name="Normal 41 20 2" xfId="16082"/>
    <cellStyle name="Normal 41 21" xfId="16083"/>
    <cellStyle name="Normal 41 21 2" xfId="16084"/>
    <cellStyle name="Normal 41 22" xfId="16085"/>
    <cellStyle name="Normal 41 22 2" xfId="16086"/>
    <cellStyle name="Normal 41 23" xfId="16087"/>
    <cellStyle name="Normal 41 24" xfId="16088"/>
    <cellStyle name="Normal 41 25" xfId="16089"/>
    <cellStyle name="Normal 41 26" xfId="16090"/>
    <cellStyle name="Normal 41 27" xfId="16091"/>
    <cellStyle name="Normal 41 28" xfId="16092"/>
    <cellStyle name="Normal 41 29" xfId="16093"/>
    <cellStyle name="Normal 41 3" xfId="16094"/>
    <cellStyle name="Normal 41 3 2" xfId="16095"/>
    <cellStyle name="Normal 41 3 2 2" xfId="16096"/>
    <cellStyle name="Normal 41 3 2 3" xfId="16097"/>
    <cellStyle name="Normal 41 3 2 4" xfId="16098"/>
    <cellStyle name="Normal 41 3 3" xfId="16099"/>
    <cellStyle name="Normal 41 3 4" xfId="16100"/>
    <cellStyle name="Normal 41 3 5" xfId="16101"/>
    <cellStyle name="Normal 41 3 6" xfId="16102"/>
    <cellStyle name="Normal 41 30" xfId="16103"/>
    <cellStyle name="Normal 41 31" xfId="16104"/>
    <cellStyle name="Normal 41 32" xfId="16105"/>
    <cellStyle name="Normal 41 33" xfId="16106"/>
    <cellStyle name="Normal 41 34" xfId="16107"/>
    <cellStyle name="Normal 41 35" xfId="16108"/>
    <cellStyle name="Normal 41 36" xfId="16109"/>
    <cellStyle name="Normal 41 37" xfId="16110"/>
    <cellStyle name="Normal 41 38" xfId="16111"/>
    <cellStyle name="Normal 41 39" xfId="16112"/>
    <cellStyle name="Normal 41 4" xfId="16113"/>
    <cellStyle name="Normal 41 4 2" xfId="16114"/>
    <cellStyle name="Normal 41 4 3" xfId="16115"/>
    <cellStyle name="Normal 41 4 4" xfId="16116"/>
    <cellStyle name="Normal 41 40" xfId="16117"/>
    <cellStyle name="Normal 41 41" xfId="16118"/>
    <cellStyle name="Normal 41 42" xfId="16119"/>
    <cellStyle name="Normal 41 43" xfId="16120"/>
    <cellStyle name="Normal 41 44" xfId="16121"/>
    <cellStyle name="Normal 41 45" xfId="16122"/>
    <cellStyle name="Normal 41 46" xfId="16123"/>
    <cellStyle name="Normal 41 47" xfId="16124"/>
    <cellStyle name="Normal 41 48" xfId="16125"/>
    <cellStyle name="Normal 41 49" xfId="16126"/>
    <cellStyle name="Normal 41 5" xfId="16127"/>
    <cellStyle name="Normal 41 5 2" xfId="16128"/>
    <cellStyle name="Normal 41 5 3" xfId="16129"/>
    <cellStyle name="Normal 41 5 4" xfId="16130"/>
    <cellStyle name="Normal 41 50" xfId="16131"/>
    <cellStyle name="Normal 41 51" xfId="16132"/>
    <cellStyle name="Normal 41 52" xfId="16133"/>
    <cellStyle name="Normal 41 53" xfId="16134"/>
    <cellStyle name="Normal 41 54" xfId="16135"/>
    <cellStyle name="Normal 41 55" xfId="16136"/>
    <cellStyle name="Normal 41 56" xfId="16137"/>
    <cellStyle name="Normal 41 57" xfId="16138"/>
    <cellStyle name="Normal 41 58" xfId="16139"/>
    <cellStyle name="Normal 41 59" xfId="16140"/>
    <cellStyle name="Normal 41 6" xfId="16141"/>
    <cellStyle name="Normal 41 6 2" xfId="16142"/>
    <cellStyle name="Normal 41 60" xfId="16143"/>
    <cellStyle name="Normal 41 61" xfId="16144"/>
    <cellStyle name="Normal 41 62" xfId="16145"/>
    <cellStyle name="Normal 41 63" xfId="16146"/>
    <cellStyle name="Normal 41 64" xfId="16147"/>
    <cellStyle name="Normal 41 65" xfId="16148"/>
    <cellStyle name="Normal 41 66" xfId="16149"/>
    <cellStyle name="Normal 41 67" xfId="16150"/>
    <cellStyle name="Normal 41 68" xfId="16151"/>
    <cellStyle name="Normal 41 69" xfId="16152"/>
    <cellStyle name="Normal 41 7" xfId="16153"/>
    <cellStyle name="Normal 41 7 2" xfId="16154"/>
    <cellStyle name="Normal 41 70" xfId="16155"/>
    <cellStyle name="Normal 41 8" xfId="16156"/>
    <cellStyle name="Normal 41 8 2" xfId="16157"/>
    <cellStyle name="Normal 41 9" xfId="16158"/>
    <cellStyle name="Normal 41 9 2" xfId="16159"/>
    <cellStyle name="Normal 42" xfId="16160"/>
    <cellStyle name="Normal 42 10" xfId="16161"/>
    <cellStyle name="Normal 42 10 2" xfId="16162"/>
    <cellStyle name="Normal 42 11" xfId="16163"/>
    <cellStyle name="Normal 42 11 2" xfId="16164"/>
    <cellStyle name="Normal 42 12" xfId="16165"/>
    <cellStyle name="Normal 42 12 2" xfId="16166"/>
    <cellStyle name="Normal 42 13" xfId="16167"/>
    <cellStyle name="Normal 42 13 2" xfId="16168"/>
    <cellStyle name="Normal 42 14" xfId="16169"/>
    <cellStyle name="Normal 42 14 2" xfId="16170"/>
    <cellStyle name="Normal 42 15" xfId="16171"/>
    <cellStyle name="Normal 42 15 2" xfId="16172"/>
    <cellStyle name="Normal 42 16" xfId="16173"/>
    <cellStyle name="Normal 42 16 2" xfId="16174"/>
    <cellStyle name="Normal 42 17" xfId="16175"/>
    <cellStyle name="Normal 42 17 2" xfId="16176"/>
    <cellStyle name="Normal 42 18" xfId="16177"/>
    <cellStyle name="Normal 42 18 2" xfId="16178"/>
    <cellStyle name="Normal 42 19" xfId="16179"/>
    <cellStyle name="Normal 42 19 2" xfId="16180"/>
    <cellStyle name="Normal 42 2" xfId="16181"/>
    <cellStyle name="Normal 42 2 2" xfId="16182"/>
    <cellStyle name="Normal 42 2 2 2" xfId="16183"/>
    <cellStyle name="Normal 42 2 2 3" xfId="16184"/>
    <cellStyle name="Normal 42 2 2 4" xfId="16185"/>
    <cellStyle name="Normal 42 2 3" xfId="16186"/>
    <cellStyle name="Normal 42 2 3 2" xfId="16187"/>
    <cellStyle name="Normal 42 2 3 3" xfId="16188"/>
    <cellStyle name="Normal 42 2 3 4" xfId="16189"/>
    <cellStyle name="Normal 42 2 4" xfId="16190"/>
    <cellStyle name="Normal 42 2 5" xfId="16191"/>
    <cellStyle name="Normal 42 2 6" xfId="16192"/>
    <cellStyle name="Normal 42 2 7" xfId="16193"/>
    <cellStyle name="Normal 42 20" xfId="16194"/>
    <cellStyle name="Normal 42 20 2" xfId="16195"/>
    <cellStyle name="Normal 42 21" xfId="16196"/>
    <cellStyle name="Normal 42 21 2" xfId="16197"/>
    <cellStyle name="Normal 42 22" xfId="16198"/>
    <cellStyle name="Normal 42 22 2" xfId="16199"/>
    <cellStyle name="Normal 42 23" xfId="16200"/>
    <cellStyle name="Normal 42 24" xfId="16201"/>
    <cellStyle name="Normal 42 25" xfId="16202"/>
    <cellStyle name="Normal 42 26" xfId="16203"/>
    <cellStyle name="Normal 42 27" xfId="16204"/>
    <cellStyle name="Normal 42 28" xfId="16205"/>
    <cellStyle name="Normal 42 29" xfId="16206"/>
    <cellStyle name="Normal 42 3" xfId="16207"/>
    <cellStyle name="Normal 42 3 2" xfId="16208"/>
    <cellStyle name="Normal 42 3 2 2" xfId="16209"/>
    <cellStyle name="Normal 42 3 2 3" xfId="16210"/>
    <cellStyle name="Normal 42 3 2 4" xfId="16211"/>
    <cellStyle name="Normal 42 3 3" xfId="16212"/>
    <cellStyle name="Normal 42 3 4" xfId="16213"/>
    <cellStyle name="Normal 42 3 5" xfId="16214"/>
    <cellStyle name="Normal 42 3 6" xfId="16215"/>
    <cellStyle name="Normal 42 30" xfId="16216"/>
    <cellStyle name="Normal 42 31" xfId="16217"/>
    <cellStyle name="Normal 42 32" xfId="16218"/>
    <cellStyle name="Normal 42 33" xfId="16219"/>
    <cellStyle name="Normal 42 34" xfId="16220"/>
    <cellStyle name="Normal 42 35" xfId="16221"/>
    <cellStyle name="Normal 42 36" xfId="16222"/>
    <cellStyle name="Normal 42 37" xfId="16223"/>
    <cellStyle name="Normal 42 38" xfId="16224"/>
    <cellStyle name="Normal 42 39" xfId="16225"/>
    <cellStyle name="Normal 42 4" xfId="16226"/>
    <cellStyle name="Normal 42 4 2" xfId="16227"/>
    <cellStyle name="Normal 42 4 3" xfId="16228"/>
    <cellStyle name="Normal 42 4 4" xfId="16229"/>
    <cellStyle name="Normal 42 40" xfId="16230"/>
    <cellStyle name="Normal 42 41" xfId="16231"/>
    <cellStyle name="Normal 42 42" xfId="16232"/>
    <cellStyle name="Normal 42 43" xfId="16233"/>
    <cellStyle name="Normal 42 44" xfId="16234"/>
    <cellStyle name="Normal 42 45" xfId="16235"/>
    <cellStyle name="Normal 42 46" xfId="16236"/>
    <cellStyle name="Normal 42 47" xfId="16237"/>
    <cellStyle name="Normal 42 48" xfId="16238"/>
    <cellStyle name="Normal 42 49" xfId="16239"/>
    <cellStyle name="Normal 42 5" xfId="16240"/>
    <cellStyle name="Normal 42 5 2" xfId="16241"/>
    <cellStyle name="Normal 42 5 3" xfId="16242"/>
    <cellStyle name="Normal 42 5 4" xfId="16243"/>
    <cellStyle name="Normal 42 50" xfId="16244"/>
    <cellStyle name="Normal 42 51" xfId="16245"/>
    <cellStyle name="Normal 42 52" xfId="16246"/>
    <cellStyle name="Normal 42 53" xfId="16247"/>
    <cellStyle name="Normal 42 54" xfId="16248"/>
    <cellStyle name="Normal 42 55" xfId="16249"/>
    <cellStyle name="Normal 42 56" xfId="16250"/>
    <cellStyle name="Normal 42 57" xfId="16251"/>
    <cellStyle name="Normal 42 58" xfId="16252"/>
    <cellStyle name="Normal 42 59" xfId="16253"/>
    <cellStyle name="Normal 42 6" xfId="16254"/>
    <cellStyle name="Normal 42 6 2" xfId="16255"/>
    <cellStyle name="Normal 42 60" xfId="16256"/>
    <cellStyle name="Normal 42 61" xfId="16257"/>
    <cellStyle name="Normal 42 62" xfId="16258"/>
    <cellStyle name="Normal 42 63" xfId="16259"/>
    <cellStyle name="Normal 42 64" xfId="16260"/>
    <cellStyle name="Normal 42 65" xfId="16261"/>
    <cellStyle name="Normal 42 66" xfId="16262"/>
    <cellStyle name="Normal 42 67" xfId="16263"/>
    <cellStyle name="Normal 42 68" xfId="16264"/>
    <cellStyle name="Normal 42 69" xfId="16265"/>
    <cellStyle name="Normal 42 7" xfId="16266"/>
    <cellStyle name="Normal 42 7 2" xfId="16267"/>
    <cellStyle name="Normal 42 70" xfId="16268"/>
    <cellStyle name="Normal 42 8" xfId="16269"/>
    <cellStyle name="Normal 42 8 2" xfId="16270"/>
    <cellStyle name="Normal 42 9" xfId="16271"/>
    <cellStyle name="Normal 42 9 2" xfId="16272"/>
    <cellStyle name="Normal 43" xfId="16273"/>
    <cellStyle name="Normal 43 10" xfId="16274"/>
    <cellStyle name="Normal 43 10 2" xfId="16275"/>
    <cellStyle name="Normal 43 11" xfId="16276"/>
    <cellStyle name="Normal 43 11 2" xfId="16277"/>
    <cellStyle name="Normal 43 12" xfId="16278"/>
    <cellStyle name="Normal 43 12 2" xfId="16279"/>
    <cellStyle name="Normal 43 13" xfId="16280"/>
    <cellStyle name="Normal 43 13 2" xfId="16281"/>
    <cellStyle name="Normal 43 14" xfId="16282"/>
    <cellStyle name="Normal 43 14 2" xfId="16283"/>
    <cellStyle name="Normal 43 15" xfId="16284"/>
    <cellStyle name="Normal 43 15 2" xfId="16285"/>
    <cellStyle name="Normal 43 16" xfId="16286"/>
    <cellStyle name="Normal 43 16 2" xfId="16287"/>
    <cellStyle name="Normal 43 17" xfId="16288"/>
    <cellStyle name="Normal 43 17 2" xfId="16289"/>
    <cellStyle name="Normal 43 18" xfId="16290"/>
    <cellStyle name="Normal 43 18 2" xfId="16291"/>
    <cellStyle name="Normal 43 19" xfId="16292"/>
    <cellStyle name="Normal 43 19 2" xfId="16293"/>
    <cellStyle name="Normal 43 2" xfId="16294"/>
    <cellStyle name="Normal 43 2 2" xfId="16295"/>
    <cellStyle name="Normal 43 2 2 2" xfId="16296"/>
    <cellStyle name="Normal 43 2 2 3" xfId="16297"/>
    <cellStyle name="Normal 43 2 2 4" xfId="16298"/>
    <cellStyle name="Normal 43 2 3" xfId="16299"/>
    <cellStyle name="Normal 43 2 3 2" xfId="16300"/>
    <cellStyle name="Normal 43 2 3 3" xfId="16301"/>
    <cellStyle name="Normal 43 2 3 4" xfId="16302"/>
    <cellStyle name="Normal 43 2 4" xfId="16303"/>
    <cellStyle name="Normal 43 2 5" xfId="16304"/>
    <cellStyle name="Normal 43 2 6" xfId="16305"/>
    <cellStyle name="Normal 43 2 7" xfId="16306"/>
    <cellStyle name="Normal 43 20" xfId="16307"/>
    <cellStyle name="Normal 43 20 2" xfId="16308"/>
    <cellStyle name="Normal 43 21" xfId="16309"/>
    <cellStyle name="Normal 43 21 2" xfId="16310"/>
    <cellStyle name="Normal 43 22" xfId="16311"/>
    <cellStyle name="Normal 43 22 2" xfId="16312"/>
    <cellStyle name="Normal 43 23" xfId="16313"/>
    <cellStyle name="Normal 43 24" xfId="16314"/>
    <cellStyle name="Normal 43 25" xfId="16315"/>
    <cellStyle name="Normal 43 26" xfId="16316"/>
    <cellStyle name="Normal 43 27" xfId="16317"/>
    <cellStyle name="Normal 43 28" xfId="16318"/>
    <cellStyle name="Normal 43 29" xfId="16319"/>
    <cellStyle name="Normal 43 3" xfId="16320"/>
    <cellStyle name="Normal 43 3 2" xfId="16321"/>
    <cellStyle name="Normal 43 3 2 2" xfId="16322"/>
    <cellStyle name="Normal 43 3 2 3" xfId="16323"/>
    <cellStyle name="Normal 43 3 2 4" xfId="16324"/>
    <cellStyle name="Normal 43 3 3" xfId="16325"/>
    <cellStyle name="Normal 43 3 4" xfId="16326"/>
    <cellStyle name="Normal 43 3 5" xfId="16327"/>
    <cellStyle name="Normal 43 3 6" xfId="16328"/>
    <cellStyle name="Normal 43 30" xfId="16329"/>
    <cellStyle name="Normal 43 31" xfId="16330"/>
    <cellStyle name="Normal 43 32" xfId="16331"/>
    <cellStyle name="Normal 43 33" xfId="16332"/>
    <cellStyle name="Normal 43 34" xfId="16333"/>
    <cellStyle name="Normal 43 35" xfId="16334"/>
    <cellStyle name="Normal 43 36" xfId="16335"/>
    <cellStyle name="Normal 43 37" xfId="16336"/>
    <cellStyle name="Normal 43 38" xfId="16337"/>
    <cellStyle name="Normal 43 39" xfId="16338"/>
    <cellStyle name="Normal 43 4" xfId="16339"/>
    <cellStyle name="Normal 43 4 2" xfId="16340"/>
    <cellStyle name="Normal 43 4 3" xfId="16341"/>
    <cellStyle name="Normal 43 4 4" xfId="16342"/>
    <cellStyle name="Normal 43 40" xfId="16343"/>
    <cellStyle name="Normal 43 41" xfId="16344"/>
    <cellStyle name="Normal 43 42" xfId="16345"/>
    <cellStyle name="Normal 43 43" xfId="16346"/>
    <cellStyle name="Normal 43 44" xfId="16347"/>
    <cellStyle name="Normal 43 45" xfId="16348"/>
    <cellStyle name="Normal 43 46" xfId="16349"/>
    <cellStyle name="Normal 43 47" xfId="16350"/>
    <cellStyle name="Normal 43 48" xfId="16351"/>
    <cellStyle name="Normal 43 49" xfId="16352"/>
    <cellStyle name="Normal 43 5" xfId="16353"/>
    <cellStyle name="Normal 43 5 2" xfId="16354"/>
    <cellStyle name="Normal 43 5 3" xfId="16355"/>
    <cellStyle name="Normal 43 5 4" xfId="16356"/>
    <cellStyle name="Normal 43 50" xfId="16357"/>
    <cellStyle name="Normal 43 51" xfId="16358"/>
    <cellStyle name="Normal 43 52" xfId="16359"/>
    <cellStyle name="Normal 43 53" xfId="16360"/>
    <cellStyle name="Normal 43 54" xfId="16361"/>
    <cellStyle name="Normal 43 55" xfId="16362"/>
    <cellStyle name="Normal 43 56" xfId="16363"/>
    <cellStyle name="Normal 43 57" xfId="16364"/>
    <cellStyle name="Normal 43 58" xfId="16365"/>
    <cellStyle name="Normal 43 59" xfId="16366"/>
    <cellStyle name="Normal 43 6" xfId="16367"/>
    <cellStyle name="Normal 43 6 2" xfId="16368"/>
    <cellStyle name="Normal 43 60" xfId="16369"/>
    <cellStyle name="Normal 43 61" xfId="16370"/>
    <cellStyle name="Normal 43 62" xfId="16371"/>
    <cellStyle name="Normal 43 63" xfId="16372"/>
    <cellStyle name="Normal 43 64" xfId="16373"/>
    <cellStyle name="Normal 43 65" xfId="16374"/>
    <cellStyle name="Normal 43 66" xfId="16375"/>
    <cellStyle name="Normal 43 67" xfId="16376"/>
    <cellStyle name="Normal 43 68" xfId="16377"/>
    <cellStyle name="Normal 43 69" xfId="16378"/>
    <cellStyle name="Normal 43 7" xfId="16379"/>
    <cellStyle name="Normal 43 7 2" xfId="16380"/>
    <cellStyle name="Normal 43 70" xfId="16381"/>
    <cellStyle name="Normal 43 8" xfId="16382"/>
    <cellStyle name="Normal 43 8 2" xfId="16383"/>
    <cellStyle name="Normal 43 9" xfId="16384"/>
    <cellStyle name="Normal 43 9 2" xfId="16385"/>
    <cellStyle name="Normal 44" xfId="16386"/>
    <cellStyle name="Normal 44 10" xfId="16387"/>
    <cellStyle name="Normal 44 10 2" xfId="16388"/>
    <cellStyle name="Normal 44 11" xfId="16389"/>
    <cellStyle name="Normal 44 11 2" xfId="16390"/>
    <cellStyle name="Normal 44 12" xfId="16391"/>
    <cellStyle name="Normal 44 12 2" xfId="16392"/>
    <cellStyle name="Normal 44 13" xfId="16393"/>
    <cellStyle name="Normal 44 13 2" xfId="16394"/>
    <cellStyle name="Normal 44 14" xfId="16395"/>
    <cellStyle name="Normal 44 14 2" xfId="16396"/>
    <cellStyle name="Normal 44 15" xfId="16397"/>
    <cellStyle name="Normal 44 15 2" xfId="16398"/>
    <cellStyle name="Normal 44 16" xfId="16399"/>
    <cellStyle name="Normal 44 16 2" xfId="16400"/>
    <cellStyle name="Normal 44 17" xfId="16401"/>
    <cellStyle name="Normal 44 17 2" xfId="16402"/>
    <cellStyle name="Normal 44 18" xfId="16403"/>
    <cellStyle name="Normal 44 18 2" xfId="16404"/>
    <cellStyle name="Normal 44 19" xfId="16405"/>
    <cellStyle name="Normal 44 19 2" xfId="16406"/>
    <cellStyle name="Normal 44 2" xfId="16407"/>
    <cellStyle name="Normal 44 2 2" xfId="16408"/>
    <cellStyle name="Normal 44 2 2 2" xfId="16409"/>
    <cellStyle name="Normal 44 2 2 3" xfId="16410"/>
    <cellStyle name="Normal 44 2 2 4" xfId="16411"/>
    <cellStyle name="Normal 44 2 3" xfId="16412"/>
    <cellStyle name="Normal 44 2 3 2" xfId="16413"/>
    <cellStyle name="Normal 44 2 3 3" xfId="16414"/>
    <cellStyle name="Normal 44 2 3 4" xfId="16415"/>
    <cellStyle name="Normal 44 2 4" xfId="16416"/>
    <cellStyle name="Normal 44 2 5" xfId="16417"/>
    <cellStyle name="Normal 44 2 6" xfId="16418"/>
    <cellStyle name="Normal 44 2 7" xfId="16419"/>
    <cellStyle name="Normal 44 20" xfId="16420"/>
    <cellStyle name="Normal 44 20 2" xfId="16421"/>
    <cellStyle name="Normal 44 21" xfId="16422"/>
    <cellStyle name="Normal 44 21 2" xfId="16423"/>
    <cellStyle name="Normal 44 22" xfId="16424"/>
    <cellStyle name="Normal 44 22 2" xfId="16425"/>
    <cellStyle name="Normal 44 23" xfId="16426"/>
    <cellStyle name="Normal 44 24" xfId="16427"/>
    <cellStyle name="Normal 44 25" xfId="16428"/>
    <cellStyle name="Normal 44 26" xfId="16429"/>
    <cellStyle name="Normal 44 27" xfId="16430"/>
    <cellStyle name="Normal 44 28" xfId="16431"/>
    <cellStyle name="Normal 44 29" xfId="16432"/>
    <cellStyle name="Normal 44 3" xfId="16433"/>
    <cellStyle name="Normal 44 3 2" xfId="16434"/>
    <cellStyle name="Normal 44 3 2 2" xfId="16435"/>
    <cellStyle name="Normal 44 3 2 3" xfId="16436"/>
    <cellStyle name="Normal 44 3 2 4" xfId="16437"/>
    <cellStyle name="Normal 44 3 3" xfId="16438"/>
    <cellStyle name="Normal 44 3 4" xfId="16439"/>
    <cellStyle name="Normal 44 3 5" xfId="16440"/>
    <cellStyle name="Normal 44 3 6" xfId="16441"/>
    <cellStyle name="Normal 44 30" xfId="16442"/>
    <cellStyle name="Normal 44 31" xfId="16443"/>
    <cellStyle name="Normal 44 32" xfId="16444"/>
    <cellStyle name="Normal 44 33" xfId="16445"/>
    <cellStyle name="Normal 44 34" xfId="16446"/>
    <cellStyle name="Normal 44 35" xfId="16447"/>
    <cellStyle name="Normal 44 36" xfId="16448"/>
    <cellStyle name="Normal 44 37" xfId="16449"/>
    <cellStyle name="Normal 44 38" xfId="16450"/>
    <cellStyle name="Normal 44 39" xfId="16451"/>
    <cellStyle name="Normal 44 4" xfId="16452"/>
    <cellStyle name="Normal 44 4 2" xfId="16453"/>
    <cellStyle name="Normal 44 4 3" xfId="16454"/>
    <cellStyle name="Normal 44 4 4" xfId="16455"/>
    <cellStyle name="Normal 44 40" xfId="16456"/>
    <cellStyle name="Normal 44 41" xfId="16457"/>
    <cellStyle name="Normal 44 42" xfId="16458"/>
    <cellStyle name="Normal 44 43" xfId="16459"/>
    <cellStyle name="Normal 44 44" xfId="16460"/>
    <cellStyle name="Normal 44 45" xfId="16461"/>
    <cellStyle name="Normal 44 46" xfId="16462"/>
    <cellStyle name="Normal 44 47" xfId="16463"/>
    <cellStyle name="Normal 44 48" xfId="16464"/>
    <cellStyle name="Normal 44 49" xfId="16465"/>
    <cellStyle name="Normal 44 5" xfId="16466"/>
    <cellStyle name="Normal 44 5 2" xfId="16467"/>
    <cellStyle name="Normal 44 5 3" xfId="16468"/>
    <cellStyle name="Normal 44 5 4" xfId="16469"/>
    <cellStyle name="Normal 44 50" xfId="16470"/>
    <cellStyle name="Normal 44 51" xfId="16471"/>
    <cellStyle name="Normal 44 52" xfId="16472"/>
    <cellStyle name="Normal 44 53" xfId="16473"/>
    <cellStyle name="Normal 44 54" xfId="16474"/>
    <cellStyle name="Normal 44 55" xfId="16475"/>
    <cellStyle name="Normal 44 56" xfId="16476"/>
    <cellStyle name="Normal 44 57" xfId="16477"/>
    <cellStyle name="Normal 44 58" xfId="16478"/>
    <cellStyle name="Normal 44 59" xfId="16479"/>
    <cellStyle name="Normal 44 6" xfId="16480"/>
    <cellStyle name="Normal 44 6 2" xfId="16481"/>
    <cellStyle name="Normal 44 60" xfId="16482"/>
    <cellStyle name="Normal 44 61" xfId="16483"/>
    <cellStyle name="Normal 44 62" xfId="16484"/>
    <cellStyle name="Normal 44 63" xfId="16485"/>
    <cellStyle name="Normal 44 64" xfId="16486"/>
    <cellStyle name="Normal 44 65" xfId="16487"/>
    <cellStyle name="Normal 44 66" xfId="16488"/>
    <cellStyle name="Normal 44 67" xfId="16489"/>
    <cellStyle name="Normal 44 68" xfId="16490"/>
    <cellStyle name="Normal 44 69" xfId="16491"/>
    <cellStyle name="Normal 44 7" xfId="16492"/>
    <cellStyle name="Normal 44 7 2" xfId="16493"/>
    <cellStyle name="Normal 44 70" xfId="16494"/>
    <cellStyle name="Normal 44 8" xfId="16495"/>
    <cellStyle name="Normal 44 8 2" xfId="16496"/>
    <cellStyle name="Normal 44 9" xfId="16497"/>
    <cellStyle name="Normal 44 9 2" xfId="16498"/>
    <cellStyle name="Normal 45" xfId="16499"/>
    <cellStyle name="Normal 45 10" xfId="16500"/>
    <cellStyle name="Normal 45 10 2" xfId="16501"/>
    <cellStyle name="Normal 45 11" xfId="16502"/>
    <cellStyle name="Normal 45 11 2" xfId="16503"/>
    <cellStyle name="Normal 45 12" xfId="16504"/>
    <cellStyle name="Normal 45 12 2" xfId="16505"/>
    <cellStyle name="Normal 45 13" xfId="16506"/>
    <cellStyle name="Normal 45 13 2" xfId="16507"/>
    <cellStyle name="Normal 45 14" xfId="16508"/>
    <cellStyle name="Normal 45 14 2" xfId="16509"/>
    <cellStyle name="Normal 45 15" xfId="16510"/>
    <cellStyle name="Normal 45 15 2" xfId="16511"/>
    <cellStyle name="Normal 45 16" xfId="16512"/>
    <cellStyle name="Normal 45 16 2" xfId="16513"/>
    <cellStyle name="Normal 45 17" xfId="16514"/>
    <cellStyle name="Normal 45 17 2" xfId="16515"/>
    <cellStyle name="Normal 45 18" xfId="16516"/>
    <cellStyle name="Normal 45 18 2" xfId="16517"/>
    <cellStyle name="Normal 45 19" xfId="16518"/>
    <cellStyle name="Normal 45 19 2" xfId="16519"/>
    <cellStyle name="Normal 45 2" xfId="16520"/>
    <cellStyle name="Normal 45 2 2" xfId="16521"/>
    <cellStyle name="Normal 45 2 2 2" xfId="16522"/>
    <cellStyle name="Normal 45 2 2 3" xfId="16523"/>
    <cellStyle name="Normal 45 2 2 4" xfId="16524"/>
    <cellStyle name="Normal 45 2 3" xfId="16525"/>
    <cellStyle name="Normal 45 2 3 2" xfId="16526"/>
    <cellStyle name="Normal 45 2 3 3" xfId="16527"/>
    <cellStyle name="Normal 45 2 3 4" xfId="16528"/>
    <cellStyle name="Normal 45 2 4" xfId="16529"/>
    <cellStyle name="Normal 45 2 5" xfId="16530"/>
    <cellStyle name="Normal 45 2 6" xfId="16531"/>
    <cellStyle name="Normal 45 2 7" xfId="16532"/>
    <cellStyle name="Normal 45 20" xfId="16533"/>
    <cellStyle name="Normal 45 20 2" xfId="16534"/>
    <cellStyle name="Normal 45 21" xfId="16535"/>
    <cellStyle name="Normal 45 21 2" xfId="16536"/>
    <cellStyle name="Normal 45 22" xfId="16537"/>
    <cellStyle name="Normal 45 22 2" xfId="16538"/>
    <cellStyle name="Normal 45 23" xfId="16539"/>
    <cellStyle name="Normal 45 24" xfId="16540"/>
    <cellStyle name="Normal 45 25" xfId="16541"/>
    <cellStyle name="Normal 45 26" xfId="16542"/>
    <cellStyle name="Normal 45 27" xfId="16543"/>
    <cellStyle name="Normal 45 28" xfId="16544"/>
    <cellStyle name="Normal 45 29" xfId="16545"/>
    <cellStyle name="Normal 45 3" xfId="16546"/>
    <cellStyle name="Normal 45 3 2" xfId="16547"/>
    <cellStyle name="Normal 45 3 2 2" xfId="16548"/>
    <cellStyle name="Normal 45 3 2 3" xfId="16549"/>
    <cellStyle name="Normal 45 3 2 4" xfId="16550"/>
    <cellStyle name="Normal 45 3 3" xfId="16551"/>
    <cellStyle name="Normal 45 3 4" xfId="16552"/>
    <cellStyle name="Normal 45 3 5" xfId="16553"/>
    <cellStyle name="Normal 45 3 6" xfId="16554"/>
    <cellStyle name="Normal 45 30" xfId="16555"/>
    <cellStyle name="Normal 45 31" xfId="16556"/>
    <cellStyle name="Normal 45 32" xfId="16557"/>
    <cellStyle name="Normal 45 33" xfId="16558"/>
    <cellStyle name="Normal 45 34" xfId="16559"/>
    <cellStyle name="Normal 45 35" xfId="16560"/>
    <cellStyle name="Normal 45 36" xfId="16561"/>
    <cellStyle name="Normal 45 37" xfId="16562"/>
    <cellStyle name="Normal 45 38" xfId="16563"/>
    <cellStyle name="Normal 45 39" xfId="16564"/>
    <cellStyle name="Normal 45 4" xfId="16565"/>
    <cellStyle name="Normal 45 4 2" xfId="16566"/>
    <cellStyle name="Normal 45 4 3" xfId="16567"/>
    <cellStyle name="Normal 45 4 4" xfId="16568"/>
    <cellStyle name="Normal 45 40" xfId="16569"/>
    <cellStyle name="Normal 45 41" xfId="16570"/>
    <cellStyle name="Normal 45 42" xfId="16571"/>
    <cellStyle name="Normal 45 43" xfId="16572"/>
    <cellStyle name="Normal 45 44" xfId="16573"/>
    <cellStyle name="Normal 45 45" xfId="16574"/>
    <cellStyle name="Normal 45 46" xfId="16575"/>
    <cellStyle name="Normal 45 47" xfId="16576"/>
    <cellStyle name="Normal 45 48" xfId="16577"/>
    <cellStyle name="Normal 45 49" xfId="16578"/>
    <cellStyle name="Normal 45 5" xfId="16579"/>
    <cellStyle name="Normal 45 5 2" xfId="16580"/>
    <cellStyle name="Normal 45 5 3" xfId="16581"/>
    <cellStyle name="Normal 45 5 4" xfId="16582"/>
    <cellStyle name="Normal 45 50" xfId="16583"/>
    <cellStyle name="Normal 45 51" xfId="16584"/>
    <cellStyle name="Normal 45 52" xfId="16585"/>
    <cellStyle name="Normal 45 53" xfId="16586"/>
    <cellStyle name="Normal 45 54" xfId="16587"/>
    <cellStyle name="Normal 45 55" xfId="16588"/>
    <cellStyle name="Normal 45 56" xfId="16589"/>
    <cellStyle name="Normal 45 57" xfId="16590"/>
    <cellStyle name="Normal 45 58" xfId="16591"/>
    <cellStyle name="Normal 45 59" xfId="16592"/>
    <cellStyle name="Normal 45 6" xfId="16593"/>
    <cellStyle name="Normal 45 6 2" xfId="16594"/>
    <cellStyle name="Normal 45 60" xfId="16595"/>
    <cellStyle name="Normal 45 61" xfId="16596"/>
    <cellStyle name="Normal 45 62" xfId="16597"/>
    <cellStyle name="Normal 45 63" xfId="16598"/>
    <cellStyle name="Normal 45 64" xfId="16599"/>
    <cellStyle name="Normal 45 65" xfId="16600"/>
    <cellStyle name="Normal 45 66" xfId="16601"/>
    <cellStyle name="Normal 45 67" xfId="16602"/>
    <cellStyle name="Normal 45 68" xfId="16603"/>
    <cellStyle name="Normal 45 69" xfId="16604"/>
    <cellStyle name="Normal 45 7" xfId="16605"/>
    <cellStyle name="Normal 45 7 2" xfId="16606"/>
    <cellStyle name="Normal 45 70" xfId="16607"/>
    <cellStyle name="Normal 45 8" xfId="16608"/>
    <cellStyle name="Normal 45 8 2" xfId="16609"/>
    <cellStyle name="Normal 45 9" xfId="16610"/>
    <cellStyle name="Normal 45 9 2" xfId="16611"/>
    <cellStyle name="Normal 46" xfId="16612"/>
    <cellStyle name="Normal 46 10" xfId="16613"/>
    <cellStyle name="Normal 46 10 2" xfId="16614"/>
    <cellStyle name="Normal 46 11" xfId="16615"/>
    <cellStyle name="Normal 46 11 2" xfId="16616"/>
    <cellStyle name="Normal 46 12" xfId="16617"/>
    <cellStyle name="Normal 46 12 2" xfId="16618"/>
    <cellStyle name="Normal 46 13" xfId="16619"/>
    <cellStyle name="Normal 46 13 2" xfId="16620"/>
    <cellStyle name="Normal 46 14" xfId="16621"/>
    <cellStyle name="Normal 46 14 2" xfId="16622"/>
    <cellStyle name="Normal 46 15" xfId="16623"/>
    <cellStyle name="Normal 46 15 2" xfId="16624"/>
    <cellStyle name="Normal 46 16" xfId="16625"/>
    <cellStyle name="Normal 46 16 2" xfId="16626"/>
    <cellStyle name="Normal 46 17" xfId="16627"/>
    <cellStyle name="Normal 46 17 2" xfId="16628"/>
    <cellStyle name="Normal 46 18" xfId="16629"/>
    <cellStyle name="Normal 46 18 2" xfId="16630"/>
    <cellStyle name="Normal 46 19" xfId="16631"/>
    <cellStyle name="Normal 46 19 2" xfId="16632"/>
    <cellStyle name="Normal 46 2" xfId="16633"/>
    <cellStyle name="Normal 46 2 2" xfId="16634"/>
    <cellStyle name="Normal 46 2 2 2" xfId="16635"/>
    <cellStyle name="Normal 46 2 2 3" xfId="16636"/>
    <cellStyle name="Normal 46 2 2 4" xfId="16637"/>
    <cellStyle name="Normal 46 2 3" xfId="16638"/>
    <cellStyle name="Normal 46 2 3 2" xfId="16639"/>
    <cellStyle name="Normal 46 2 3 3" xfId="16640"/>
    <cellStyle name="Normal 46 2 3 4" xfId="16641"/>
    <cellStyle name="Normal 46 2 4" xfId="16642"/>
    <cellStyle name="Normal 46 2 5" xfId="16643"/>
    <cellStyle name="Normal 46 2 6" xfId="16644"/>
    <cellStyle name="Normal 46 2 7" xfId="16645"/>
    <cellStyle name="Normal 46 20" xfId="16646"/>
    <cellStyle name="Normal 46 20 2" xfId="16647"/>
    <cellStyle name="Normal 46 21" xfId="16648"/>
    <cellStyle name="Normal 46 21 2" xfId="16649"/>
    <cellStyle name="Normal 46 22" xfId="16650"/>
    <cellStyle name="Normal 46 22 2" xfId="16651"/>
    <cellStyle name="Normal 46 23" xfId="16652"/>
    <cellStyle name="Normal 46 24" xfId="16653"/>
    <cellStyle name="Normal 46 25" xfId="16654"/>
    <cellStyle name="Normal 46 26" xfId="16655"/>
    <cellStyle name="Normal 46 27" xfId="16656"/>
    <cellStyle name="Normal 46 28" xfId="16657"/>
    <cellStyle name="Normal 46 29" xfId="16658"/>
    <cellStyle name="Normal 46 3" xfId="16659"/>
    <cellStyle name="Normal 46 3 2" xfId="16660"/>
    <cellStyle name="Normal 46 3 2 2" xfId="16661"/>
    <cellStyle name="Normal 46 3 2 3" xfId="16662"/>
    <cellStyle name="Normal 46 3 2 4" xfId="16663"/>
    <cellStyle name="Normal 46 3 3" xfId="16664"/>
    <cellStyle name="Normal 46 3 4" xfId="16665"/>
    <cellStyle name="Normal 46 3 5" xfId="16666"/>
    <cellStyle name="Normal 46 3 6" xfId="16667"/>
    <cellStyle name="Normal 46 30" xfId="16668"/>
    <cellStyle name="Normal 46 31" xfId="16669"/>
    <cellStyle name="Normal 46 32" xfId="16670"/>
    <cellStyle name="Normal 46 33" xfId="16671"/>
    <cellStyle name="Normal 46 34" xfId="16672"/>
    <cellStyle name="Normal 46 35" xfId="16673"/>
    <cellStyle name="Normal 46 36" xfId="16674"/>
    <cellStyle name="Normal 46 37" xfId="16675"/>
    <cellStyle name="Normal 46 38" xfId="16676"/>
    <cellStyle name="Normal 46 39" xfId="16677"/>
    <cellStyle name="Normal 46 4" xfId="16678"/>
    <cellStyle name="Normal 46 4 2" xfId="16679"/>
    <cellStyle name="Normal 46 4 3" xfId="16680"/>
    <cellStyle name="Normal 46 4 4" xfId="16681"/>
    <cellStyle name="Normal 46 40" xfId="16682"/>
    <cellStyle name="Normal 46 41" xfId="16683"/>
    <cellStyle name="Normal 46 42" xfId="16684"/>
    <cellStyle name="Normal 46 43" xfId="16685"/>
    <cellStyle name="Normal 46 44" xfId="16686"/>
    <cellStyle name="Normal 46 45" xfId="16687"/>
    <cellStyle name="Normal 46 46" xfId="16688"/>
    <cellStyle name="Normal 46 47" xfId="16689"/>
    <cellStyle name="Normal 46 48" xfId="16690"/>
    <cellStyle name="Normal 46 49" xfId="16691"/>
    <cellStyle name="Normal 46 5" xfId="16692"/>
    <cellStyle name="Normal 46 5 2" xfId="16693"/>
    <cellStyle name="Normal 46 5 3" xfId="16694"/>
    <cellStyle name="Normal 46 5 4" xfId="16695"/>
    <cellStyle name="Normal 46 50" xfId="16696"/>
    <cellStyle name="Normal 46 51" xfId="16697"/>
    <cellStyle name="Normal 46 52" xfId="16698"/>
    <cellStyle name="Normal 46 53" xfId="16699"/>
    <cellStyle name="Normal 46 54" xfId="16700"/>
    <cellStyle name="Normal 46 55" xfId="16701"/>
    <cellStyle name="Normal 46 56" xfId="16702"/>
    <cellStyle name="Normal 46 57" xfId="16703"/>
    <cellStyle name="Normal 46 58" xfId="16704"/>
    <cellStyle name="Normal 46 59" xfId="16705"/>
    <cellStyle name="Normal 46 6" xfId="16706"/>
    <cellStyle name="Normal 46 6 2" xfId="16707"/>
    <cellStyle name="Normal 46 60" xfId="16708"/>
    <cellStyle name="Normal 46 61" xfId="16709"/>
    <cellStyle name="Normal 46 62" xfId="16710"/>
    <cellStyle name="Normal 46 63" xfId="16711"/>
    <cellStyle name="Normal 46 64" xfId="16712"/>
    <cellStyle name="Normal 46 65" xfId="16713"/>
    <cellStyle name="Normal 46 66" xfId="16714"/>
    <cellStyle name="Normal 46 67" xfId="16715"/>
    <cellStyle name="Normal 46 68" xfId="16716"/>
    <cellStyle name="Normal 46 69" xfId="16717"/>
    <cellStyle name="Normal 46 7" xfId="16718"/>
    <cellStyle name="Normal 46 7 2" xfId="16719"/>
    <cellStyle name="Normal 46 70" xfId="16720"/>
    <cellStyle name="Normal 46 8" xfId="16721"/>
    <cellStyle name="Normal 46 8 2" xfId="16722"/>
    <cellStyle name="Normal 46 9" xfId="16723"/>
    <cellStyle name="Normal 46 9 2" xfId="16724"/>
    <cellStyle name="Normal 47" xfId="16725"/>
    <cellStyle name="Normal 47 10" xfId="16726"/>
    <cellStyle name="Normal 47 10 2" xfId="16727"/>
    <cellStyle name="Normal 47 11" xfId="16728"/>
    <cellStyle name="Normal 47 11 2" xfId="16729"/>
    <cellStyle name="Normal 47 12" xfId="16730"/>
    <cellStyle name="Normal 47 12 2" xfId="16731"/>
    <cellStyle name="Normal 47 13" xfId="16732"/>
    <cellStyle name="Normal 47 13 2" xfId="16733"/>
    <cellStyle name="Normal 47 14" xfId="16734"/>
    <cellStyle name="Normal 47 14 2" xfId="16735"/>
    <cellStyle name="Normal 47 15" xfId="16736"/>
    <cellStyle name="Normal 47 15 2" xfId="16737"/>
    <cellStyle name="Normal 47 16" xfId="16738"/>
    <cellStyle name="Normal 47 16 2" xfId="16739"/>
    <cellStyle name="Normal 47 17" xfId="16740"/>
    <cellStyle name="Normal 47 17 2" xfId="16741"/>
    <cellStyle name="Normal 47 18" xfId="16742"/>
    <cellStyle name="Normal 47 18 2" xfId="16743"/>
    <cellStyle name="Normal 47 19" xfId="16744"/>
    <cellStyle name="Normal 47 19 2" xfId="16745"/>
    <cellStyle name="Normal 47 2" xfId="16746"/>
    <cellStyle name="Normal 47 2 2" xfId="16747"/>
    <cellStyle name="Normal 47 2 2 2" xfId="16748"/>
    <cellStyle name="Normal 47 2 2 3" xfId="16749"/>
    <cellStyle name="Normal 47 2 2 4" xfId="16750"/>
    <cellStyle name="Normal 47 2 3" xfId="16751"/>
    <cellStyle name="Normal 47 2 3 2" xfId="16752"/>
    <cellStyle name="Normal 47 2 3 3" xfId="16753"/>
    <cellStyle name="Normal 47 2 3 4" xfId="16754"/>
    <cellStyle name="Normal 47 2 4" xfId="16755"/>
    <cellStyle name="Normal 47 2 5" xfId="16756"/>
    <cellStyle name="Normal 47 2 6" xfId="16757"/>
    <cellStyle name="Normal 47 2 7" xfId="16758"/>
    <cellStyle name="Normal 47 20" xfId="16759"/>
    <cellStyle name="Normal 47 20 2" xfId="16760"/>
    <cellStyle name="Normal 47 21" xfId="16761"/>
    <cellStyle name="Normal 47 21 2" xfId="16762"/>
    <cellStyle name="Normal 47 22" xfId="16763"/>
    <cellStyle name="Normal 47 22 2" xfId="16764"/>
    <cellStyle name="Normal 47 23" xfId="16765"/>
    <cellStyle name="Normal 47 24" xfId="16766"/>
    <cellStyle name="Normal 47 25" xfId="16767"/>
    <cellStyle name="Normal 47 26" xfId="16768"/>
    <cellStyle name="Normal 47 27" xfId="16769"/>
    <cellStyle name="Normal 47 28" xfId="16770"/>
    <cellStyle name="Normal 47 29" xfId="16771"/>
    <cellStyle name="Normal 47 3" xfId="16772"/>
    <cellStyle name="Normal 47 3 2" xfId="16773"/>
    <cellStyle name="Normal 47 3 2 2" xfId="16774"/>
    <cellStyle name="Normal 47 3 2 3" xfId="16775"/>
    <cellStyle name="Normal 47 3 2 4" xfId="16776"/>
    <cellStyle name="Normal 47 3 3" xfId="16777"/>
    <cellStyle name="Normal 47 3 4" xfId="16778"/>
    <cellStyle name="Normal 47 3 5" xfId="16779"/>
    <cellStyle name="Normal 47 3 6" xfId="16780"/>
    <cellStyle name="Normal 47 30" xfId="16781"/>
    <cellStyle name="Normal 47 31" xfId="16782"/>
    <cellStyle name="Normal 47 32" xfId="16783"/>
    <cellStyle name="Normal 47 33" xfId="16784"/>
    <cellStyle name="Normal 47 34" xfId="16785"/>
    <cellStyle name="Normal 47 35" xfId="16786"/>
    <cellStyle name="Normal 47 36" xfId="16787"/>
    <cellStyle name="Normal 47 37" xfId="16788"/>
    <cellStyle name="Normal 47 38" xfId="16789"/>
    <cellStyle name="Normal 47 39" xfId="16790"/>
    <cellStyle name="Normal 47 4" xfId="16791"/>
    <cellStyle name="Normal 47 4 2" xfId="16792"/>
    <cellStyle name="Normal 47 4 3" xfId="16793"/>
    <cellStyle name="Normal 47 4 4" xfId="16794"/>
    <cellStyle name="Normal 47 40" xfId="16795"/>
    <cellStyle name="Normal 47 41" xfId="16796"/>
    <cellStyle name="Normal 47 42" xfId="16797"/>
    <cellStyle name="Normal 47 43" xfId="16798"/>
    <cellStyle name="Normal 47 44" xfId="16799"/>
    <cellStyle name="Normal 47 45" xfId="16800"/>
    <cellStyle name="Normal 47 46" xfId="16801"/>
    <cellStyle name="Normal 47 47" xfId="16802"/>
    <cellStyle name="Normal 47 48" xfId="16803"/>
    <cellStyle name="Normal 47 49" xfId="16804"/>
    <cellStyle name="Normal 47 5" xfId="16805"/>
    <cellStyle name="Normal 47 5 2" xfId="16806"/>
    <cellStyle name="Normal 47 5 3" xfId="16807"/>
    <cellStyle name="Normal 47 5 4" xfId="16808"/>
    <cellStyle name="Normal 47 50" xfId="16809"/>
    <cellStyle name="Normal 47 51" xfId="16810"/>
    <cellStyle name="Normal 47 52" xfId="16811"/>
    <cellStyle name="Normal 47 53" xfId="16812"/>
    <cellStyle name="Normal 47 54" xfId="16813"/>
    <cellStyle name="Normal 47 55" xfId="16814"/>
    <cellStyle name="Normal 47 56" xfId="16815"/>
    <cellStyle name="Normal 47 57" xfId="16816"/>
    <cellStyle name="Normal 47 58" xfId="16817"/>
    <cellStyle name="Normal 47 59" xfId="16818"/>
    <cellStyle name="Normal 47 6" xfId="16819"/>
    <cellStyle name="Normal 47 6 2" xfId="16820"/>
    <cellStyle name="Normal 47 60" xfId="16821"/>
    <cellStyle name="Normal 47 61" xfId="16822"/>
    <cellStyle name="Normal 47 62" xfId="16823"/>
    <cellStyle name="Normal 47 63" xfId="16824"/>
    <cellStyle name="Normal 47 64" xfId="16825"/>
    <cellStyle name="Normal 47 65" xfId="16826"/>
    <cellStyle name="Normal 47 66" xfId="16827"/>
    <cellStyle name="Normal 47 67" xfId="16828"/>
    <cellStyle name="Normal 47 68" xfId="16829"/>
    <cellStyle name="Normal 47 69" xfId="16830"/>
    <cellStyle name="Normal 47 7" xfId="16831"/>
    <cellStyle name="Normal 47 7 2" xfId="16832"/>
    <cellStyle name="Normal 47 70" xfId="16833"/>
    <cellStyle name="Normal 47 8" xfId="16834"/>
    <cellStyle name="Normal 47 8 2" xfId="16835"/>
    <cellStyle name="Normal 47 9" xfId="16836"/>
    <cellStyle name="Normal 47 9 2" xfId="16837"/>
    <cellStyle name="Normal 48" xfId="16838"/>
    <cellStyle name="Normal 48 10" xfId="16839"/>
    <cellStyle name="Normal 48 10 2" xfId="16840"/>
    <cellStyle name="Normal 48 11" xfId="16841"/>
    <cellStyle name="Normal 48 11 2" xfId="16842"/>
    <cellStyle name="Normal 48 12" xfId="16843"/>
    <cellStyle name="Normal 48 12 2" xfId="16844"/>
    <cellStyle name="Normal 48 13" xfId="16845"/>
    <cellStyle name="Normal 48 13 2" xfId="16846"/>
    <cellStyle name="Normal 48 14" xfId="16847"/>
    <cellStyle name="Normal 48 14 2" xfId="16848"/>
    <cellStyle name="Normal 48 15" xfId="16849"/>
    <cellStyle name="Normal 48 15 2" xfId="16850"/>
    <cellStyle name="Normal 48 16" xfId="16851"/>
    <cellStyle name="Normal 48 16 2" xfId="16852"/>
    <cellStyle name="Normal 48 17" xfId="16853"/>
    <cellStyle name="Normal 48 17 2" xfId="16854"/>
    <cellStyle name="Normal 48 18" xfId="16855"/>
    <cellStyle name="Normal 48 18 2" xfId="16856"/>
    <cellStyle name="Normal 48 19" xfId="16857"/>
    <cellStyle name="Normal 48 19 2" xfId="16858"/>
    <cellStyle name="Normal 48 2" xfId="16859"/>
    <cellStyle name="Normal 48 2 2" xfId="16860"/>
    <cellStyle name="Normal 48 2 2 2" xfId="16861"/>
    <cellStyle name="Normal 48 2 2 3" xfId="16862"/>
    <cellStyle name="Normal 48 2 2 4" xfId="16863"/>
    <cellStyle name="Normal 48 2 3" xfId="16864"/>
    <cellStyle name="Normal 48 2 3 2" xfId="16865"/>
    <cellStyle name="Normal 48 2 3 3" xfId="16866"/>
    <cellStyle name="Normal 48 2 3 4" xfId="16867"/>
    <cellStyle name="Normal 48 2 4" xfId="16868"/>
    <cellStyle name="Normal 48 2 5" xfId="16869"/>
    <cellStyle name="Normal 48 2 6" xfId="16870"/>
    <cellStyle name="Normal 48 2 7" xfId="16871"/>
    <cellStyle name="Normal 48 20" xfId="16872"/>
    <cellStyle name="Normal 48 20 2" xfId="16873"/>
    <cellStyle name="Normal 48 21" xfId="16874"/>
    <cellStyle name="Normal 48 21 2" xfId="16875"/>
    <cellStyle name="Normal 48 22" xfId="16876"/>
    <cellStyle name="Normal 48 22 2" xfId="16877"/>
    <cellStyle name="Normal 48 23" xfId="16878"/>
    <cellStyle name="Normal 48 24" xfId="16879"/>
    <cellStyle name="Normal 48 25" xfId="16880"/>
    <cellStyle name="Normal 48 26" xfId="16881"/>
    <cellStyle name="Normal 48 27" xfId="16882"/>
    <cellStyle name="Normal 48 28" xfId="16883"/>
    <cellStyle name="Normal 48 29" xfId="16884"/>
    <cellStyle name="Normal 48 3" xfId="16885"/>
    <cellStyle name="Normal 48 3 2" xfId="16886"/>
    <cellStyle name="Normal 48 3 2 2" xfId="16887"/>
    <cellStyle name="Normal 48 3 2 3" xfId="16888"/>
    <cellStyle name="Normal 48 3 2 4" xfId="16889"/>
    <cellStyle name="Normal 48 3 3" xfId="16890"/>
    <cellStyle name="Normal 48 3 4" xfId="16891"/>
    <cellStyle name="Normal 48 3 5" xfId="16892"/>
    <cellStyle name="Normal 48 3 6" xfId="16893"/>
    <cellStyle name="Normal 48 30" xfId="16894"/>
    <cellStyle name="Normal 48 31" xfId="16895"/>
    <cellStyle name="Normal 48 32" xfId="16896"/>
    <cellStyle name="Normal 48 33" xfId="16897"/>
    <cellStyle name="Normal 48 34" xfId="16898"/>
    <cellStyle name="Normal 48 35" xfId="16899"/>
    <cellStyle name="Normal 48 36" xfId="16900"/>
    <cellStyle name="Normal 48 37" xfId="16901"/>
    <cellStyle name="Normal 48 38" xfId="16902"/>
    <cellStyle name="Normal 48 39" xfId="16903"/>
    <cellStyle name="Normal 48 4" xfId="16904"/>
    <cellStyle name="Normal 48 4 2" xfId="16905"/>
    <cellStyle name="Normal 48 4 3" xfId="16906"/>
    <cellStyle name="Normal 48 4 4" xfId="16907"/>
    <cellStyle name="Normal 48 40" xfId="16908"/>
    <cellStyle name="Normal 48 41" xfId="16909"/>
    <cellStyle name="Normal 48 42" xfId="16910"/>
    <cellStyle name="Normal 48 43" xfId="16911"/>
    <cellStyle name="Normal 48 44" xfId="16912"/>
    <cellStyle name="Normal 48 45" xfId="16913"/>
    <cellStyle name="Normal 48 46" xfId="16914"/>
    <cellStyle name="Normal 48 47" xfId="16915"/>
    <cellStyle name="Normal 48 48" xfId="16916"/>
    <cellStyle name="Normal 48 49" xfId="16917"/>
    <cellStyle name="Normal 48 5" xfId="16918"/>
    <cellStyle name="Normal 48 5 2" xfId="16919"/>
    <cellStyle name="Normal 48 5 3" xfId="16920"/>
    <cellStyle name="Normal 48 5 4" xfId="16921"/>
    <cellStyle name="Normal 48 50" xfId="16922"/>
    <cellStyle name="Normal 48 51" xfId="16923"/>
    <cellStyle name="Normal 48 52" xfId="16924"/>
    <cellStyle name="Normal 48 53" xfId="16925"/>
    <cellStyle name="Normal 48 54" xfId="16926"/>
    <cellStyle name="Normal 48 55" xfId="16927"/>
    <cellStyle name="Normal 48 56" xfId="16928"/>
    <cellStyle name="Normal 48 57" xfId="16929"/>
    <cellStyle name="Normal 48 58" xfId="16930"/>
    <cellStyle name="Normal 48 59" xfId="16931"/>
    <cellStyle name="Normal 48 6" xfId="16932"/>
    <cellStyle name="Normal 48 6 2" xfId="16933"/>
    <cellStyle name="Normal 48 60" xfId="16934"/>
    <cellStyle name="Normal 48 61" xfId="16935"/>
    <cellStyle name="Normal 48 62" xfId="16936"/>
    <cellStyle name="Normal 48 63" xfId="16937"/>
    <cellStyle name="Normal 48 64" xfId="16938"/>
    <cellStyle name="Normal 48 65" xfId="16939"/>
    <cellStyle name="Normal 48 66" xfId="16940"/>
    <cellStyle name="Normal 48 67" xfId="16941"/>
    <cellStyle name="Normal 48 68" xfId="16942"/>
    <cellStyle name="Normal 48 69" xfId="16943"/>
    <cellStyle name="Normal 48 7" xfId="16944"/>
    <cellStyle name="Normal 48 7 2" xfId="16945"/>
    <cellStyle name="Normal 48 70" xfId="16946"/>
    <cellStyle name="Normal 48 8" xfId="16947"/>
    <cellStyle name="Normal 48 8 2" xfId="16948"/>
    <cellStyle name="Normal 48 9" xfId="16949"/>
    <cellStyle name="Normal 48 9 2" xfId="16950"/>
    <cellStyle name="Normal 49" xfId="16951"/>
    <cellStyle name="Normal 49 10" xfId="16952"/>
    <cellStyle name="Normal 49 10 2" xfId="16953"/>
    <cellStyle name="Normal 49 11" xfId="16954"/>
    <cellStyle name="Normal 49 11 2" xfId="16955"/>
    <cellStyle name="Normal 49 12" xfId="16956"/>
    <cellStyle name="Normal 49 12 2" xfId="16957"/>
    <cellStyle name="Normal 49 13" xfId="16958"/>
    <cellStyle name="Normal 49 13 2" xfId="16959"/>
    <cellStyle name="Normal 49 14" xfId="16960"/>
    <cellStyle name="Normal 49 14 2" xfId="16961"/>
    <cellStyle name="Normal 49 15" xfId="16962"/>
    <cellStyle name="Normal 49 15 2" xfId="16963"/>
    <cellStyle name="Normal 49 16" xfId="16964"/>
    <cellStyle name="Normal 49 16 2" xfId="16965"/>
    <cellStyle name="Normal 49 17" xfId="16966"/>
    <cellStyle name="Normal 49 17 2" xfId="16967"/>
    <cellStyle name="Normal 49 18" xfId="16968"/>
    <cellStyle name="Normal 49 18 2" xfId="16969"/>
    <cellStyle name="Normal 49 19" xfId="16970"/>
    <cellStyle name="Normal 49 19 2" xfId="16971"/>
    <cellStyle name="Normal 49 2" xfId="16972"/>
    <cellStyle name="Normal 49 2 2" xfId="16973"/>
    <cellStyle name="Normal 49 2 2 2" xfId="16974"/>
    <cellStyle name="Normal 49 2 2 3" xfId="16975"/>
    <cellStyle name="Normal 49 2 2 4" xfId="16976"/>
    <cellStyle name="Normal 49 2 3" xfId="16977"/>
    <cellStyle name="Normal 49 2 3 2" xfId="16978"/>
    <cellStyle name="Normal 49 2 3 3" xfId="16979"/>
    <cellStyle name="Normal 49 2 3 4" xfId="16980"/>
    <cellStyle name="Normal 49 2 4" xfId="16981"/>
    <cellStyle name="Normal 49 2 5" xfId="16982"/>
    <cellStyle name="Normal 49 2 6" xfId="16983"/>
    <cellStyle name="Normal 49 2 7" xfId="16984"/>
    <cellStyle name="Normal 49 20" xfId="16985"/>
    <cellStyle name="Normal 49 20 2" xfId="16986"/>
    <cellStyle name="Normal 49 21" xfId="16987"/>
    <cellStyle name="Normal 49 21 2" xfId="16988"/>
    <cellStyle name="Normal 49 22" xfId="16989"/>
    <cellStyle name="Normal 49 22 2" xfId="16990"/>
    <cellStyle name="Normal 49 23" xfId="16991"/>
    <cellStyle name="Normal 49 24" xfId="16992"/>
    <cellStyle name="Normal 49 25" xfId="16993"/>
    <cellStyle name="Normal 49 26" xfId="16994"/>
    <cellStyle name="Normal 49 27" xfId="16995"/>
    <cellStyle name="Normal 49 28" xfId="16996"/>
    <cellStyle name="Normal 49 29" xfId="16997"/>
    <cellStyle name="Normal 49 3" xfId="16998"/>
    <cellStyle name="Normal 49 3 2" xfId="16999"/>
    <cellStyle name="Normal 49 3 2 2" xfId="17000"/>
    <cellStyle name="Normal 49 3 2 3" xfId="17001"/>
    <cellStyle name="Normal 49 3 2 4" xfId="17002"/>
    <cellStyle name="Normal 49 3 3" xfId="17003"/>
    <cellStyle name="Normal 49 3 4" xfId="17004"/>
    <cellStyle name="Normal 49 3 5" xfId="17005"/>
    <cellStyle name="Normal 49 3 6" xfId="17006"/>
    <cellStyle name="Normal 49 30" xfId="17007"/>
    <cellStyle name="Normal 49 31" xfId="17008"/>
    <cellStyle name="Normal 49 32" xfId="17009"/>
    <cellStyle name="Normal 49 33" xfId="17010"/>
    <cellStyle name="Normal 49 34" xfId="17011"/>
    <cellStyle name="Normal 49 35" xfId="17012"/>
    <cellStyle name="Normal 49 36" xfId="17013"/>
    <cellStyle name="Normal 49 37" xfId="17014"/>
    <cellStyle name="Normal 49 38" xfId="17015"/>
    <cellStyle name="Normal 49 39" xfId="17016"/>
    <cellStyle name="Normal 49 4" xfId="17017"/>
    <cellStyle name="Normal 49 4 2" xfId="17018"/>
    <cellStyle name="Normal 49 4 3" xfId="17019"/>
    <cellStyle name="Normal 49 4 4" xfId="17020"/>
    <cellStyle name="Normal 49 40" xfId="17021"/>
    <cellStyle name="Normal 49 41" xfId="17022"/>
    <cellStyle name="Normal 49 42" xfId="17023"/>
    <cellStyle name="Normal 49 43" xfId="17024"/>
    <cellStyle name="Normal 49 44" xfId="17025"/>
    <cellStyle name="Normal 49 45" xfId="17026"/>
    <cellStyle name="Normal 49 46" xfId="17027"/>
    <cellStyle name="Normal 49 47" xfId="17028"/>
    <cellStyle name="Normal 49 48" xfId="17029"/>
    <cellStyle name="Normal 49 49" xfId="17030"/>
    <cellStyle name="Normal 49 5" xfId="17031"/>
    <cellStyle name="Normal 49 5 2" xfId="17032"/>
    <cellStyle name="Normal 49 5 3" xfId="17033"/>
    <cellStyle name="Normal 49 5 4" xfId="17034"/>
    <cellStyle name="Normal 49 50" xfId="17035"/>
    <cellStyle name="Normal 49 51" xfId="17036"/>
    <cellStyle name="Normal 49 52" xfId="17037"/>
    <cellStyle name="Normal 49 53" xfId="17038"/>
    <cellStyle name="Normal 49 54" xfId="17039"/>
    <cellStyle name="Normal 49 55" xfId="17040"/>
    <cellStyle name="Normal 49 56" xfId="17041"/>
    <cellStyle name="Normal 49 57" xfId="17042"/>
    <cellStyle name="Normal 49 58" xfId="17043"/>
    <cellStyle name="Normal 49 59" xfId="17044"/>
    <cellStyle name="Normal 49 6" xfId="17045"/>
    <cellStyle name="Normal 49 6 2" xfId="17046"/>
    <cellStyle name="Normal 49 60" xfId="17047"/>
    <cellStyle name="Normal 49 61" xfId="17048"/>
    <cellStyle name="Normal 49 62" xfId="17049"/>
    <cellStyle name="Normal 49 63" xfId="17050"/>
    <cellStyle name="Normal 49 64" xfId="17051"/>
    <cellStyle name="Normal 49 65" xfId="17052"/>
    <cellStyle name="Normal 49 66" xfId="17053"/>
    <cellStyle name="Normal 49 67" xfId="17054"/>
    <cellStyle name="Normal 49 68" xfId="17055"/>
    <cellStyle name="Normal 49 69" xfId="17056"/>
    <cellStyle name="Normal 49 7" xfId="17057"/>
    <cellStyle name="Normal 49 7 2" xfId="17058"/>
    <cellStyle name="Normal 49 70" xfId="17059"/>
    <cellStyle name="Normal 49 8" xfId="17060"/>
    <cellStyle name="Normal 49 8 2" xfId="17061"/>
    <cellStyle name="Normal 49 9" xfId="17062"/>
    <cellStyle name="Normal 49 9 2" xfId="17063"/>
    <cellStyle name="Normal 5" xfId="8"/>
    <cellStyle name="Normal 5 10" xfId="17064"/>
    <cellStyle name="Normal 5 11" xfId="17065"/>
    <cellStyle name="Normal 5 11 2" xfId="17066"/>
    <cellStyle name="Normal 5 12" xfId="17067"/>
    <cellStyle name="Normal 5 13" xfId="17068"/>
    <cellStyle name="Normal 5 14" xfId="17069"/>
    <cellStyle name="Normal 5 15" xfId="17070"/>
    <cellStyle name="Normal 5 16" xfId="17071"/>
    <cellStyle name="Normal 5 17" xfId="17072"/>
    <cellStyle name="Normal 5 18" xfId="17073"/>
    <cellStyle name="Normal 5 19" xfId="17074"/>
    <cellStyle name="Normal 5 2" xfId="15"/>
    <cellStyle name="Normal 5 2 10" xfId="17075"/>
    <cellStyle name="Normal 5 2 11" xfId="17076"/>
    <cellStyle name="Normal 5 2 12" xfId="17077"/>
    <cellStyle name="Normal 5 2 13" xfId="17078"/>
    <cellStyle name="Normal 5 2 14" xfId="17079"/>
    <cellStyle name="Normal 5 2 15" xfId="17080"/>
    <cellStyle name="Normal 5 2 16" xfId="17081"/>
    <cellStyle name="Normal 5 2 17" xfId="17082"/>
    <cellStyle name="Normal 5 2 18" xfId="17083"/>
    <cellStyle name="Normal 5 2 19" xfId="17084"/>
    <cellStyle name="Normal 5 2 2" xfId="1123"/>
    <cellStyle name="Normal 5 2 2 10" xfId="17085"/>
    <cellStyle name="Normal 5 2 2 11" xfId="17086"/>
    <cellStyle name="Normal 5 2 2 12" xfId="17087"/>
    <cellStyle name="Normal 5 2 2 13" xfId="17088"/>
    <cellStyle name="Normal 5 2 2 14" xfId="17089"/>
    <cellStyle name="Normal 5 2 2 15" xfId="17090"/>
    <cellStyle name="Normal 5 2 2 16" xfId="17091"/>
    <cellStyle name="Normal 5 2 2 17" xfId="17092"/>
    <cellStyle name="Normal 5 2 2 18" xfId="17093"/>
    <cellStyle name="Normal 5 2 2 19" xfId="17094"/>
    <cellStyle name="Normal 5 2 2 2" xfId="1124"/>
    <cellStyle name="Normal 5 2 2 2 10" xfId="17095"/>
    <cellStyle name="Normal 5 2 2 2 11" xfId="17096"/>
    <cellStyle name="Normal 5 2 2 2 12" xfId="17097"/>
    <cellStyle name="Normal 5 2 2 2 13" xfId="17098"/>
    <cellStyle name="Normal 5 2 2 2 14" xfId="17099"/>
    <cellStyle name="Normal 5 2 2 2 15" xfId="17100"/>
    <cellStyle name="Normal 5 2 2 2 16" xfId="17101"/>
    <cellStyle name="Normal 5 2 2 2 17" xfId="17102"/>
    <cellStyle name="Normal 5 2 2 2 18" xfId="17103"/>
    <cellStyle name="Normal 5 2 2 2 2" xfId="17104"/>
    <cellStyle name="Normal 5 2 2 2 3" xfId="17105"/>
    <cellStyle name="Normal 5 2 2 2 4" xfId="17106"/>
    <cellStyle name="Normal 5 2 2 2 5" xfId="17107"/>
    <cellStyle name="Normal 5 2 2 2 6" xfId="17108"/>
    <cellStyle name="Normal 5 2 2 2 7" xfId="17109"/>
    <cellStyle name="Normal 5 2 2 2 8" xfId="17110"/>
    <cellStyle name="Normal 5 2 2 2 9" xfId="17111"/>
    <cellStyle name="Normal 5 2 2 3" xfId="1125"/>
    <cellStyle name="Normal 5 2 2 4" xfId="17112"/>
    <cellStyle name="Normal 5 2 2 5" xfId="17113"/>
    <cellStyle name="Normal 5 2 2 6" xfId="17114"/>
    <cellStyle name="Normal 5 2 2 7" xfId="17115"/>
    <cellStyle name="Normal 5 2 2 8" xfId="17116"/>
    <cellStyle name="Normal 5 2 2 9" xfId="17117"/>
    <cellStyle name="Normal 5 2 2_ELEC SAP FCST UPLOAD" xfId="1126"/>
    <cellStyle name="Normal 5 2 20" xfId="17118"/>
    <cellStyle name="Normal 5 2 21" xfId="17119"/>
    <cellStyle name="Normal 5 2 22" xfId="17120"/>
    <cellStyle name="Normal 5 2 3" xfId="1127"/>
    <cellStyle name="Normal 5 2 4" xfId="1128"/>
    <cellStyle name="Normal 5 2 5" xfId="1129"/>
    <cellStyle name="Normal 5 2 6" xfId="1130"/>
    <cellStyle name="Normal 5 2 7" xfId="17121"/>
    <cellStyle name="Normal 5 2 8" xfId="17122"/>
    <cellStyle name="Normal 5 2 9" xfId="17123"/>
    <cellStyle name="Normal 5 2_ELEC SAP FCST UPLOAD" xfId="1131"/>
    <cellStyle name="Normal 5 20" xfId="17124"/>
    <cellStyle name="Normal 5 21" xfId="17125"/>
    <cellStyle name="Normal 5 22" xfId="17126"/>
    <cellStyle name="Normal 5 23" xfId="17127"/>
    <cellStyle name="Normal 5 24" xfId="17128"/>
    <cellStyle name="Normal 5 25" xfId="17129"/>
    <cellStyle name="Normal 5 26" xfId="17130"/>
    <cellStyle name="Normal 5 27" xfId="17131"/>
    <cellStyle name="Normal 5 28" xfId="17132"/>
    <cellStyle name="Normal 5 29" xfId="17133"/>
    <cellStyle name="Normal 5 3" xfId="1132"/>
    <cellStyle name="Normal 5 3 2" xfId="17134"/>
    <cellStyle name="Normal 5 3 3" xfId="17135"/>
    <cellStyle name="Normal 5 3 4" xfId="17136"/>
    <cellStyle name="Normal 5 3 5" xfId="17137"/>
    <cellStyle name="Normal 5 3 6" xfId="17138"/>
    <cellStyle name="Normal 5 3 7" xfId="17139"/>
    <cellStyle name="Normal 5 3 8" xfId="17140"/>
    <cellStyle name="Normal 5 30" xfId="17141"/>
    <cellStyle name="Normal 5 31" xfId="17142"/>
    <cellStyle name="Normal 5 32" xfId="17143"/>
    <cellStyle name="Normal 5 33" xfId="17144"/>
    <cellStyle name="Normal 5 34" xfId="17145"/>
    <cellStyle name="Normal 5 35" xfId="17146"/>
    <cellStyle name="Normal 5 36" xfId="17147"/>
    <cellStyle name="Normal 5 37" xfId="17148"/>
    <cellStyle name="Normal 5 38" xfId="17149"/>
    <cellStyle name="Normal 5 39" xfId="17150"/>
    <cellStyle name="Normal 5 4" xfId="1133"/>
    <cellStyle name="Normal 5 4 2" xfId="17151"/>
    <cellStyle name="Normal 5 4 3" xfId="17152"/>
    <cellStyle name="Normal 5 4 4" xfId="17153"/>
    <cellStyle name="Normal 5 4 5" xfId="17154"/>
    <cellStyle name="Normal 5 4 6" xfId="17155"/>
    <cellStyle name="Normal 5 4 7" xfId="17156"/>
    <cellStyle name="Normal 5 4 8" xfId="17157"/>
    <cellStyle name="Normal 5 40" xfId="17158"/>
    <cellStyle name="Normal 5 41" xfId="17159"/>
    <cellStyle name="Normal 5 42" xfId="17160"/>
    <cellStyle name="Normal 5 43" xfId="17161"/>
    <cellStyle name="Normal 5 44" xfId="17162"/>
    <cellStyle name="Normal 5 45" xfId="17163"/>
    <cellStyle name="Normal 5 46" xfId="17164"/>
    <cellStyle name="Normal 5 47" xfId="17165"/>
    <cellStyle name="Normal 5 48" xfId="17166"/>
    <cellStyle name="Normal 5 49" xfId="17167"/>
    <cellStyle name="Normal 5 5" xfId="1134"/>
    <cellStyle name="Normal 5 5 2" xfId="17168"/>
    <cellStyle name="Normal 5 5 3" xfId="17169"/>
    <cellStyle name="Normal 5 5 4" xfId="17170"/>
    <cellStyle name="Normal 5 5 5" xfId="17171"/>
    <cellStyle name="Normal 5 5 6" xfId="17172"/>
    <cellStyle name="Normal 5 5 7" xfId="17173"/>
    <cellStyle name="Normal 5 5 8" xfId="17174"/>
    <cellStyle name="Normal 5 50" xfId="17175"/>
    <cellStyle name="Normal 5 51" xfId="17176"/>
    <cellStyle name="Normal 5 52" xfId="17177"/>
    <cellStyle name="Normal 5 53" xfId="17178"/>
    <cellStyle name="Normal 5 54" xfId="17179"/>
    <cellStyle name="Normal 5 55" xfId="17180"/>
    <cellStyle name="Normal 5 56" xfId="17181"/>
    <cellStyle name="Normal 5 57" xfId="17182"/>
    <cellStyle name="Normal 5 58" xfId="17183"/>
    <cellStyle name="Normal 5 59" xfId="17184"/>
    <cellStyle name="Normal 5 6" xfId="1135"/>
    <cellStyle name="Normal 5 6 10" xfId="17185"/>
    <cellStyle name="Normal 5 6 11" xfId="17186"/>
    <cellStyle name="Normal 5 6 12" xfId="17187"/>
    <cellStyle name="Normal 5 6 13" xfId="17188"/>
    <cellStyle name="Normal 5 6 14" xfId="17189"/>
    <cellStyle name="Normal 5 6 15" xfId="17190"/>
    <cellStyle name="Normal 5 6 16" xfId="17191"/>
    <cellStyle name="Normal 5 6 17" xfId="17192"/>
    <cellStyle name="Normal 5 6 2" xfId="17193"/>
    <cellStyle name="Normal 5 6 3" xfId="17194"/>
    <cellStyle name="Normal 5 6 4" xfId="17195"/>
    <cellStyle name="Normal 5 6 5" xfId="17196"/>
    <cellStyle name="Normal 5 6 6" xfId="17197"/>
    <cellStyle name="Normal 5 6 7" xfId="17198"/>
    <cellStyle name="Normal 5 6 8" xfId="17199"/>
    <cellStyle name="Normal 5 6 9" xfId="17200"/>
    <cellStyle name="Normal 5 60" xfId="17201"/>
    <cellStyle name="Normal 5 61" xfId="17202"/>
    <cellStyle name="Normal 5 62" xfId="17203"/>
    <cellStyle name="Normal 5 63" xfId="17204"/>
    <cellStyle name="Normal 5 64" xfId="17205"/>
    <cellStyle name="Normal 5 65" xfId="17206"/>
    <cellStyle name="Normal 5 66" xfId="17207"/>
    <cellStyle name="Normal 5 67" xfId="17208"/>
    <cellStyle name="Normal 5 68" xfId="17209"/>
    <cellStyle name="Normal 5 69" xfId="17210"/>
    <cellStyle name="Normal 5 7" xfId="17211"/>
    <cellStyle name="Normal 5 7 2" xfId="17212"/>
    <cellStyle name="Normal 5 7 3" xfId="17213"/>
    <cellStyle name="Normal 5 7 4" xfId="17214"/>
    <cellStyle name="Normal 5 7 5" xfId="17215"/>
    <cellStyle name="Normal 5 7 6" xfId="17216"/>
    <cellStyle name="Normal 5 7 7" xfId="17217"/>
    <cellStyle name="Normal 5 7 8" xfId="17218"/>
    <cellStyle name="Normal 5 70" xfId="17219"/>
    <cellStyle name="Normal 5 71" xfId="17220"/>
    <cellStyle name="Normal 5 72" xfId="17221"/>
    <cellStyle name="Normal 5 73" xfId="17222"/>
    <cellStyle name="Normal 5 74" xfId="17223"/>
    <cellStyle name="Normal 5 75" xfId="17224"/>
    <cellStyle name="Normal 5 76" xfId="17225"/>
    <cellStyle name="Normal 5 77" xfId="17226"/>
    <cellStyle name="Normal 5 78" xfId="17227"/>
    <cellStyle name="Normal 5 79" xfId="17228"/>
    <cellStyle name="Normal 5 8" xfId="17229"/>
    <cellStyle name="Normal 5 80" xfId="17230"/>
    <cellStyle name="Normal 5 81" xfId="17231"/>
    <cellStyle name="Normal 5 82" xfId="17232"/>
    <cellStyle name="Normal 5 83" xfId="17233"/>
    <cellStyle name="Normal 5 84" xfId="1136"/>
    <cellStyle name="Normal 5 9" xfId="17234"/>
    <cellStyle name="Normal 5_Customer Operations Business Plan Input Reqs (3)" xfId="17235"/>
    <cellStyle name="Normal 50" xfId="17236"/>
    <cellStyle name="Normal 50 10" xfId="17237"/>
    <cellStyle name="Normal 50 10 2" xfId="17238"/>
    <cellStyle name="Normal 50 11" xfId="17239"/>
    <cellStyle name="Normal 50 11 2" xfId="17240"/>
    <cellStyle name="Normal 50 12" xfId="17241"/>
    <cellStyle name="Normal 50 12 2" xfId="17242"/>
    <cellStyle name="Normal 50 13" xfId="17243"/>
    <cellStyle name="Normal 50 13 2" xfId="17244"/>
    <cellStyle name="Normal 50 14" xfId="17245"/>
    <cellStyle name="Normal 50 14 2" xfId="17246"/>
    <cellStyle name="Normal 50 15" xfId="17247"/>
    <cellStyle name="Normal 50 15 2" xfId="17248"/>
    <cellStyle name="Normal 50 16" xfId="17249"/>
    <cellStyle name="Normal 50 16 2" xfId="17250"/>
    <cellStyle name="Normal 50 17" xfId="17251"/>
    <cellStyle name="Normal 50 17 2" xfId="17252"/>
    <cellStyle name="Normal 50 18" xfId="17253"/>
    <cellStyle name="Normal 50 18 2" xfId="17254"/>
    <cellStyle name="Normal 50 19" xfId="17255"/>
    <cellStyle name="Normal 50 19 2" xfId="17256"/>
    <cellStyle name="Normal 50 2" xfId="17257"/>
    <cellStyle name="Normal 50 2 2" xfId="17258"/>
    <cellStyle name="Normal 50 2 2 2" xfId="17259"/>
    <cellStyle name="Normal 50 2 2 3" xfId="17260"/>
    <cellStyle name="Normal 50 2 2 4" xfId="17261"/>
    <cellStyle name="Normal 50 2 3" xfId="17262"/>
    <cellStyle name="Normal 50 2 3 2" xfId="17263"/>
    <cellStyle name="Normal 50 2 3 3" xfId="17264"/>
    <cellStyle name="Normal 50 2 3 4" xfId="17265"/>
    <cellStyle name="Normal 50 2 4" xfId="17266"/>
    <cellStyle name="Normal 50 2 5" xfId="17267"/>
    <cellStyle name="Normal 50 2 6" xfId="17268"/>
    <cellStyle name="Normal 50 2 7" xfId="17269"/>
    <cellStyle name="Normal 50 20" xfId="17270"/>
    <cellStyle name="Normal 50 20 2" xfId="17271"/>
    <cellStyle name="Normal 50 21" xfId="17272"/>
    <cellStyle name="Normal 50 21 2" xfId="17273"/>
    <cellStyle name="Normal 50 22" xfId="17274"/>
    <cellStyle name="Normal 50 22 2" xfId="17275"/>
    <cellStyle name="Normal 50 23" xfId="17276"/>
    <cellStyle name="Normal 50 24" xfId="17277"/>
    <cellStyle name="Normal 50 25" xfId="17278"/>
    <cellStyle name="Normal 50 26" xfId="17279"/>
    <cellStyle name="Normal 50 27" xfId="17280"/>
    <cellStyle name="Normal 50 28" xfId="17281"/>
    <cellStyle name="Normal 50 29" xfId="17282"/>
    <cellStyle name="Normal 50 3" xfId="17283"/>
    <cellStyle name="Normal 50 3 2" xfId="17284"/>
    <cellStyle name="Normal 50 3 2 2" xfId="17285"/>
    <cellStyle name="Normal 50 3 2 3" xfId="17286"/>
    <cellStyle name="Normal 50 3 2 4" xfId="17287"/>
    <cellStyle name="Normal 50 3 3" xfId="17288"/>
    <cellStyle name="Normal 50 3 4" xfId="17289"/>
    <cellStyle name="Normal 50 3 5" xfId="17290"/>
    <cellStyle name="Normal 50 3 6" xfId="17291"/>
    <cellStyle name="Normal 50 30" xfId="17292"/>
    <cellStyle name="Normal 50 31" xfId="17293"/>
    <cellStyle name="Normal 50 32" xfId="17294"/>
    <cellStyle name="Normal 50 33" xfId="17295"/>
    <cellStyle name="Normal 50 34" xfId="17296"/>
    <cellStyle name="Normal 50 35" xfId="17297"/>
    <cellStyle name="Normal 50 36" xfId="17298"/>
    <cellStyle name="Normal 50 37" xfId="17299"/>
    <cellStyle name="Normal 50 38" xfId="17300"/>
    <cellStyle name="Normal 50 39" xfId="17301"/>
    <cellStyle name="Normal 50 4" xfId="17302"/>
    <cellStyle name="Normal 50 4 2" xfId="17303"/>
    <cellStyle name="Normal 50 4 3" xfId="17304"/>
    <cellStyle name="Normal 50 4 4" xfId="17305"/>
    <cellStyle name="Normal 50 40" xfId="17306"/>
    <cellStyle name="Normal 50 41" xfId="17307"/>
    <cellStyle name="Normal 50 42" xfId="17308"/>
    <cellStyle name="Normal 50 43" xfId="17309"/>
    <cellStyle name="Normal 50 44" xfId="17310"/>
    <cellStyle name="Normal 50 45" xfId="17311"/>
    <cellStyle name="Normal 50 46" xfId="17312"/>
    <cellStyle name="Normal 50 47" xfId="17313"/>
    <cellStyle name="Normal 50 48" xfId="17314"/>
    <cellStyle name="Normal 50 49" xfId="17315"/>
    <cellStyle name="Normal 50 5" xfId="17316"/>
    <cellStyle name="Normal 50 5 2" xfId="17317"/>
    <cellStyle name="Normal 50 5 3" xfId="17318"/>
    <cellStyle name="Normal 50 5 4" xfId="17319"/>
    <cellStyle name="Normal 50 50" xfId="17320"/>
    <cellStyle name="Normal 50 51" xfId="17321"/>
    <cellStyle name="Normal 50 52" xfId="17322"/>
    <cellStyle name="Normal 50 53" xfId="17323"/>
    <cellStyle name="Normal 50 54" xfId="17324"/>
    <cellStyle name="Normal 50 55" xfId="17325"/>
    <cellStyle name="Normal 50 56" xfId="17326"/>
    <cellStyle name="Normal 50 57" xfId="17327"/>
    <cellStyle name="Normal 50 58" xfId="17328"/>
    <cellStyle name="Normal 50 59" xfId="17329"/>
    <cellStyle name="Normal 50 6" xfId="17330"/>
    <cellStyle name="Normal 50 6 2" xfId="17331"/>
    <cellStyle name="Normal 50 60" xfId="17332"/>
    <cellStyle name="Normal 50 61" xfId="17333"/>
    <cellStyle name="Normal 50 62" xfId="17334"/>
    <cellStyle name="Normal 50 63" xfId="17335"/>
    <cellStyle name="Normal 50 64" xfId="17336"/>
    <cellStyle name="Normal 50 65" xfId="17337"/>
    <cellStyle name="Normal 50 66" xfId="17338"/>
    <cellStyle name="Normal 50 67" xfId="17339"/>
    <cellStyle name="Normal 50 68" xfId="17340"/>
    <cellStyle name="Normal 50 69" xfId="17341"/>
    <cellStyle name="Normal 50 7" xfId="17342"/>
    <cellStyle name="Normal 50 7 2" xfId="17343"/>
    <cellStyle name="Normal 50 70" xfId="17344"/>
    <cellStyle name="Normal 50 8" xfId="17345"/>
    <cellStyle name="Normal 50 8 2" xfId="17346"/>
    <cellStyle name="Normal 50 9" xfId="17347"/>
    <cellStyle name="Normal 50 9 2" xfId="17348"/>
    <cellStyle name="Normal 51" xfId="17349"/>
    <cellStyle name="Normal 51 10" xfId="17350"/>
    <cellStyle name="Normal 51 11" xfId="17351"/>
    <cellStyle name="Normal 51 12" xfId="17352"/>
    <cellStyle name="Normal 51 13" xfId="17353"/>
    <cellStyle name="Normal 51 14" xfId="17354"/>
    <cellStyle name="Normal 51 15" xfId="17355"/>
    <cellStyle name="Normal 51 16" xfId="17356"/>
    <cellStyle name="Normal 51 17" xfId="17357"/>
    <cellStyle name="Normal 51 2" xfId="17358"/>
    <cellStyle name="Normal 51 3" xfId="17359"/>
    <cellStyle name="Normal 51 4" xfId="17360"/>
    <cellStyle name="Normal 51 5" xfId="17361"/>
    <cellStyle name="Normal 51 6" xfId="17362"/>
    <cellStyle name="Normal 51 7" xfId="17363"/>
    <cellStyle name="Normal 51 8" xfId="17364"/>
    <cellStyle name="Normal 51 9" xfId="17365"/>
    <cellStyle name="Normal 52" xfId="17366"/>
    <cellStyle name="Normal 52 10" xfId="17367"/>
    <cellStyle name="Normal 52 10 2" xfId="17368"/>
    <cellStyle name="Normal 52 11" xfId="17369"/>
    <cellStyle name="Normal 52 11 2" xfId="17370"/>
    <cellStyle name="Normal 52 12" xfId="17371"/>
    <cellStyle name="Normal 52 12 2" xfId="17372"/>
    <cellStyle name="Normal 52 13" xfId="17373"/>
    <cellStyle name="Normal 52 13 2" xfId="17374"/>
    <cellStyle name="Normal 52 14" xfId="17375"/>
    <cellStyle name="Normal 52 14 2" xfId="17376"/>
    <cellStyle name="Normal 52 15" xfId="17377"/>
    <cellStyle name="Normal 52 15 2" xfId="17378"/>
    <cellStyle name="Normal 52 16" xfId="17379"/>
    <cellStyle name="Normal 52 16 2" xfId="17380"/>
    <cellStyle name="Normal 52 17" xfId="17381"/>
    <cellStyle name="Normal 52 17 2" xfId="17382"/>
    <cellStyle name="Normal 52 18" xfId="17383"/>
    <cellStyle name="Normal 52 18 2" xfId="17384"/>
    <cellStyle name="Normal 52 19" xfId="17385"/>
    <cellStyle name="Normal 52 19 2" xfId="17386"/>
    <cellStyle name="Normal 52 2" xfId="17387"/>
    <cellStyle name="Normal 52 2 2" xfId="17388"/>
    <cellStyle name="Normal 52 2 2 2" xfId="17389"/>
    <cellStyle name="Normal 52 2 2 3" xfId="17390"/>
    <cellStyle name="Normal 52 2 2 4" xfId="17391"/>
    <cellStyle name="Normal 52 2 3" xfId="17392"/>
    <cellStyle name="Normal 52 2 3 2" xfId="17393"/>
    <cellStyle name="Normal 52 2 3 3" xfId="17394"/>
    <cellStyle name="Normal 52 2 3 4" xfId="17395"/>
    <cellStyle name="Normal 52 2 4" xfId="17396"/>
    <cellStyle name="Normal 52 2 5" xfId="17397"/>
    <cellStyle name="Normal 52 2 6" xfId="17398"/>
    <cellStyle name="Normal 52 2 7" xfId="17399"/>
    <cellStyle name="Normal 52 20" xfId="17400"/>
    <cellStyle name="Normal 52 20 2" xfId="17401"/>
    <cellStyle name="Normal 52 21" xfId="17402"/>
    <cellStyle name="Normal 52 21 2" xfId="17403"/>
    <cellStyle name="Normal 52 22" xfId="17404"/>
    <cellStyle name="Normal 52 22 2" xfId="17405"/>
    <cellStyle name="Normal 52 23" xfId="17406"/>
    <cellStyle name="Normal 52 24" xfId="17407"/>
    <cellStyle name="Normal 52 25" xfId="17408"/>
    <cellStyle name="Normal 52 26" xfId="17409"/>
    <cellStyle name="Normal 52 27" xfId="17410"/>
    <cellStyle name="Normal 52 28" xfId="17411"/>
    <cellStyle name="Normal 52 29" xfId="17412"/>
    <cellStyle name="Normal 52 3" xfId="17413"/>
    <cellStyle name="Normal 52 3 2" xfId="17414"/>
    <cellStyle name="Normal 52 3 2 2" xfId="17415"/>
    <cellStyle name="Normal 52 3 2 3" xfId="17416"/>
    <cellStyle name="Normal 52 3 2 4" xfId="17417"/>
    <cellStyle name="Normal 52 3 3" xfId="17418"/>
    <cellStyle name="Normal 52 3 4" xfId="17419"/>
    <cellStyle name="Normal 52 3 5" xfId="17420"/>
    <cellStyle name="Normal 52 3 6" xfId="17421"/>
    <cellStyle name="Normal 52 30" xfId="17422"/>
    <cellStyle name="Normal 52 31" xfId="17423"/>
    <cellStyle name="Normal 52 32" xfId="17424"/>
    <cellStyle name="Normal 52 33" xfId="17425"/>
    <cellStyle name="Normal 52 34" xfId="17426"/>
    <cellStyle name="Normal 52 35" xfId="17427"/>
    <cellStyle name="Normal 52 36" xfId="17428"/>
    <cellStyle name="Normal 52 37" xfId="17429"/>
    <cellStyle name="Normal 52 38" xfId="17430"/>
    <cellStyle name="Normal 52 39" xfId="17431"/>
    <cellStyle name="Normal 52 4" xfId="17432"/>
    <cellStyle name="Normal 52 4 2" xfId="17433"/>
    <cellStyle name="Normal 52 4 3" xfId="17434"/>
    <cellStyle name="Normal 52 4 4" xfId="17435"/>
    <cellStyle name="Normal 52 40" xfId="17436"/>
    <cellStyle name="Normal 52 41" xfId="17437"/>
    <cellStyle name="Normal 52 42" xfId="17438"/>
    <cellStyle name="Normal 52 43" xfId="17439"/>
    <cellStyle name="Normal 52 44" xfId="17440"/>
    <cellStyle name="Normal 52 45" xfId="17441"/>
    <cellStyle name="Normal 52 46" xfId="17442"/>
    <cellStyle name="Normal 52 47" xfId="17443"/>
    <cellStyle name="Normal 52 48" xfId="17444"/>
    <cellStyle name="Normal 52 49" xfId="17445"/>
    <cellStyle name="Normal 52 5" xfId="17446"/>
    <cellStyle name="Normal 52 5 2" xfId="17447"/>
    <cellStyle name="Normal 52 5 3" xfId="17448"/>
    <cellStyle name="Normal 52 5 4" xfId="17449"/>
    <cellStyle name="Normal 52 50" xfId="17450"/>
    <cellStyle name="Normal 52 51" xfId="17451"/>
    <cellStyle name="Normal 52 52" xfId="17452"/>
    <cellStyle name="Normal 52 53" xfId="17453"/>
    <cellStyle name="Normal 52 54" xfId="17454"/>
    <cellStyle name="Normal 52 55" xfId="17455"/>
    <cellStyle name="Normal 52 56" xfId="17456"/>
    <cellStyle name="Normal 52 57" xfId="17457"/>
    <cellStyle name="Normal 52 58" xfId="17458"/>
    <cellStyle name="Normal 52 59" xfId="17459"/>
    <cellStyle name="Normal 52 6" xfId="17460"/>
    <cellStyle name="Normal 52 6 2" xfId="17461"/>
    <cellStyle name="Normal 52 60" xfId="17462"/>
    <cellStyle name="Normal 52 61" xfId="17463"/>
    <cellStyle name="Normal 52 62" xfId="17464"/>
    <cellStyle name="Normal 52 63" xfId="17465"/>
    <cellStyle name="Normal 52 64" xfId="17466"/>
    <cellStyle name="Normal 52 65" xfId="17467"/>
    <cellStyle name="Normal 52 66" xfId="17468"/>
    <cellStyle name="Normal 52 67" xfId="17469"/>
    <cellStyle name="Normal 52 68" xfId="17470"/>
    <cellStyle name="Normal 52 69" xfId="17471"/>
    <cellStyle name="Normal 52 7" xfId="17472"/>
    <cellStyle name="Normal 52 7 2" xfId="17473"/>
    <cellStyle name="Normal 52 70" xfId="17474"/>
    <cellStyle name="Normal 52 8" xfId="17475"/>
    <cellStyle name="Normal 52 8 2" xfId="17476"/>
    <cellStyle name="Normal 52 9" xfId="17477"/>
    <cellStyle name="Normal 52 9 2" xfId="17478"/>
    <cellStyle name="Normal 53" xfId="17479"/>
    <cellStyle name="Normal 53 10" xfId="17480"/>
    <cellStyle name="Normal 53 10 2" xfId="17481"/>
    <cellStyle name="Normal 53 11" xfId="17482"/>
    <cellStyle name="Normal 53 11 2" xfId="17483"/>
    <cellStyle name="Normal 53 12" xfId="17484"/>
    <cellStyle name="Normal 53 12 2" xfId="17485"/>
    <cellStyle name="Normal 53 13" xfId="17486"/>
    <cellStyle name="Normal 53 13 2" xfId="17487"/>
    <cellStyle name="Normal 53 14" xfId="17488"/>
    <cellStyle name="Normal 53 14 2" xfId="17489"/>
    <cellStyle name="Normal 53 15" xfId="17490"/>
    <cellStyle name="Normal 53 15 2" xfId="17491"/>
    <cellStyle name="Normal 53 16" xfId="17492"/>
    <cellStyle name="Normal 53 16 2" xfId="17493"/>
    <cellStyle name="Normal 53 17" xfId="17494"/>
    <cellStyle name="Normal 53 17 2" xfId="17495"/>
    <cellStyle name="Normal 53 18" xfId="17496"/>
    <cellStyle name="Normal 53 18 2" xfId="17497"/>
    <cellStyle name="Normal 53 19" xfId="17498"/>
    <cellStyle name="Normal 53 19 2" xfId="17499"/>
    <cellStyle name="Normal 53 2" xfId="17500"/>
    <cellStyle name="Normal 53 2 2" xfId="17501"/>
    <cellStyle name="Normal 53 2 2 2" xfId="17502"/>
    <cellStyle name="Normal 53 2 2 3" xfId="17503"/>
    <cellStyle name="Normal 53 2 2 4" xfId="17504"/>
    <cellStyle name="Normal 53 2 3" xfId="17505"/>
    <cellStyle name="Normal 53 2 3 2" xfId="17506"/>
    <cellStyle name="Normal 53 2 3 3" xfId="17507"/>
    <cellStyle name="Normal 53 2 3 4" xfId="17508"/>
    <cellStyle name="Normal 53 2 4" xfId="17509"/>
    <cellStyle name="Normal 53 2 5" xfId="17510"/>
    <cellStyle name="Normal 53 2 6" xfId="17511"/>
    <cellStyle name="Normal 53 2 7" xfId="17512"/>
    <cellStyle name="Normal 53 20" xfId="17513"/>
    <cellStyle name="Normal 53 20 2" xfId="17514"/>
    <cellStyle name="Normal 53 21" xfId="17515"/>
    <cellStyle name="Normal 53 21 2" xfId="17516"/>
    <cellStyle name="Normal 53 22" xfId="17517"/>
    <cellStyle name="Normal 53 22 2" xfId="17518"/>
    <cellStyle name="Normal 53 23" xfId="17519"/>
    <cellStyle name="Normal 53 24" xfId="17520"/>
    <cellStyle name="Normal 53 25" xfId="17521"/>
    <cellStyle name="Normal 53 26" xfId="17522"/>
    <cellStyle name="Normal 53 27" xfId="17523"/>
    <cellStyle name="Normal 53 28" xfId="17524"/>
    <cellStyle name="Normal 53 29" xfId="17525"/>
    <cellStyle name="Normal 53 3" xfId="17526"/>
    <cellStyle name="Normal 53 3 2" xfId="17527"/>
    <cellStyle name="Normal 53 3 2 2" xfId="17528"/>
    <cellStyle name="Normal 53 3 2 3" xfId="17529"/>
    <cellStyle name="Normal 53 3 2 4" xfId="17530"/>
    <cellStyle name="Normal 53 3 3" xfId="17531"/>
    <cellStyle name="Normal 53 3 4" xfId="17532"/>
    <cellStyle name="Normal 53 3 5" xfId="17533"/>
    <cellStyle name="Normal 53 3 6" xfId="17534"/>
    <cellStyle name="Normal 53 30" xfId="17535"/>
    <cellStyle name="Normal 53 31" xfId="17536"/>
    <cellStyle name="Normal 53 32" xfId="17537"/>
    <cellStyle name="Normal 53 33" xfId="17538"/>
    <cellStyle name="Normal 53 34" xfId="17539"/>
    <cellStyle name="Normal 53 35" xfId="17540"/>
    <cellStyle name="Normal 53 36" xfId="17541"/>
    <cellStyle name="Normal 53 37" xfId="17542"/>
    <cellStyle name="Normal 53 38" xfId="17543"/>
    <cellStyle name="Normal 53 39" xfId="17544"/>
    <cellStyle name="Normal 53 4" xfId="17545"/>
    <cellStyle name="Normal 53 4 2" xfId="17546"/>
    <cellStyle name="Normal 53 4 3" xfId="17547"/>
    <cellStyle name="Normal 53 4 4" xfId="17548"/>
    <cellStyle name="Normal 53 40" xfId="17549"/>
    <cellStyle name="Normal 53 41" xfId="17550"/>
    <cellStyle name="Normal 53 42" xfId="17551"/>
    <cellStyle name="Normal 53 43" xfId="17552"/>
    <cellStyle name="Normal 53 44" xfId="17553"/>
    <cellStyle name="Normal 53 45" xfId="17554"/>
    <cellStyle name="Normal 53 46" xfId="17555"/>
    <cellStyle name="Normal 53 47" xfId="17556"/>
    <cellStyle name="Normal 53 48" xfId="17557"/>
    <cellStyle name="Normal 53 49" xfId="17558"/>
    <cellStyle name="Normal 53 5" xfId="17559"/>
    <cellStyle name="Normal 53 5 2" xfId="17560"/>
    <cellStyle name="Normal 53 5 3" xfId="17561"/>
    <cellStyle name="Normal 53 5 4" xfId="17562"/>
    <cellStyle name="Normal 53 50" xfId="17563"/>
    <cellStyle name="Normal 53 51" xfId="17564"/>
    <cellStyle name="Normal 53 52" xfId="17565"/>
    <cellStyle name="Normal 53 53" xfId="17566"/>
    <cellStyle name="Normal 53 54" xfId="17567"/>
    <cellStyle name="Normal 53 55" xfId="17568"/>
    <cellStyle name="Normal 53 56" xfId="17569"/>
    <cellStyle name="Normal 53 57" xfId="17570"/>
    <cellStyle name="Normal 53 58" xfId="17571"/>
    <cellStyle name="Normal 53 59" xfId="17572"/>
    <cellStyle name="Normal 53 6" xfId="17573"/>
    <cellStyle name="Normal 53 6 2" xfId="17574"/>
    <cellStyle name="Normal 53 60" xfId="17575"/>
    <cellStyle name="Normal 53 61" xfId="17576"/>
    <cellStyle name="Normal 53 62" xfId="17577"/>
    <cellStyle name="Normal 53 63" xfId="17578"/>
    <cellStyle name="Normal 53 64" xfId="17579"/>
    <cellStyle name="Normal 53 65" xfId="17580"/>
    <cellStyle name="Normal 53 66" xfId="17581"/>
    <cellStyle name="Normal 53 67" xfId="17582"/>
    <cellStyle name="Normal 53 68" xfId="17583"/>
    <cellStyle name="Normal 53 69" xfId="17584"/>
    <cellStyle name="Normal 53 7" xfId="17585"/>
    <cellStyle name="Normal 53 7 2" xfId="17586"/>
    <cellStyle name="Normal 53 70" xfId="17587"/>
    <cellStyle name="Normal 53 8" xfId="17588"/>
    <cellStyle name="Normal 53 8 2" xfId="17589"/>
    <cellStyle name="Normal 53 9" xfId="17590"/>
    <cellStyle name="Normal 53 9 2" xfId="17591"/>
    <cellStyle name="Normal 54" xfId="1137"/>
    <cellStyle name="Normal 54 10" xfId="17592"/>
    <cellStyle name="Normal 54 11" xfId="17593"/>
    <cellStyle name="Normal 54 12" xfId="17594"/>
    <cellStyle name="Normal 54 13" xfId="17595"/>
    <cellStyle name="Normal 54 14" xfId="17596"/>
    <cellStyle name="Normal 54 15" xfId="17597"/>
    <cellStyle name="Normal 54 16" xfId="17598"/>
    <cellStyle name="Normal 54 17" xfId="17599"/>
    <cellStyle name="Normal 54 18" xfId="17600"/>
    <cellStyle name="Normal 54 19" xfId="17601"/>
    <cellStyle name="Normal 54 2" xfId="1138"/>
    <cellStyle name="Normal 54 2 10" xfId="17602"/>
    <cellStyle name="Normal 54 2 11" xfId="17603"/>
    <cellStyle name="Normal 54 2 12" xfId="17604"/>
    <cellStyle name="Normal 54 2 13" xfId="17605"/>
    <cellStyle name="Normal 54 2 2" xfId="1902"/>
    <cellStyle name="Normal 54 2 3" xfId="17606"/>
    <cellStyle name="Normal 54 2 4" xfId="17607"/>
    <cellStyle name="Normal 54 2 5" xfId="17608"/>
    <cellStyle name="Normal 54 2 6" xfId="17609"/>
    <cellStyle name="Normal 54 2 7" xfId="17610"/>
    <cellStyle name="Normal 54 2 8" xfId="17611"/>
    <cellStyle name="Normal 54 2 9" xfId="17612"/>
    <cellStyle name="Normal 54 20" xfId="17613"/>
    <cellStyle name="Normal 54 21" xfId="17614"/>
    <cellStyle name="Normal 54 3" xfId="1901"/>
    <cellStyle name="Normal 54 4" xfId="17615"/>
    <cellStyle name="Normal 54 5" xfId="17616"/>
    <cellStyle name="Normal 54 6" xfId="17617"/>
    <cellStyle name="Normal 54 7" xfId="17618"/>
    <cellStyle name="Normal 54 8" xfId="17619"/>
    <cellStyle name="Normal 54 9" xfId="17620"/>
    <cellStyle name="Normal 55" xfId="17621"/>
    <cellStyle name="Normal 55 10" xfId="17622"/>
    <cellStyle name="Normal 55 11" xfId="17623"/>
    <cellStyle name="Normal 55 12" xfId="17624"/>
    <cellStyle name="Normal 55 13" xfId="17625"/>
    <cellStyle name="Normal 55 14" xfId="17626"/>
    <cellStyle name="Normal 55 2" xfId="17627"/>
    <cellStyle name="Normal 55 2 10" xfId="17628"/>
    <cellStyle name="Normal 55 2 11" xfId="17629"/>
    <cellStyle name="Normal 55 2 12" xfId="17630"/>
    <cellStyle name="Normal 55 2 13" xfId="17631"/>
    <cellStyle name="Normal 55 2 2" xfId="17632"/>
    <cellStyle name="Normal 55 2 3" xfId="17633"/>
    <cellStyle name="Normal 55 2 4" xfId="17634"/>
    <cellStyle name="Normal 55 2 5" xfId="17635"/>
    <cellStyle name="Normal 55 2 6" xfId="17636"/>
    <cellStyle name="Normal 55 2 7" xfId="17637"/>
    <cellStyle name="Normal 55 2 8" xfId="17638"/>
    <cellStyle name="Normal 55 2 9" xfId="17639"/>
    <cellStyle name="Normal 55 3" xfId="17640"/>
    <cellStyle name="Normal 55 4" xfId="17641"/>
    <cellStyle name="Normal 55 5" xfId="17642"/>
    <cellStyle name="Normal 55 6" xfId="17643"/>
    <cellStyle name="Normal 55 7" xfId="17644"/>
    <cellStyle name="Normal 55 8" xfId="17645"/>
    <cellStyle name="Normal 55 9" xfId="17646"/>
    <cellStyle name="Normal 56" xfId="17647"/>
    <cellStyle name="Normal 56 10" xfId="17648"/>
    <cellStyle name="Normal 56 11" xfId="17649"/>
    <cellStyle name="Normal 56 12" xfId="17650"/>
    <cellStyle name="Normal 56 13" xfId="17651"/>
    <cellStyle name="Normal 56 14" xfId="17652"/>
    <cellStyle name="Normal 56 15" xfId="17653"/>
    <cellStyle name="Normal 56 16" xfId="17654"/>
    <cellStyle name="Normal 56 17" xfId="17655"/>
    <cellStyle name="Normal 56 2" xfId="17656"/>
    <cellStyle name="Normal 56 2 2" xfId="17657"/>
    <cellStyle name="Normal 56 2 3" xfId="17658"/>
    <cellStyle name="Normal 56 3" xfId="17659"/>
    <cellStyle name="Normal 56 4" xfId="17660"/>
    <cellStyle name="Normal 56 5" xfId="17661"/>
    <cellStyle name="Normal 56 6" xfId="17662"/>
    <cellStyle name="Normal 56 7" xfId="17663"/>
    <cellStyle name="Normal 56 8" xfId="17664"/>
    <cellStyle name="Normal 56 9" xfId="17665"/>
    <cellStyle name="Normal 57" xfId="17666"/>
    <cellStyle name="Normal 57 2" xfId="17667"/>
    <cellStyle name="Normal 57 2 2" xfId="17668"/>
    <cellStyle name="Normal 57 2 3" xfId="17669"/>
    <cellStyle name="Normal 57 3" xfId="17670"/>
    <cellStyle name="Normal 57 3 2" xfId="17671"/>
    <cellStyle name="Normal 57 3 3" xfId="17672"/>
    <cellStyle name="Normal 57 4" xfId="17673"/>
    <cellStyle name="Normal 57 5" xfId="17674"/>
    <cellStyle name="Normal 58" xfId="17675"/>
    <cellStyle name="Normal 58 2" xfId="17676"/>
    <cellStyle name="Normal 58 2 2" xfId="17677"/>
    <cellStyle name="Normal 58 2 3" xfId="17678"/>
    <cellStyle name="Normal 58 3" xfId="17679"/>
    <cellStyle name="Normal 58 4" xfId="17680"/>
    <cellStyle name="Normal 58 5" xfId="17681"/>
    <cellStyle name="Normal 58 6" xfId="17682"/>
    <cellStyle name="Normal 58_2.10 Streetworks version 2 - RW Update" xfId="17683"/>
    <cellStyle name="Normal 59" xfId="17684"/>
    <cellStyle name="Normal 59 2" xfId="17685"/>
    <cellStyle name="Normal 59 3" xfId="17686"/>
    <cellStyle name="Normal 59 4" xfId="17687"/>
    <cellStyle name="Normal 6" xfId="2"/>
    <cellStyle name="Normal 6 10" xfId="17688"/>
    <cellStyle name="Normal 6 11" xfId="17689"/>
    <cellStyle name="Normal 6 12" xfId="17690"/>
    <cellStyle name="Normal 6 13" xfId="17691"/>
    <cellStyle name="Normal 6 14" xfId="17692"/>
    <cellStyle name="Normal 6 15" xfId="17693"/>
    <cellStyle name="Normal 6 16" xfId="17694"/>
    <cellStyle name="Normal 6 17" xfId="17695"/>
    <cellStyle name="Normal 6 18" xfId="17696"/>
    <cellStyle name="Normal 6 19" xfId="17697"/>
    <cellStyle name="Normal 6 2" xfId="1139"/>
    <cellStyle name="Normal 6 2 10" xfId="17698"/>
    <cellStyle name="Normal 6 2 11" xfId="17699"/>
    <cellStyle name="Normal 6 2 12" xfId="17700"/>
    <cellStyle name="Normal 6 2 13" xfId="17701"/>
    <cellStyle name="Normal 6 2 14" xfId="17702"/>
    <cellStyle name="Normal 6 2 15" xfId="17703"/>
    <cellStyle name="Normal 6 2 16" xfId="17704"/>
    <cellStyle name="Normal 6 2 17" xfId="17705"/>
    <cellStyle name="Normal 6 2 2" xfId="17706"/>
    <cellStyle name="Normal 6 2 3" xfId="17707"/>
    <cellStyle name="Normal 6 2 4" xfId="17708"/>
    <cellStyle name="Normal 6 2 5" xfId="17709"/>
    <cellStyle name="Normal 6 2 6" xfId="17710"/>
    <cellStyle name="Normal 6 2 7" xfId="17711"/>
    <cellStyle name="Normal 6 2 8" xfId="17712"/>
    <cellStyle name="Normal 6 2 9" xfId="17713"/>
    <cellStyle name="Normal 6 20" xfId="17714"/>
    <cellStyle name="Normal 6 21" xfId="17715"/>
    <cellStyle name="Normal 6 22" xfId="17716"/>
    <cellStyle name="Normal 6 23" xfId="17717"/>
    <cellStyle name="Normal 6 24" xfId="17718"/>
    <cellStyle name="Normal 6 25" xfId="17719"/>
    <cellStyle name="Normal 6 26" xfId="17720"/>
    <cellStyle name="Normal 6 27" xfId="17721"/>
    <cellStyle name="Normal 6 28" xfId="17722"/>
    <cellStyle name="Normal 6 29" xfId="17723"/>
    <cellStyle name="Normal 6 3" xfId="17724"/>
    <cellStyle name="Normal 6 3 10" xfId="17725"/>
    <cellStyle name="Normal 6 3 11" xfId="17726"/>
    <cellStyle name="Normal 6 3 12" xfId="17727"/>
    <cellStyle name="Normal 6 3 13" xfId="17728"/>
    <cellStyle name="Normal 6 3 14" xfId="17729"/>
    <cellStyle name="Normal 6 3 15" xfId="17730"/>
    <cellStyle name="Normal 6 3 16" xfId="17731"/>
    <cellStyle name="Normal 6 3 17" xfId="17732"/>
    <cellStyle name="Normal 6 3 2" xfId="17733"/>
    <cellStyle name="Normal 6 3 3" xfId="17734"/>
    <cellStyle name="Normal 6 3 4" xfId="17735"/>
    <cellStyle name="Normal 6 3 5" xfId="17736"/>
    <cellStyle name="Normal 6 3 6" xfId="17737"/>
    <cellStyle name="Normal 6 3 7" xfId="17738"/>
    <cellStyle name="Normal 6 3 8" xfId="17739"/>
    <cellStyle name="Normal 6 3 9" xfId="17740"/>
    <cellStyle name="Normal 6 30" xfId="17741"/>
    <cellStyle name="Normal 6 31" xfId="17742"/>
    <cellStyle name="Normal 6 32" xfId="17743"/>
    <cellStyle name="Normal 6 33" xfId="17744"/>
    <cellStyle name="Normal 6 34" xfId="17745"/>
    <cellStyle name="Normal 6 35" xfId="17746"/>
    <cellStyle name="Normal 6 36" xfId="17747"/>
    <cellStyle name="Normal 6 37" xfId="17748"/>
    <cellStyle name="Normal 6 38" xfId="17749"/>
    <cellStyle name="Normal 6 39" xfId="17750"/>
    <cellStyle name="Normal 6 4" xfId="17751"/>
    <cellStyle name="Normal 6 40" xfId="17752"/>
    <cellStyle name="Normal 6 41" xfId="17753"/>
    <cellStyle name="Normal 6 42" xfId="17754"/>
    <cellStyle name="Normal 6 43" xfId="17755"/>
    <cellStyle name="Normal 6 44" xfId="17756"/>
    <cellStyle name="Normal 6 45" xfId="17757"/>
    <cellStyle name="Normal 6 46" xfId="17758"/>
    <cellStyle name="Normal 6 47" xfId="17759"/>
    <cellStyle name="Normal 6 48" xfId="17760"/>
    <cellStyle name="Normal 6 49" xfId="17761"/>
    <cellStyle name="Normal 6 5" xfId="17762"/>
    <cellStyle name="Normal 6 50" xfId="17763"/>
    <cellStyle name="Normal 6 51" xfId="17764"/>
    <cellStyle name="Normal 6 52" xfId="17765"/>
    <cellStyle name="Normal 6 53" xfId="17766"/>
    <cellStyle name="Normal 6 54" xfId="17767"/>
    <cellStyle name="Normal 6 55" xfId="17768"/>
    <cellStyle name="Normal 6 56" xfId="17769"/>
    <cellStyle name="Normal 6 57" xfId="17770"/>
    <cellStyle name="Normal 6 58" xfId="17771"/>
    <cellStyle name="Normal 6 59" xfId="17772"/>
    <cellStyle name="Normal 6 6" xfId="17773"/>
    <cellStyle name="Normal 6 60" xfId="17774"/>
    <cellStyle name="Normal 6 61" xfId="17775"/>
    <cellStyle name="Normal 6 62" xfId="17776"/>
    <cellStyle name="Normal 6 63" xfId="17777"/>
    <cellStyle name="Normal 6 64" xfId="17778"/>
    <cellStyle name="Normal 6 65" xfId="17779"/>
    <cellStyle name="Normal 6 66" xfId="17780"/>
    <cellStyle name="Normal 6 67" xfId="17781"/>
    <cellStyle name="Normal 6 68" xfId="17782"/>
    <cellStyle name="Normal 6 69" xfId="17783"/>
    <cellStyle name="Normal 6 7" xfId="17784"/>
    <cellStyle name="Normal 6 70" xfId="17785"/>
    <cellStyle name="Normal 6 71" xfId="17786"/>
    <cellStyle name="Normal 6 72" xfId="17787"/>
    <cellStyle name="Normal 6 73" xfId="17788"/>
    <cellStyle name="Normal 6 74" xfId="17789"/>
    <cellStyle name="Normal 6 75" xfId="17790"/>
    <cellStyle name="Normal 6 76" xfId="17791"/>
    <cellStyle name="Normal 6 77" xfId="17792"/>
    <cellStyle name="Normal 6 78" xfId="17793"/>
    <cellStyle name="Normal 6 79" xfId="17794"/>
    <cellStyle name="Normal 6 8" xfId="17795"/>
    <cellStyle name="Normal 6 80" xfId="17796"/>
    <cellStyle name="Normal 6 81" xfId="17797"/>
    <cellStyle name="Normal 6 82" xfId="17798"/>
    <cellStyle name="Normal 6 83" xfId="17799"/>
    <cellStyle name="Normal 6 84" xfId="17800"/>
    <cellStyle name="Normal 6 9" xfId="17801"/>
    <cellStyle name="Normal 60" xfId="17802"/>
    <cellStyle name="Normal 61" xfId="17803"/>
    <cellStyle name="Normal 61 2" xfId="17804"/>
    <cellStyle name="Normal 62" xfId="17805"/>
    <cellStyle name="Normal 63" xfId="17806"/>
    <cellStyle name="Normal 64" xfId="17807"/>
    <cellStyle name="Normal 65" xfId="17808"/>
    <cellStyle name="Normal 66" xfId="17809"/>
    <cellStyle name="Normal 67" xfId="17810"/>
    <cellStyle name="Normal 68" xfId="17811"/>
    <cellStyle name="Normal 69" xfId="17812"/>
    <cellStyle name="Normal 7" xfId="9"/>
    <cellStyle name="Normal 7 10" xfId="17813"/>
    <cellStyle name="Normal 7 11" xfId="17814"/>
    <cellStyle name="Normal 7 12" xfId="17815"/>
    <cellStyle name="Normal 7 13" xfId="17816"/>
    <cellStyle name="Normal 7 14" xfId="17817"/>
    <cellStyle name="Normal 7 15" xfId="17818"/>
    <cellStyle name="Normal 7 16" xfId="17819"/>
    <cellStyle name="Normal 7 17" xfId="17820"/>
    <cellStyle name="Normal 7 18" xfId="17821"/>
    <cellStyle name="Normal 7 19" xfId="17822"/>
    <cellStyle name="Normal 7 2" xfId="1140"/>
    <cellStyle name="Normal 7 2 10" xfId="17823"/>
    <cellStyle name="Normal 7 2 11" xfId="17824"/>
    <cellStyle name="Normal 7 2 12" xfId="17825"/>
    <cellStyle name="Normal 7 2 13" xfId="17826"/>
    <cellStyle name="Normal 7 2 14" xfId="17827"/>
    <cellStyle name="Normal 7 2 15" xfId="17828"/>
    <cellStyle name="Normal 7 2 16" xfId="17829"/>
    <cellStyle name="Normal 7 2 17" xfId="17830"/>
    <cellStyle name="Normal 7 2 18" xfId="17831"/>
    <cellStyle name="Normal 7 2 19" xfId="17832"/>
    <cellStyle name="Normal 7 2 2" xfId="17833"/>
    <cellStyle name="Normal 7 2 20" xfId="17834"/>
    <cellStyle name="Normal 7 2 21" xfId="17835"/>
    <cellStyle name="Normal 7 2 22" xfId="17836"/>
    <cellStyle name="Normal 7 2 23" xfId="17837"/>
    <cellStyle name="Normal 7 2 24" xfId="17838"/>
    <cellStyle name="Normal 7 2 25" xfId="17839"/>
    <cellStyle name="Normal 7 2 26" xfId="17840"/>
    <cellStyle name="Normal 7 2 27" xfId="17841"/>
    <cellStyle name="Normal 7 2 28" xfId="17842"/>
    <cellStyle name="Normal 7 2 29" xfId="17843"/>
    <cellStyle name="Normal 7 2 3" xfId="17844"/>
    <cellStyle name="Normal 7 2 30" xfId="17845"/>
    <cellStyle name="Normal 7 2 31" xfId="17846"/>
    <cellStyle name="Normal 7 2 32" xfId="17847"/>
    <cellStyle name="Normal 7 2 33" xfId="17848"/>
    <cellStyle name="Normal 7 2 34" xfId="17849"/>
    <cellStyle name="Normal 7 2 35" xfId="17850"/>
    <cellStyle name="Normal 7 2 36" xfId="17851"/>
    <cellStyle name="Normal 7 2 37" xfId="17852"/>
    <cellStyle name="Normal 7 2 38" xfId="17853"/>
    <cellStyle name="Normal 7 2 39" xfId="17854"/>
    <cellStyle name="Normal 7 2 4" xfId="17855"/>
    <cellStyle name="Normal 7 2 40" xfId="17856"/>
    <cellStyle name="Normal 7 2 41" xfId="17857"/>
    <cellStyle name="Normal 7 2 42" xfId="17858"/>
    <cellStyle name="Normal 7 2 43" xfId="17859"/>
    <cellStyle name="Normal 7 2 44" xfId="17860"/>
    <cellStyle name="Normal 7 2 45" xfId="17861"/>
    <cellStyle name="Normal 7 2 46" xfId="17862"/>
    <cellStyle name="Normal 7 2 47" xfId="17863"/>
    <cellStyle name="Normal 7 2 48" xfId="17864"/>
    <cellStyle name="Normal 7 2 49" xfId="17865"/>
    <cellStyle name="Normal 7 2 5" xfId="17866"/>
    <cellStyle name="Normal 7 2 50" xfId="17867"/>
    <cellStyle name="Normal 7 2 51" xfId="17868"/>
    <cellStyle name="Normal 7 2 52" xfId="17869"/>
    <cellStyle name="Normal 7 2 53" xfId="17870"/>
    <cellStyle name="Normal 7 2 54" xfId="17871"/>
    <cellStyle name="Normal 7 2 55" xfId="17872"/>
    <cellStyle name="Normal 7 2 56" xfId="17873"/>
    <cellStyle name="Normal 7 2 57" xfId="17874"/>
    <cellStyle name="Normal 7 2 58" xfId="17875"/>
    <cellStyle name="Normal 7 2 59" xfId="17876"/>
    <cellStyle name="Normal 7 2 6" xfId="17877"/>
    <cellStyle name="Normal 7 2 60" xfId="17878"/>
    <cellStyle name="Normal 7 2 61" xfId="17879"/>
    <cellStyle name="Normal 7 2 62" xfId="17880"/>
    <cellStyle name="Normal 7 2 63" xfId="17881"/>
    <cellStyle name="Normal 7 2 64" xfId="17882"/>
    <cellStyle name="Normal 7 2 65" xfId="17883"/>
    <cellStyle name="Normal 7 2 66" xfId="17884"/>
    <cellStyle name="Normal 7 2 67" xfId="17885"/>
    <cellStyle name="Normal 7 2 68" xfId="17886"/>
    <cellStyle name="Normal 7 2 69" xfId="17887"/>
    <cellStyle name="Normal 7 2 7" xfId="17888"/>
    <cellStyle name="Normal 7 2 70" xfId="17889"/>
    <cellStyle name="Normal 7 2 71" xfId="17890"/>
    <cellStyle name="Normal 7 2 72" xfId="17891"/>
    <cellStyle name="Normal 7 2 73" xfId="17892"/>
    <cellStyle name="Normal 7 2 74" xfId="17893"/>
    <cellStyle name="Normal 7 2 75" xfId="17894"/>
    <cellStyle name="Normal 7 2 76" xfId="17895"/>
    <cellStyle name="Normal 7 2 77" xfId="17896"/>
    <cellStyle name="Normal 7 2 78" xfId="17897"/>
    <cellStyle name="Normal 7 2 8" xfId="17898"/>
    <cellStyle name="Normal 7 2 9" xfId="17899"/>
    <cellStyle name="Normal 7 20" xfId="17900"/>
    <cellStyle name="Normal 7 21" xfId="17901"/>
    <cellStyle name="Normal 7 22" xfId="17902"/>
    <cellStyle name="Normal 7 23" xfId="17903"/>
    <cellStyle name="Normal 7 24" xfId="17904"/>
    <cellStyle name="Normal 7 25" xfId="17905"/>
    <cellStyle name="Normal 7 26" xfId="17906"/>
    <cellStyle name="Normal 7 27" xfId="17907"/>
    <cellStyle name="Normal 7 28" xfId="17908"/>
    <cellStyle name="Normal 7 29" xfId="17909"/>
    <cellStyle name="Normal 7 3" xfId="17910"/>
    <cellStyle name="Normal 7 3 10" xfId="17911"/>
    <cellStyle name="Normal 7 3 11" xfId="17912"/>
    <cellStyle name="Normal 7 3 12" xfId="17913"/>
    <cellStyle name="Normal 7 3 13" xfId="17914"/>
    <cellStyle name="Normal 7 3 14" xfId="17915"/>
    <cellStyle name="Normal 7 3 15" xfId="17916"/>
    <cellStyle name="Normal 7 3 16" xfId="17917"/>
    <cellStyle name="Normal 7 3 17" xfId="17918"/>
    <cellStyle name="Normal 7 3 2" xfId="17919"/>
    <cellStyle name="Normal 7 3 3" xfId="17920"/>
    <cellStyle name="Normal 7 3 4" xfId="17921"/>
    <cellStyle name="Normal 7 3 5" xfId="17922"/>
    <cellStyle name="Normal 7 3 6" xfId="17923"/>
    <cellStyle name="Normal 7 3 7" xfId="17924"/>
    <cellStyle name="Normal 7 3 8" xfId="17925"/>
    <cellStyle name="Normal 7 3 9" xfId="17926"/>
    <cellStyle name="Normal 7 30" xfId="17927"/>
    <cellStyle name="Normal 7 31" xfId="17928"/>
    <cellStyle name="Normal 7 32" xfId="17929"/>
    <cellStyle name="Normal 7 33" xfId="17930"/>
    <cellStyle name="Normal 7 34" xfId="17931"/>
    <cellStyle name="Normal 7 35" xfId="17932"/>
    <cellStyle name="Normal 7 36" xfId="17933"/>
    <cellStyle name="Normal 7 37" xfId="17934"/>
    <cellStyle name="Normal 7 38" xfId="17935"/>
    <cellStyle name="Normal 7 39" xfId="17936"/>
    <cellStyle name="Normal 7 4" xfId="17937"/>
    <cellStyle name="Normal 7 4 10" xfId="17938"/>
    <cellStyle name="Normal 7 4 11" xfId="17939"/>
    <cellStyle name="Normal 7 4 12" xfId="17940"/>
    <cellStyle name="Normal 7 4 13" xfId="17941"/>
    <cellStyle name="Normal 7 4 14" xfId="17942"/>
    <cellStyle name="Normal 7 4 15" xfId="17943"/>
    <cellStyle name="Normal 7 4 16" xfId="17944"/>
    <cellStyle name="Normal 7 4 17" xfId="17945"/>
    <cellStyle name="Normal 7 4 2" xfId="17946"/>
    <cellStyle name="Normal 7 4 3" xfId="17947"/>
    <cellStyle name="Normal 7 4 4" xfId="17948"/>
    <cellStyle name="Normal 7 4 5" xfId="17949"/>
    <cellStyle name="Normal 7 4 6" xfId="17950"/>
    <cellStyle name="Normal 7 4 7" xfId="17951"/>
    <cellStyle name="Normal 7 4 8" xfId="17952"/>
    <cellStyle name="Normal 7 4 9" xfId="17953"/>
    <cellStyle name="Normal 7 40" xfId="17954"/>
    <cellStyle name="Normal 7 41" xfId="17955"/>
    <cellStyle name="Normal 7 42" xfId="17956"/>
    <cellStyle name="Normal 7 43" xfId="17957"/>
    <cellStyle name="Normal 7 44" xfId="17958"/>
    <cellStyle name="Normal 7 45" xfId="17959"/>
    <cellStyle name="Normal 7 46" xfId="17960"/>
    <cellStyle name="Normal 7 47" xfId="17961"/>
    <cellStyle name="Normal 7 48" xfId="17962"/>
    <cellStyle name="Normal 7 49" xfId="17963"/>
    <cellStyle name="Normal 7 5" xfId="17964"/>
    <cellStyle name="Normal 7 50" xfId="17965"/>
    <cellStyle name="Normal 7 51" xfId="17966"/>
    <cellStyle name="Normal 7 52" xfId="17967"/>
    <cellStyle name="Normal 7 53" xfId="17968"/>
    <cellStyle name="Normal 7 54" xfId="17969"/>
    <cellStyle name="Normal 7 55" xfId="17970"/>
    <cellStyle name="Normal 7 56" xfId="17971"/>
    <cellStyle name="Normal 7 57" xfId="17972"/>
    <cellStyle name="Normal 7 58" xfId="17973"/>
    <cellStyle name="Normal 7 59" xfId="17974"/>
    <cellStyle name="Normal 7 6" xfId="17975"/>
    <cellStyle name="Normal 7 60" xfId="17976"/>
    <cellStyle name="Normal 7 61" xfId="17977"/>
    <cellStyle name="Normal 7 62" xfId="17978"/>
    <cellStyle name="Normal 7 63" xfId="17979"/>
    <cellStyle name="Normal 7 64" xfId="17980"/>
    <cellStyle name="Normal 7 65" xfId="17981"/>
    <cellStyle name="Normal 7 66" xfId="17982"/>
    <cellStyle name="Normal 7 67" xfId="17983"/>
    <cellStyle name="Normal 7 68" xfId="17984"/>
    <cellStyle name="Normal 7 69" xfId="17985"/>
    <cellStyle name="Normal 7 7" xfId="17986"/>
    <cellStyle name="Normal 7 70" xfId="17987"/>
    <cellStyle name="Normal 7 71" xfId="17988"/>
    <cellStyle name="Normal 7 72" xfId="17989"/>
    <cellStyle name="Normal 7 73" xfId="17990"/>
    <cellStyle name="Normal 7 74" xfId="17991"/>
    <cellStyle name="Normal 7 75" xfId="17992"/>
    <cellStyle name="Normal 7 76" xfId="17993"/>
    <cellStyle name="Normal 7 77" xfId="17994"/>
    <cellStyle name="Normal 7 78" xfId="17995"/>
    <cellStyle name="Normal 7 8" xfId="17996"/>
    <cellStyle name="Normal 7 80" xfId="13"/>
    <cellStyle name="Normal 7 80 2" xfId="1903"/>
    <cellStyle name="Normal 7 80 3" xfId="48786"/>
    <cellStyle name="Normal 7 9" xfId="17997"/>
    <cellStyle name="Normal 70" xfId="48781"/>
    <cellStyle name="Normal 8" xfId="1141"/>
    <cellStyle name="Normal 8 10" xfId="17998"/>
    <cellStyle name="Normal 8 11" xfId="17999"/>
    <cellStyle name="Normal 8 12" xfId="18000"/>
    <cellStyle name="Normal 8 13" xfId="18001"/>
    <cellStyle name="Normal 8 14" xfId="18002"/>
    <cellStyle name="Normal 8 15" xfId="18003"/>
    <cellStyle name="Normal 8 16" xfId="18004"/>
    <cellStyle name="Normal 8 17" xfId="18005"/>
    <cellStyle name="Normal 8 18" xfId="18006"/>
    <cellStyle name="Normal 8 19" xfId="18007"/>
    <cellStyle name="Normal 8 2" xfId="18008"/>
    <cellStyle name="Normal 8 2 10" xfId="18009"/>
    <cellStyle name="Normal 8 2 11" xfId="18010"/>
    <cellStyle name="Normal 8 2 12" xfId="18011"/>
    <cellStyle name="Normal 8 2 13" xfId="18012"/>
    <cellStyle name="Normal 8 2 14" xfId="18013"/>
    <cellStyle name="Normal 8 2 15" xfId="18014"/>
    <cellStyle name="Normal 8 2 16" xfId="18015"/>
    <cellStyle name="Normal 8 2 17" xfId="18016"/>
    <cellStyle name="Normal 8 2 2" xfId="18017"/>
    <cellStyle name="Normal 8 2 3" xfId="18018"/>
    <cellStyle name="Normal 8 2 4" xfId="18019"/>
    <cellStyle name="Normal 8 2 5" xfId="18020"/>
    <cellStyle name="Normal 8 2 6" xfId="18021"/>
    <cellStyle name="Normal 8 2 7" xfId="18022"/>
    <cellStyle name="Normal 8 2 8" xfId="18023"/>
    <cellStyle name="Normal 8 2 9" xfId="18024"/>
    <cellStyle name="Normal 8 20" xfId="18025"/>
    <cellStyle name="Normal 8 21" xfId="18026"/>
    <cellStyle name="Normal 8 22" xfId="18027"/>
    <cellStyle name="Normal 8 23" xfId="18028"/>
    <cellStyle name="Normal 8 24" xfId="18029"/>
    <cellStyle name="Normal 8 25" xfId="18030"/>
    <cellStyle name="Normal 8 26" xfId="18031"/>
    <cellStyle name="Normal 8 27" xfId="18032"/>
    <cellStyle name="Normal 8 28" xfId="18033"/>
    <cellStyle name="Normal 8 29" xfId="18034"/>
    <cellStyle name="Normal 8 3" xfId="18035"/>
    <cellStyle name="Normal 8 3 10" xfId="18036"/>
    <cellStyle name="Normal 8 3 11" xfId="18037"/>
    <cellStyle name="Normal 8 3 12" xfId="18038"/>
    <cellStyle name="Normal 8 3 13" xfId="18039"/>
    <cellStyle name="Normal 8 3 14" xfId="18040"/>
    <cellStyle name="Normal 8 3 15" xfId="18041"/>
    <cellStyle name="Normal 8 3 16" xfId="18042"/>
    <cellStyle name="Normal 8 3 17" xfId="18043"/>
    <cellStyle name="Normal 8 3 2" xfId="18044"/>
    <cellStyle name="Normal 8 3 3" xfId="18045"/>
    <cellStyle name="Normal 8 3 4" xfId="18046"/>
    <cellStyle name="Normal 8 3 5" xfId="18047"/>
    <cellStyle name="Normal 8 3 6" xfId="18048"/>
    <cellStyle name="Normal 8 3 7" xfId="18049"/>
    <cellStyle name="Normal 8 3 8" xfId="18050"/>
    <cellStyle name="Normal 8 3 9" xfId="18051"/>
    <cellStyle name="Normal 8 30" xfId="18052"/>
    <cellStyle name="Normal 8 31" xfId="18053"/>
    <cellStyle name="Normal 8 32" xfId="18054"/>
    <cellStyle name="Normal 8 33" xfId="18055"/>
    <cellStyle name="Normal 8 34" xfId="18056"/>
    <cellStyle name="Normal 8 35" xfId="18057"/>
    <cellStyle name="Normal 8 36" xfId="18058"/>
    <cellStyle name="Normal 8 37" xfId="18059"/>
    <cellStyle name="Normal 8 38" xfId="18060"/>
    <cellStyle name="Normal 8 39" xfId="18061"/>
    <cellStyle name="Normal 8 4" xfId="18062"/>
    <cellStyle name="Normal 8 4 10" xfId="18063"/>
    <cellStyle name="Normal 8 4 11" xfId="18064"/>
    <cellStyle name="Normal 8 4 12" xfId="18065"/>
    <cellStyle name="Normal 8 4 13" xfId="18066"/>
    <cellStyle name="Normal 8 4 14" xfId="18067"/>
    <cellStyle name="Normal 8 4 15" xfId="18068"/>
    <cellStyle name="Normal 8 4 16" xfId="18069"/>
    <cellStyle name="Normal 8 4 17" xfId="18070"/>
    <cellStyle name="Normal 8 4 2" xfId="18071"/>
    <cellStyle name="Normal 8 4 3" xfId="18072"/>
    <cellStyle name="Normal 8 4 4" xfId="18073"/>
    <cellStyle name="Normal 8 4 5" xfId="18074"/>
    <cellStyle name="Normal 8 4 6" xfId="18075"/>
    <cellStyle name="Normal 8 4 7" xfId="18076"/>
    <cellStyle name="Normal 8 4 8" xfId="18077"/>
    <cellStyle name="Normal 8 4 9" xfId="18078"/>
    <cellStyle name="Normal 8 40" xfId="18079"/>
    <cellStyle name="Normal 8 41" xfId="18080"/>
    <cellStyle name="Normal 8 42" xfId="18081"/>
    <cellStyle name="Normal 8 43" xfId="18082"/>
    <cellStyle name="Normal 8 44" xfId="18083"/>
    <cellStyle name="Normal 8 45" xfId="18084"/>
    <cellStyle name="Normal 8 46" xfId="18085"/>
    <cellStyle name="Normal 8 47" xfId="18086"/>
    <cellStyle name="Normal 8 48" xfId="18087"/>
    <cellStyle name="Normal 8 49" xfId="18088"/>
    <cellStyle name="Normal 8 5" xfId="18089"/>
    <cellStyle name="Normal 8 50" xfId="18090"/>
    <cellStyle name="Normal 8 51" xfId="18091"/>
    <cellStyle name="Normal 8 52" xfId="18092"/>
    <cellStyle name="Normal 8 53" xfId="18093"/>
    <cellStyle name="Normal 8 54" xfId="18094"/>
    <cellStyle name="Normal 8 55" xfId="18095"/>
    <cellStyle name="Normal 8 56" xfId="18096"/>
    <cellStyle name="Normal 8 57" xfId="18097"/>
    <cellStyle name="Normal 8 58" xfId="18098"/>
    <cellStyle name="Normal 8 59" xfId="18099"/>
    <cellStyle name="Normal 8 6" xfId="18100"/>
    <cellStyle name="Normal 8 60" xfId="18101"/>
    <cellStyle name="Normal 8 61" xfId="18102"/>
    <cellStyle name="Normal 8 62" xfId="18103"/>
    <cellStyle name="Normal 8 63" xfId="18104"/>
    <cellStyle name="Normal 8 64" xfId="18105"/>
    <cellStyle name="Normal 8 65" xfId="18106"/>
    <cellStyle name="Normal 8 66" xfId="18107"/>
    <cellStyle name="Normal 8 67" xfId="18108"/>
    <cellStyle name="Normal 8 68" xfId="18109"/>
    <cellStyle name="Normal 8 69" xfId="18110"/>
    <cellStyle name="Normal 8 7" xfId="18111"/>
    <cellStyle name="Normal 8 70" xfId="18112"/>
    <cellStyle name="Normal 8 71" xfId="18113"/>
    <cellStyle name="Normal 8 72" xfId="18114"/>
    <cellStyle name="Normal 8 73" xfId="18115"/>
    <cellStyle name="Normal 8 74" xfId="18116"/>
    <cellStyle name="Normal 8 75" xfId="18117"/>
    <cellStyle name="Normal 8 76" xfId="18118"/>
    <cellStyle name="Normal 8 77" xfId="18119"/>
    <cellStyle name="Normal 8 78" xfId="18120"/>
    <cellStyle name="Normal 8 8" xfId="18121"/>
    <cellStyle name="Normal 8 9" xfId="18122"/>
    <cellStyle name="Normal 9" xfId="1142"/>
    <cellStyle name="Normal 9 10" xfId="18123"/>
    <cellStyle name="Normal 9 10 10" xfId="18124"/>
    <cellStyle name="Normal 9 10 11" xfId="18125"/>
    <cellStyle name="Normal 9 10 12" xfId="18126"/>
    <cellStyle name="Normal 9 10 13" xfId="18127"/>
    <cellStyle name="Normal 9 10 14" xfId="18128"/>
    <cellStyle name="Normal 9 10 15" xfId="18129"/>
    <cellStyle name="Normal 9 10 16" xfId="18130"/>
    <cellStyle name="Normal 9 10 17" xfId="18131"/>
    <cellStyle name="Normal 9 10 2" xfId="18132"/>
    <cellStyle name="Normal 9 10 3" xfId="18133"/>
    <cellStyle name="Normal 9 10 4" xfId="18134"/>
    <cellStyle name="Normal 9 10 5" xfId="18135"/>
    <cellStyle name="Normal 9 10 6" xfId="18136"/>
    <cellStyle name="Normal 9 10 7" xfId="18137"/>
    <cellStyle name="Normal 9 10 8" xfId="18138"/>
    <cellStyle name="Normal 9 10 9" xfId="18139"/>
    <cellStyle name="Normal 9 100" xfId="18140"/>
    <cellStyle name="Normal 9 101" xfId="18141"/>
    <cellStyle name="Normal 9 102" xfId="18142"/>
    <cellStyle name="Normal 9 103" xfId="18143"/>
    <cellStyle name="Normal 9 104" xfId="18144"/>
    <cellStyle name="Normal 9 105" xfId="18145"/>
    <cellStyle name="Normal 9 106" xfId="18146"/>
    <cellStyle name="Normal 9 107" xfId="18147"/>
    <cellStyle name="Normal 9 108" xfId="18148"/>
    <cellStyle name="Normal 9 109" xfId="18149"/>
    <cellStyle name="Normal 9 11" xfId="18150"/>
    <cellStyle name="Normal 9 11 10" xfId="18151"/>
    <cellStyle name="Normal 9 11 11" xfId="18152"/>
    <cellStyle name="Normal 9 11 12" xfId="18153"/>
    <cellStyle name="Normal 9 11 13" xfId="18154"/>
    <cellStyle name="Normal 9 11 14" xfId="18155"/>
    <cellStyle name="Normal 9 11 15" xfId="18156"/>
    <cellStyle name="Normal 9 11 16" xfId="18157"/>
    <cellStyle name="Normal 9 11 17" xfId="18158"/>
    <cellStyle name="Normal 9 11 2" xfId="18159"/>
    <cellStyle name="Normal 9 11 3" xfId="18160"/>
    <cellStyle name="Normal 9 11 4" xfId="18161"/>
    <cellStyle name="Normal 9 11 5" xfId="18162"/>
    <cellStyle name="Normal 9 11 6" xfId="18163"/>
    <cellStyle name="Normal 9 11 7" xfId="18164"/>
    <cellStyle name="Normal 9 11 8" xfId="18165"/>
    <cellStyle name="Normal 9 11 9" xfId="18166"/>
    <cellStyle name="Normal 9 110" xfId="18167"/>
    <cellStyle name="Normal 9 111" xfId="18168"/>
    <cellStyle name="Normal 9 112" xfId="18169"/>
    <cellStyle name="Normal 9 113" xfId="18170"/>
    <cellStyle name="Normal 9 114" xfId="18171"/>
    <cellStyle name="Normal 9 115" xfId="18172"/>
    <cellStyle name="Normal 9 116" xfId="18173"/>
    <cellStyle name="Normal 9 117" xfId="18174"/>
    <cellStyle name="Normal 9 118" xfId="18175"/>
    <cellStyle name="Normal 9 119" xfId="18176"/>
    <cellStyle name="Normal 9 12" xfId="18177"/>
    <cellStyle name="Normal 9 12 10" xfId="18178"/>
    <cellStyle name="Normal 9 12 11" xfId="18179"/>
    <cellStyle name="Normal 9 12 12" xfId="18180"/>
    <cellStyle name="Normal 9 12 13" xfId="18181"/>
    <cellStyle name="Normal 9 12 14" xfId="18182"/>
    <cellStyle name="Normal 9 12 15" xfId="18183"/>
    <cellStyle name="Normal 9 12 16" xfId="18184"/>
    <cellStyle name="Normal 9 12 17" xfId="18185"/>
    <cellStyle name="Normal 9 12 2" xfId="18186"/>
    <cellStyle name="Normal 9 12 3" xfId="18187"/>
    <cellStyle name="Normal 9 12 4" xfId="18188"/>
    <cellStyle name="Normal 9 12 5" xfId="18189"/>
    <cellStyle name="Normal 9 12 6" xfId="18190"/>
    <cellStyle name="Normal 9 12 7" xfId="18191"/>
    <cellStyle name="Normal 9 12 8" xfId="18192"/>
    <cellStyle name="Normal 9 12 9" xfId="18193"/>
    <cellStyle name="Normal 9 120" xfId="18194"/>
    <cellStyle name="Normal 9 121" xfId="18195"/>
    <cellStyle name="Normal 9 122" xfId="18196"/>
    <cellStyle name="Normal 9 123" xfId="18197"/>
    <cellStyle name="Normal 9 124" xfId="18198"/>
    <cellStyle name="Normal 9 13" xfId="18199"/>
    <cellStyle name="Normal 9 13 10" xfId="18200"/>
    <cellStyle name="Normal 9 13 11" xfId="18201"/>
    <cellStyle name="Normal 9 13 12" xfId="18202"/>
    <cellStyle name="Normal 9 13 13" xfId="18203"/>
    <cellStyle name="Normal 9 13 14" xfId="18204"/>
    <cellStyle name="Normal 9 13 15" xfId="18205"/>
    <cellStyle name="Normal 9 13 16" xfId="18206"/>
    <cellStyle name="Normal 9 13 17" xfId="18207"/>
    <cellStyle name="Normal 9 13 2" xfId="18208"/>
    <cellStyle name="Normal 9 13 3" xfId="18209"/>
    <cellStyle name="Normal 9 13 4" xfId="18210"/>
    <cellStyle name="Normal 9 13 5" xfId="18211"/>
    <cellStyle name="Normal 9 13 6" xfId="18212"/>
    <cellStyle name="Normal 9 13 7" xfId="18213"/>
    <cellStyle name="Normal 9 13 8" xfId="18214"/>
    <cellStyle name="Normal 9 13 9" xfId="18215"/>
    <cellStyle name="Normal 9 14" xfId="18216"/>
    <cellStyle name="Normal 9 14 10" xfId="18217"/>
    <cellStyle name="Normal 9 14 11" xfId="18218"/>
    <cellStyle name="Normal 9 14 12" xfId="18219"/>
    <cellStyle name="Normal 9 14 13" xfId="18220"/>
    <cellStyle name="Normal 9 14 14" xfId="18221"/>
    <cellStyle name="Normal 9 14 15" xfId="18222"/>
    <cellStyle name="Normal 9 14 16" xfId="18223"/>
    <cellStyle name="Normal 9 14 17" xfId="18224"/>
    <cellStyle name="Normal 9 14 2" xfId="18225"/>
    <cellStyle name="Normal 9 14 3" xfId="18226"/>
    <cellStyle name="Normal 9 14 4" xfId="18227"/>
    <cellStyle name="Normal 9 14 5" xfId="18228"/>
    <cellStyle name="Normal 9 14 6" xfId="18229"/>
    <cellStyle name="Normal 9 14 7" xfId="18230"/>
    <cellStyle name="Normal 9 14 8" xfId="18231"/>
    <cellStyle name="Normal 9 14 9" xfId="18232"/>
    <cellStyle name="Normal 9 15" xfId="18233"/>
    <cellStyle name="Normal 9 15 10" xfId="18234"/>
    <cellStyle name="Normal 9 15 11" xfId="18235"/>
    <cellStyle name="Normal 9 15 12" xfId="18236"/>
    <cellStyle name="Normal 9 15 13" xfId="18237"/>
    <cellStyle name="Normal 9 15 14" xfId="18238"/>
    <cellStyle name="Normal 9 15 15" xfId="18239"/>
    <cellStyle name="Normal 9 15 16" xfId="18240"/>
    <cellStyle name="Normal 9 15 17" xfId="18241"/>
    <cellStyle name="Normal 9 15 2" xfId="18242"/>
    <cellStyle name="Normal 9 15 3" xfId="18243"/>
    <cellStyle name="Normal 9 15 4" xfId="18244"/>
    <cellStyle name="Normal 9 15 5" xfId="18245"/>
    <cellStyle name="Normal 9 15 6" xfId="18246"/>
    <cellStyle name="Normal 9 15 7" xfId="18247"/>
    <cellStyle name="Normal 9 15 8" xfId="18248"/>
    <cellStyle name="Normal 9 15 9" xfId="18249"/>
    <cellStyle name="Normal 9 16" xfId="18250"/>
    <cellStyle name="Normal 9 16 10" xfId="18251"/>
    <cellStyle name="Normal 9 16 11" xfId="18252"/>
    <cellStyle name="Normal 9 16 12" xfId="18253"/>
    <cellStyle name="Normal 9 16 13" xfId="18254"/>
    <cellStyle name="Normal 9 16 14" xfId="18255"/>
    <cellStyle name="Normal 9 16 15" xfId="18256"/>
    <cellStyle name="Normal 9 16 16" xfId="18257"/>
    <cellStyle name="Normal 9 16 17" xfId="18258"/>
    <cellStyle name="Normal 9 16 2" xfId="18259"/>
    <cellStyle name="Normal 9 16 3" xfId="18260"/>
    <cellStyle name="Normal 9 16 4" xfId="18261"/>
    <cellStyle name="Normal 9 16 5" xfId="18262"/>
    <cellStyle name="Normal 9 16 6" xfId="18263"/>
    <cellStyle name="Normal 9 16 7" xfId="18264"/>
    <cellStyle name="Normal 9 16 8" xfId="18265"/>
    <cellStyle name="Normal 9 16 9" xfId="18266"/>
    <cellStyle name="Normal 9 17" xfId="18267"/>
    <cellStyle name="Normal 9 17 10" xfId="18268"/>
    <cellStyle name="Normal 9 17 11" xfId="18269"/>
    <cellStyle name="Normal 9 17 12" xfId="18270"/>
    <cellStyle name="Normal 9 17 13" xfId="18271"/>
    <cellStyle name="Normal 9 17 14" xfId="18272"/>
    <cellStyle name="Normal 9 17 15" xfId="18273"/>
    <cellStyle name="Normal 9 17 16" xfId="18274"/>
    <cellStyle name="Normal 9 17 17" xfId="18275"/>
    <cellStyle name="Normal 9 17 2" xfId="18276"/>
    <cellStyle name="Normal 9 17 3" xfId="18277"/>
    <cellStyle name="Normal 9 17 4" xfId="18278"/>
    <cellStyle name="Normal 9 17 5" xfId="18279"/>
    <cellStyle name="Normal 9 17 6" xfId="18280"/>
    <cellStyle name="Normal 9 17 7" xfId="18281"/>
    <cellStyle name="Normal 9 17 8" xfId="18282"/>
    <cellStyle name="Normal 9 17 9" xfId="18283"/>
    <cellStyle name="Normal 9 18" xfId="18284"/>
    <cellStyle name="Normal 9 18 10" xfId="18285"/>
    <cellStyle name="Normal 9 18 11" xfId="18286"/>
    <cellStyle name="Normal 9 18 12" xfId="18287"/>
    <cellStyle name="Normal 9 18 13" xfId="18288"/>
    <cellStyle name="Normal 9 18 14" xfId="18289"/>
    <cellStyle name="Normal 9 18 15" xfId="18290"/>
    <cellStyle name="Normal 9 18 16" xfId="18291"/>
    <cellStyle name="Normal 9 18 17" xfId="18292"/>
    <cellStyle name="Normal 9 18 2" xfId="18293"/>
    <cellStyle name="Normal 9 18 3" xfId="18294"/>
    <cellStyle name="Normal 9 18 4" xfId="18295"/>
    <cellStyle name="Normal 9 18 5" xfId="18296"/>
    <cellStyle name="Normal 9 18 6" xfId="18297"/>
    <cellStyle name="Normal 9 18 7" xfId="18298"/>
    <cellStyle name="Normal 9 18 8" xfId="18299"/>
    <cellStyle name="Normal 9 18 9" xfId="18300"/>
    <cellStyle name="Normal 9 19" xfId="18301"/>
    <cellStyle name="Normal 9 19 10" xfId="18302"/>
    <cellStyle name="Normal 9 19 11" xfId="18303"/>
    <cellStyle name="Normal 9 19 12" xfId="18304"/>
    <cellStyle name="Normal 9 19 13" xfId="18305"/>
    <cellStyle name="Normal 9 19 14" xfId="18306"/>
    <cellStyle name="Normal 9 19 15" xfId="18307"/>
    <cellStyle name="Normal 9 19 16" xfId="18308"/>
    <cellStyle name="Normal 9 19 17" xfId="18309"/>
    <cellStyle name="Normal 9 19 2" xfId="18310"/>
    <cellStyle name="Normal 9 19 3" xfId="18311"/>
    <cellStyle name="Normal 9 19 4" xfId="18312"/>
    <cellStyle name="Normal 9 19 5" xfId="18313"/>
    <cellStyle name="Normal 9 19 6" xfId="18314"/>
    <cellStyle name="Normal 9 19 7" xfId="18315"/>
    <cellStyle name="Normal 9 19 8" xfId="18316"/>
    <cellStyle name="Normal 9 19 9" xfId="18317"/>
    <cellStyle name="Normal 9 2" xfId="1143"/>
    <cellStyle name="Normal 9 2 2" xfId="18318"/>
    <cellStyle name="Normal 9 2 2 10" xfId="18319"/>
    <cellStyle name="Normal 9 2 2 11" xfId="18320"/>
    <cellStyle name="Normal 9 2 2 12" xfId="18321"/>
    <cellStyle name="Normal 9 2 2 13" xfId="18322"/>
    <cellStyle name="Normal 9 2 2 14" xfId="18323"/>
    <cellStyle name="Normal 9 2 2 15" xfId="18324"/>
    <cellStyle name="Normal 9 2 2 16" xfId="18325"/>
    <cellStyle name="Normal 9 2 2 17" xfId="18326"/>
    <cellStyle name="Normal 9 2 2 2" xfId="18327"/>
    <cellStyle name="Normal 9 2 2 3" xfId="18328"/>
    <cellStyle name="Normal 9 2 2 4" xfId="18329"/>
    <cellStyle name="Normal 9 2 2 5" xfId="18330"/>
    <cellStyle name="Normal 9 2 2 6" xfId="18331"/>
    <cellStyle name="Normal 9 2 2 7" xfId="18332"/>
    <cellStyle name="Normal 9 2 2 8" xfId="18333"/>
    <cellStyle name="Normal 9 2 2 9" xfId="18334"/>
    <cellStyle name="Normal 9 20" xfId="18335"/>
    <cellStyle name="Normal 9 20 10" xfId="18336"/>
    <cellStyle name="Normal 9 20 11" xfId="18337"/>
    <cellStyle name="Normal 9 20 12" xfId="18338"/>
    <cellStyle name="Normal 9 20 13" xfId="18339"/>
    <cellStyle name="Normal 9 20 14" xfId="18340"/>
    <cellStyle name="Normal 9 20 15" xfId="18341"/>
    <cellStyle name="Normal 9 20 16" xfId="18342"/>
    <cellStyle name="Normal 9 20 17" xfId="18343"/>
    <cellStyle name="Normal 9 20 2" xfId="18344"/>
    <cellStyle name="Normal 9 20 3" xfId="18345"/>
    <cellStyle name="Normal 9 20 4" xfId="18346"/>
    <cellStyle name="Normal 9 20 5" xfId="18347"/>
    <cellStyle name="Normal 9 20 6" xfId="18348"/>
    <cellStyle name="Normal 9 20 7" xfId="18349"/>
    <cellStyle name="Normal 9 20 8" xfId="18350"/>
    <cellStyle name="Normal 9 20 9" xfId="18351"/>
    <cellStyle name="Normal 9 21" xfId="18352"/>
    <cellStyle name="Normal 9 21 10" xfId="18353"/>
    <cellStyle name="Normal 9 21 11" xfId="18354"/>
    <cellStyle name="Normal 9 21 12" xfId="18355"/>
    <cellStyle name="Normal 9 21 13" xfId="18356"/>
    <cellStyle name="Normal 9 21 14" xfId="18357"/>
    <cellStyle name="Normal 9 21 15" xfId="18358"/>
    <cellStyle name="Normal 9 21 16" xfId="18359"/>
    <cellStyle name="Normal 9 21 17" xfId="18360"/>
    <cellStyle name="Normal 9 21 2" xfId="18361"/>
    <cellStyle name="Normal 9 21 3" xfId="18362"/>
    <cellStyle name="Normal 9 21 4" xfId="18363"/>
    <cellStyle name="Normal 9 21 5" xfId="18364"/>
    <cellStyle name="Normal 9 21 6" xfId="18365"/>
    <cellStyle name="Normal 9 21 7" xfId="18366"/>
    <cellStyle name="Normal 9 21 8" xfId="18367"/>
    <cellStyle name="Normal 9 21 9" xfId="18368"/>
    <cellStyle name="Normal 9 22" xfId="18369"/>
    <cellStyle name="Normal 9 22 10" xfId="18370"/>
    <cellStyle name="Normal 9 22 11" xfId="18371"/>
    <cellStyle name="Normal 9 22 12" xfId="18372"/>
    <cellStyle name="Normal 9 22 13" xfId="18373"/>
    <cellStyle name="Normal 9 22 14" xfId="18374"/>
    <cellStyle name="Normal 9 22 15" xfId="18375"/>
    <cellStyle name="Normal 9 22 16" xfId="18376"/>
    <cellStyle name="Normal 9 22 17" xfId="18377"/>
    <cellStyle name="Normal 9 22 2" xfId="18378"/>
    <cellStyle name="Normal 9 22 3" xfId="18379"/>
    <cellStyle name="Normal 9 22 4" xfId="18380"/>
    <cellStyle name="Normal 9 22 5" xfId="18381"/>
    <cellStyle name="Normal 9 22 6" xfId="18382"/>
    <cellStyle name="Normal 9 22 7" xfId="18383"/>
    <cellStyle name="Normal 9 22 8" xfId="18384"/>
    <cellStyle name="Normal 9 22 9" xfId="18385"/>
    <cellStyle name="Normal 9 23" xfId="18386"/>
    <cellStyle name="Normal 9 23 10" xfId="18387"/>
    <cellStyle name="Normal 9 23 11" xfId="18388"/>
    <cellStyle name="Normal 9 23 12" xfId="18389"/>
    <cellStyle name="Normal 9 23 13" xfId="18390"/>
    <cellStyle name="Normal 9 23 14" xfId="18391"/>
    <cellStyle name="Normal 9 23 15" xfId="18392"/>
    <cellStyle name="Normal 9 23 16" xfId="18393"/>
    <cellStyle name="Normal 9 23 17" xfId="18394"/>
    <cellStyle name="Normal 9 23 2" xfId="18395"/>
    <cellStyle name="Normal 9 23 3" xfId="18396"/>
    <cellStyle name="Normal 9 23 4" xfId="18397"/>
    <cellStyle name="Normal 9 23 5" xfId="18398"/>
    <cellStyle name="Normal 9 23 6" xfId="18399"/>
    <cellStyle name="Normal 9 23 7" xfId="18400"/>
    <cellStyle name="Normal 9 23 8" xfId="18401"/>
    <cellStyle name="Normal 9 23 9" xfId="18402"/>
    <cellStyle name="Normal 9 24" xfId="18403"/>
    <cellStyle name="Normal 9 24 10" xfId="18404"/>
    <cellStyle name="Normal 9 24 11" xfId="18405"/>
    <cellStyle name="Normal 9 24 12" xfId="18406"/>
    <cellStyle name="Normal 9 24 13" xfId="18407"/>
    <cellStyle name="Normal 9 24 14" xfId="18408"/>
    <cellStyle name="Normal 9 24 15" xfId="18409"/>
    <cellStyle name="Normal 9 24 16" xfId="18410"/>
    <cellStyle name="Normal 9 24 17" xfId="18411"/>
    <cellStyle name="Normal 9 24 2" xfId="18412"/>
    <cellStyle name="Normal 9 24 3" xfId="18413"/>
    <cellStyle name="Normal 9 24 4" xfId="18414"/>
    <cellStyle name="Normal 9 24 5" xfId="18415"/>
    <cellStyle name="Normal 9 24 6" xfId="18416"/>
    <cellStyle name="Normal 9 24 7" xfId="18417"/>
    <cellStyle name="Normal 9 24 8" xfId="18418"/>
    <cellStyle name="Normal 9 24 9" xfId="18419"/>
    <cellStyle name="Normal 9 25" xfId="18420"/>
    <cellStyle name="Normal 9 25 10" xfId="18421"/>
    <cellStyle name="Normal 9 25 11" xfId="18422"/>
    <cellStyle name="Normal 9 25 12" xfId="18423"/>
    <cellStyle name="Normal 9 25 13" xfId="18424"/>
    <cellStyle name="Normal 9 25 14" xfId="18425"/>
    <cellStyle name="Normal 9 25 15" xfId="18426"/>
    <cellStyle name="Normal 9 25 16" xfId="18427"/>
    <cellStyle name="Normal 9 25 17" xfId="18428"/>
    <cellStyle name="Normal 9 25 2" xfId="18429"/>
    <cellStyle name="Normal 9 25 3" xfId="18430"/>
    <cellStyle name="Normal 9 25 4" xfId="18431"/>
    <cellStyle name="Normal 9 25 5" xfId="18432"/>
    <cellStyle name="Normal 9 25 6" xfId="18433"/>
    <cellStyle name="Normal 9 25 7" xfId="18434"/>
    <cellStyle name="Normal 9 25 8" xfId="18435"/>
    <cellStyle name="Normal 9 25 9" xfId="18436"/>
    <cellStyle name="Normal 9 26" xfId="18437"/>
    <cellStyle name="Normal 9 26 10" xfId="18438"/>
    <cellStyle name="Normal 9 26 11" xfId="18439"/>
    <cellStyle name="Normal 9 26 12" xfId="18440"/>
    <cellStyle name="Normal 9 26 13" xfId="18441"/>
    <cellStyle name="Normal 9 26 14" xfId="18442"/>
    <cellStyle name="Normal 9 26 15" xfId="18443"/>
    <cellStyle name="Normal 9 26 16" xfId="18444"/>
    <cellStyle name="Normal 9 26 17" xfId="18445"/>
    <cellStyle name="Normal 9 26 2" xfId="18446"/>
    <cellStyle name="Normal 9 26 3" xfId="18447"/>
    <cellStyle name="Normal 9 26 4" xfId="18448"/>
    <cellStyle name="Normal 9 26 5" xfId="18449"/>
    <cellStyle name="Normal 9 26 6" xfId="18450"/>
    <cellStyle name="Normal 9 26 7" xfId="18451"/>
    <cellStyle name="Normal 9 26 8" xfId="18452"/>
    <cellStyle name="Normal 9 26 9" xfId="18453"/>
    <cellStyle name="Normal 9 27" xfId="18454"/>
    <cellStyle name="Normal 9 27 10" xfId="18455"/>
    <cellStyle name="Normal 9 27 11" xfId="18456"/>
    <cellStyle name="Normal 9 27 12" xfId="18457"/>
    <cellStyle name="Normal 9 27 13" xfId="18458"/>
    <cellStyle name="Normal 9 27 14" xfId="18459"/>
    <cellStyle name="Normal 9 27 15" xfId="18460"/>
    <cellStyle name="Normal 9 27 16" xfId="18461"/>
    <cellStyle name="Normal 9 27 17" xfId="18462"/>
    <cellStyle name="Normal 9 27 2" xfId="18463"/>
    <cellStyle name="Normal 9 27 3" xfId="18464"/>
    <cellStyle name="Normal 9 27 4" xfId="18465"/>
    <cellStyle name="Normal 9 27 5" xfId="18466"/>
    <cellStyle name="Normal 9 27 6" xfId="18467"/>
    <cellStyle name="Normal 9 27 7" xfId="18468"/>
    <cellStyle name="Normal 9 27 8" xfId="18469"/>
    <cellStyle name="Normal 9 27 9" xfId="18470"/>
    <cellStyle name="Normal 9 28" xfId="18471"/>
    <cellStyle name="Normal 9 28 10" xfId="18472"/>
    <cellStyle name="Normal 9 28 11" xfId="18473"/>
    <cellStyle name="Normal 9 28 12" xfId="18474"/>
    <cellStyle name="Normal 9 28 13" xfId="18475"/>
    <cellStyle name="Normal 9 28 14" xfId="18476"/>
    <cellStyle name="Normal 9 28 15" xfId="18477"/>
    <cellStyle name="Normal 9 28 16" xfId="18478"/>
    <cellStyle name="Normal 9 28 17" xfId="18479"/>
    <cellStyle name="Normal 9 28 2" xfId="18480"/>
    <cellStyle name="Normal 9 28 3" xfId="18481"/>
    <cellStyle name="Normal 9 28 4" xfId="18482"/>
    <cellStyle name="Normal 9 28 5" xfId="18483"/>
    <cellStyle name="Normal 9 28 6" xfId="18484"/>
    <cellStyle name="Normal 9 28 7" xfId="18485"/>
    <cellStyle name="Normal 9 28 8" xfId="18486"/>
    <cellStyle name="Normal 9 28 9" xfId="18487"/>
    <cellStyle name="Normal 9 29" xfId="18488"/>
    <cellStyle name="Normal 9 29 10" xfId="18489"/>
    <cellStyle name="Normal 9 29 11" xfId="18490"/>
    <cellStyle name="Normal 9 29 12" xfId="18491"/>
    <cellStyle name="Normal 9 29 13" xfId="18492"/>
    <cellStyle name="Normal 9 29 14" xfId="18493"/>
    <cellStyle name="Normal 9 29 15" xfId="18494"/>
    <cellStyle name="Normal 9 29 16" xfId="18495"/>
    <cellStyle name="Normal 9 29 17" xfId="18496"/>
    <cellStyle name="Normal 9 29 2" xfId="18497"/>
    <cellStyle name="Normal 9 29 3" xfId="18498"/>
    <cellStyle name="Normal 9 29 4" xfId="18499"/>
    <cellStyle name="Normal 9 29 5" xfId="18500"/>
    <cellStyle name="Normal 9 29 6" xfId="18501"/>
    <cellStyle name="Normal 9 29 7" xfId="18502"/>
    <cellStyle name="Normal 9 29 8" xfId="18503"/>
    <cellStyle name="Normal 9 29 9" xfId="18504"/>
    <cellStyle name="Normal 9 3" xfId="18505"/>
    <cellStyle name="Normal 9 3 10" xfId="18506"/>
    <cellStyle name="Normal 9 3 11" xfId="18507"/>
    <cellStyle name="Normal 9 3 12" xfId="18508"/>
    <cellStyle name="Normal 9 3 13" xfId="18509"/>
    <cellStyle name="Normal 9 3 14" xfId="18510"/>
    <cellStyle name="Normal 9 3 15" xfId="18511"/>
    <cellStyle name="Normal 9 3 16" xfId="18512"/>
    <cellStyle name="Normal 9 3 17" xfId="18513"/>
    <cellStyle name="Normal 9 3 18" xfId="18514"/>
    <cellStyle name="Normal 9 3 19" xfId="18515"/>
    <cellStyle name="Normal 9 3 2" xfId="18516"/>
    <cellStyle name="Normal 9 3 20" xfId="18517"/>
    <cellStyle name="Normal 9 3 21" xfId="18518"/>
    <cellStyle name="Normal 9 3 22" xfId="18519"/>
    <cellStyle name="Normal 9 3 23" xfId="18520"/>
    <cellStyle name="Normal 9 3 24" xfId="18521"/>
    <cellStyle name="Normal 9 3 25" xfId="18522"/>
    <cellStyle name="Normal 9 3 26" xfId="18523"/>
    <cellStyle name="Normal 9 3 27" xfId="18524"/>
    <cellStyle name="Normal 9 3 28" xfId="18525"/>
    <cellStyle name="Normal 9 3 29" xfId="18526"/>
    <cellStyle name="Normal 9 3 3" xfId="18527"/>
    <cellStyle name="Normal 9 3 30" xfId="18528"/>
    <cellStyle name="Normal 9 3 31" xfId="18529"/>
    <cellStyle name="Normal 9 3 32" xfId="18530"/>
    <cellStyle name="Normal 9 3 33" xfId="18531"/>
    <cellStyle name="Normal 9 3 34" xfId="18532"/>
    <cellStyle name="Normal 9 3 35" xfId="18533"/>
    <cellStyle name="Normal 9 3 36" xfId="18534"/>
    <cellStyle name="Normal 9 3 37" xfId="18535"/>
    <cellStyle name="Normal 9 3 38" xfId="18536"/>
    <cellStyle name="Normal 9 3 39" xfId="18537"/>
    <cellStyle name="Normal 9 3 4" xfId="18538"/>
    <cellStyle name="Normal 9 3 40" xfId="18539"/>
    <cellStyle name="Normal 9 3 41" xfId="18540"/>
    <cellStyle name="Normal 9 3 42" xfId="18541"/>
    <cellStyle name="Normal 9 3 43" xfId="18542"/>
    <cellStyle name="Normal 9 3 44" xfId="18543"/>
    <cellStyle name="Normal 9 3 45" xfId="18544"/>
    <cellStyle name="Normal 9 3 46" xfId="18545"/>
    <cellStyle name="Normal 9 3 47" xfId="18546"/>
    <cellStyle name="Normal 9 3 48" xfId="18547"/>
    <cellStyle name="Normal 9 3 49" xfId="18548"/>
    <cellStyle name="Normal 9 3 5" xfId="18549"/>
    <cellStyle name="Normal 9 3 50" xfId="18550"/>
    <cellStyle name="Normal 9 3 51" xfId="18551"/>
    <cellStyle name="Normal 9 3 52" xfId="18552"/>
    <cellStyle name="Normal 9 3 53" xfId="18553"/>
    <cellStyle name="Normal 9 3 54" xfId="18554"/>
    <cellStyle name="Normal 9 3 55" xfId="18555"/>
    <cellStyle name="Normal 9 3 56" xfId="18556"/>
    <cellStyle name="Normal 9 3 57" xfId="18557"/>
    <cellStyle name="Normal 9 3 58" xfId="18558"/>
    <cellStyle name="Normal 9 3 59" xfId="18559"/>
    <cellStyle name="Normal 9 3 6" xfId="18560"/>
    <cellStyle name="Normal 9 3 60" xfId="18561"/>
    <cellStyle name="Normal 9 3 61" xfId="18562"/>
    <cellStyle name="Normal 9 3 62" xfId="18563"/>
    <cellStyle name="Normal 9 3 63" xfId="18564"/>
    <cellStyle name="Normal 9 3 64" xfId="18565"/>
    <cellStyle name="Normal 9 3 65" xfId="18566"/>
    <cellStyle name="Normal 9 3 66" xfId="18567"/>
    <cellStyle name="Normal 9 3 67" xfId="18568"/>
    <cellStyle name="Normal 9 3 68" xfId="18569"/>
    <cellStyle name="Normal 9 3 69" xfId="18570"/>
    <cellStyle name="Normal 9 3 7" xfId="18571"/>
    <cellStyle name="Normal 9 3 70" xfId="18572"/>
    <cellStyle name="Normal 9 3 71" xfId="18573"/>
    <cellStyle name="Normal 9 3 72" xfId="18574"/>
    <cellStyle name="Normal 9 3 73" xfId="18575"/>
    <cellStyle name="Normal 9 3 74" xfId="18576"/>
    <cellStyle name="Normal 9 3 75" xfId="18577"/>
    <cellStyle name="Normal 9 3 76" xfId="18578"/>
    <cellStyle name="Normal 9 3 77" xfId="18579"/>
    <cellStyle name="Normal 9 3 78" xfId="18580"/>
    <cellStyle name="Normal 9 3 8" xfId="18581"/>
    <cellStyle name="Normal 9 3 9" xfId="18582"/>
    <cellStyle name="Normal 9 30" xfId="18583"/>
    <cellStyle name="Normal 9 30 10" xfId="18584"/>
    <cellStyle name="Normal 9 30 11" xfId="18585"/>
    <cellStyle name="Normal 9 30 12" xfId="18586"/>
    <cellStyle name="Normal 9 30 13" xfId="18587"/>
    <cellStyle name="Normal 9 30 14" xfId="18588"/>
    <cellStyle name="Normal 9 30 15" xfId="18589"/>
    <cellStyle name="Normal 9 30 16" xfId="18590"/>
    <cellStyle name="Normal 9 30 17" xfId="18591"/>
    <cellStyle name="Normal 9 30 2" xfId="18592"/>
    <cellStyle name="Normal 9 30 3" xfId="18593"/>
    <cellStyle name="Normal 9 30 4" xfId="18594"/>
    <cellStyle name="Normal 9 30 5" xfId="18595"/>
    <cellStyle name="Normal 9 30 6" xfId="18596"/>
    <cellStyle name="Normal 9 30 7" xfId="18597"/>
    <cellStyle name="Normal 9 30 8" xfId="18598"/>
    <cellStyle name="Normal 9 30 9" xfId="18599"/>
    <cellStyle name="Normal 9 31" xfId="18600"/>
    <cellStyle name="Normal 9 31 10" xfId="18601"/>
    <cellStyle name="Normal 9 31 11" xfId="18602"/>
    <cellStyle name="Normal 9 31 12" xfId="18603"/>
    <cellStyle name="Normal 9 31 13" xfId="18604"/>
    <cellStyle name="Normal 9 31 14" xfId="18605"/>
    <cellStyle name="Normal 9 31 15" xfId="18606"/>
    <cellStyle name="Normal 9 31 16" xfId="18607"/>
    <cellStyle name="Normal 9 31 17" xfId="18608"/>
    <cellStyle name="Normal 9 31 2" xfId="18609"/>
    <cellStyle name="Normal 9 31 3" xfId="18610"/>
    <cellStyle name="Normal 9 31 4" xfId="18611"/>
    <cellStyle name="Normal 9 31 5" xfId="18612"/>
    <cellStyle name="Normal 9 31 6" xfId="18613"/>
    <cellStyle name="Normal 9 31 7" xfId="18614"/>
    <cellStyle name="Normal 9 31 8" xfId="18615"/>
    <cellStyle name="Normal 9 31 9" xfId="18616"/>
    <cellStyle name="Normal 9 32" xfId="18617"/>
    <cellStyle name="Normal 9 32 10" xfId="18618"/>
    <cellStyle name="Normal 9 32 11" xfId="18619"/>
    <cellStyle name="Normal 9 32 12" xfId="18620"/>
    <cellStyle name="Normal 9 32 13" xfId="18621"/>
    <cellStyle name="Normal 9 32 14" xfId="18622"/>
    <cellStyle name="Normal 9 32 15" xfId="18623"/>
    <cellStyle name="Normal 9 32 16" xfId="18624"/>
    <cellStyle name="Normal 9 32 17" xfId="18625"/>
    <cellStyle name="Normal 9 32 2" xfId="18626"/>
    <cellStyle name="Normal 9 32 3" xfId="18627"/>
    <cellStyle name="Normal 9 32 4" xfId="18628"/>
    <cellStyle name="Normal 9 32 5" xfId="18629"/>
    <cellStyle name="Normal 9 32 6" xfId="18630"/>
    <cellStyle name="Normal 9 32 7" xfId="18631"/>
    <cellStyle name="Normal 9 32 8" xfId="18632"/>
    <cellStyle name="Normal 9 32 9" xfId="18633"/>
    <cellStyle name="Normal 9 33" xfId="18634"/>
    <cellStyle name="Normal 9 33 10" xfId="18635"/>
    <cellStyle name="Normal 9 33 11" xfId="18636"/>
    <cellStyle name="Normal 9 33 12" xfId="18637"/>
    <cellStyle name="Normal 9 33 13" xfId="18638"/>
    <cellStyle name="Normal 9 33 14" xfId="18639"/>
    <cellStyle name="Normal 9 33 15" xfId="18640"/>
    <cellStyle name="Normal 9 33 16" xfId="18641"/>
    <cellStyle name="Normal 9 33 17" xfId="18642"/>
    <cellStyle name="Normal 9 33 2" xfId="18643"/>
    <cellStyle name="Normal 9 33 3" xfId="18644"/>
    <cellStyle name="Normal 9 33 4" xfId="18645"/>
    <cellStyle name="Normal 9 33 5" xfId="18646"/>
    <cellStyle name="Normal 9 33 6" xfId="18647"/>
    <cellStyle name="Normal 9 33 7" xfId="18648"/>
    <cellStyle name="Normal 9 33 8" xfId="18649"/>
    <cellStyle name="Normal 9 33 9" xfId="18650"/>
    <cellStyle name="Normal 9 34" xfId="18651"/>
    <cellStyle name="Normal 9 34 10" xfId="18652"/>
    <cellStyle name="Normal 9 34 11" xfId="18653"/>
    <cellStyle name="Normal 9 34 12" xfId="18654"/>
    <cellStyle name="Normal 9 34 13" xfId="18655"/>
    <cellStyle name="Normal 9 34 14" xfId="18656"/>
    <cellStyle name="Normal 9 34 15" xfId="18657"/>
    <cellStyle name="Normal 9 34 16" xfId="18658"/>
    <cellStyle name="Normal 9 34 17" xfId="18659"/>
    <cellStyle name="Normal 9 34 2" xfId="18660"/>
    <cellStyle name="Normal 9 34 3" xfId="18661"/>
    <cellStyle name="Normal 9 34 4" xfId="18662"/>
    <cellStyle name="Normal 9 34 5" xfId="18663"/>
    <cellStyle name="Normal 9 34 6" xfId="18664"/>
    <cellStyle name="Normal 9 34 7" xfId="18665"/>
    <cellStyle name="Normal 9 34 8" xfId="18666"/>
    <cellStyle name="Normal 9 34 9" xfId="18667"/>
    <cellStyle name="Normal 9 35" xfId="18668"/>
    <cellStyle name="Normal 9 35 10" xfId="18669"/>
    <cellStyle name="Normal 9 35 11" xfId="18670"/>
    <cellStyle name="Normal 9 35 12" xfId="18671"/>
    <cellStyle name="Normal 9 35 13" xfId="18672"/>
    <cellStyle name="Normal 9 35 14" xfId="18673"/>
    <cellStyle name="Normal 9 35 15" xfId="18674"/>
    <cellStyle name="Normal 9 35 16" xfId="18675"/>
    <cellStyle name="Normal 9 35 17" xfId="18676"/>
    <cellStyle name="Normal 9 35 2" xfId="18677"/>
    <cellStyle name="Normal 9 35 3" xfId="18678"/>
    <cellStyle name="Normal 9 35 4" xfId="18679"/>
    <cellStyle name="Normal 9 35 5" xfId="18680"/>
    <cellStyle name="Normal 9 35 6" xfId="18681"/>
    <cellStyle name="Normal 9 35 7" xfId="18682"/>
    <cellStyle name="Normal 9 35 8" xfId="18683"/>
    <cellStyle name="Normal 9 35 9" xfId="18684"/>
    <cellStyle name="Normal 9 36" xfId="18685"/>
    <cellStyle name="Normal 9 36 10" xfId="18686"/>
    <cellStyle name="Normal 9 36 11" xfId="18687"/>
    <cellStyle name="Normal 9 36 12" xfId="18688"/>
    <cellStyle name="Normal 9 36 13" xfId="18689"/>
    <cellStyle name="Normal 9 36 14" xfId="18690"/>
    <cellStyle name="Normal 9 36 15" xfId="18691"/>
    <cellStyle name="Normal 9 36 16" xfId="18692"/>
    <cellStyle name="Normal 9 36 17" xfId="18693"/>
    <cellStyle name="Normal 9 36 2" xfId="18694"/>
    <cellStyle name="Normal 9 36 3" xfId="18695"/>
    <cellStyle name="Normal 9 36 4" xfId="18696"/>
    <cellStyle name="Normal 9 36 5" xfId="18697"/>
    <cellStyle name="Normal 9 36 6" xfId="18698"/>
    <cellStyle name="Normal 9 36 7" xfId="18699"/>
    <cellStyle name="Normal 9 36 8" xfId="18700"/>
    <cellStyle name="Normal 9 36 9" xfId="18701"/>
    <cellStyle name="Normal 9 37" xfId="18702"/>
    <cellStyle name="Normal 9 37 10" xfId="18703"/>
    <cellStyle name="Normal 9 37 11" xfId="18704"/>
    <cellStyle name="Normal 9 37 12" xfId="18705"/>
    <cellStyle name="Normal 9 37 13" xfId="18706"/>
    <cellStyle name="Normal 9 37 14" xfId="18707"/>
    <cellStyle name="Normal 9 37 15" xfId="18708"/>
    <cellStyle name="Normal 9 37 16" xfId="18709"/>
    <cellStyle name="Normal 9 37 17" xfId="18710"/>
    <cellStyle name="Normal 9 37 2" xfId="18711"/>
    <cellStyle name="Normal 9 37 3" xfId="18712"/>
    <cellStyle name="Normal 9 37 4" xfId="18713"/>
    <cellStyle name="Normal 9 37 5" xfId="18714"/>
    <cellStyle name="Normal 9 37 6" xfId="18715"/>
    <cellStyle name="Normal 9 37 7" xfId="18716"/>
    <cellStyle name="Normal 9 37 8" xfId="18717"/>
    <cellStyle name="Normal 9 37 9" xfId="18718"/>
    <cellStyle name="Normal 9 38" xfId="18719"/>
    <cellStyle name="Normal 9 38 10" xfId="18720"/>
    <cellStyle name="Normal 9 38 11" xfId="18721"/>
    <cellStyle name="Normal 9 38 12" xfId="18722"/>
    <cellStyle name="Normal 9 38 13" xfId="18723"/>
    <cellStyle name="Normal 9 38 14" xfId="18724"/>
    <cellStyle name="Normal 9 38 15" xfId="18725"/>
    <cellStyle name="Normal 9 38 16" xfId="18726"/>
    <cellStyle name="Normal 9 38 17" xfId="18727"/>
    <cellStyle name="Normal 9 38 2" xfId="18728"/>
    <cellStyle name="Normal 9 38 3" xfId="18729"/>
    <cellStyle name="Normal 9 38 4" xfId="18730"/>
    <cellStyle name="Normal 9 38 5" xfId="18731"/>
    <cellStyle name="Normal 9 38 6" xfId="18732"/>
    <cellStyle name="Normal 9 38 7" xfId="18733"/>
    <cellStyle name="Normal 9 38 8" xfId="18734"/>
    <cellStyle name="Normal 9 38 9" xfId="18735"/>
    <cellStyle name="Normal 9 39" xfId="18736"/>
    <cellStyle name="Normal 9 39 10" xfId="18737"/>
    <cellStyle name="Normal 9 39 11" xfId="18738"/>
    <cellStyle name="Normal 9 39 12" xfId="18739"/>
    <cellStyle name="Normal 9 39 13" xfId="18740"/>
    <cellStyle name="Normal 9 39 14" xfId="18741"/>
    <cellStyle name="Normal 9 39 15" xfId="18742"/>
    <cellStyle name="Normal 9 39 16" xfId="18743"/>
    <cellStyle name="Normal 9 39 17" xfId="18744"/>
    <cellStyle name="Normal 9 39 2" xfId="18745"/>
    <cellStyle name="Normal 9 39 3" xfId="18746"/>
    <cellStyle name="Normal 9 39 4" xfId="18747"/>
    <cellStyle name="Normal 9 39 5" xfId="18748"/>
    <cellStyle name="Normal 9 39 6" xfId="18749"/>
    <cellStyle name="Normal 9 39 7" xfId="18750"/>
    <cellStyle name="Normal 9 39 8" xfId="18751"/>
    <cellStyle name="Normal 9 39 9" xfId="18752"/>
    <cellStyle name="Normal 9 4" xfId="18753"/>
    <cellStyle name="Normal 9 4 10" xfId="18754"/>
    <cellStyle name="Normal 9 4 11" xfId="18755"/>
    <cellStyle name="Normal 9 4 12" xfId="18756"/>
    <cellStyle name="Normal 9 4 13" xfId="18757"/>
    <cellStyle name="Normal 9 4 14" xfId="18758"/>
    <cellStyle name="Normal 9 4 15" xfId="18759"/>
    <cellStyle name="Normal 9 4 16" xfId="18760"/>
    <cellStyle name="Normal 9 4 17" xfId="18761"/>
    <cellStyle name="Normal 9 4 2" xfId="18762"/>
    <cellStyle name="Normal 9 4 3" xfId="18763"/>
    <cellStyle name="Normal 9 4 4" xfId="18764"/>
    <cellStyle name="Normal 9 4 5" xfId="18765"/>
    <cellStyle name="Normal 9 4 6" xfId="18766"/>
    <cellStyle name="Normal 9 4 7" xfId="18767"/>
    <cellStyle name="Normal 9 4 8" xfId="18768"/>
    <cellStyle name="Normal 9 4 9" xfId="18769"/>
    <cellStyle name="Normal 9 40" xfId="18770"/>
    <cellStyle name="Normal 9 40 10" xfId="18771"/>
    <cellStyle name="Normal 9 40 11" xfId="18772"/>
    <cellStyle name="Normal 9 40 12" xfId="18773"/>
    <cellStyle name="Normal 9 40 13" xfId="18774"/>
    <cellStyle name="Normal 9 40 14" xfId="18775"/>
    <cellStyle name="Normal 9 40 15" xfId="18776"/>
    <cellStyle name="Normal 9 40 16" xfId="18777"/>
    <cellStyle name="Normal 9 40 17" xfId="18778"/>
    <cellStyle name="Normal 9 40 2" xfId="18779"/>
    <cellStyle name="Normal 9 40 3" xfId="18780"/>
    <cellStyle name="Normal 9 40 4" xfId="18781"/>
    <cellStyle name="Normal 9 40 5" xfId="18782"/>
    <cellStyle name="Normal 9 40 6" xfId="18783"/>
    <cellStyle name="Normal 9 40 7" xfId="18784"/>
    <cellStyle name="Normal 9 40 8" xfId="18785"/>
    <cellStyle name="Normal 9 40 9" xfId="18786"/>
    <cellStyle name="Normal 9 41" xfId="18787"/>
    <cellStyle name="Normal 9 41 10" xfId="18788"/>
    <cellStyle name="Normal 9 41 11" xfId="18789"/>
    <cellStyle name="Normal 9 41 12" xfId="18790"/>
    <cellStyle name="Normal 9 41 13" xfId="18791"/>
    <cellStyle name="Normal 9 41 14" xfId="18792"/>
    <cellStyle name="Normal 9 41 15" xfId="18793"/>
    <cellStyle name="Normal 9 41 16" xfId="18794"/>
    <cellStyle name="Normal 9 41 17" xfId="18795"/>
    <cellStyle name="Normal 9 41 2" xfId="18796"/>
    <cellStyle name="Normal 9 41 3" xfId="18797"/>
    <cellStyle name="Normal 9 41 4" xfId="18798"/>
    <cellStyle name="Normal 9 41 5" xfId="18799"/>
    <cellStyle name="Normal 9 41 6" xfId="18800"/>
    <cellStyle name="Normal 9 41 7" xfId="18801"/>
    <cellStyle name="Normal 9 41 8" xfId="18802"/>
    <cellStyle name="Normal 9 41 9" xfId="18803"/>
    <cellStyle name="Normal 9 42" xfId="18804"/>
    <cellStyle name="Normal 9 42 10" xfId="18805"/>
    <cellStyle name="Normal 9 42 11" xfId="18806"/>
    <cellStyle name="Normal 9 42 12" xfId="18807"/>
    <cellStyle name="Normal 9 42 13" xfId="18808"/>
    <cellStyle name="Normal 9 42 14" xfId="18809"/>
    <cellStyle name="Normal 9 42 15" xfId="18810"/>
    <cellStyle name="Normal 9 42 16" xfId="18811"/>
    <cellStyle name="Normal 9 42 17" xfId="18812"/>
    <cellStyle name="Normal 9 42 2" xfId="18813"/>
    <cellStyle name="Normal 9 42 3" xfId="18814"/>
    <cellStyle name="Normal 9 42 4" xfId="18815"/>
    <cellStyle name="Normal 9 42 5" xfId="18816"/>
    <cellStyle name="Normal 9 42 6" xfId="18817"/>
    <cellStyle name="Normal 9 42 7" xfId="18818"/>
    <cellStyle name="Normal 9 42 8" xfId="18819"/>
    <cellStyle name="Normal 9 42 9" xfId="18820"/>
    <cellStyle name="Normal 9 43" xfId="18821"/>
    <cellStyle name="Normal 9 43 10" xfId="18822"/>
    <cellStyle name="Normal 9 43 11" xfId="18823"/>
    <cellStyle name="Normal 9 43 12" xfId="18824"/>
    <cellStyle name="Normal 9 43 13" xfId="18825"/>
    <cellStyle name="Normal 9 43 14" xfId="18826"/>
    <cellStyle name="Normal 9 43 15" xfId="18827"/>
    <cellStyle name="Normal 9 43 16" xfId="18828"/>
    <cellStyle name="Normal 9 43 17" xfId="18829"/>
    <cellStyle name="Normal 9 43 2" xfId="18830"/>
    <cellStyle name="Normal 9 43 3" xfId="18831"/>
    <cellStyle name="Normal 9 43 4" xfId="18832"/>
    <cellStyle name="Normal 9 43 5" xfId="18833"/>
    <cellStyle name="Normal 9 43 6" xfId="18834"/>
    <cellStyle name="Normal 9 43 7" xfId="18835"/>
    <cellStyle name="Normal 9 43 8" xfId="18836"/>
    <cellStyle name="Normal 9 43 9" xfId="18837"/>
    <cellStyle name="Normal 9 44" xfId="18838"/>
    <cellStyle name="Normal 9 44 10" xfId="18839"/>
    <cellStyle name="Normal 9 44 11" xfId="18840"/>
    <cellStyle name="Normal 9 44 12" xfId="18841"/>
    <cellStyle name="Normal 9 44 13" xfId="18842"/>
    <cellStyle name="Normal 9 44 14" xfId="18843"/>
    <cellStyle name="Normal 9 44 15" xfId="18844"/>
    <cellStyle name="Normal 9 44 16" xfId="18845"/>
    <cellStyle name="Normal 9 44 17" xfId="18846"/>
    <cellStyle name="Normal 9 44 2" xfId="18847"/>
    <cellStyle name="Normal 9 44 3" xfId="18848"/>
    <cellStyle name="Normal 9 44 4" xfId="18849"/>
    <cellStyle name="Normal 9 44 5" xfId="18850"/>
    <cellStyle name="Normal 9 44 6" xfId="18851"/>
    <cellStyle name="Normal 9 44 7" xfId="18852"/>
    <cellStyle name="Normal 9 44 8" xfId="18853"/>
    <cellStyle name="Normal 9 44 9" xfId="18854"/>
    <cellStyle name="Normal 9 45" xfId="18855"/>
    <cellStyle name="Normal 9 45 10" xfId="18856"/>
    <cellStyle name="Normal 9 45 11" xfId="18857"/>
    <cellStyle name="Normal 9 45 12" xfId="18858"/>
    <cellStyle name="Normal 9 45 13" xfId="18859"/>
    <cellStyle name="Normal 9 45 14" xfId="18860"/>
    <cellStyle name="Normal 9 45 15" xfId="18861"/>
    <cellStyle name="Normal 9 45 16" xfId="18862"/>
    <cellStyle name="Normal 9 45 17" xfId="18863"/>
    <cellStyle name="Normal 9 45 2" xfId="18864"/>
    <cellStyle name="Normal 9 45 3" xfId="18865"/>
    <cellStyle name="Normal 9 45 4" xfId="18866"/>
    <cellStyle name="Normal 9 45 5" xfId="18867"/>
    <cellStyle name="Normal 9 45 6" xfId="18868"/>
    <cellStyle name="Normal 9 45 7" xfId="18869"/>
    <cellStyle name="Normal 9 45 8" xfId="18870"/>
    <cellStyle name="Normal 9 45 9" xfId="18871"/>
    <cellStyle name="Normal 9 46" xfId="18872"/>
    <cellStyle name="Normal 9 46 10" xfId="18873"/>
    <cellStyle name="Normal 9 46 11" xfId="18874"/>
    <cellStyle name="Normal 9 46 12" xfId="18875"/>
    <cellStyle name="Normal 9 46 13" xfId="18876"/>
    <cellStyle name="Normal 9 46 14" xfId="18877"/>
    <cellStyle name="Normal 9 46 15" xfId="18878"/>
    <cellStyle name="Normal 9 46 16" xfId="18879"/>
    <cellStyle name="Normal 9 46 17" xfId="18880"/>
    <cellStyle name="Normal 9 46 2" xfId="18881"/>
    <cellStyle name="Normal 9 46 3" xfId="18882"/>
    <cellStyle name="Normal 9 46 4" xfId="18883"/>
    <cellStyle name="Normal 9 46 5" xfId="18884"/>
    <cellStyle name="Normal 9 46 6" xfId="18885"/>
    <cellStyle name="Normal 9 46 7" xfId="18886"/>
    <cellStyle name="Normal 9 46 8" xfId="18887"/>
    <cellStyle name="Normal 9 46 9" xfId="18888"/>
    <cellStyle name="Normal 9 47" xfId="18889"/>
    <cellStyle name="Normal 9 47 10" xfId="18890"/>
    <cellStyle name="Normal 9 47 11" xfId="18891"/>
    <cellStyle name="Normal 9 47 12" xfId="18892"/>
    <cellStyle name="Normal 9 47 13" xfId="18893"/>
    <cellStyle name="Normal 9 47 14" xfId="18894"/>
    <cellStyle name="Normal 9 47 15" xfId="18895"/>
    <cellStyle name="Normal 9 47 16" xfId="18896"/>
    <cellStyle name="Normal 9 47 17" xfId="18897"/>
    <cellStyle name="Normal 9 47 2" xfId="18898"/>
    <cellStyle name="Normal 9 47 3" xfId="18899"/>
    <cellStyle name="Normal 9 47 4" xfId="18900"/>
    <cellStyle name="Normal 9 47 5" xfId="18901"/>
    <cellStyle name="Normal 9 47 6" xfId="18902"/>
    <cellStyle name="Normal 9 47 7" xfId="18903"/>
    <cellStyle name="Normal 9 47 8" xfId="18904"/>
    <cellStyle name="Normal 9 47 9" xfId="18905"/>
    <cellStyle name="Normal 9 48" xfId="18906"/>
    <cellStyle name="Normal 9 48 10" xfId="18907"/>
    <cellStyle name="Normal 9 48 11" xfId="18908"/>
    <cellStyle name="Normal 9 48 12" xfId="18909"/>
    <cellStyle name="Normal 9 48 13" xfId="18910"/>
    <cellStyle name="Normal 9 48 14" xfId="18911"/>
    <cellStyle name="Normal 9 48 15" xfId="18912"/>
    <cellStyle name="Normal 9 48 16" xfId="18913"/>
    <cellStyle name="Normal 9 48 17" xfId="18914"/>
    <cellStyle name="Normal 9 48 2" xfId="18915"/>
    <cellStyle name="Normal 9 48 3" xfId="18916"/>
    <cellStyle name="Normal 9 48 4" xfId="18917"/>
    <cellStyle name="Normal 9 48 5" xfId="18918"/>
    <cellStyle name="Normal 9 48 6" xfId="18919"/>
    <cellStyle name="Normal 9 48 7" xfId="18920"/>
    <cellStyle name="Normal 9 48 8" xfId="18921"/>
    <cellStyle name="Normal 9 48 9" xfId="18922"/>
    <cellStyle name="Normal 9 49" xfId="18923"/>
    <cellStyle name="Normal 9 49 10" xfId="18924"/>
    <cellStyle name="Normal 9 49 11" xfId="18925"/>
    <cellStyle name="Normal 9 49 12" xfId="18926"/>
    <cellStyle name="Normal 9 49 13" xfId="18927"/>
    <cellStyle name="Normal 9 49 14" xfId="18928"/>
    <cellStyle name="Normal 9 49 15" xfId="18929"/>
    <cellStyle name="Normal 9 49 16" xfId="18930"/>
    <cellStyle name="Normal 9 49 17" xfId="18931"/>
    <cellStyle name="Normal 9 49 2" xfId="18932"/>
    <cellStyle name="Normal 9 49 3" xfId="18933"/>
    <cellStyle name="Normal 9 49 4" xfId="18934"/>
    <cellStyle name="Normal 9 49 5" xfId="18935"/>
    <cellStyle name="Normal 9 49 6" xfId="18936"/>
    <cellStyle name="Normal 9 49 7" xfId="18937"/>
    <cellStyle name="Normal 9 49 8" xfId="18938"/>
    <cellStyle name="Normal 9 49 9" xfId="18939"/>
    <cellStyle name="Normal 9 5" xfId="18940"/>
    <cellStyle name="Normal 9 5 10" xfId="18941"/>
    <cellStyle name="Normal 9 5 11" xfId="18942"/>
    <cellStyle name="Normal 9 5 12" xfId="18943"/>
    <cellStyle name="Normal 9 5 13" xfId="18944"/>
    <cellStyle name="Normal 9 5 14" xfId="18945"/>
    <cellStyle name="Normal 9 5 15" xfId="18946"/>
    <cellStyle name="Normal 9 5 16" xfId="18947"/>
    <cellStyle name="Normal 9 5 17" xfId="18948"/>
    <cellStyle name="Normal 9 5 2" xfId="18949"/>
    <cellStyle name="Normal 9 5 3" xfId="18950"/>
    <cellStyle name="Normal 9 5 4" xfId="18951"/>
    <cellStyle name="Normal 9 5 5" xfId="18952"/>
    <cellStyle name="Normal 9 5 6" xfId="18953"/>
    <cellStyle name="Normal 9 5 7" xfId="18954"/>
    <cellStyle name="Normal 9 5 8" xfId="18955"/>
    <cellStyle name="Normal 9 5 9" xfId="18956"/>
    <cellStyle name="Normal 9 50" xfId="18957"/>
    <cellStyle name="Normal 9 50 10" xfId="18958"/>
    <cellStyle name="Normal 9 50 11" xfId="18959"/>
    <cellStyle name="Normal 9 50 12" xfId="18960"/>
    <cellStyle name="Normal 9 50 13" xfId="18961"/>
    <cellStyle name="Normal 9 50 14" xfId="18962"/>
    <cellStyle name="Normal 9 50 15" xfId="18963"/>
    <cellStyle name="Normal 9 50 16" xfId="18964"/>
    <cellStyle name="Normal 9 50 17" xfId="18965"/>
    <cellStyle name="Normal 9 50 2" xfId="18966"/>
    <cellStyle name="Normal 9 50 3" xfId="18967"/>
    <cellStyle name="Normal 9 50 4" xfId="18968"/>
    <cellStyle name="Normal 9 50 5" xfId="18969"/>
    <cellStyle name="Normal 9 50 6" xfId="18970"/>
    <cellStyle name="Normal 9 50 7" xfId="18971"/>
    <cellStyle name="Normal 9 50 8" xfId="18972"/>
    <cellStyle name="Normal 9 50 9" xfId="18973"/>
    <cellStyle name="Normal 9 51" xfId="18974"/>
    <cellStyle name="Normal 9 52" xfId="18975"/>
    <cellStyle name="Normal 9 53" xfId="18976"/>
    <cellStyle name="Normal 9 54" xfId="18977"/>
    <cellStyle name="Normal 9 55" xfId="18978"/>
    <cellStyle name="Normal 9 56" xfId="18979"/>
    <cellStyle name="Normal 9 57" xfId="18980"/>
    <cellStyle name="Normal 9 58" xfId="18981"/>
    <cellStyle name="Normal 9 59" xfId="18982"/>
    <cellStyle name="Normal 9 6" xfId="18983"/>
    <cellStyle name="Normal 9 6 10" xfId="18984"/>
    <cellStyle name="Normal 9 6 11" xfId="18985"/>
    <cellStyle name="Normal 9 6 12" xfId="18986"/>
    <cellStyle name="Normal 9 6 13" xfId="18987"/>
    <cellStyle name="Normal 9 6 14" xfId="18988"/>
    <cellStyle name="Normal 9 6 15" xfId="18989"/>
    <cellStyle name="Normal 9 6 16" xfId="18990"/>
    <cellStyle name="Normal 9 6 17" xfId="18991"/>
    <cellStyle name="Normal 9 6 2" xfId="18992"/>
    <cellStyle name="Normal 9 6 3" xfId="18993"/>
    <cellStyle name="Normal 9 6 4" xfId="18994"/>
    <cellStyle name="Normal 9 6 5" xfId="18995"/>
    <cellStyle name="Normal 9 6 6" xfId="18996"/>
    <cellStyle name="Normal 9 6 7" xfId="18997"/>
    <cellStyle name="Normal 9 6 8" xfId="18998"/>
    <cellStyle name="Normal 9 6 9" xfId="18999"/>
    <cellStyle name="Normal 9 60" xfId="19000"/>
    <cellStyle name="Normal 9 61" xfId="19001"/>
    <cellStyle name="Normal 9 62" xfId="19002"/>
    <cellStyle name="Normal 9 63" xfId="19003"/>
    <cellStyle name="Normal 9 64" xfId="19004"/>
    <cellStyle name="Normal 9 65" xfId="19005"/>
    <cellStyle name="Normal 9 66" xfId="19006"/>
    <cellStyle name="Normal 9 67" xfId="19007"/>
    <cellStyle name="Normal 9 68" xfId="19008"/>
    <cellStyle name="Normal 9 69" xfId="19009"/>
    <cellStyle name="Normal 9 7" xfId="19010"/>
    <cellStyle name="Normal 9 7 10" xfId="19011"/>
    <cellStyle name="Normal 9 7 11" xfId="19012"/>
    <cellStyle name="Normal 9 7 12" xfId="19013"/>
    <cellStyle name="Normal 9 7 13" xfId="19014"/>
    <cellStyle name="Normal 9 7 14" xfId="19015"/>
    <cellStyle name="Normal 9 7 15" xfId="19016"/>
    <cellStyle name="Normal 9 7 16" xfId="19017"/>
    <cellStyle name="Normal 9 7 17" xfId="19018"/>
    <cellStyle name="Normal 9 7 2" xfId="19019"/>
    <cellStyle name="Normal 9 7 3" xfId="19020"/>
    <cellStyle name="Normal 9 7 4" xfId="19021"/>
    <cellStyle name="Normal 9 7 5" xfId="19022"/>
    <cellStyle name="Normal 9 7 6" xfId="19023"/>
    <cellStyle name="Normal 9 7 7" xfId="19024"/>
    <cellStyle name="Normal 9 7 8" xfId="19025"/>
    <cellStyle name="Normal 9 7 9" xfId="19026"/>
    <cellStyle name="Normal 9 70" xfId="19027"/>
    <cellStyle name="Normal 9 71" xfId="19028"/>
    <cellStyle name="Normal 9 72" xfId="19029"/>
    <cellStyle name="Normal 9 73" xfId="19030"/>
    <cellStyle name="Normal 9 74" xfId="19031"/>
    <cellStyle name="Normal 9 75" xfId="19032"/>
    <cellStyle name="Normal 9 76" xfId="19033"/>
    <cellStyle name="Normal 9 77" xfId="19034"/>
    <cellStyle name="Normal 9 78" xfId="19035"/>
    <cellStyle name="Normal 9 79" xfId="19036"/>
    <cellStyle name="Normal 9 8" xfId="19037"/>
    <cellStyle name="Normal 9 8 10" xfId="19038"/>
    <cellStyle name="Normal 9 8 11" xfId="19039"/>
    <cellStyle name="Normal 9 8 12" xfId="19040"/>
    <cellStyle name="Normal 9 8 13" xfId="19041"/>
    <cellStyle name="Normal 9 8 14" xfId="19042"/>
    <cellStyle name="Normal 9 8 15" xfId="19043"/>
    <cellStyle name="Normal 9 8 16" xfId="19044"/>
    <cellStyle name="Normal 9 8 17" xfId="19045"/>
    <cellStyle name="Normal 9 8 2" xfId="19046"/>
    <cellStyle name="Normal 9 8 3" xfId="19047"/>
    <cellStyle name="Normal 9 8 4" xfId="19048"/>
    <cellStyle name="Normal 9 8 5" xfId="19049"/>
    <cellStyle name="Normal 9 8 6" xfId="19050"/>
    <cellStyle name="Normal 9 8 7" xfId="19051"/>
    <cellStyle name="Normal 9 8 8" xfId="19052"/>
    <cellStyle name="Normal 9 8 9" xfId="19053"/>
    <cellStyle name="Normal 9 80" xfId="19054"/>
    <cellStyle name="Normal 9 81" xfId="19055"/>
    <cellStyle name="Normal 9 82" xfId="19056"/>
    <cellStyle name="Normal 9 83" xfId="19057"/>
    <cellStyle name="Normal 9 84" xfId="19058"/>
    <cellStyle name="Normal 9 85" xfId="19059"/>
    <cellStyle name="Normal 9 86" xfId="19060"/>
    <cellStyle name="Normal 9 87" xfId="19061"/>
    <cellStyle name="Normal 9 88" xfId="19062"/>
    <cellStyle name="Normal 9 89" xfId="19063"/>
    <cellStyle name="Normal 9 9" xfId="19064"/>
    <cellStyle name="Normal 9 9 10" xfId="19065"/>
    <cellStyle name="Normal 9 9 11" xfId="19066"/>
    <cellStyle name="Normal 9 9 12" xfId="19067"/>
    <cellStyle name="Normal 9 9 13" xfId="19068"/>
    <cellStyle name="Normal 9 9 14" xfId="19069"/>
    <cellStyle name="Normal 9 9 15" xfId="19070"/>
    <cellStyle name="Normal 9 9 16" xfId="19071"/>
    <cellStyle name="Normal 9 9 17" xfId="19072"/>
    <cellStyle name="Normal 9 9 2" xfId="19073"/>
    <cellStyle name="Normal 9 9 3" xfId="19074"/>
    <cellStyle name="Normal 9 9 4" xfId="19075"/>
    <cellStyle name="Normal 9 9 5" xfId="19076"/>
    <cellStyle name="Normal 9 9 6" xfId="19077"/>
    <cellStyle name="Normal 9 9 7" xfId="19078"/>
    <cellStyle name="Normal 9 9 8" xfId="19079"/>
    <cellStyle name="Normal 9 9 9" xfId="19080"/>
    <cellStyle name="Normal 9 90" xfId="19081"/>
    <cellStyle name="Normal 9 91" xfId="19082"/>
    <cellStyle name="Normal 9 92" xfId="19083"/>
    <cellStyle name="Normal 9 93" xfId="19084"/>
    <cellStyle name="Normal 9 94" xfId="19085"/>
    <cellStyle name="Normal 9 95" xfId="19086"/>
    <cellStyle name="Normal 9 96" xfId="19087"/>
    <cellStyle name="Normal 9 97" xfId="19088"/>
    <cellStyle name="Normal 9 98" xfId="19089"/>
    <cellStyle name="Normal 9 99" xfId="19090"/>
    <cellStyle name="Normal 9_1.3s Accounting C Costs Scots" xfId="19091"/>
    <cellStyle name="Normal dotted under" xfId="19092"/>
    <cellStyle name="Normal U" xfId="1144"/>
    <cellStyle name="Normál_Cost_Baseline v1.1" xfId="19093"/>
    <cellStyle name="Normal1" xfId="19094"/>
    <cellStyle name="NormalGB" xfId="19095"/>
    <cellStyle name="normální_Rozvaha - aktiva" xfId="19096"/>
    <cellStyle name="Normalny_0" xfId="19097"/>
    <cellStyle name="normбlnм_laroux" xfId="19098"/>
    <cellStyle name="nos13" xfId="19099"/>
    <cellStyle name="Note 2" xfId="1145"/>
    <cellStyle name="Note 2 10" xfId="19100"/>
    <cellStyle name="Note 2 11" xfId="19101"/>
    <cellStyle name="Note 2 12" xfId="19102"/>
    <cellStyle name="Note 2 13" xfId="19103"/>
    <cellStyle name="Note 2 14" xfId="19104"/>
    <cellStyle name="Note 2 15" xfId="19105"/>
    <cellStyle name="Note 2 16" xfId="19106"/>
    <cellStyle name="Note 2 17" xfId="19107"/>
    <cellStyle name="Note 2 18" xfId="19108"/>
    <cellStyle name="Note 2 19" xfId="19109"/>
    <cellStyle name="Note 2 2" xfId="1146"/>
    <cellStyle name="Note 2 2 2" xfId="1147"/>
    <cellStyle name="Note 2 2 2 2" xfId="19110"/>
    <cellStyle name="Note 2 2 2 2 2" xfId="19111"/>
    <cellStyle name="Note 2 2 2 2 2 2" xfId="19112"/>
    <cellStyle name="Note 2 2 2 2 2 3" xfId="19113"/>
    <cellStyle name="Note 2 2 2 2 3" xfId="19114"/>
    <cellStyle name="Note 2 2 2 3" xfId="19115"/>
    <cellStyle name="Note 2 2 2 3 2" xfId="19116"/>
    <cellStyle name="Note 2 2 2 4" xfId="19117"/>
    <cellStyle name="Note 2 2 2 4 2" xfId="19118"/>
    <cellStyle name="Note 2 2 2 5" xfId="19119"/>
    <cellStyle name="Note 2 2 3" xfId="19120"/>
    <cellStyle name="Note 2 2 3 2" xfId="19121"/>
    <cellStyle name="Note 2 2 3 2 2" xfId="19122"/>
    <cellStyle name="Note 2 2 3 2 2 2" xfId="19123"/>
    <cellStyle name="Note 2 2 3 2 3" xfId="19124"/>
    <cellStyle name="Note 2 2 3 3" xfId="19125"/>
    <cellStyle name="Note 2 2 4" xfId="19126"/>
    <cellStyle name="Note 2 2 4 2" xfId="19127"/>
    <cellStyle name="Note 2 2 5" xfId="19128"/>
    <cellStyle name="Note 2 2 5 2" xfId="19129"/>
    <cellStyle name="Note 2 2 6" xfId="19130"/>
    <cellStyle name="Note 2 2 6 2" xfId="19131"/>
    <cellStyle name="Note 2 2 6 2 2" xfId="19132"/>
    <cellStyle name="Note 2 2 6 3" xfId="19133"/>
    <cellStyle name="Note 2 2 7" xfId="19134"/>
    <cellStyle name="Note 2 20" xfId="19135"/>
    <cellStyle name="Note 2 21" xfId="19136"/>
    <cellStyle name="Note 2 22" xfId="19137"/>
    <cellStyle name="Note 2 23" xfId="19138"/>
    <cellStyle name="Note 2 24" xfId="19139"/>
    <cellStyle name="Note 2 25" xfId="19140"/>
    <cellStyle name="Note 2 26" xfId="19141"/>
    <cellStyle name="Note 2 27" xfId="19142"/>
    <cellStyle name="Note 2 28" xfId="19143"/>
    <cellStyle name="Note 2 29" xfId="19144"/>
    <cellStyle name="Note 2 3" xfId="1148"/>
    <cellStyle name="Note 2 3 2" xfId="1149"/>
    <cellStyle name="Note 2 3 3" xfId="19145"/>
    <cellStyle name="Note 2 30" xfId="19146"/>
    <cellStyle name="Note 2 31" xfId="19147"/>
    <cellStyle name="Note 2 32" xfId="19148"/>
    <cellStyle name="Note 2 33" xfId="19149"/>
    <cellStyle name="Note 2 34" xfId="19150"/>
    <cellStyle name="Note 2 35" xfId="19151"/>
    <cellStyle name="Note 2 36" xfId="19152"/>
    <cellStyle name="Note 2 37" xfId="19153"/>
    <cellStyle name="Note 2 38" xfId="19154"/>
    <cellStyle name="Note 2 39" xfId="19155"/>
    <cellStyle name="Note 2 4" xfId="1150"/>
    <cellStyle name="Note 2 4 2" xfId="19156"/>
    <cellStyle name="Note 2 4 2 2" xfId="19157"/>
    <cellStyle name="Note 2 4 3" xfId="19158"/>
    <cellStyle name="Note 2 40" xfId="19159"/>
    <cellStyle name="Note 2 41" xfId="19160"/>
    <cellStyle name="Note 2 42" xfId="19161"/>
    <cellStyle name="Note 2 43" xfId="19162"/>
    <cellStyle name="Note 2 44" xfId="19163"/>
    <cellStyle name="Note 2 45" xfId="19164"/>
    <cellStyle name="Note 2 46" xfId="19165"/>
    <cellStyle name="Note 2 47" xfId="19166"/>
    <cellStyle name="Note 2 48" xfId="19167"/>
    <cellStyle name="Note 2 49" xfId="19168"/>
    <cellStyle name="Note 2 5" xfId="19169"/>
    <cellStyle name="Note 2 5 2" xfId="19170"/>
    <cellStyle name="Note 2 5 2 2" xfId="19171"/>
    <cellStyle name="Note 2 5 3" xfId="19172"/>
    <cellStyle name="Note 2 50" xfId="19173"/>
    <cellStyle name="Note 2 51" xfId="19174"/>
    <cellStyle name="Note 2 52" xfId="19175"/>
    <cellStyle name="Note 2 53" xfId="19176"/>
    <cellStyle name="Note 2 54" xfId="19177"/>
    <cellStyle name="Note 2 55" xfId="19178"/>
    <cellStyle name="Note 2 56" xfId="19179"/>
    <cellStyle name="Note 2 57" xfId="19180"/>
    <cellStyle name="Note 2 58" xfId="19181"/>
    <cellStyle name="Note 2 59" xfId="19182"/>
    <cellStyle name="Note 2 6" xfId="19183"/>
    <cellStyle name="Note 2 6 2" xfId="19184"/>
    <cellStyle name="Note 2 60" xfId="19185"/>
    <cellStyle name="Note 2 61" xfId="19186"/>
    <cellStyle name="Note 2 62" xfId="19187"/>
    <cellStyle name="Note 2 63" xfId="19188"/>
    <cellStyle name="Note 2 64" xfId="19189"/>
    <cellStyle name="Note 2 65" xfId="19190"/>
    <cellStyle name="Note 2 66" xfId="19191"/>
    <cellStyle name="Note 2 67" xfId="19192"/>
    <cellStyle name="Note 2 68" xfId="19193"/>
    <cellStyle name="Note 2 69" xfId="19194"/>
    <cellStyle name="Note 2 7" xfId="19195"/>
    <cellStyle name="Note 2 7 2" xfId="19196"/>
    <cellStyle name="Note 2 70" xfId="19197"/>
    <cellStyle name="Note 2 71" xfId="19198"/>
    <cellStyle name="Note 2 72" xfId="19199"/>
    <cellStyle name="Note 2 73" xfId="19200"/>
    <cellStyle name="Note 2 74" xfId="19201"/>
    <cellStyle name="Note 2 75" xfId="19202"/>
    <cellStyle name="Note 2 76" xfId="19203"/>
    <cellStyle name="Note 2 77" xfId="19204"/>
    <cellStyle name="Note 2 78" xfId="19205"/>
    <cellStyle name="Note 2 79" xfId="19206"/>
    <cellStyle name="Note 2 8" xfId="19207"/>
    <cellStyle name="Note 2 8 2" xfId="19208"/>
    <cellStyle name="Note 2 80" xfId="19209"/>
    <cellStyle name="Note 2 81" xfId="19210"/>
    <cellStyle name="Note 2 82" xfId="19211"/>
    <cellStyle name="Note 2 83" xfId="19212"/>
    <cellStyle name="Note 2 84" xfId="19213"/>
    <cellStyle name="Note 2 85" xfId="19214"/>
    <cellStyle name="Note 2 86" xfId="19215"/>
    <cellStyle name="Note 2 87" xfId="19216"/>
    <cellStyle name="Note 2 88" xfId="19217"/>
    <cellStyle name="Note 2 89" xfId="19218"/>
    <cellStyle name="Note 2 9" xfId="19219"/>
    <cellStyle name="Note 2 9 2" xfId="19220"/>
    <cellStyle name="Note 2 90" xfId="19221"/>
    <cellStyle name="Note 2 91" xfId="19222"/>
    <cellStyle name="Note 2 92" xfId="19223"/>
    <cellStyle name="Note 2 93" xfId="19224"/>
    <cellStyle name="Note 2 94" xfId="19225"/>
    <cellStyle name="Note 3" xfId="1151"/>
    <cellStyle name="Note 3 10" xfId="1152"/>
    <cellStyle name="Note 3 10 2" xfId="1153"/>
    <cellStyle name="Note 3 11" xfId="1154"/>
    <cellStyle name="Note 3 2" xfId="1155"/>
    <cellStyle name="Note 3 2 2" xfId="1156"/>
    <cellStyle name="Note 3 2 2 2" xfId="1157"/>
    <cellStyle name="Note 3 2 3" xfId="1158"/>
    <cellStyle name="Note 3 2 3 2" xfId="1159"/>
    <cellStyle name="Note 3 2 4" xfId="1160"/>
    <cellStyle name="Note 3 3" xfId="1161"/>
    <cellStyle name="Note 3 3 2" xfId="1162"/>
    <cellStyle name="Note 3 3 2 2" xfId="1163"/>
    <cellStyle name="Note 3 3 3" xfId="1164"/>
    <cellStyle name="Note 3 3 3 2" xfId="1165"/>
    <cellStyle name="Note 3 3 4" xfId="1166"/>
    <cellStyle name="Note 3 4" xfId="1167"/>
    <cellStyle name="Note 3 4 2" xfId="1168"/>
    <cellStyle name="Note 3 4 2 2" xfId="1169"/>
    <cellStyle name="Note 3 4 3" xfId="1170"/>
    <cellStyle name="Note 3 4 3 2" xfId="1171"/>
    <cellStyle name="Note 3 4 4" xfId="1172"/>
    <cellStyle name="Note 3 5" xfId="1173"/>
    <cellStyle name="Note 3 5 2" xfId="1174"/>
    <cellStyle name="Note 3 5 2 2" xfId="1175"/>
    <cellStyle name="Note 3 5 3" xfId="1176"/>
    <cellStyle name="Note 3 5 3 2" xfId="1177"/>
    <cellStyle name="Note 3 5 4" xfId="1178"/>
    <cellStyle name="Note 3 6" xfId="1179"/>
    <cellStyle name="Note 3 6 2" xfId="1180"/>
    <cellStyle name="Note 3 6 2 2" xfId="1181"/>
    <cellStyle name="Note 3 6 3" xfId="1182"/>
    <cellStyle name="Note 3 6 3 2" xfId="1183"/>
    <cellStyle name="Note 3 6 4" xfId="1184"/>
    <cellStyle name="Note 3 7" xfId="1185"/>
    <cellStyle name="Note 3 7 2" xfId="1186"/>
    <cellStyle name="Note 3 7 2 2" xfId="1187"/>
    <cellStyle name="Note 3 7 3" xfId="1188"/>
    <cellStyle name="Note 3 7 3 2" xfId="1189"/>
    <cellStyle name="Note 3 7 4" xfId="1190"/>
    <cellStyle name="Note 3 8" xfId="1191"/>
    <cellStyle name="Note 3 8 2" xfId="1192"/>
    <cellStyle name="Note 3 8 2 2" xfId="1193"/>
    <cellStyle name="Note 3 8 3" xfId="1194"/>
    <cellStyle name="Note 3 8 3 2" xfId="1195"/>
    <cellStyle name="Note 3 8 4" xfId="1196"/>
    <cellStyle name="Note 3 9" xfId="1197"/>
    <cellStyle name="Note 3 9 2" xfId="1198"/>
    <cellStyle name="Note 4" xfId="19226"/>
    <cellStyle name="Note 4 2" xfId="19227"/>
    <cellStyle name="Note 5" xfId="19228"/>
    <cellStyle name="Note 5 2" xfId="19229"/>
    <cellStyle name="Note 6" xfId="19230"/>
    <cellStyle name="Note 6 2" xfId="19231"/>
    <cellStyle name="Note 7" xfId="19232"/>
    <cellStyle name="Note 7 2" xfId="19233"/>
    <cellStyle name="Notes_multi" xfId="19234"/>
    <cellStyle name="Number" xfId="19235"/>
    <cellStyle name="NumberFormat" xfId="19236"/>
    <cellStyle name="nXt - Calc 1" xfId="19237"/>
    <cellStyle name="nXt - Calc 10" xfId="19238"/>
    <cellStyle name="nXt - Calc 2" xfId="19239"/>
    <cellStyle name="nXt - Calc 3" xfId="19240"/>
    <cellStyle name="nXt - Calc 4" xfId="19241"/>
    <cellStyle name="nXt - Calc 5" xfId="19242"/>
    <cellStyle name="nXt - Calc 6" xfId="19243"/>
    <cellStyle name="nXt - Calc 7" xfId="19244"/>
    <cellStyle name="nXt - Calc 8" xfId="19245"/>
    <cellStyle name="nXt - Calc 9" xfId="19246"/>
    <cellStyle name="nXt - Input 1" xfId="19247"/>
    <cellStyle name="nXt - Input 2" xfId="19248"/>
    <cellStyle name="nXt - Named Range" xfId="19249"/>
    <cellStyle name="nXt - Named Rng Lbl" xfId="19250"/>
    <cellStyle name="nXt - Title 1" xfId="19251"/>
    <cellStyle name="nXt - Title 2" xfId="19252"/>
    <cellStyle name="nXt - Title 3" xfId="19253"/>
    <cellStyle name="nXt - Title 4" xfId="19254"/>
    <cellStyle name="O Formula" xfId="19255"/>
    <cellStyle name="O Input" xfId="19256"/>
    <cellStyle name="O Licence" xfId="19257"/>
    <cellStyle name="O No Data" xfId="19258"/>
    <cellStyle name="Œ…‹æØ‚è [0.00]_Area" xfId="19259"/>
    <cellStyle name="Œ…‹æØ‚è_Area" xfId="19260"/>
    <cellStyle name="Œ…‹æǘ‚è_Area" xfId="19261"/>
    <cellStyle name="OHnplode" xfId="19262"/>
    <cellStyle name="OLELink" xfId="19263"/>
    <cellStyle name="OperisBase" xfId="19264"/>
    <cellStyle name="OptionPricerGreyed" xfId="19265"/>
    <cellStyle name="OptionPricerVisible" xfId="19266"/>
    <cellStyle name="orange text cell" xfId="19267"/>
    <cellStyle name="Output 2" xfId="1199"/>
    <cellStyle name="Output 2 10" xfId="19268"/>
    <cellStyle name="Output 2 11" xfId="19269"/>
    <cellStyle name="Output 2 12" xfId="19270"/>
    <cellStyle name="Output 2 13" xfId="19271"/>
    <cellStyle name="Output 2 14" xfId="19272"/>
    <cellStyle name="Output 2 15" xfId="19273"/>
    <cellStyle name="Output 2 16" xfId="19274"/>
    <cellStyle name="Output 2 17" xfId="19275"/>
    <cellStyle name="Output 2 18" xfId="19276"/>
    <cellStyle name="Output 2 19" xfId="19277"/>
    <cellStyle name="Output 2 2" xfId="1200"/>
    <cellStyle name="Output 2 2 2" xfId="1201"/>
    <cellStyle name="Output 2 2 2 2" xfId="19278"/>
    <cellStyle name="Output 2 2 2 2 2" xfId="19279"/>
    <cellStyle name="Output 2 2 2 2 2 2" xfId="19280"/>
    <cellStyle name="Output 2 2 2 2 2 3" xfId="19281"/>
    <cellStyle name="Output 2 2 2 2 3" xfId="19282"/>
    <cellStyle name="Output 2 2 2 3" xfId="19283"/>
    <cellStyle name="Output 2 2 2 3 2" xfId="19284"/>
    <cellStyle name="Output 2 2 2 4" xfId="19285"/>
    <cellStyle name="Output 2 2 2 4 2" xfId="19286"/>
    <cellStyle name="Output 2 2 2 5" xfId="19287"/>
    <cellStyle name="Output 2 2 3" xfId="19288"/>
    <cellStyle name="Output 2 2 3 2" xfId="19289"/>
    <cellStyle name="Output 2 2 3 2 2" xfId="19290"/>
    <cellStyle name="Output 2 2 3 2 2 2" xfId="19291"/>
    <cellStyle name="Output 2 2 3 2 3" xfId="19292"/>
    <cellStyle name="Output 2 2 3 3" xfId="19293"/>
    <cellStyle name="Output 2 2 4" xfId="19294"/>
    <cellStyle name="Output 2 2 4 2" xfId="19295"/>
    <cellStyle name="Output 2 2 5" xfId="19296"/>
    <cellStyle name="Output 2 2 5 2" xfId="19297"/>
    <cellStyle name="Output 2 2 6" xfId="19298"/>
    <cellStyle name="Output 2 2 6 2" xfId="19299"/>
    <cellStyle name="Output 2 2 6 2 2" xfId="19300"/>
    <cellStyle name="Output 2 2 6 3" xfId="19301"/>
    <cellStyle name="Output 2 2 7" xfId="19302"/>
    <cellStyle name="Output 2 20" xfId="19303"/>
    <cellStyle name="Output 2 21" xfId="19304"/>
    <cellStyle name="Output 2 22" xfId="19305"/>
    <cellStyle name="Output 2 23" xfId="19306"/>
    <cellStyle name="Output 2 24" xfId="19307"/>
    <cellStyle name="Output 2 25" xfId="19308"/>
    <cellStyle name="Output 2 26" xfId="19309"/>
    <cellStyle name="Output 2 27" xfId="19310"/>
    <cellStyle name="Output 2 28" xfId="19311"/>
    <cellStyle name="Output 2 29" xfId="19312"/>
    <cellStyle name="Output 2 3" xfId="1202"/>
    <cellStyle name="Output 2 3 2" xfId="1203"/>
    <cellStyle name="Output 2 3 3" xfId="19313"/>
    <cellStyle name="Output 2 30" xfId="19314"/>
    <cellStyle name="Output 2 31" xfId="19315"/>
    <cellStyle name="Output 2 32" xfId="19316"/>
    <cellStyle name="Output 2 33" xfId="19317"/>
    <cellStyle name="Output 2 34" xfId="19318"/>
    <cellStyle name="Output 2 35" xfId="19319"/>
    <cellStyle name="Output 2 36" xfId="19320"/>
    <cellStyle name="Output 2 37" xfId="19321"/>
    <cellStyle name="Output 2 38" xfId="19322"/>
    <cellStyle name="Output 2 39" xfId="19323"/>
    <cellStyle name="Output 2 4" xfId="1204"/>
    <cellStyle name="Output 2 4 2" xfId="19324"/>
    <cellStyle name="Output 2 4 2 2" xfId="19325"/>
    <cellStyle name="Output 2 4 2 2 2" xfId="19326"/>
    <cellStyle name="Output 2 4 2 2 3" xfId="19327"/>
    <cellStyle name="Output 2 4 2 3" xfId="19328"/>
    <cellStyle name="Output 2 4 3" xfId="19329"/>
    <cellStyle name="Output 2 40" xfId="19330"/>
    <cellStyle name="Output 2 41" xfId="19331"/>
    <cellStyle name="Output 2 42" xfId="19332"/>
    <cellStyle name="Output 2 43" xfId="19333"/>
    <cellStyle name="Output 2 44" xfId="19334"/>
    <cellStyle name="Output 2 45" xfId="19335"/>
    <cellStyle name="Output 2 46" xfId="19336"/>
    <cellStyle name="Output 2 47" xfId="19337"/>
    <cellStyle name="Output 2 48" xfId="19338"/>
    <cellStyle name="Output 2 5" xfId="19339"/>
    <cellStyle name="Output 2 5 2" xfId="19340"/>
    <cellStyle name="Output 2 5 2 2" xfId="19341"/>
    <cellStyle name="Output 2 5 2 2 2" xfId="19342"/>
    <cellStyle name="Output 2 5 2 3" xfId="19343"/>
    <cellStyle name="Output 2 5 3" xfId="19344"/>
    <cellStyle name="Output 2 6" xfId="19345"/>
    <cellStyle name="Output 2 6 2" xfId="19346"/>
    <cellStyle name="Output 2 7" xfId="19347"/>
    <cellStyle name="Output 2 7 2" xfId="19348"/>
    <cellStyle name="Output 2 8" xfId="19349"/>
    <cellStyle name="Output 2 9" xfId="19350"/>
    <cellStyle name="Output 3" xfId="1205"/>
    <cellStyle name="Output 3 2" xfId="1206"/>
    <cellStyle name="Output 3 2 2" xfId="1207"/>
    <cellStyle name="Output 3 3" xfId="1208"/>
    <cellStyle name="Output 3 3 2" xfId="1209"/>
    <cellStyle name="Output 3 4" xfId="1210"/>
    <cellStyle name="Output 4" xfId="19351"/>
    <cellStyle name="Output 4 2" xfId="19352"/>
    <cellStyle name="Output 5" xfId="19353"/>
    <cellStyle name="Output 5 2" xfId="19354"/>
    <cellStyle name="Output 6" xfId="19355"/>
    <cellStyle name="Output 6 2" xfId="19356"/>
    <cellStyle name="Output 7" xfId="19357"/>
    <cellStyle name="Output 7 2" xfId="19358"/>
    <cellStyle name="Output Amounts" xfId="19359"/>
    <cellStyle name="Output Column Headings" xfId="19360"/>
    <cellStyle name="Output Line Items" xfId="19361"/>
    <cellStyle name="Output Report Heading" xfId="19362"/>
    <cellStyle name="Output Report Title" xfId="19363"/>
    <cellStyle name="output:0" xfId="19364"/>
    <cellStyle name="output:0 2" xfId="19365"/>
    <cellStyle name="output:0 2 2" xfId="19366"/>
    <cellStyle name="output:0 3" xfId="19367"/>
    <cellStyle name="output:0.0" xfId="19368"/>
    <cellStyle name="output:0.0 2" xfId="19369"/>
    <cellStyle name="output:0.0 2 2" xfId="19370"/>
    <cellStyle name="output:0.0 3" xfId="19371"/>
    <cellStyle name="output:0.0_SGN_14m" xfId="19372"/>
    <cellStyle name="output:0_SGN_14m" xfId="19373"/>
    <cellStyle name="Output1_Back" xfId="19374"/>
    <cellStyle name="Page Number" xfId="19375"/>
    <cellStyle name="PAGE6" xfId="19376"/>
    <cellStyle name="pe" xfId="19377"/>
    <cellStyle name="PEG" xfId="19378"/>
    <cellStyle name="Pénznem [0]_Munka1" xfId="19379"/>
    <cellStyle name="Pénznem_Munka1" xfId="19380"/>
    <cellStyle name="Percent (1)" xfId="19381"/>
    <cellStyle name="Percent (2)" xfId="19382"/>
    <cellStyle name="Percent [2]" xfId="19383"/>
    <cellStyle name="Percent 10" xfId="1211"/>
    <cellStyle name="Percent 10 10" xfId="19384"/>
    <cellStyle name="Percent 10 10 10" xfId="19385"/>
    <cellStyle name="Percent 10 10 11" xfId="19386"/>
    <cellStyle name="Percent 10 10 12" xfId="19387"/>
    <cellStyle name="Percent 10 10 13" xfId="19388"/>
    <cellStyle name="Percent 10 10 14" xfId="19389"/>
    <cellStyle name="Percent 10 10 15" xfId="19390"/>
    <cellStyle name="Percent 10 10 16" xfId="19391"/>
    <cellStyle name="Percent 10 10 17" xfId="19392"/>
    <cellStyle name="Percent 10 10 2" xfId="19393"/>
    <cellStyle name="Percent 10 10 3" xfId="19394"/>
    <cellStyle name="Percent 10 10 4" xfId="19395"/>
    <cellStyle name="Percent 10 10 5" xfId="19396"/>
    <cellStyle name="Percent 10 10 6" xfId="19397"/>
    <cellStyle name="Percent 10 10 7" xfId="19398"/>
    <cellStyle name="Percent 10 10 8" xfId="19399"/>
    <cellStyle name="Percent 10 10 9" xfId="19400"/>
    <cellStyle name="Percent 10 11" xfId="19401"/>
    <cellStyle name="Percent 10 11 10" xfId="19402"/>
    <cellStyle name="Percent 10 11 11" xfId="19403"/>
    <cellStyle name="Percent 10 11 12" xfId="19404"/>
    <cellStyle name="Percent 10 11 13" xfId="19405"/>
    <cellStyle name="Percent 10 11 14" xfId="19406"/>
    <cellStyle name="Percent 10 11 15" xfId="19407"/>
    <cellStyle name="Percent 10 11 16" xfId="19408"/>
    <cellStyle name="Percent 10 11 17" xfId="19409"/>
    <cellStyle name="Percent 10 11 2" xfId="19410"/>
    <cellStyle name="Percent 10 11 3" xfId="19411"/>
    <cellStyle name="Percent 10 11 4" xfId="19412"/>
    <cellStyle name="Percent 10 11 5" xfId="19413"/>
    <cellStyle name="Percent 10 11 6" xfId="19414"/>
    <cellStyle name="Percent 10 11 7" xfId="19415"/>
    <cellStyle name="Percent 10 11 8" xfId="19416"/>
    <cellStyle name="Percent 10 11 9" xfId="19417"/>
    <cellStyle name="Percent 10 12" xfId="19418"/>
    <cellStyle name="Percent 10 12 10" xfId="19419"/>
    <cellStyle name="Percent 10 12 11" xfId="19420"/>
    <cellStyle name="Percent 10 12 12" xfId="19421"/>
    <cellStyle name="Percent 10 12 13" xfId="19422"/>
    <cellStyle name="Percent 10 12 14" xfId="19423"/>
    <cellStyle name="Percent 10 12 15" xfId="19424"/>
    <cellStyle name="Percent 10 12 16" xfId="19425"/>
    <cellStyle name="Percent 10 12 17" xfId="19426"/>
    <cellStyle name="Percent 10 12 2" xfId="19427"/>
    <cellStyle name="Percent 10 12 3" xfId="19428"/>
    <cellStyle name="Percent 10 12 4" xfId="19429"/>
    <cellStyle name="Percent 10 12 5" xfId="19430"/>
    <cellStyle name="Percent 10 12 6" xfId="19431"/>
    <cellStyle name="Percent 10 12 7" xfId="19432"/>
    <cellStyle name="Percent 10 12 8" xfId="19433"/>
    <cellStyle name="Percent 10 12 9" xfId="19434"/>
    <cellStyle name="Percent 10 13" xfId="19435"/>
    <cellStyle name="Percent 10 13 10" xfId="19436"/>
    <cellStyle name="Percent 10 13 11" xfId="19437"/>
    <cellStyle name="Percent 10 13 12" xfId="19438"/>
    <cellStyle name="Percent 10 13 13" xfId="19439"/>
    <cellStyle name="Percent 10 13 14" xfId="19440"/>
    <cellStyle name="Percent 10 13 15" xfId="19441"/>
    <cellStyle name="Percent 10 13 16" xfId="19442"/>
    <cellStyle name="Percent 10 13 17" xfId="19443"/>
    <cellStyle name="Percent 10 13 2" xfId="19444"/>
    <cellStyle name="Percent 10 13 3" xfId="19445"/>
    <cellStyle name="Percent 10 13 4" xfId="19446"/>
    <cellStyle name="Percent 10 13 5" xfId="19447"/>
    <cellStyle name="Percent 10 13 6" xfId="19448"/>
    <cellStyle name="Percent 10 13 7" xfId="19449"/>
    <cellStyle name="Percent 10 13 8" xfId="19450"/>
    <cellStyle name="Percent 10 13 9" xfId="19451"/>
    <cellStyle name="Percent 10 14" xfId="19452"/>
    <cellStyle name="Percent 10 14 10" xfId="19453"/>
    <cellStyle name="Percent 10 14 11" xfId="19454"/>
    <cellStyle name="Percent 10 14 12" xfId="19455"/>
    <cellStyle name="Percent 10 14 13" xfId="19456"/>
    <cellStyle name="Percent 10 14 14" xfId="19457"/>
    <cellStyle name="Percent 10 14 15" xfId="19458"/>
    <cellStyle name="Percent 10 14 16" xfId="19459"/>
    <cellStyle name="Percent 10 14 17" xfId="19460"/>
    <cellStyle name="Percent 10 14 2" xfId="19461"/>
    <cellStyle name="Percent 10 14 3" xfId="19462"/>
    <cellStyle name="Percent 10 14 4" xfId="19463"/>
    <cellStyle name="Percent 10 14 5" xfId="19464"/>
    <cellStyle name="Percent 10 14 6" xfId="19465"/>
    <cellStyle name="Percent 10 14 7" xfId="19466"/>
    <cellStyle name="Percent 10 14 8" xfId="19467"/>
    <cellStyle name="Percent 10 14 9" xfId="19468"/>
    <cellStyle name="Percent 10 15" xfId="19469"/>
    <cellStyle name="Percent 10 15 10" xfId="19470"/>
    <cellStyle name="Percent 10 15 11" xfId="19471"/>
    <cellStyle name="Percent 10 15 12" xfId="19472"/>
    <cellStyle name="Percent 10 15 13" xfId="19473"/>
    <cellStyle name="Percent 10 15 14" xfId="19474"/>
    <cellStyle name="Percent 10 15 15" xfId="19475"/>
    <cellStyle name="Percent 10 15 16" xfId="19476"/>
    <cellStyle name="Percent 10 15 17" xfId="19477"/>
    <cellStyle name="Percent 10 15 2" xfId="19478"/>
    <cellStyle name="Percent 10 15 3" xfId="19479"/>
    <cellStyle name="Percent 10 15 4" xfId="19480"/>
    <cellStyle name="Percent 10 15 5" xfId="19481"/>
    <cellStyle name="Percent 10 15 6" xfId="19482"/>
    <cellStyle name="Percent 10 15 7" xfId="19483"/>
    <cellStyle name="Percent 10 15 8" xfId="19484"/>
    <cellStyle name="Percent 10 15 9" xfId="19485"/>
    <cellStyle name="Percent 10 16" xfId="19486"/>
    <cellStyle name="Percent 10 16 10" xfId="19487"/>
    <cellStyle name="Percent 10 16 11" xfId="19488"/>
    <cellStyle name="Percent 10 16 12" xfId="19489"/>
    <cellStyle name="Percent 10 16 13" xfId="19490"/>
    <cellStyle name="Percent 10 16 14" xfId="19491"/>
    <cellStyle name="Percent 10 16 15" xfId="19492"/>
    <cellStyle name="Percent 10 16 16" xfId="19493"/>
    <cellStyle name="Percent 10 16 17" xfId="19494"/>
    <cellStyle name="Percent 10 16 2" xfId="19495"/>
    <cellStyle name="Percent 10 16 3" xfId="19496"/>
    <cellStyle name="Percent 10 16 4" xfId="19497"/>
    <cellStyle name="Percent 10 16 5" xfId="19498"/>
    <cellStyle name="Percent 10 16 6" xfId="19499"/>
    <cellStyle name="Percent 10 16 7" xfId="19500"/>
    <cellStyle name="Percent 10 16 8" xfId="19501"/>
    <cellStyle name="Percent 10 16 9" xfId="19502"/>
    <cellStyle name="Percent 10 17" xfId="19503"/>
    <cellStyle name="Percent 10 17 10" xfId="19504"/>
    <cellStyle name="Percent 10 17 11" xfId="19505"/>
    <cellStyle name="Percent 10 17 12" xfId="19506"/>
    <cellStyle name="Percent 10 17 13" xfId="19507"/>
    <cellStyle name="Percent 10 17 14" xfId="19508"/>
    <cellStyle name="Percent 10 17 15" xfId="19509"/>
    <cellStyle name="Percent 10 17 16" xfId="19510"/>
    <cellStyle name="Percent 10 17 17" xfId="19511"/>
    <cellStyle name="Percent 10 17 2" xfId="19512"/>
    <cellStyle name="Percent 10 17 3" xfId="19513"/>
    <cellStyle name="Percent 10 17 4" xfId="19514"/>
    <cellStyle name="Percent 10 17 5" xfId="19515"/>
    <cellStyle name="Percent 10 17 6" xfId="19516"/>
    <cellStyle name="Percent 10 17 7" xfId="19517"/>
    <cellStyle name="Percent 10 17 8" xfId="19518"/>
    <cellStyle name="Percent 10 17 9" xfId="19519"/>
    <cellStyle name="Percent 10 18" xfId="19520"/>
    <cellStyle name="Percent 10 18 10" xfId="19521"/>
    <cellStyle name="Percent 10 18 11" xfId="19522"/>
    <cellStyle name="Percent 10 18 12" xfId="19523"/>
    <cellStyle name="Percent 10 18 13" xfId="19524"/>
    <cellStyle name="Percent 10 18 14" xfId="19525"/>
    <cellStyle name="Percent 10 18 15" xfId="19526"/>
    <cellStyle name="Percent 10 18 16" xfId="19527"/>
    <cellStyle name="Percent 10 18 17" xfId="19528"/>
    <cellStyle name="Percent 10 18 2" xfId="19529"/>
    <cellStyle name="Percent 10 18 3" xfId="19530"/>
    <cellStyle name="Percent 10 18 4" xfId="19531"/>
    <cellStyle name="Percent 10 18 5" xfId="19532"/>
    <cellStyle name="Percent 10 18 6" xfId="19533"/>
    <cellStyle name="Percent 10 18 7" xfId="19534"/>
    <cellStyle name="Percent 10 18 8" xfId="19535"/>
    <cellStyle name="Percent 10 18 9" xfId="19536"/>
    <cellStyle name="Percent 10 19" xfId="19537"/>
    <cellStyle name="Percent 10 19 10" xfId="19538"/>
    <cellStyle name="Percent 10 19 11" xfId="19539"/>
    <cellStyle name="Percent 10 19 12" xfId="19540"/>
    <cellStyle name="Percent 10 19 13" xfId="19541"/>
    <cellStyle name="Percent 10 19 14" xfId="19542"/>
    <cellStyle name="Percent 10 19 15" xfId="19543"/>
    <cellStyle name="Percent 10 19 16" xfId="19544"/>
    <cellStyle name="Percent 10 19 17" xfId="19545"/>
    <cellStyle name="Percent 10 19 2" xfId="19546"/>
    <cellStyle name="Percent 10 19 3" xfId="19547"/>
    <cellStyle name="Percent 10 19 4" xfId="19548"/>
    <cellStyle name="Percent 10 19 5" xfId="19549"/>
    <cellStyle name="Percent 10 19 6" xfId="19550"/>
    <cellStyle name="Percent 10 19 7" xfId="19551"/>
    <cellStyle name="Percent 10 19 8" xfId="19552"/>
    <cellStyle name="Percent 10 19 9" xfId="19553"/>
    <cellStyle name="Percent 10 2" xfId="19554"/>
    <cellStyle name="Percent 10 2 10" xfId="19555"/>
    <cellStyle name="Percent 10 2 11" xfId="19556"/>
    <cellStyle name="Percent 10 2 12" xfId="19557"/>
    <cellStyle name="Percent 10 2 13" xfId="19558"/>
    <cellStyle name="Percent 10 2 14" xfId="19559"/>
    <cellStyle name="Percent 10 2 15" xfId="19560"/>
    <cellStyle name="Percent 10 2 16" xfId="19561"/>
    <cellStyle name="Percent 10 2 17" xfId="19562"/>
    <cellStyle name="Percent 10 2 2" xfId="19563"/>
    <cellStyle name="Percent 10 2 2 10" xfId="19564"/>
    <cellStyle name="Percent 10 2 2 11" xfId="19565"/>
    <cellStyle name="Percent 10 2 2 12" xfId="19566"/>
    <cellStyle name="Percent 10 2 2 13" xfId="19567"/>
    <cellStyle name="Percent 10 2 2 14" xfId="19568"/>
    <cellStyle name="Percent 10 2 2 15" xfId="19569"/>
    <cellStyle name="Percent 10 2 2 16" xfId="19570"/>
    <cellStyle name="Percent 10 2 2 2" xfId="19571"/>
    <cellStyle name="Percent 10 2 2 2 10" xfId="19572"/>
    <cellStyle name="Percent 10 2 2 2 11" xfId="19573"/>
    <cellStyle name="Percent 10 2 2 2 12" xfId="19574"/>
    <cellStyle name="Percent 10 2 2 2 13" xfId="19575"/>
    <cellStyle name="Percent 10 2 2 2 2" xfId="19576"/>
    <cellStyle name="Percent 10 2 2 2 3" xfId="19577"/>
    <cellStyle name="Percent 10 2 2 2 4" xfId="19578"/>
    <cellStyle name="Percent 10 2 2 2 5" xfId="19579"/>
    <cellStyle name="Percent 10 2 2 2 6" xfId="19580"/>
    <cellStyle name="Percent 10 2 2 2 7" xfId="19581"/>
    <cellStyle name="Percent 10 2 2 2 8" xfId="19582"/>
    <cellStyle name="Percent 10 2 2 2 9" xfId="19583"/>
    <cellStyle name="Percent 10 2 2 3" xfId="19584"/>
    <cellStyle name="Percent 10 2 2 3 10" xfId="19585"/>
    <cellStyle name="Percent 10 2 2 3 11" xfId="19586"/>
    <cellStyle name="Percent 10 2 2 3 12" xfId="19587"/>
    <cellStyle name="Percent 10 2 2 3 13" xfId="19588"/>
    <cellStyle name="Percent 10 2 2 3 2" xfId="19589"/>
    <cellStyle name="Percent 10 2 2 3 3" xfId="19590"/>
    <cellStyle name="Percent 10 2 2 3 4" xfId="19591"/>
    <cellStyle name="Percent 10 2 2 3 5" xfId="19592"/>
    <cellStyle name="Percent 10 2 2 3 6" xfId="19593"/>
    <cellStyle name="Percent 10 2 2 3 7" xfId="19594"/>
    <cellStyle name="Percent 10 2 2 3 8" xfId="19595"/>
    <cellStyle name="Percent 10 2 2 3 9" xfId="19596"/>
    <cellStyle name="Percent 10 2 2 4" xfId="19597"/>
    <cellStyle name="Percent 10 2 2 4 10" xfId="19598"/>
    <cellStyle name="Percent 10 2 2 4 11" xfId="19599"/>
    <cellStyle name="Percent 10 2 2 4 12" xfId="19600"/>
    <cellStyle name="Percent 10 2 2 4 13" xfId="19601"/>
    <cellStyle name="Percent 10 2 2 4 2" xfId="19602"/>
    <cellStyle name="Percent 10 2 2 4 3" xfId="19603"/>
    <cellStyle name="Percent 10 2 2 4 4" xfId="19604"/>
    <cellStyle name="Percent 10 2 2 4 5" xfId="19605"/>
    <cellStyle name="Percent 10 2 2 4 6" xfId="19606"/>
    <cellStyle name="Percent 10 2 2 4 7" xfId="19607"/>
    <cellStyle name="Percent 10 2 2 4 8" xfId="19608"/>
    <cellStyle name="Percent 10 2 2 4 9" xfId="19609"/>
    <cellStyle name="Percent 10 2 2 5" xfId="19610"/>
    <cellStyle name="Percent 10 2 2 6" xfId="19611"/>
    <cellStyle name="Percent 10 2 2 7" xfId="19612"/>
    <cellStyle name="Percent 10 2 2 8" xfId="19613"/>
    <cellStyle name="Percent 10 2 2 9" xfId="19614"/>
    <cellStyle name="Percent 10 2 3" xfId="19615"/>
    <cellStyle name="Percent 10 2 3 10" xfId="19616"/>
    <cellStyle name="Percent 10 2 3 11" xfId="19617"/>
    <cellStyle name="Percent 10 2 3 12" xfId="19618"/>
    <cellStyle name="Percent 10 2 3 13" xfId="19619"/>
    <cellStyle name="Percent 10 2 3 2" xfId="19620"/>
    <cellStyle name="Percent 10 2 3 3" xfId="19621"/>
    <cellStyle name="Percent 10 2 3 4" xfId="19622"/>
    <cellStyle name="Percent 10 2 3 5" xfId="19623"/>
    <cellStyle name="Percent 10 2 3 6" xfId="19624"/>
    <cellStyle name="Percent 10 2 3 7" xfId="19625"/>
    <cellStyle name="Percent 10 2 3 8" xfId="19626"/>
    <cellStyle name="Percent 10 2 3 9" xfId="19627"/>
    <cellStyle name="Percent 10 2 4" xfId="19628"/>
    <cellStyle name="Percent 10 2 5" xfId="19629"/>
    <cellStyle name="Percent 10 2 6" xfId="19630"/>
    <cellStyle name="Percent 10 2 7" xfId="19631"/>
    <cellStyle name="Percent 10 2 8" xfId="19632"/>
    <cellStyle name="Percent 10 2 9" xfId="19633"/>
    <cellStyle name="Percent 10 20" xfId="19634"/>
    <cellStyle name="Percent 10 20 10" xfId="19635"/>
    <cellStyle name="Percent 10 20 11" xfId="19636"/>
    <cellStyle name="Percent 10 20 12" xfId="19637"/>
    <cellStyle name="Percent 10 20 13" xfId="19638"/>
    <cellStyle name="Percent 10 20 14" xfId="19639"/>
    <cellStyle name="Percent 10 20 15" xfId="19640"/>
    <cellStyle name="Percent 10 20 16" xfId="19641"/>
    <cellStyle name="Percent 10 20 17" xfId="19642"/>
    <cellStyle name="Percent 10 20 2" xfId="19643"/>
    <cellStyle name="Percent 10 20 3" xfId="19644"/>
    <cellStyle name="Percent 10 20 4" xfId="19645"/>
    <cellStyle name="Percent 10 20 5" xfId="19646"/>
    <cellStyle name="Percent 10 20 6" xfId="19647"/>
    <cellStyle name="Percent 10 20 7" xfId="19648"/>
    <cellStyle name="Percent 10 20 8" xfId="19649"/>
    <cellStyle name="Percent 10 20 9" xfId="19650"/>
    <cellStyle name="Percent 10 21" xfId="19651"/>
    <cellStyle name="Percent 10 21 10" xfId="19652"/>
    <cellStyle name="Percent 10 21 11" xfId="19653"/>
    <cellStyle name="Percent 10 21 12" xfId="19654"/>
    <cellStyle name="Percent 10 21 13" xfId="19655"/>
    <cellStyle name="Percent 10 21 14" xfId="19656"/>
    <cellStyle name="Percent 10 21 15" xfId="19657"/>
    <cellStyle name="Percent 10 21 16" xfId="19658"/>
    <cellStyle name="Percent 10 21 17" xfId="19659"/>
    <cellStyle name="Percent 10 21 2" xfId="19660"/>
    <cellStyle name="Percent 10 21 3" xfId="19661"/>
    <cellStyle name="Percent 10 21 4" xfId="19662"/>
    <cellStyle name="Percent 10 21 5" xfId="19663"/>
    <cellStyle name="Percent 10 21 6" xfId="19664"/>
    <cellStyle name="Percent 10 21 7" xfId="19665"/>
    <cellStyle name="Percent 10 21 8" xfId="19666"/>
    <cellStyle name="Percent 10 21 9" xfId="19667"/>
    <cellStyle name="Percent 10 22" xfId="19668"/>
    <cellStyle name="Percent 10 22 10" xfId="19669"/>
    <cellStyle name="Percent 10 22 11" xfId="19670"/>
    <cellStyle name="Percent 10 22 12" xfId="19671"/>
    <cellStyle name="Percent 10 22 13" xfId="19672"/>
    <cellStyle name="Percent 10 22 14" xfId="19673"/>
    <cellStyle name="Percent 10 22 15" xfId="19674"/>
    <cellStyle name="Percent 10 22 16" xfId="19675"/>
    <cellStyle name="Percent 10 22 17" xfId="19676"/>
    <cellStyle name="Percent 10 22 2" xfId="19677"/>
    <cellStyle name="Percent 10 22 3" xfId="19678"/>
    <cellStyle name="Percent 10 22 4" xfId="19679"/>
    <cellStyle name="Percent 10 22 5" xfId="19680"/>
    <cellStyle name="Percent 10 22 6" xfId="19681"/>
    <cellStyle name="Percent 10 22 7" xfId="19682"/>
    <cellStyle name="Percent 10 22 8" xfId="19683"/>
    <cellStyle name="Percent 10 22 9" xfId="19684"/>
    <cellStyle name="Percent 10 23" xfId="19685"/>
    <cellStyle name="Percent 10 24" xfId="19686"/>
    <cellStyle name="Percent 10 25" xfId="19687"/>
    <cellStyle name="Percent 10 26" xfId="19688"/>
    <cellStyle name="Percent 10 27" xfId="19689"/>
    <cellStyle name="Percent 10 28" xfId="19690"/>
    <cellStyle name="Percent 10 29" xfId="19691"/>
    <cellStyle name="Percent 10 3" xfId="19692"/>
    <cellStyle name="Percent 10 3 10" xfId="19693"/>
    <cellStyle name="Percent 10 3 11" xfId="19694"/>
    <cellStyle name="Percent 10 3 12" xfId="19695"/>
    <cellStyle name="Percent 10 3 13" xfId="19696"/>
    <cellStyle name="Percent 10 3 14" xfId="19697"/>
    <cellStyle name="Percent 10 3 15" xfId="19698"/>
    <cellStyle name="Percent 10 3 16" xfId="19699"/>
    <cellStyle name="Percent 10 3 17" xfId="19700"/>
    <cellStyle name="Percent 10 3 2" xfId="19701"/>
    <cellStyle name="Percent 10 3 3" xfId="19702"/>
    <cellStyle name="Percent 10 3 4" xfId="19703"/>
    <cellStyle name="Percent 10 3 5" xfId="19704"/>
    <cellStyle name="Percent 10 3 6" xfId="19705"/>
    <cellStyle name="Percent 10 3 7" xfId="19706"/>
    <cellStyle name="Percent 10 3 8" xfId="19707"/>
    <cellStyle name="Percent 10 3 9" xfId="19708"/>
    <cellStyle name="Percent 10 30" xfId="19709"/>
    <cellStyle name="Percent 10 31" xfId="19710"/>
    <cellStyle name="Percent 10 32" xfId="19711"/>
    <cellStyle name="Percent 10 33" xfId="19712"/>
    <cellStyle name="Percent 10 34" xfId="19713"/>
    <cellStyle name="Percent 10 35" xfId="19714"/>
    <cellStyle name="Percent 10 36" xfId="19715"/>
    <cellStyle name="Percent 10 37" xfId="19716"/>
    <cellStyle name="Percent 10 38" xfId="19717"/>
    <cellStyle name="Percent 10 39" xfId="19718"/>
    <cellStyle name="Percent 10 4" xfId="19719"/>
    <cellStyle name="Percent 10 4 10" xfId="19720"/>
    <cellStyle name="Percent 10 4 11" xfId="19721"/>
    <cellStyle name="Percent 10 4 12" xfId="19722"/>
    <cellStyle name="Percent 10 4 13" xfId="19723"/>
    <cellStyle name="Percent 10 4 14" xfId="19724"/>
    <cellStyle name="Percent 10 4 15" xfId="19725"/>
    <cellStyle name="Percent 10 4 16" xfId="19726"/>
    <cellStyle name="Percent 10 4 17" xfId="19727"/>
    <cellStyle name="Percent 10 4 2" xfId="19728"/>
    <cellStyle name="Percent 10 4 3" xfId="19729"/>
    <cellStyle name="Percent 10 4 4" xfId="19730"/>
    <cellStyle name="Percent 10 4 5" xfId="19731"/>
    <cellStyle name="Percent 10 4 6" xfId="19732"/>
    <cellStyle name="Percent 10 4 7" xfId="19733"/>
    <cellStyle name="Percent 10 4 8" xfId="19734"/>
    <cellStyle name="Percent 10 4 9" xfId="19735"/>
    <cellStyle name="Percent 10 40" xfId="19736"/>
    <cellStyle name="Percent 10 41" xfId="19737"/>
    <cellStyle name="Percent 10 42" xfId="19738"/>
    <cellStyle name="Percent 10 43" xfId="19739"/>
    <cellStyle name="Percent 10 44" xfId="19740"/>
    <cellStyle name="Percent 10 45" xfId="19741"/>
    <cellStyle name="Percent 10 46" xfId="19742"/>
    <cellStyle name="Percent 10 47" xfId="19743"/>
    <cellStyle name="Percent 10 48" xfId="19744"/>
    <cellStyle name="Percent 10 49" xfId="19745"/>
    <cellStyle name="Percent 10 5" xfId="19746"/>
    <cellStyle name="Percent 10 5 10" xfId="19747"/>
    <cellStyle name="Percent 10 5 11" xfId="19748"/>
    <cellStyle name="Percent 10 5 12" xfId="19749"/>
    <cellStyle name="Percent 10 5 13" xfId="19750"/>
    <cellStyle name="Percent 10 5 14" xfId="19751"/>
    <cellStyle name="Percent 10 5 15" xfId="19752"/>
    <cellStyle name="Percent 10 5 16" xfId="19753"/>
    <cellStyle name="Percent 10 5 17" xfId="19754"/>
    <cellStyle name="Percent 10 5 2" xfId="19755"/>
    <cellStyle name="Percent 10 5 3" xfId="19756"/>
    <cellStyle name="Percent 10 5 4" xfId="19757"/>
    <cellStyle name="Percent 10 5 5" xfId="19758"/>
    <cellStyle name="Percent 10 5 6" xfId="19759"/>
    <cellStyle name="Percent 10 5 7" xfId="19760"/>
    <cellStyle name="Percent 10 5 8" xfId="19761"/>
    <cellStyle name="Percent 10 5 9" xfId="19762"/>
    <cellStyle name="Percent 10 50" xfId="19763"/>
    <cellStyle name="Percent 10 51" xfId="19764"/>
    <cellStyle name="Percent 10 52" xfId="19765"/>
    <cellStyle name="Percent 10 53" xfId="19766"/>
    <cellStyle name="Percent 10 54" xfId="19767"/>
    <cellStyle name="Percent 10 55" xfId="19768"/>
    <cellStyle name="Percent 10 56" xfId="19769"/>
    <cellStyle name="Percent 10 57" xfId="19770"/>
    <cellStyle name="Percent 10 58" xfId="19771"/>
    <cellStyle name="Percent 10 59" xfId="19772"/>
    <cellStyle name="Percent 10 6" xfId="19773"/>
    <cellStyle name="Percent 10 6 10" xfId="19774"/>
    <cellStyle name="Percent 10 6 11" xfId="19775"/>
    <cellStyle name="Percent 10 6 12" xfId="19776"/>
    <cellStyle name="Percent 10 6 13" xfId="19777"/>
    <cellStyle name="Percent 10 6 14" xfId="19778"/>
    <cellStyle name="Percent 10 6 15" xfId="19779"/>
    <cellStyle name="Percent 10 6 16" xfId="19780"/>
    <cellStyle name="Percent 10 6 17" xfId="19781"/>
    <cellStyle name="Percent 10 6 2" xfId="19782"/>
    <cellStyle name="Percent 10 6 3" xfId="19783"/>
    <cellStyle name="Percent 10 6 4" xfId="19784"/>
    <cellStyle name="Percent 10 6 5" xfId="19785"/>
    <cellStyle name="Percent 10 6 6" xfId="19786"/>
    <cellStyle name="Percent 10 6 7" xfId="19787"/>
    <cellStyle name="Percent 10 6 8" xfId="19788"/>
    <cellStyle name="Percent 10 6 9" xfId="19789"/>
    <cellStyle name="Percent 10 60" xfId="19790"/>
    <cellStyle name="Percent 10 61" xfId="19791"/>
    <cellStyle name="Percent 10 62" xfId="19792"/>
    <cellStyle name="Percent 10 63" xfId="19793"/>
    <cellStyle name="Percent 10 64" xfId="19794"/>
    <cellStyle name="Percent 10 65" xfId="19795"/>
    <cellStyle name="Percent 10 66" xfId="19796"/>
    <cellStyle name="Percent 10 67" xfId="19797"/>
    <cellStyle name="Percent 10 68" xfId="19798"/>
    <cellStyle name="Percent 10 69" xfId="19799"/>
    <cellStyle name="Percent 10 7" xfId="19800"/>
    <cellStyle name="Percent 10 7 10" xfId="19801"/>
    <cellStyle name="Percent 10 7 11" xfId="19802"/>
    <cellStyle name="Percent 10 7 12" xfId="19803"/>
    <cellStyle name="Percent 10 7 13" xfId="19804"/>
    <cellStyle name="Percent 10 7 14" xfId="19805"/>
    <cellStyle name="Percent 10 7 15" xfId="19806"/>
    <cellStyle name="Percent 10 7 16" xfId="19807"/>
    <cellStyle name="Percent 10 7 17" xfId="19808"/>
    <cellStyle name="Percent 10 7 2" xfId="19809"/>
    <cellStyle name="Percent 10 7 3" xfId="19810"/>
    <cellStyle name="Percent 10 7 4" xfId="19811"/>
    <cellStyle name="Percent 10 7 5" xfId="19812"/>
    <cellStyle name="Percent 10 7 6" xfId="19813"/>
    <cellStyle name="Percent 10 7 7" xfId="19814"/>
    <cellStyle name="Percent 10 7 8" xfId="19815"/>
    <cellStyle name="Percent 10 7 9" xfId="19816"/>
    <cellStyle name="Percent 10 70" xfId="19817"/>
    <cellStyle name="Percent 10 71" xfId="19818"/>
    <cellStyle name="Percent 10 72" xfId="19819"/>
    <cellStyle name="Percent 10 73" xfId="19820"/>
    <cellStyle name="Percent 10 74" xfId="19821"/>
    <cellStyle name="Percent 10 75" xfId="19822"/>
    <cellStyle name="Percent 10 76" xfId="19823"/>
    <cellStyle name="Percent 10 77" xfId="19824"/>
    <cellStyle name="Percent 10 78" xfId="19825"/>
    <cellStyle name="Percent 10 79" xfId="19826"/>
    <cellStyle name="Percent 10 8" xfId="19827"/>
    <cellStyle name="Percent 10 8 10" xfId="19828"/>
    <cellStyle name="Percent 10 8 11" xfId="19829"/>
    <cellStyle name="Percent 10 8 12" xfId="19830"/>
    <cellStyle name="Percent 10 8 13" xfId="19831"/>
    <cellStyle name="Percent 10 8 14" xfId="19832"/>
    <cellStyle name="Percent 10 8 15" xfId="19833"/>
    <cellStyle name="Percent 10 8 16" xfId="19834"/>
    <cellStyle name="Percent 10 8 17" xfId="19835"/>
    <cellStyle name="Percent 10 8 2" xfId="19836"/>
    <cellStyle name="Percent 10 8 3" xfId="19837"/>
    <cellStyle name="Percent 10 8 4" xfId="19838"/>
    <cellStyle name="Percent 10 8 5" xfId="19839"/>
    <cellStyle name="Percent 10 8 6" xfId="19840"/>
    <cellStyle name="Percent 10 8 7" xfId="19841"/>
    <cellStyle name="Percent 10 8 8" xfId="19842"/>
    <cellStyle name="Percent 10 8 9" xfId="19843"/>
    <cellStyle name="Percent 10 80" xfId="19844"/>
    <cellStyle name="Percent 10 81" xfId="19845"/>
    <cellStyle name="Percent 10 82" xfId="19846"/>
    <cellStyle name="Percent 10 83" xfId="19847"/>
    <cellStyle name="Percent 10 84" xfId="19848"/>
    <cellStyle name="Percent 10 85" xfId="19849"/>
    <cellStyle name="Percent 10 86" xfId="19850"/>
    <cellStyle name="Percent 10 87" xfId="19851"/>
    <cellStyle name="Percent 10 88" xfId="19852"/>
    <cellStyle name="Percent 10 89" xfId="19853"/>
    <cellStyle name="Percent 10 9" xfId="19854"/>
    <cellStyle name="Percent 10 9 10" xfId="19855"/>
    <cellStyle name="Percent 10 9 11" xfId="19856"/>
    <cellStyle name="Percent 10 9 12" xfId="19857"/>
    <cellStyle name="Percent 10 9 13" xfId="19858"/>
    <cellStyle name="Percent 10 9 14" xfId="19859"/>
    <cellStyle name="Percent 10 9 15" xfId="19860"/>
    <cellStyle name="Percent 10 9 16" xfId="19861"/>
    <cellStyle name="Percent 10 9 17" xfId="19862"/>
    <cellStyle name="Percent 10 9 2" xfId="19863"/>
    <cellStyle name="Percent 10 9 3" xfId="19864"/>
    <cellStyle name="Percent 10 9 4" xfId="19865"/>
    <cellStyle name="Percent 10 9 5" xfId="19866"/>
    <cellStyle name="Percent 10 9 6" xfId="19867"/>
    <cellStyle name="Percent 10 9 7" xfId="19868"/>
    <cellStyle name="Percent 10 9 8" xfId="19869"/>
    <cellStyle name="Percent 10 9 9" xfId="19870"/>
    <cellStyle name="Percent 10 90" xfId="19871"/>
    <cellStyle name="Percent 10 91" xfId="19872"/>
    <cellStyle name="Percent 10 92" xfId="19873"/>
    <cellStyle name="Percent 10 93" xfId="19874"/>
    <cellStyle name="Percent 10 94" xfId="19875"/>
    <cellStyle name="Percent 10 95" xfId="19876"/>
    <cellStyle name="Percent 11" xfId="1212"/>
    <cellStyle name="Percent 11 2" xfId="19877"/>
    <cellStyle name="Percent 11 2 2" xfId="19878"/>
    <cellStyle name="Percent 11 2 3" xfId="19879"/>
    <cellStyle name="Percent 11 3" xfId="19880"/>
    <cellStyle name="Percent 11 4" xfId="19881"/>
    <cellStyle name="Percent 11 5" xfId="19882"/>
    <cellStyle name="Percent 11 6" xfId="19883"/>
    <cellStyle name="Percent 11 7" xfId="19884"/>
    <cellStyle name="Percent 12" xfId="1213"/>
    <cellStyle name="Percent 12 2" xfId="19885"/>
    <cellStyle name="Percent 12 3" xfId="19886"/>
    <cellStyle name="Percent 12 4" xfId="19887"/>
    <cellStyle name="Percent 13" xfId="1214"/>
    <cellStyle name="Percent 13 2" xfId="19888"/>
    <cellStyle name="Percent 13 3" xfId="19889"/>
    <cellStyle name="Percent 13 4" xfId="19890"/>
    <cellStyle name="Percent 14" xfId="1215"/>
    <cellStyle name="Percent 15" xfId="1216"/>
    <cellStyle name="Percent 2" xfId="1217"/>
    <cellStyle name="Percent 2 10" xfId="19891"/>
    <cellStyle name="Percent 2 10 10" xfId="19892"/>
    <cellStyle name="Percent 2 10 11" xfId="19893"/>
    <cellStyle name="Percent 2 10 12" xfId="19894"/>
    <cellStyle name="Percent 2 10 13" xfId="19895"/>
    <cellStyle name="Percent 2 10 14" xfId="19896"/>
    <cellStyle name="Percent 2 10 15" xfId="19897"/>
    <cellStyle name="Percent 2 10 16" xfId="19898"/>
    <cellStyle name="Percent 2 10 17" xfId="19899"/>
    <cellStyle name="Percent 2 10 2" xfId="19900"/>
    <cellStyle name="Percent 2 10 3" xfId="19901"/>
    <cellStyle name="Percent 2 10 4" xfId="19902"/>
    <cellStyle name="Percent 2 10 5" xfId="19903"/>
    <cellStyle name="Percent 2 10 6" xfId="19904"/>
    <cellStyle name="Percent 2 10 7" xfId="19905"/>
    <cellStyle name="Percent 2 10 8" xfId="19906"/>
    <cellStyle name="Percent 2 10 9" xfId="19907"/>
    <cellStyle name="Percent 2 11" xfId="19908"/>
    <cellStyle name="Percent 2 11 10" xfId="19909"/>
    <cellStyle name="Percent 2 11 11" xfId="19910"/>
    <cellStyle name="Percent 2 11 12" xfId="19911"/>
    <cellStyle name="Percent 2 11 13" xfId="19912"/>
    <cellStyle name="Percent 2 11 14" xfId="19913"/>
    <cellStyle name="Percent 2 11 15" xfId="19914"/>
    <cellStyle name="Percent 2 11 16" xfId="19915"/>
    <cellStyle name="Percent 2 11 17" xfId="19916"/>
    <cellStyle name="Percent 2 11 2" xfId="19917"/>
    <cellStyle name="Percent 2 11 3" xfId="19918"/>
    <cellStyle name="Percent 2 11 4" xfId="19919"/>
    <cellStyle name="Percent 2 11 5" xfId="19920"/>
    <cellStyle name="Percent 2 11 6" xfId="19921"/>
    <cellStyle name="Percent 2 11 7" xfId="19922"/>
    <cellStyle name="Percent 2 11 8" xfId="19923"/>
    <cellStyle name="Percent 2 11 9" xfId="19924"/>
    <cellStyle name="Percent 2 12" xfId="19925"/>
    <cellStyle name="Percent 2 12 10" xfId="19926"/>
    <cellStyle name="Percent 2 12 11" xfId="19927"/>
    <cellStyle name="Percent 2 12 12" xfId="19928"/>
    <cellStyle name="Percent 2 12 13" xfId="19929"/>
    <cellStyle name="Percent 2 12 14" xfId="19930"/>
    <cellStyle name="Percent 2 12 15" xfId="19931"/>
    <cellStyle name="Percent 2 12 16" xfId="19932"/>
    <cellStyle name="Percent 2 12 17" xfId="19933"/>
    <cellStyle name="Percent 2 12 2" xfId="19934"/>
    <cellStyle name="Percent 2 12 3" xfId="19935"/>
    <cellStyle name="Percent 2 12 4" xfId="19936"/>
    <cellStyle name="Percent 2 12 5" xfId="19937"/>
    <cellStyle name="Percent 2 12 6" xfId="19938"/>
    <cellStyle name="Percent 2 12 7" xfId="19939"/>
    <cellStyle name="Percent 2 12 8" xfId="19940"/>
    <cellStyle name="Percent 2 12 9" xfId="19941"/>
    <cellStyle name="Percent 2 13" xfId="19942"/>
    <cellStyle name="Percent 2 13 10" xfId="19943"/>
    <cellStyle name="Percent 2 13 11" xfId="19944"/>
    <cellStyle name="Percent 2 13 12" xfId="19945"/>
    <cellStyle name="Percent 2 13 13" xfId="19946"/>
    <cellStyle name="Percent 2 13 14" xfId="19947"/>
    <cellStyle name="Percent 2 13 15" xfId="19948"/>
    <cellStyle name="Percent 2 13 16" xfId="19949"/>
    <cellStyle name="Percent 2 13 17" xfId="19950"/>
    <cellStyle name="Percent 2 13 2" xfId="19951"/>
    <cellStyle name="Percent 2 13 3" xfId="19952"/>
    <cellStyle name="Percent 2 13 4" xfId="19953"/>
    <cellStyle name="Percent 2 13 5" xfId="19954"/>
    <cellStyle name="Percent 2 13 6" xfId="19955"/>
    <cellStyle name="Percent 2 13 7" xfId="19956"/>
    <cellStyle name="Percent 2 13 8" xfId="19957"/>
    <cellStyle name="Percent 2 13 9" xfId="19958"/>
    <cellStyle name="Percent 2 14" xfId="19959"/>
    <cellStyle name="Percent 2 14 10" xfId="19960"/>
    <cellStyle name="Percent 2 14 11" xfId="19961"/>
    <cellStyle name="Percent 2 14 12" xfId="19962"/>
    <cellStyle name="Percent 2 14 13" xfId="19963"/>
    <cellStyle name="Percent 2 14 14" xfId="19964"/>
    <cellStyle name="Percent 2 14 15" xfId="19965"/>
    <cellStyle name="Percent 2 14 16" xfId="19966"/>
    <cellStyle name="Percent 2 14 17" xfId="19967"/>
    <cellStyle name="Percent 2 14 2" xfId="19968"/>
    <cellStyle name="Percent 2 14 3" xfId="19969"/>
    <cellStyle name="Percent 2 14 4" xfId="19970"/>
    <cellStyle name="Percent 2 14 5" xfId="19971"/>
    <cellStyle name="Percent 2 14 6" xfId="19972"/>
    <cellStyle name="Percent 2 14 7" xfId="19973"/>
    <cellStyle name="Percent 2 14 8" xfId="19974"/>
    <cellStyle name="Percent 2 14 9" xfId="19975"/>
    <cellStyle name="Percent 2 15" xfId="19976"/>
    <cellStyle name="Percent 2 15 10" xfId="19977"/>
    <cellStyle name="Percent 2 15 11" xfId="19978"/>
    <cellStyle name="Percent 2 15 12" xfId="19979"/>
    <cellStyle name="Percent 2 15 13" xfId="19980"/>
    <cellStyle name="Percent 2 15 14" xfId="19981"/>
    <cellStyle name="Percent 2 15 15" xfId="19982"/>
    <cellStyle name="Percent 2 15 16" xfId="19983"/>
    <cellStyle name="Percent 2 15 17" xfId="19984"/>
    <cellStyle name="Percent 2 15 2" xfId="19985"/>
    <cellStyle name="Percent 2 15 3" xfId="19986"/>
    <cellStyle name="Percent 2 15 4" xfId="19987"/>
    <cellStyle name="Percent 2 15 5" xfId="19988"/>
    <cellStyle name="Percent 2 15 6" xfId="19989"/>
    <cellStyle name="Percent 2 15 7" xfId="19990"/>
    <cellStyle name="Percent 2 15 8" xfId="19991"/>
    <cellStyle name="Percent 2 15 9" xfId="19992"/>
    <cellStyle name="Percent 2 16" xfId="19993"/>
    <cellStyle name="Percent 2 16 10" xfId="19994"/>
    <cellStyle name="Percent 2 16 11" xfId="19995"/>
    <cellStyle name="Percent 2 16 12" xfId="19996"/>
    <cellStyle name="Percent 2 16 13" xfId="19997"/>
    <cellStyle name="Percent 2 16 14" xfId="19998"/>
    <cellStyle name="Percent 2 16 15" xfId="19999"/>
    <cellStyle name="Percent 2 16 16" xfId="20000"/>
    <cellStyle name="Percent 2 16 17" xfId="20001"/>
    <cellStyle name="Percent 2 16 2" xfId="20002"/>
    <cellStyle name="Percent 2 16 3" xfId="20003"/>
    <cellStyle name="Percent 2 16 4" xfId="20004"/>
    <cellStyle name="Percent 2 16 5" xfId="20005"/>
    <cellStyle name="Percent 2 16 6" xfId="20006"/>
    <cellStyle name="Percent 2 16 7" xfId="20007"/>
    <cellStyle name="Percent 2 16 8" xfId="20008"/>
    <cellStyle name="Percent 2 16 9" xfId="20009"/>
    <cellStyle name="Percent 2 17" xfId="20010"/>
    <cellStyle name="Percent 2 17 10" xfId="20011"/>
    <cellStyle name="Percent 2 17 11" xfId="20012"/>
    <cellStyle name="Percent 2 17 12" xfId="20013"/>
    <cellStyle name="Percent 2 17 13" xfId="20014"/>
    <cellStyle name="Percent 2 17 14" xfId="20015"/>
    <cellStyle name="Percent 2 17 15" xfId="20016"/>
    <cellStyle name="Percent 2 17 16" xfId="20017"/>
    <cellStyle name="Percent 2 17 17" xfId="20018"/>
    <cellStyle name="Percent 2 17 2" xfId="20019"/>
    <cellStyle name="Percent 2 17 3" xfId="20020"/>
    <cellStyle name="Percent 2 17 4" xfId="20021"/>
    <cellStyle name="Percent 2 17 5" xfId="20022"/>
    <cellStyle name="Percent 2 17 6" xfId="20023"/>
    <cellStyle name="Percent 2 17 7" xfId="20024"/>
    <cellStyle name="Percent 2 17 8" xfId="20025"/>
    <cellStyle name="Percent 2 17 9" xfId="20026"/>
    <cellStyle name="Percent 2 18" xfId="20027"/>
    <cellStyle name="Percent 2 18 10" xfId="20028"/>
    <cellStyle name="Percent 2 18 11" xfId="20029"/>
    <cellStyle name="Percent 2 18 12" xfId="20030"/>
    <cellStyle name="Percent 2 18 13" xfId="20031"/>
    <cellStyle name="Percent 2 18 14" xfId="20032"/>
    <cellStyle name="Percent 2 18 15" xfId="20033"/>
    <cellStyle name="Percent 2 18 16" xfId="20034"/>
    <cellStyle name="Percent 2 18 17" xfId="20035"/>
    <cellStyle name="Percent 2 18 2" xfId="20036"/>
    <cellStyle name="Percent 2 18 3" xfId="20037"/>
    <cellStyle name="Percent 2 18 4" xfId="20038"/>
    <cellStyle name="Percent 2 18 5" xfId="20039"/>
    <cellStyle name="Percent 2 18 6" xfId="20040"/>
    <cellStyle name="Percent 2 18 7" xfId="20041"/>
    <cellStyle name="Percent 2 18 8" xfId="20042"/>
    <cellStyle name="Percent 2 18 9" xfId="20043"/>
    <cellStyle name="Percent 2 19" xfId="20044"/>
    <cellStyle name="Percent 2 19 10" xfId="20045"/>
    <cellStyle name="Percent 2 19 11" xfId="20046"/>
    <cellStyle name="Percent 2 19 12" xfId="20047"/>
    <cellStyle name="Percent 2 19 13" xfId="20048"/>
    <cellStyle name="Percent 2 19 14" xfId="20049"/>
    <cellStyle name="Percent 2 19 15" xfId="20050"/>
    <cellStyle name="Percent 2 19 16" xfId="20051"/>
    <cellStyle name="Percent 2 19 17" xfId="20052"/>
    <cellStyle name="Percent 2 19 2" xfId="20053"/>
    <cellStyle name="Percent 2 19 3" xfId="20054"/>
    <cellStyle name="Percent 2 19 4" xfId="20055"/>
    <cellStyle name="Percent 2 19 5" xfId="20056"/>
    <cellStyle name="Percent 2 19 6" xfId="20057"/>
    <cellStyle name="Percent 2 19 7" xfId="20058"/>
    <cellStyle name="Percent 2 19 8" xfId="20059"/>
    <cellStyle name="Percent 2 19 9" xfId="20060"/>
    <cellStyle name="Percent 2 2" xfId="1218"/>
    <cellStyle name="Percent 2 2 10" xfId="20061"/>
    <cellStyle name="Percent 2 2 10 10" xfId="20062"/>
    <cellStyle name="Percent 2 2 10 11" xfId="20063"/>
    <cellStyle name="Percent 2 2 10 12" xfId="20064"/>
    <cellStyle name="Percent 2 2 10 13" xfId="20065"/>
    <cellStyle name="Percent 2 2 10 14" xfId="20066"/>
    <cellStyle name="Percent 2 2 10 15" xfId="20067"/>
    <cellStyle name="Percent 2 2 10 16" xfId="20068"/>
    <cellStyle name="Percent 2 2 10 17" xfId="20069"/>
    <cellStyle name="Percent 2 2 10 2" xfId="20070"/>
    <cellStyle name="Percent 2 2 10 3" xfId="20071"/>
    <cellStyle name="Percent 2 2 10 4" xfId="20072"/>
    <cellStyle name="Percent 2 2 10 5" xfId="20073"/>
    <cellStyle name="Percent 2 2 10 6" xfId="20074"/>
    <cellStyle name="Percent 2 2 10 7" xfId="20075"/>
    <cellStyle name="Percent 2 2 10 8" xfId="20076"/>
    <cellStyle name="Percent 2 2 10 9" xfId="20077"/>
    <cellStyle name="Percent 2 2 11" xfId="20078"/>
    <cellStyle name="Percent 2 2 11 10" xfId="20079"/>
    <cellStyle name="Percent 2 2 11 11" xfId="20080"/>
    <cellStyle name="Percent 2 2 11 12" xfId="20081"/>
    <cellStyle name="Percent 2 2 11 13" xfId="20082"/>
    <cellStyle name="Percent 2 2 11 14" xfId="20083"/>
    <cellStyle name="Percent 2 2 11 15" xfId="20084"/>
    <cellStyle name="Percent 2 2 11 16" xfId="20085"/>
    <cellStyle name="Percent 2 2 11 17" xfId="20086"/>
    <cellStyle name="Percent 2 2 11 2" xfId="20087"/>
    <cellStyle name="Percent 2 2 11 3" xfId="20088"/>
    <cellStyle name="Percent 2 2 11 4" xfId="20089"/>
    <cellStyle name="Percent 2 2 11 5" xfId="20090"/>
    <cellStyle name="Percent 2 2 11 6" xfId="20091"/>
    <cellStyle name="Percent 2 2 11 7" xfId="20092"/>
    <cellStyle name="Percent 2 2 11 8" xfId="20093"/>
    <cellStyle name="Percent 2 2 11 9" xfId="20094"/>
    <cellStyle name="Percent 2 2 12" xfId="20095"/>
    <cellStyle name="Percent 2 2 12 10" xfId="20096"/>
    <cellStyle name="Percent 2 2 12 11" xfId="20097"/>
    <cellStyle name="Percent 2 2 12 12" xfId="20098"/>
    <cellStyle name="Percent 2 2 12 13" xfId="20099"/>
    <cellStyle name="Percent 2 2 12 14" xfId="20100"/>
    <cellStyle name="Percent 2 2 12 15" xfId="20101"/>
    <cellStyle name="Percent 2 2 12 16" xfId="20102"/>
    <cellStyle name="Percent 2 2 12 17" xfId="20103"/>
    <cellStyle name="Percent 2 2 12 2" xfId="20104"/>
    <cellStyle name="Percent 2 2 12 3" xfId="20105"/>
    <cellStyle name="Percent 2 2 12 4" xfId="20106"/>
    <cellStyle name="Percent 2 2 12 5" xfId="20107"/>
    <cellStyle name="Percent 2 2 12 6" xfId="20108"/>
    <cellStyle name="Percent 2 2 12 7" xfId="20109"/>
    <cellStyle name="Percent 2 2 12 8" xfId="20110"/>
    <cellStyle name="Percent 2 2 12 9" xfId="20111"/>
    <cellStyle name="Percent 2 2 13" xfId="20112"/>
    <cellStyle name="Percent 2 2 13 10" xfId="20113"/>
    <cellStyle name="Percent 2 2 13 11" xfId="20114"/>
    <cellStyle name="Percent 2 2 13 12" xfId="20115"/>
    <cellStyle name="Percent 2 2 13 13" xfId="20116"/>
    <cellStyle name="Percent 2 2 13 14" xfId="20117"/>
    <cellStyle name="Percent 2 2 13 15" xfId="20118"/>
    <cellStyle name="Percent 2 2 13 16" xfId="20119"/>
    <cellStyle name="Percent 2 2 13 17" xfId="20120"/>
    <cellStyle name="Percent 2 2 13 2" xfId="20121"/>
    <cellStyle name="Percent 2 2 13 3" xfId="20122"/>
    <cellStyle name="Percent 2 2 13 4" xfId="20123"/>
    <cellStyle name="Percent 2 2 13 5" xfId="20124"/>
    <cellStyle name="Percent 2 2 13 6" xfId="20125"/>
    <cellStyle name="Percent 2 2 13 7" xfId="20126"/>
    <cellStyle name="Percent 2 2 13 8" xfId="20127"/>
    <cellStyle name="Percent 2 2 13 9" xfId="20128"/>
    <cellStyle name="Percent 2 2 14" xfId="20129"/>
    <cellStyle name="Percent 2 2 14 10" xfId="20130"/>
    <cellStyle name="Percent 2 2 14 11" xfId="20131"/>
    <cellStyle name="Percent 2 2 14 12" xfId="20132"/>
    <cellStyle name="Percent 2 2 14 13" xfId="20133"/>
    <cellStyle name="Percent 2 2 14 14" xfId="20134"/>
    <cellStyle name="Percent 2 2 14 15" xfId="20135"/>
    <cellStyle name="Percent 2 2 14 16" xfId="20136"/>
    <cellStyle name="Percent 2 2 14 17" xfId="20137"/>
    <cellStyle name="Percent 2 2 14 2" xfId="20138"/>
    <cellStyle name="Percent 2 2 14 3" xfId="20139"/>
    <cellStyle name="Percent 2 2 14 4" xfId="20140"/>
    <cellStyle name="Percent 2 2 14 5" xfId="20141"/>
    <cellStyle name="Percent 2 2 14 6" xfId="20142"/>
    <cellStyle name="Percent 2 2 14 7" xfId="20143"/>
    <cellStyle name="Percent 2 2 14 8" xfId="20144"/>
    <cellStyle name="Percent 2 2 14 9" xfId="20145"/>
    <cellStyle name="Percent 2 2 15" xfId="20146"/>
    <cellStyle name="Percent 2 2 15 10" xfId="20147"/>
    <cellStyle name="Percent 2 2 15 11" xfId="20148"/>
    <cellStyle name="Percent 2 2 15 12" xfId="20149"/>
    <cellStyle name="Percent 2 2 15 13" xfId="20150"/>
    <cellStyle name="Percent 2 2 15 14" xfId="20151"/>
    <cellStyle name="Percent 2 2 15 15" xfId="20152"/>
    <cellStyle name="Percent 2 2 15 16" xfId="20153"/>
    <cellStyle name="Percent 2 2 15 17" xfId="20154"/>
    <cellStyle name="Percent 2 2 15 2" xfId="20155"/>
    <cellStyle name="Percent 2 2 15 3" xfId="20156"/>
    <cellStyle name="Percent 2 2 15 4" xfId="20157"/>
    <cellStyle name="Percent 2 2 15 5" xfId="20158"/>
    <cellStyle name="Percent 2 2 15 6" xfId="20159"/>
    <cellStyle name="Percent 2 2 15 7" xfId="20160"/>
    <cellStyle name="Percent 2 2 15 8" xfId="20161"/>
    <cellStyle name="Percent 2 2 15 9" xfId="20162"/>
    <cellStyle name="Percent 2 2 16" xfId="20163"/>
    <cellStyle name="Percent 2 2 16 10" xfId="20164"/>
    <cellStyle name="Percent 2 2 16 11" xfId="20165"/>
    <cellStyle name="Percent 2 2 16 12" xfId="20166"/>
    <cellStyle name="Percent 2 2 16 13" xfId="20167"/>
    <cellStyle name="Percent 2 2 16 14" xfId="20168"/>
    <cellStyle name="Percent 2 2 16 15" xfId="20169"/>
    <cellStyle name="Percent 2 2 16 16" xfId="20170"/>
    <cellStyle name="Percent 2 2 16 17" xfId="20171"/>
    <cellStyle name="Percent 2 2 16 2" xfId="20172"/>
    <cellStyle name="Percent 2 2 16 3" xfId="20173"/>
    <cellStyle name="Percent 2 2 16 4" xfId="20174"/>
    <cellStyle name="Percent 2 2 16 5" xfId="20175"/>
    <cellStyle name="Percent 2 2 16 6" xfId="20176"/>
    <cellStyle name="Percent 2 2 16 7" xfId="20177"/>
    <cellStyle name="Percent 2 2 16 8" xfId="20178"/>
    <cellStyle name="Percent 2 2 16 9" xfId="20179"/>
    <cellStyle name="Percent 2 2 17" xfId="20180"/>
    <cellStyle name="Percent 2 2 17 10" xfId="20181"/>
    <cellStyle name="Percent 2 2 17 11" xfId="20182"/>
    <cellStyle name="Percent 2 2 17 12" xfId="20183"/>
    <cellStyle name="Percent 2 2 17 13" xfId="20184"/>
    <cellStyle name="Percent 2 2 17 14" xfId="20185"/>
    <cellStyle name="Percent 2 2 17 15" xfId="20186"/>
    <cellStyle name="Percent 2 2 17 16" xfId="20187"/>
    <cellStyle name="Percent 2 2 17 17" xfId="20188"/>
    <cellStyle name="Percent 2 2 17 2" xfId="20189"/>
    <cellStyle name="Percent 2 2 17 3" xfId="20190"/>
    <cellStyle name="Percent 2 2 17 4" xfId="20191"/>
    <cellStyle name="Percent 2 2 17 5" xfId="20192"/>
    <cellStyle name="Percent 2 2 17 6" xfId="20193"/>
    <cellStyle name="Percent 2 2 17 7" xfId="20194"/>
    <cellStyle name="Percent 2 2 17 8" xfId="20195"/>
    <cellStyle name="Percent 2 2 17 9" xfId="20196"/>
    <cellStyle name="Percent 2 2 18" xfId="20197"/>
    <cellStyle name="Percent 2 2 18 10" xfId="20198"/>
    <cellStyle name="Percent 2 2 18 11" xfId="20199"/>
    <cellStyle name="Percent 2 2 18 12" xfId="20200"/>
    <cellStyle name="Percent 2 2 18 13" xfId="20201"/>
    <cellStyle name="Percent 2 2 18 14" xfId="20202"/>
    <cellStyle name="Percent 2 2 18 15" xfId="20203"/>
    <cellStyle name="Percent 2 2 18 16" xfId="20204"/>
    <cellStyle name="Percent 2 2 18 17" xfId="20205"/>
    <cellStyle name="Percent 2 2 18 2" xfId="20206"/>
    <cellStyle name="Percent 2 2 18 3" xfId="20207"/>
    <cellStyle name="Percent 2 2 18 4" xfId="20208"/>
    <cellStyle name="Percent 2 2 18 5" xfId="20209"/>
    <cellStyle name="Percent 2 2 18 6" xfId="20210"/>
    <cellStyle name="Percent 2 2 18 7" xfId="20211"/>
    <cellStyle name="Percent 2 2 18 8" xfId="20212"/>
    <cellStyle name="Percent 2 2 18 9" xfId="20213"/>
    <cellStyle name="Percent 2 2 19" xfId="20214"/>
    <cellStyle name="Percent 2 2 19 10" xfId="20215"/>
    <cellStyle name="Percent 2 2 19 11" xfId="20216"/>
    <cellStyle name="Percent 2 2 19 12" xfId="20217"/>
    <cellStyle name="Percent 2 2 19 13" xfId="20218"/>
    <cellStyle name="Percent 2 2 19 14" xfId="20219"/>
    <cellStyle name="Percent 2 2 19 15" xfId="20220"/>
    <cellStyle name="Percent 2 2 19 16" xfId="20221"/>
    <cellStyle name="Percent 2 2 19 17" xfId="20222"/>
    <cellStyle name="Percent 2 2 19 2" xfId="20223"/>
    <cellStyle name="Percent 2 2 19 3" xfId="20224"/>
    <cellStyle name="Percent 2 2 19 4" xfId="20225"/>
    <cellStyle name="Percent 2 2 19 5" xfId="20226"/>
    <cellStyle name="Percent 2 2 19 6" xfId="20227"/>
    <cellStyle name="Percent 2 2 19 7" xfId="20228"/>
    <cellStyle name="Percent 2 2 19 8" xfId="20229"/>
    <cellStyle name="Percent 2 2 19 9" xfId="20230"/>
    <cellStyle name="Percent 2 2 2" xfId="1219"/>
    <cellStyle name="Percent 2 2 2 2" xfId="1220"/>
    <cellStyle name="Percent 2 2 2 2 10" xfId="20231"/>
    <cellStyle name="Percent 2 2 2 2 11" xfId="20232"/>
    <cellStyle name="Percent 2 2 2 2 12" xfId="20233"/>
    <cellStyle name="Percent 2 2 2 2 13" xfId="20234"/>
    <cellStyle name="Percent 2 2 2 2 14" xfId="20235"/>
    <cellStyle name="Percent 2 2 2 2 15" xfId="20236"/>
    <cellStyle name="Percent 2 2 2 2 16" xfId="20237"/>
    <cellStyle name="Percent 2 2 2 2 17" xfId="20238"/>
    <cellStyle name="Percent 2 2 2 2 2" xfId="20239"/>
    <cellStyle name="Percent 2 2 2 2 3" xfId="20240"/>
    <cellStyle name="Percent 2 2 2 2 4" xfId="20241"/>
    <cellStyle name="Percent 2 2 2 2 5" xfId="20242"/>
    <cellStyle name="Percent 2 2 2 2 6" xfId="20243"/>
    <cellStyle name="Percent 2 2 2 2 7" xfId="20244"/>
    <cellStyle name="Percent 2 2 2 2 8" xfId="20245"/>
    <cellStyle name="Percent 2 2 2 2 9" xfId="20246"/>
    <cellStyle name="Percent 2 2 2 3" xfId="20247"/>
    <cellStyle name="Percent 2 2 2 3 10" xfId="20248"/>
    <cellStyle name="Percent 2 2 2 3 11" xfId="20249"/>
    <cellStyle name="Percent 2 2 2 3 12" xfId="20250"/>
    <cellStyle name="Percent 2 2 2 3 13" xfId="20251"/>
    <cellStyle name="Percent 2 2 2 3 14" xfId="20252"/>
    <cellStyle name="Percent 2 2 2 3 15" xfId="20253"/>
    <cellStyle name="Percent 2 2 2 3 16" xfId="20254"/>
    <cellStyle name="Percent 2 2 2 3 17" xfId="20255"/>
    <cellStyle name="Percent 2 2 2 3 2" xfId="20256"/>
    <cellStyle name="Percent 2 2 2 3 3" xfId="20257"/>
    <cellStyle name="Percent 2 2 2 3 4" xfId="20258"/>
    <cellStyle name="Percent 2 2 2 3 5" xfId="20259"/>
    <cellStyle name="Percent 2 2 2 3 6" xfId="20260"/>
    <cellStyle name="Percent 2 2 2 3 7" xfId="20261"/>
    <cellStyle name="Percent 2 2 2 3 8" xfId="20262"/>
    <cellStyle name="Percent 2 2 2 3 9" xfId="20263"/>
    <cellStyle name="Percent 2 2 20" xfId="20264"/>
    <cellStyle name="Percent 2 2 20 10" xfId="20265"/>
    <cellStyle name="Percent 2 2 20 11" xfId="20266"/>
    <cellStyle name="Percent 2 2 20 12" xfId="20267"/>
    <cellStyle name="Percent 2 2 20 13" xfId="20268"/>
    <cellStyle name="Percent 2 2 20 14" xfId="20269"/>
    <cellStyle name="Percent 2 2 20 15" xfId="20270"/>
    <cellStyle name="Percent 2 2 20 16" xfId="20271"/>
    <cellStyle name="Percent 2 2 20 17" xfId="20272"/>
    <cellStyle name="Percent 2 2 20 2" xfId="20273"/>
    <cellStyle name="Percent 2 2 20 3" xfId="20274"/>
    <cellStyle name="Percent 2 2 20 4" xfId="20275"/>
    <cellStyle name="Percent 2 2 20 5" xfId="20276"/>
    <cellStyle name="Percent 2 2 20 6" xfId="20277"/>
    <cellStyle name="Percent 2 2 20 7" xfId="20278"/>
    <cellStyle name="Percent 2 2 20 8" xfId="20279"/>
    <cellStyle name="Percent 2 2 20 9" xfId="20280"/>
    <cellStyle name="Percent 2 2 21" xfId="20281"/>
    <cellStyle name="Percent 2 2 21 10" xfId="20282"/>
    <cellStyle name="Percent 2 2 21 11" xfId="20283"/>
    <cellStyle name="Percent 2 2 21 12" xfId="20284"/>
    <cellStyle name="Percent 2 2 21 13" xfId="20285"/>
    <cellStyle name="Percent 2 2 21 14" xfId="20286"/>
    <cellStyle name="Percent 2 2 21 15" xfId="20287"/>
    <cellStyle name="Percent 2 2 21 16" xfId="20288"/>
    <cellStyle name="Percent 2 2 21 17" xfId="20289"/>
    <cellStyle name="Percent 2 2 21 2" xfId="20290"/>
    <cellStyle name="Percent 2 2 21 3" xfId="20291"/>
    <cellStyle name="Percent 2 2 21 4" xfId="20292"/>
    <cellStyle name="Percent 2 2 21 5" xfId="20293"/>
    <cellStyle name="Percent 2 2 21 6" xfId="20294"/>
    <cellStyle name="Percent 2 2 21 7" xfId="20295"/>
    <cellStyle name="Percent 2 2 21 8" xfId="20296"/>
    <cellStyle name="Percent 2 2 21 9" xfId="20297"/>
    <cellStyle name="Percent 2 2 22" xfId="20298"/>
    <cellStyle name="Percent 2 2 22 10" xfId="20299"/>
    <cellStyle name="Percent 2 2 22 11" xfId="20300"/>
    <cellStyle name="Percent 2 2 22 12" xfId="20301"/>
    <cellStyle name="Percent 2 2 22 13" xfId="20302"/>
    <cellStyle name="Percent 2 2 22 14" xfId="20303"/>
    <cellStyle name="Percent 2 2 22 15" xfId="20304"/>
    <cellStyle name="Percent 2 2 22 16" xfId="20305"/>
    <cellStyle name="Percent 2 2 22 17" xfId="20306"/>
    <cellStyle name="Percent 2 2 22 2" xfId="20307"/>
    <cellStyle name="Percent 2 2 22 3" xfId="20308"/>
    <cellStyle name="Percent 2 2 22 4" xfId="20309"/>
    <cellStyle name="Percent 2 2 22 5" xfId="20310"/>
    <cellStyle name="Percent 2 2 22 6" xfId="20311"/>
    <cellStyle name="Percent 2 2 22 7" xfId="20312"/>
    <cellStyle name="Percent 2 2 22 8" xfId="20313"/>
    <cellStyle name="Percent 2 2 22 9" xfId="20314"/>
    <cellStyle name="Percent 2 2 23" xfId="20315"/>
    <cellStyle name="Percent 2 2 23 10" xfId="20316"/>
    <cellStyle name="Percent 2 2 23 11" xfId="20317"/>
    <cellStyle name="Percent 2 2 23 12" xfId="20318"/>
    <cellStyle name="Percent 2 2 23 13" xfId="20319"/>
    <cellStyle name="Percent 2 2 23 14" xfId="20320"/>
    <cellStyle name="Percent 2 2 23 15" xfId="20321"/>
    <cellStyle name="Percent 2 2 23 16" xfId="20322"/>
    <cellStyle name="Percent 2 2 23 17" xfId="20323"/>
    <cellStyle name="Percent 2 2 23 2" xfId="20324"/>
    <cellStyle name="Percent 2 2 23 3" xfId="20325"/>
    <cellStyle name="Percent 2 2 23 4" xfId="20326"/>
    <cellStyle name="Percent 2 2 23 5" xfId="20327"/>
    <cellStyle name="Percent 2 2 23 6" xfId="20328"/>
    <cellStyle name="Percent 2 2 23 7" xfId="20329"/>
    <cellStyle name="Percent 2 2 23 8" xfId="20330"/>
    <cellStyle name="Percent 2 2 23 9" xfId="20331"/>
    <cellStyle name="Percent 2 2 24" xfId="20332"/>
    <cellStyle name="Percent 2 2 24 10" xfId="20333"/>
    <cellStyle name="Percent 2 2 24 11" xfId="20334"/>
    <cellStyle name="Percent 2 2 24 12" xfId="20335"/>
    <cellStyle name="Percent 2 2 24 13" xfId="20336"/>
    <cellStyle name="Percent 2 2 24 14" xfId="20337"/>
    <cellStyle name="Percent 2 2 24 15" xfId="20338"/>
    <cellStyle name="Percent 2 2 24 16" xfId="20339"/>
    <cellStyle name="Percent 2 2 24 17" xfId="20340"/>
    <cellStyle name="Percent 2 2 24 2" xfId="20341"/>
    <cellStyle name="Percent 2 2 24 3" xfId="20342"/>
    <cellStyle name="Percent 2 2 24 4" xfId="20343"/>
    <cellStyle name="Percent 2 2 24 5" xfId="20344"/>
    <cellStyle name="Percent 2 2 24 6" xfId="20345"/>
    <cellStyle name="Percent 2 2 24 7" xfId="20346"/>
    <cellStyle name="Percent 2 2 24 8" xfId="20347"/>
    <cellStyle name="Percent 2 2 24 9" xfId="20348"/>
    <cellStyle name="Percent 2 2 25" xfId="20349"/>
    <cellStyle name="Percent 2 2 25 10" xfId="20350"/>
    <cellStyle name="Percent 2 2 25 11" xfId="20351"/>
    <cellStyle name="Percent 2 2 25 12" xfId="20352"/>
    <cellStyle name="Percent 2 2 25 13" xfId="20353"/>
    <cellStyle name="Percent 2 2 25 14" xfId="20354"/>
    <cellStyle name="Percent 2 2 25 15" xfId="20355"/>
    <cellStyle name="Percent 2 2 25 16" xfId="20356"/>
    <cellStyle name="Percent 2 2 25 17" xfId="20357"/>
    <cellStyle name="Percent 2 2 25 2" xfId="20358"/>
    <cellStyle name="Percent 2 2 25 3" xfId="20359"/>
    <cellStyle name="Percent 2 2 25 4" xfId="20360"/>
    <cellStyle name="Percent 2 2 25 5" xfId="20361"/>
    <cellStyle name="Percent 2 2 25 6" xfId="20362"/>
    <cellStyle name="Percent 2 2 25 7" xfId="20363"/>
    <cellStyle name="Percent 2 2 25 8" xfId="20364"/>
    <cellStyle name="Percent 2 2 25 9" xfId="20365"/>
    <cellStyle name="Percent 2 2 26" xfId="20366"/>
    <cellStyle name="Percent 2 2 26 10" xfId="20367"/>
    <cellStyle name="Percent 2 2 26 11" xfId="20368"/>
    <cellStyle name="Percent 2 2 26 12" xfId="20369"/>
    <cellStyle name="Percent 2 2 26 13" xfId="20370"/>
    <cellStyle name="Percent 2 2 26 14" xfId="20371"/>
    <cellStyle name="Percent 2 2 26 15" xfId="20372"/>
    <cellStyle name="Percent 2 2 26 16" xfId="20373"/>
    <cellStyle name="Percent 2 2 26 17" xfId="20374"/>
    <cellStyle name="Percent 2 2 26 2" xfId="20375"/>
    <cellStyle name="Percent 2 2 26 3" xfId="20376"/>
    <cellStyle name="Percent 2 2 26 4" xfId="20377"/>
    <cellStyle name="Percent 2 2 26 5" xfId="20378"/>
    <cellStyle name="Percent 2 2 26 6" xfId="20379"/>
    <cellStyle name="Percent 2 2 26 7" xfId="20380"/>
    <cellStyle name="Percent 2 2 26 8" xfId="20381"/>
    <cellStyle name="Percent 2 2 26 9" xfId="20382"/>
    <cellStyle name="Percent 2 2 27" xfId="20383"/>
    <cellStyle name="Percent 2 2 27 10" xfId="20384"/>
    <cellStyle name="Percent 2 2 27 11" xfId="20385"/>
    <cellStyle name="Percent 2 2 27 12" xfId="20386"/>
    <cellStyle name="Percent 2 2 27 13" xfId="20387"/>
    <cellStyle name="Percent 2 2 27 14" xfId="20388"/>
    <cellStyle name="Percent 2 2 27 15" xfId="20389"/>
    <cellStyle name="Percent 2 2 27 16" xfId="20390"/>
    <cellStyle name="Percent 2 2 27 17" xfId="20391"/>
    <cellStyle name="Percent 2 2 27 2" xfId="20392"/>
    <cellStyle name="Percent 2 2 27 3" xfId="20393"/>
    <cellStyle name="Percent 2 2 27 4" xfId="20394"/>
    <cellStyle name="Percent 2 2 27 5" xfId="20395"/>
    <cellStyle name="Percent 2 2 27 6" xfId="20396"/>
    <cellStyle name="Percent 2 2 27 7" xfId="20397"/>
    <cellStyle name="Percent 2 2 27 8" xfId="20398"/>
    <cellStyle name="Percent 2 2 27 9" xfId="20399"/>
    <cellStyle name="Percent 2 2 28" xfId="20400"/>
    <cellStyle name="Percent 2 2 28 10" xfId="20401"/>
    <cellStyle name="Percent 2 2 28 11" xfId="20402"/>
    <cellStyle name="Percent 2 2 28 12" xfId="20403"/>
    <cellStyle name="Percent 2 2 28 13" xfId="20404"/>
    <cellStyle name="Percent 2 2 28 14" xfId="20405"/>
    <cellStyle name="Percent 2 2 28 15" xfId="20406"/>
    <cellStyle name="Percent 2 2 28 16" xfId="20407"/>
    <cellStyle name="Percent 2 2 28 17" xfId="20408"/>
    <cellStyle name="Percent 2 2 28 2" xfId="20409"/>
    <cellStyle name="Percent 2 2 28 3" xfId="20410"/>
    <cellStyle name="Percent 2 2 28 4" xfId="20411"/>
    <cellStyle name="Percent 2 2 28 5" xfId="20412"/>
    <cellStyle name="Percent 2 2 28 6" xfId="20413"/>
    <cellStyle name="Percent 2 2 28 7" xfId="20414"/>
    <cellStyle name="Percent 2 2 28 8" xfId="20415"/>
    <cellStyle name="Percent 2 2 28 9" xfId="20416"/>
    <cellStyle name="Percent 2 2 29" xfId="20417"/>
    <cellStyle name="Percent 2 2 29 10" xfId="20418"/>
    <cellStyle name="Percent 2 2 29 11" xfId="20419"/>
    <cellStyle name="Percent 2 2 29 12" xfId="20420"/>
    <cellStyle name="Percent 2 2 29 13" xfId="20421"/>
    <cellStyle name="Percent 2 2 29 14" xfId="20422"/>
    <cellStyle name="Percent 2 2 29 15" xfId="20423"/>
    <cellStyle name="Percent 2 2 29 16" xfId="20424"/>
    <cellStyle name="Percent 2 2 29 17" xfId="20425"/>
    <cellStyle name="Percent 2 2 29 2" xfId="20426"/>
    <cellStyle name="Percent 2 2 29 3" xfId="20427"/>
    <cellStyle name="Percent 2 2 29 4" xfId="20428"/>
    <cellStyle name="Percent 2 2 29 5" xfId="20429"/>
    <cellStyle name="Percent 2 2 29 6" xfId="20430"/>
    <cellStyle name="Percent 2 2 29 7" xfId="20431"/>
    <cellStyle name="Percent 2 2 29 8" xfId="20432"/>
    <cellStyle name="Percent 2 2 29 9" xfId="20433"/>
    <cellStyle name="Percent 2 2 3" xfId="1221"/>
    <cellStyle name="Percent 2 2 3 10" xfId="20434"/>
    <cellStyle name="Percent 2 2 3 11" xfId="20435"/>
    <cellStyle name="Percent 2 2 3 12" xfId="20436"/>
    <cellStyle name="Percent 2 2 3 13" xfId="20437"/>
    <cellStyle name="Percent 2 2 3 14" xfId="20438"/>
    <cellStyle name="Percent 2 2 3 15" xfId="20439"/>
    <cellStyle name="Percent 2 2 3 16" xfId="20440"/>
    <cellStyle name="Percent 2 2 3 17" xfId="20441"/>
    <cellStyle name="Percent 2 2 3 2" xfId="20442"/>
    <cellStyle name="Percent 2 2 3 3" xfId="20443"/>
    <cellStyle name="Percent 2 2 3 4" xfId="20444"/>
    <cellStyle name="Percent 2 2 3 5" xfId="20445"/>
    <cellStyle name="Percent 2 2 3 6" xfId="20446"/>
    <cellStyle name="Percent 2 2 3 7" xfId="20447"/>
    <cellStyle name="Percent 2 2 3 8" xfId="20448"/>
    <cellStyle name="Percent 2 2 3 9" xfId="20449"/>
    <cellStyle name="Percent 2 2 30" xfId="20450"/>
    <cellStyle name="Percent 2 2 30 10" xfId="20451"/>
    <cellStyle name="Percent 2 2 30 11" xfId="20452"/>
    <cellStyle name="Percent 2 2 30 12" xfId="20453"/>
    <cellStyle name="Percent 2 2 30 13" xfId="20454"/>
    <cellStyle name="Percent 2 2 30 14" xfId="20455"/>
    <cellStyle name="Percent 2 2 30 15" xfId="20456"/>
    <cellStyle name="Percent 2 2 30 16" xfId="20457"/>
    <cellStyle name="Percent 2 2 30 17" xfId="20458"/>
    <cellStyle name="Percent 2 2 30 2" xfId="20459"/>
    <cellStyle name="Percent 2 2 30 3" xfId="20460"/>
    <cellStyle name="Percent 2 2 30 4" xfId="20461"/>
    <cellStyle name="Percent 2 2 30 5" xfId="20462"/>
    <cellStyle name="Percent 2 2 30 6" xfId="20463"/>
    <cellStyle name="Percent 2 2 30 7" xfId="20464"/>
    <cellStyle name="Percent 2 2 30 8" xfId="20465"/>
    <cellStyle name="Percent 2 2 30 9" xfId="20466"/>
    <cellStyle name="Percent 2 2 31" xfId="20467"/>
    <cellStyle name="Percent 2 2 31 10" xfId="20468"/>
    <cellStyle name="Percent 2 2 31 11" xfId="20469"/>
    <cellStyle name="Percent 2 2 31 12" xfId="20470"/>
    <cellStyle name="Percent 2 2 31 13" xfId="20471"/>
    <cellStyle name="Percent 2 2 31 14" xfId="20472"/>
    <cellStyle name="Percent 2 2 31 15" xfId="20473"/>
    <cellStyle name="Percent 2 2 31 16" xfId="20474"/>
    <cellStyle name="Percent 2 2 31 17" xfId="20475"/>
    <cellStyle name="Percent 2 2 31 2" xfId="20476"/>
    <cellStyle name="Percent 2 2 31 3" xfId="20477"/>
    <cellStyle name="Percent 2 2 31 4" xfId="20478"/>
    <cellStyle name="Percent 2 2 31 5" xfId="20479"/>
    <cellStyle name="Percent 2 2 31 6" xfId="20480"/>
    <cellStyle name="Percent 2 2 31 7" xfId="20481"/>
    <cellStyle name="Percent 2 2 31 8" xfId="20482"/>
    <cellStyle name="Percent 2 2 31 9" xfId="20483"/>
    <cellStyle name="Percent 2 2 32" xfId="20484"/>
    <cellStyle name="Percent 2 2 32 10" xfId="20485"/>
    <cellStyle name="Percent 2 2 32 11" xfId="20486"/>
    <cellStyle name="Percent 2 2 32 12" xfId="20487"/>
    <cellStyle name="Percent 2 2 32 13" xfId="20488"/>
    <cellStyle name="Percent 2 2 32 14" xfId="20489"/>
    <cellStyle name="Percent 2 2 32 15" xfId="20490"/>
    <cellStyle name="Percent 2 2 32 16" xfId="20491"/>
    <cellStyle name="Percent 2 2 32 17" xfId="20492"/>
    <cellStyle name="Percent 2 2 32 2" xfId="20493"/>
    <cellStyle name="Percent 2 2 32 3" xfId="20494"/>
    <cellStyle name="Percent 2 2 32 4" xfId="20495"/>
    <cellStyle name="Percent 2 2 32 5" xfId="20496"/>
    <cellStyle name="Percent 2 2 32 6" xfId="20497"/>
    <cellStyle name="Percent 2 2 32 7" xfId="20498"/>
    <cellStyle name="Percent 2 2 32 8" xfId="20499"/>
    <cellStyle name="Percent 2 2 32 9" xfId="20500"/>
    <cellStyle name="Percent 2 2 33" xfId="20501"/>
    <cellStyle name="Percent 2 2 33 10" xfId="20502"/>
    <cellStyle name="Percent 2 2 33 11" xfId="20503"/>
    <cellStyle name="Percent 2 2 33 12" xfId="20504"/>
    <cellStyle name="Percent 2 2 33 13" xfId="20505"/>
    <cellStyle name="Percent 2 2 33 14" xfId="20506"/>
    <cellStyle name="Percent 2 2 33 15" xfId="20507"/>
    <cellStyle name="Percent 2 2 33 16" xfId="20508"/>
    <cellStyle name="Percent 2 2 33 17" xfId="20509"/>
    <cellStyle name="Percent 2 2 33 2" xfId="20510"/>
    <cellStyle name="Percent 2 2 33 3" xfId="20511"/>
    <cellStyle name="Percent 2 2 33 4" xfId="20512"/>
    <cellStyle name="Percent 2 2 33 5" xfId="20513"/>
    <cellStyle name="Percent 2 2 33 6" xfId="20514"/>
    <cellStyle name="Percent 2 2 33 7" xfId="20515"/>
    <cellStyle name="Percent 2 2 33 8" xfId="20516"/>
    <cellStyle name="Percent 2 2 33 9" xfId="20517"/>
    <cellStyle name="Percent 2 2 34" xfId="20518"/>
    <cellStyle name="Percent 2 2 34 10" xfId="20519"/>
    <cellStyle name="Percent 2 2 34 11" xfId="20520"/>
    <cellStyle name="Percent 2 2 34 12" xfId="20521"/>
    <cellStyle name="Percent 2 2 34 13" xfId="20522"/>
    <cellStyle name="Percent 2 2 34 14" xfId="20523"/>
    <cellStyle name="Percent 2 2 34 15" xfId="20524"/>
    <cellStyle name="Percent 2 2 34 16" xfId="20525"/>
    <cellStyle name="Percent 2 2 34 17" xfId="20526"/>
    <cellStyle name="Percent 2 2 34 2" xfId="20527"/>
    <cellStyle name="Percent 2 2 34 3" xfId="20528"/>
    <cellStyle name="Percent 2 2 34 4" xfId="20529"/>
    <cellStyle name="Percent 2 2 34 5" xfId="20530"/>
    <cellStyle name="Percent 2 2 34 6" xfId="20531"/>
    <cellStyle name="Percent 2 2 34 7" xfId="20532"/>
    <cellStyle name="Percent 2 2 34 8" xfId="20533"/>
    <cellStyle name="Percent 2 2 34 9" xfId="20534"/>
    <cellStyle name="Percent 2 2 35" xfId="20535"/>
    <cellStyle name="Percent 2 2 35 10" xfId="20536"/>
    <cellStyle name="Percent 2 2 35 11" xfId="20537"/>
    <cellStyle name="Percent 2 2 35 12" xfId="20538"/>
    <cellStyle name="Percent 2 2 35 13" xfId="20539"/>
    <cellStyle name="Percent 2 2 35 14" xfId="20540"/>
    <cellStyle name="Percent 2 2 35 15" xfId="20541"/>
    <cellStyle name="Percent 2 2 35 16" xfId="20542"/>
    <cellStyle name="Percent 2 2 35 17" xfId="20543"/>
    <cellStyle name="Percent 2 2 35 2" xfId="20544"/>
    <cellStyle name="Percent 2 2 35 3" xfId="20545"/>
    <cellStyle name="Percent 2 2 35 4" xfId="20546"/>
    <cellStyle name="Percent 2 2 35 5" xfId="20547"/>
    <cellStyle name="Percent 2 2 35 6" xfId="20548"/>
    <cellStyle name="Percent 2 2 35 7" xfId="20549"/>
    <cellStyle name="Percent 2 2 35 8" xfId="20550"/>
    <cellStyle name="Percent 2 2 35 9" xfId="20551"/>
    <cellStyle name="Percent 2 2 36" xfId="20552"/>
    <cellStyle name="Percent 2 2 36 10" xfId="20553"/>
    <cellStyle name="Percent 2 2 36 11" xfId="20554"/>
    <cellStyle name="Percent 2 2 36 12" xfId="20555"/>
    <cellStyle name="Percent 2 2 36 13" xfId="20556"/>
    <cellStyle name="Percent 2 2 36 14" xfId="20557"/>
    <cellStyle name="Percent 2 2 36 15" xfId="20558"/>
    <cellStyle name="Percent 2 2 36 16" xfId="20559"/>
    <cellStyle name="Percent 2 2 36 17" xfId="20560"/>
    <cellStyle name="Percent 2 2 36 2" xfId="20561"/>
    <cellStyle name="Percent 2 2 36 3" xfId="20562"/>
    <cellStyle name="Percent 2 2 36 4" xfId="20563"/>
    <cellStyle name="Percent 2 2 36 5" xfId="20564"/>
    <cellStyle name="Percent 2 2 36 6" xfId="20565"/>
    <cellStyle name="Percent 2 2 36 7" xfId="20566"/>
    <cellStyle name="Percent 2 2 36 8" xfId="20567"/>
    <cellStyle name="Percent 2 2 36 9" xfId="20568"/>
    <cellStyle name="Percent 2 2 37" xfId="20569"/>
    <cellStyle name="Percent 2 2 37 10" xfId="20570"/>
    <cellStyle name="Percent 2 2 37 11" xfId="20571"/>
    <cellStyle name="Percent 2 2 37 12" xfId="20572"/>
    <cellStyle name="Percent 2 2 37 13" xfId="20573"/>
    <cellStyle name="Percent 2 2 37 14" xfId="20574"/>
    <cellStyle name="Percent 2 2 37 15" xfId="20575"/>
    <cellStyle name="Percent 2 2 37 16" xfId="20576"/>
    <cellStyle name="Percent 2 2 37 17" xfId="20577"/>
    <cellStyle name="Percent 2 2 37 2" xfId="20578"/>
    <cellStyle name="Percent 2 2 37 3" xfId="20579"/>
    <cellStyle name="Percent 2 2 37 4" xfId="20580"/>
    <cellStyle name="Percent 2 2 37 5" xfId="20581"/>
    <cellStyle name="Percent 2 2 37 6" xfId="20582"/>
    <cellStyle name="Percent 2 2 37 7" xfId="20583"/>
    <cellStyle name="Percent 2 2 37 8" xfId="20584"/>
    <cellStyle name="Percent 2 2 37 9" xfId="20585"/>
    <cellStyle name="Percent 2 2 38" xfId="20586"/>
    <cellStyle name="Percent 2 2 38 10" xfId="20587"/>
    <cellStyle name="Percent 2 2 38 11" xfId="20588"/>
    <cellStyle name="Percent 2 2 38 12" xfId="20589"/>
    <cellStyle name="Percent 2 2 38 13" xfId="20590"/>
    <cellStyle name="Percent 2 2 38 14" xfId="20591"/>
    <cellStyle name="Percent 2 2 38 15" xfId="20592"/>
    <cellStyle name="Percent 2 2 38 16" xfId="20593"/>
    <cellStyle name="Percent 2 2 38 17" xfId="20594"/>
    <cellStyle name="Percent 2 2 38 2" xfId="20595"/>
    <cellStyle name="Percent 2 2 38 3" xfId="20596"/>
    <cellStyle name="Percent 2 2 38 4" xfId="20597"/>
    <cellStyle name="Percent 2 2 38 5" xfId="20598"/>
    <cellStyle name="Percent 2 2 38 6" xfId="20599"/>
    <cellStyle name="Percent 2 2 38 7" xfId="20600"/>
    <cellStyle name="Percent 2 2 38 8" xfId="20601"/>
    <cellStyle name="Percent 2 2 38 9" xfId="20602"/>
    <cellStyle name="Percent 2 2 39" xfId="20603"/>
    <cellStyle name="Percent 2 2 39 10" xfId="20604"/>
    <cellStyle name="Percent 2 2 39 11" xfId="20605"/>
    <cellStyle name="Percent 2 2 39 12" xfId="20606"/>
    <cellStyle name="Percent 2 2 39 13" xfId="20607"/>
    <cellStyle name="Percent 2 2 39 14" xfId="20608"/>
    <cellStyle name="Percent 2 2 39 15" xfId="20609"/>
    <cellStyle name="Percent 2 2 39 16" xfId="20610"/>
    <cellStyle name="Percent 2 2 39 17" xfId="20611"/>
    <cellStyle name="Percent 2 2 39 2" xfId="20612"/>
    <cellStyle name="Percent 2 2 39 3" xfId="20613"/>
    <cellStyle name="Percent 2 2 39 4" xfId="20614"/>
    <cellStyle name="Percent 2 2 39 5" xfId="20615"/>
    <cellStyle name="Percent 2 2 39 6" xfId="20616"/>
    <cellStyle name="Percent 2 2 39 7" xfId="20617"/>
    <cellStyle name="Percent 2 2 39 8" xfId="20618"/>
    <cellStyle name="Percent 2 2 39 9" xfId="20619"/>
    <cellStyle name="Percent 2 2 4" xfId="20620"/>
    <cellStyle name="Percent 2 2 4 10" xfId="20621"/>
    <cellStyle name="Percent 2 2 4 11" xfId="20622"/>
    <cellStyle name="Percent 2 2 4 12" xfId="20623"/>
    <cellStyle name="Percent 2 2 4 13" xfId="20624"/>
    <cellStyle name="Percent 2 2 4 14" xfId="20625"/>
    <cellStyle name="Percent 2 2 4 15" xfId="20626"/>
    <cellStyle name="Percent 2 2 4 16" xfId="20627"/>
    <cellStyle name="Percent 2 2 4 17" xfId="20628"/>
    <cellStyle name="Percent 2 2 4 2" xfId="20629"/>
    <cellStyle name="Percent 2 2 4 3" xfId="20630"/>
    <cellStyle name="Percent 2 2 4 4" xfId="20631"/>
    <cellStyle name="Percent 2 2 4 5" xfId="20632"/>
    <cellStyle name="Percent 2 2 4 6" xfId="20633"/>
    <cellStyle name="Percent 2 2 4 7" xfId="20634"/>
    <cellStyle name="Percent 2 2 4 8" xfId="20635"/>
    <cellStyle name="Percent 2 2 4 9" xfId="20636"/>
    <cellStyle name="Percent 2 2 40" xfId="20637"/>
    <cellStyle name="Percent 2 2 40 10" xfId="20638"/>
    <cellStyle name="Percent 2 2 40 11" xfId="20639"/>
    <cellStyle name="Percent 2 2 40 12" xfId="20640"/>
    <cellStyle name="Percent 2 2 40 13" xfId="20641"/>
    <cellStyle name="Percent 2 2 40 14" xfId="20642"/>
    <cellStyle name="Percent 2 2 40 15" xfId="20643"/>
    <cellStyle name="Percent 2 2 40 16" xfId="20644"/>
    <cellStyle name="Percent 2 2 40 17" xfId="20645"/>
    <cellStyle name="Percent 2 2 40 2" xfId="20646"/>
    <cellStyle name="Percent 2 2 40 3" xfId="20647"/>
    <cellStyle name="Percent 2 2 40 4" xfId="20648"/>
    <cellStyle name="Percent 2 2 40 5" xfId="20649"/>
    <cellStyle name="Percent 2 2 40 6" xfId="20650"/>
    <cellStyle name="Percent 2 2 40 7" xfId="20651"/>
    <cellStyle name="Percent 2 2 40 8" xfId="20652"/>
    <cellStyle name="Percent 2 2 40 9" xfId="20653"/>
    <cellStyle name="Percent 2 2 41" xfId="20654"/>
    <cellStyle name="Percent 2 2 41 10" xfId="20655"/>
    <cellStyle name="Percent 2 2 41 11" xfId="20656"/>
    <cellStyle name="Percent 2 2 41 12" xfId="20657"/>
    <cellStyle name="Percent 2 2 41 13" xfId="20658"/>
    <cellStyle name="Percent 2 2 41 14" xfId="20659"/>
    <cellStyle name="Percent 2 2 41 15" xfId="20660"/>
    <cellStyle name="Percent 2 2 41 16" xfId="20661"/>
    <cellStyle name="Percent 2 2 41 17" xfId="20662"/>
    <cellStyle name="Percent 2 2 41 2" xfId="20663"/>
    <cellStyle name="Percent 2 2 41 3" xfId="20664"/>
    <cellStyle name="Percent 2 2 41 4" xfId="20665"/>
    <cellStyle name="Percent 2 2 41 5" xfId="20666"/>
    <cellStyle name="Percent 2 2 41 6" xfId="20667"/>
    <cellStyle name="Percent 2 2 41 7" xfId="20668"/>
    <cellStyle name="Percent 2 2 41 8" xfId="20669"/>
    <cellStyle name="Percent 2 2 41 9" xfId="20670"/>
    <cellStyle name="Percent 2 2 42" xfId="20671"/>
    <cellStyle name="Percent 2 2 42 10" xfId="20672"/>
    <cellStyle name="Percent 2 2 42 11" xfId="20673"/>
    <cellStyle name="Percent 2 2 42 12" xfId="20674"/>
    <cellStyle name="Percent 2 2 42 13" xfId="20675"/>
    <cellStyle name="Percent 2 2 42 14" xfId="20676"/>
    <cellStyle name="Percent 2 2 42 15" xfId="20677"/>
    <cellStyle name="Percent 2 2 42 16" xfId="20678"/>
    <cellStyle name="Percent 2 2 42 17" xfId="20679"/>
    <cellStyle name="Percent 2 2 42 2" xfId="20680"/>
    <cellStyle name="Percent 2 2 42 3" xfId="20681"/>
    <cellStyle name="Percent 2 2 42 4" xfId="20682"/>
    <cellStyle name="Percent 2 2 42 5" xfId="20683"/>
    <cellStyle name="Percent 2 2 42 6" xfId="20684"/>
    <cellStyle name="Percent 2 2 42 7" xfId="20685"/>
    <cellStyle name="Percent 2 2 42 8" xfId="20686"/>
    <cellStyle name="Percent 2 2 42 9" xfId="20687"/>
    <cellStyle name="Percent 2 2 43" xfId="20688"/>
    <cellStyle name="Percent 2 2 43 10" xfId="20689"/>
    <cellStyle name="Percent 2 2 43 11" xfId="20690"/>
    <cellStyle name="Percent 2 2 43 12" xfId="20691"/>
    <cellStyle name="Percent 2 2 43 13" xfId="20692"/>
    <cellStyle name="Percent 2 2 43 14" xfId="20693"/>
    <cellStyle name="Percent 2 2 43 15" xfId="20694"/>
    <cellStyle name="Percent 2 2 43 16" xfId="20695"/>
    <cellStyle name="Percent 2 2 43 17" xfId="20696"/>
    <cellStyle name="Percent 2 2 43 2" xfId="20697"/>
    <cellStyle name="Percent 2 2 43 3" xfId="20698"/>
    <cellStyle name="Percent 2 2 43 4" xfId="20699"/>
    <cellStyle name="Percent 2 2 43 5" xfId="20700"/>
    <cellStyle name="Percent 2 2 43 6" xfId="20701"/>
    <cellStyle name="Percent 2 2 43 7" xfId="20702"/>
    <cellStyle name="Percent 2 2 43 8" xfId="20703"/>
    <cellStyle name="Percent 2 2 43 9" xfId="20704"/>
    <cellStyle name="Percent 2 2 44" xfId="20705"/>
    <cellStyle name="Percent 2 2 44 10" xfId="20706"/>
    <cellStyle name="Percent 2 2 44 11" xfId="20707"/>
    <cellStyle name="Percent 2 2 44 12" xfId="20708"/>
    <cellStyle name="Percent 2 2 44 13" xfId="20709"/>
    <cellStyle name="Percent 2 2 44 14" xfId="20710"/>
    <cellStyle name="Percent 2 2 44 15" xfId="20711"/>
    <cellStyle name="Percent 2 2 44 16" xfId="20712"/>
    <cellStyle name="Percent 2 2 44 17" xfId="20713"/>
    <cellStyle name="Percent 2 2 44 2" xfId="20714"/>
    <cellStyle name="Percent 2 2 44 3" xfId="20715"/>
    <cellStyle name="Percent 2 2 44 4" xfId="20716"/>
    <cellStyle name="Percent 2 2 44 5" xfId="20717"/>
    <cellStyle name="Percent 2 2 44 6" xfId="20718"/>
    <cellStyle name="Percent 2 2 44 7" xfId="20719"/>
    <cellStyle name="Percent 2 2 44 8" xfId="20720"/>
    <cellStyle name="Percent 2 2 44 9" xfId="20721"/>
    <cellStyle name="Percent 2 2 45" xfId="20722"/>
    <cellStyle name="Percent 2 2 45 10" xfId="20723"/>
    <cellStyle name="Percent 2 2 45 11" xfId="20724"/>
    <cellStyle name="Percent 2 2 45 12" xfId="20725"/>
    <cellStyle name="Percent 2 2 45 13" xfId="20726"/>
    <cellStyle name="Percent 2 2 45 14" xfId="20727"/>
    <cellStyle name="Percent 2 2 45 15" xfId="20728"/>
    <cellStyle name="Percent 2 2 45 16" xfId="20729"/>
    <cellStyle name="Percent 2 2 45 17" xfId="20730"/>
    <cellStyle name="Percent 2 2 45 2" xfId="20731"/>
    <cellStyle name="Percent 2 2 45 3" xfId="20732"/>
    <cellStyle name="Percent 2 2 45 4" xfId="20733"/>
    <cellStyle name="Percent 2 2 45 5" xfId="20734"/>
    <cellStyle name="Percent 2 2 45 6" xfId="20735"/>
    <cellStyle name="Percent 2 2 45 7" xfId="20736"/>
    <cellStyle name="Percent 2 2 45 8" xfId="20737"/>
    <cellStyle name="Percent 2 2 45 9" xfId="20738"/>
    <cellStyle name="Percent 2 2 46" xfId="20739"/>
    <cellStyle name="Percent 2 2 46 10" xfId="20740"/>
    <cellStyle name="Percent 2 2 46 11" xfId="20741"/>
    <cellStyle name="Percent 2 2 46 12" xfId="20742"/>
    <cellStyle name="Percent 2 2 46 13" xfId="20743"/>
    <cellStyle name="Percent 2 2 46 14" xfId="20744"/>
    <cellStyle name="Percent 2 2 46 15" xfId="20745"/>
    <cellStyle name="Percent 2 2 46 16" xfId="20746"/>
    <cellStyle name="Percent 2 2 46 17" xfId="20747"/>
    <cellStyle name="Percent 2 2 46 2" xfId="20748"/>
    <cellStyle name="Percent 2 2 46 3" xfId="20749"/>
    <cellStyle name="Percent 2 2 46 4" xfId="20750"/>
    <cellStyle name="Percent 2 2 46 5" xfId="20751"/>
    <cellStyle name="Percent 2 2 46 6" xfId="20752"/>
    <cellStyle name="Percent 2 2 46 7" xfId="20753"/>
    <cellStyle name="Percent 2 2 46 8" xfId="20754"/>
    <cellStyle name="Percent 2 2 46 9" xfId="20755"/>
    <cellStyle name="Percent 2 2 47" xfId="20756"/>
    <cellStyle name="Percent 2 2 47 10" xfId="20757"/>
    <cellStyle name="Percent 2 2 47 11" xfId="20758"/>
    <cellStyle name="Percent 2 2 47 12" xfId="20759"/>
    <cellStyle name="Percent 2 2 47 13" xfId="20760"/>
    <cellStyle name="Percent 2 2 47 14" xfId="20761"/>
    <cellStyle name="Percent 2 2 47 15" xfId="20762"/>
    <cellStyle name="Percent 2 2 47 16" xfId="20763"/>
    <cellStyle name="Percent 2 2 47 17" xfId="20764"/>
    <cellStyle name="Percent 2 2 47 2" xfId="20765"/>
    <cellStyle name="Percent 2 2 47 3" xfId="20766"/>
    <cellStyle name="Percent 2 2 47 4" xfId="20767"/>
    <cellStyle name="Percent 2 2 47 5" xfId="20768"/>
    <cellStyle name="Percent 2 2 47 6" xfId="20769"/>
    <cellStyle name="Percent 2 2 47 7" xfId="20770"/>
    <cellStyle name="Percent 2 2 47 8" xfId="20771"/>
    <cellStyle name="Percent 2 2 47 9" xfId="20772"/>
    <cellStyle name="Percent 2 2 48" xfId="20773"/>
    <cellStyle name="Percent 2 2 48 10" xfId="20774"/>
    <cellStyle name="Percent 2 2 48 11" xfId="20775"/>
    <cellStyle name="Percent 2 2 48 12" xfId="20776"/>
    <cellStyle name="Percent 2 2 48 13" xfId="20777"/>
    <cellStyle name="Percent 2 2 48 14" xfId="20778"/>
    <cellStyle name="Percent 2 2 48 15" xfId="20779"/>
    <cellStyle name="Percent 2 2 48 16" xfId="20780"/>
    <cellStyle name="Percent 2 2 48 17" xfId="20781"/>
    <cellStyle name="Percent 2 2 48 2" xfId="20782"/>
    <cellStyle name="Percent 2 2 48 3" xfId="20783"/>
    <cellStyle name="Percent 2 2 48 4" xfId="20784"/>
    <cellStyle name="Percent 2 2 48 5" xfId="20785"/>
    <cellStyle name="Percent 2 2 48 6" xfId="20786"/>
    <cellStyle name="Percent 2 2 48 7" xfId="20787"/>
    <cellStyle name="Percent 2 2 48 8" xfId="20788"/>
    <cellStyle name="Percent 2 2 48 9" xfId="20789"/>
    <cellStyle name="Percent 2 2 49" xfId="20790"/>
    <cellStyle name="Percent 2 2 49 10" xfId="20791"/>
    <cellStyle name="Percent 2 2 49 11" xfId="20792"/>
    <cellStyle name="Percent 2 2 49 12" xfId="20793"/>
    <cellStyle name="Percent 2 2 49 13" xfId="20794"/>
    <cellStyle name="Percent 2 2 49 14" xfId="20795"/>
    <cellStyle name="Percent 2 2 49 15" xfId="20796"/>
    <cellStyle name="Percent 2 2 49 16" xfId="20797"/>
    <cellStyle name="Percent 2 2 49 17" xfId="20798"/>
    <cellStyle name="Percent 2 2 49 2" xfId="20799"/>
    <cellStyle name="Percent 2 2 49 3" xfId="20800"/>
    <cellStyle name="Percent 2 2 49 4" xfId="20801"/>
    <cellStyle name="Percent 2 2 49 5" xfId="20802"/>
    <cellStyle name="Percent 2 2 49 6" xfId="20803"/>
    <cellStyle name="Percent 2 2 49 7" xfId="20804"/>
    <cellStyle name="Percent 2 2 49 8" xfId="20805"/>
    <cellStyle name="Percent 2 2 49 9" xfId="20806"/>
    <cellStyle name="Percent 2 2 5" xfId="20807"/>
    <cellStyle name="Percent 2 2 5 10" xfId="20808"/>
    <cellStyle name="Percent 2 2 5 11" xfId="20809"/>
    <cellStyle name="Percent 2 2 5 12" xfId="20810"/>
    <cellStyle name="Percent 2 2 5 13" xfId="20811"/>
    <cellStyle name="Percent 2 2 5 14" xfId="20812"/>
    <cellStyle name="Percent 2 2 5 15" xfId="20813"/>
    <cellStyle name="Percent 2 2 5 16" xfId="20814"/>
    <cellStyle name="Percent 2 2 5 17" xfId="20815"/>
    <cellStyle name="Percent 2 2 5 2" xfId="20816"/>
    <cellStyle name="Percent 2 2 5 3" xfId="20817"/>
    <cellStyle name="Percent 2 2 5 4" xfId="20818"/>
    <cellStyle name="Percent 2 2 5 5" xfId="20819"/>
    <cellStyle name="Percent 2 2 5 6" xfId="20820"/>
    <cellStyle name="Percent 2 2 5 7" xfId="20821"/>
    <cellStyle name="Percent 2 2 5 8" xfId="20822"/>
    <cellStyle name="Percent 2 2 5 9" xfId="20823"/>
    <cellStyle name="Percent 2 2 50" xfId="20824"/>
    <cellStyle name="Percent 2 2 6" xfId="20825"/>
    <cellStyle name="Percent 2 2 6 10" xfId="20826"/>
    <cellStyle name="Percent 2 2 6 11" xfId="20827"/>
    <cellStyle name="Percent 2 2 6 12" xfId="20828"/>
    <cellStyle name="Percent 2 2 6 13" xfId="20829"/>
    <cellStyle name="Percent 2 2 6 14" xfId="20830"/>
    <cellStyle name="Percent 2 2 6 15" xfId="20831"/>
    <cellStyle name="Percent 2 2 6 16" xfId="20832"/>
    <cellStyle name="Percent 2 2 6 17" xfId="20833"/>
    <cellStyle name="Percent 2 2 6 2" xfId="20834"/>
    <cellStyle name="Percent 2 2 6 3" xfId="20835"/>
    <cellStyle name="Percent 2 2 6 4" xfId="20836"/>
    <cellStyle name="Percent 2 2 6 5" xfId="20837"/>
    <cellStyle name="Percent 2 2 6 6" xfId="20838"/>
    <cellStyle name="Percent 2 2 6 7" xfId="20839"/>
    <cellStyle name="Percent 2 2 6 8" xfId="20840"/>
    <cellStyle name="Percent 2 2 6 9" xfId="20841"/>
    <cellStyle name="Percent 2 2 7" xfId="20842"/>
    <cellStyle name="Percent 2 2 7 10" xfId="20843"/>
    <cellStyle name="Percent 2 2 7 11" xfId="20844"/>
    <cellStyle name="Percent 2 2 7 12" xfId="20845"/>
    <cellStyle name="Percent 2 2 7 13" xfId="20846"/>
    <cellStyle name="Percent 2 2 7 14" xfId="20847"/>
    <cellStyle name="Percent 2 2 7 15" xfId="20848"/>
    <cellStyle name="Percent 2 2 7 16" xfId="20849"/>
    <cellStyle name="Percent 2 2 7 17" xfId="20850"/>
    <cellStyle name="Percent 2 2 7 2" xfId="20851"/>
    <cellStyle name="Percent 2 2 7 3" xfId="20852"/>
    <cellStyle name="Percent 2 2 7 4" xfId="20853"/>
    <cellStyle name="Percent 2 2 7 5" xfId="20854"/>
    <cellStyle name="Percent 2 2 7 6" xfId="20855"/>
    <cellStyle name="Percent 2 2 7 7" xfId="20856"/>
    <cellStyle name="Percent 2 2 7 8" xfId="20857"/>
    <cellStyle name="Percent 2 2 7 9" xfId="20858"/>
    <cellStyle name="Percent 2 2 8" xfId="20859"/>
    <cellStyle name="Percent 2 2 8 10" xfId="20860"/>
    <cellStyle name="Percent 2 2 8 11" xfId="20861"/>
    <cellStyle name="Percent 2 2 8 12" xfId="20862"/>
    <cellStyle name="Percent 2 2 8 13" xfId="20863"/>
    <cellStyle name="Percent 2 2 8 14" xfId="20864"/>
    <cellStyle name="Percent 2 2 8 15" xfId="20865"/>
    <cellStyle name="Percent 2 2 8 16" xfId="20866"/>
    <cellStyle name="Percent 2 2 8 17" xfId="20867"/>
    <cellStyle name="Percent 2 2 8 2" xfId="20868"/>
    <cellStyle name="Percent 2 2 8 3" xfId="20869"/>
    <cellStyle name="Percent 2 2 8 4" xfId="20870"/>
    <cellStyle name="Percent 2 2 8 5" xfId="20871"/>
    <cellStyle name="Percent 2 2 8 6" xfId="20872"/>
    <cellStyle name="Percent 2 2 8 7" xfId="20873"/>
    <cellStyle name="Percent 2 2 8 8" xfId="20874"/>
    <cellStyle name="Percent 2 2 8 9" xfId="20875"/>
    <cellStyle name="Percent 2 2 9" xfId="20876"/>
    <cellStyle name="Percent 2 2 9 10" xfId="20877"/>
    <cellStyle name="Percent 2 2 9 11" xfId="20878"/>
    <cellStyle name="Percent 2 2 9 12" xfId="20879"/>
    <cellStyle name="Percent 2 2 9 13" xfId="20880"/>
    <cellStyle name="Percent 2 2 9 14" xfId="20881"/>
    <cellStyle name="Percent 2 2 9 15" xfId="20882"/>
    <cellStyle name="Percent 2 2 9 16" xfId="20883"/>
    <cellStyle name="Percent 2 2 9 17" xfId="20884"/>
    <cellStyle name="Percent 2 2 9 2" xfId="20885"/>
    <cellStyle name="Percent 2 2 9 3" xfId="20886"/>
    <cellStyle name="Percent 2 2 9 4" xfId="20887"/>
    <cellStyle name="Percent 2 2 9 5" xfId="20888"/>
    <cellStyle name="Percent 2 2 9 6" xfId="20889"/>
    <cellStyle name="Percent 2 2 9 7" xfId="20890"/>
    <cellStyle name="Percent 2 2 9 8" xfId="20891"/>
    <cellStyle name="Percent 2 2 9 9" xfId="20892"/>
    <cellStyle name="Percent 2 20" xfId="20893"/>
    <cellStyle name="Percent 2 20 10" xfId="20894"/>
    <cellStyle name="Percent 2 20 11" xfId="20895"/>
    <cellStyle name="Percent 2 20 12" xfId="20896"/>
    <cellStyle name="Percent 2 20 13" xfId="20897"/>
    <cellStyle name="Percent 2 20 14" xfId="20898"/>
    <cellStyle name="Percent 2 20 15" xfId="20899"/>
    <cellStyle name="Percent 2 20 16" xfId="20900"/>
    <cellStyle name="Percent 2 20 17" xfId="20901"/>
    <cellStyle name="Percent 2 20 2" xfId="20902"/>
    <cellStyle name="Percent 2 20 3" xfId="20903"/>
    <cellStyle name="Percent 2 20 4" xfId="20904"/>
    <cellStyle name="Percent 2 20 5" xfId="20905"/>
    <cellStyle name="Percent 2 20 6" xfId="20906"/>
    <cellStyle name="Percent 2 20 7" xfId="20907"/>
    <cellStyle name="Percent 2 20 8" xfId="20908"/>
    <cellStyle name="Percent 2 20 9" xfId="20909"/>
    <cellStyle name="Percent 2 21" xfId="20910"/>
    <cellStyle name="Percent 2 21 10" xfId="20911"/>
    <cellStyle name="Percent 2 21 11" xfId="20912"/>
    <cellStyle name="Percent 2 21 12" xfId="20913"/>
    <cellStyle name="Percent 2 21 13" xfId="20914"/>
    <cellStyle name="Percent 2 21 14" xfId="20915"/>
    <cellStyle name="Percent 2 21 15" xfId="20916"/>
    <cellStyle name="Percent 2 21 16" xfId="20917"/>
    <cellStyle name="Percent 2 21 17" xfId="20918"/>
    <cellStyle name="Percent 2 21 2" xfId="20919"/>
    <cellStyle name="Percent 2 21 3" xfId="20920"/>
    <cellStyle name="Percent 2 21 4" xfId="20921"/>
    <cellStyle name="Percent 2 21 5" xfId="20922"/>
    <cellStyle name="Percent 2 21 6" xfId="20923"/>
    <cellStyle name="Percent 2 21 7" xfId="20924"/>
    <cellStyle name="Percent 2 21 8" xfId="20925"/>
    <cellStyle name="Percent 2 21 9" xfId="20926"/>
    <cellStyle name="Percent 2 22" xfId="20927"/>
    <cellStyle name="Percent 2 22 10" xfId="20928"/>
    <cellStyle name="Percent 2 22 11" xfId="20929"/>
    <cellStyle name="Percent 2 22 12" xfId="20930"/>
    <cellStyle name="Percent 2 22 13" xfId="20931"/>
    <cellStyle name="Percent 2 22 14" xfId="20932"/>
    <cellStyle name="Percent 2 22 15" xfId="20933"/>
    <cellStyle name="Percent 2 22 16" xfId="20934"/>
    <cellStyle name="Percent 2 22 17" xfId="20935"/>
    <cellStyle name="Percent 2 22 2" xfId="20936"/>
    <cellStyle name="Percent 2 22 3" xfId="20937"/>
    <cellStyle name="Percent 2 22 4" xfId="20938"/>
    <cellStyle name="Percent 2 22 5" xfId="20939"/>
    <cellStyle name="Percent 2 22 6" xfId="20940"/>
    <cellStyle name="Percent 2 22 7" xfId="20941"/>
    <cellStyle name="Percent 2 22 8" xfId="20942"/>
    <cellStyle name="Percent 2 22 9" xfId="20943"/>
    <cellStyle name="Percent 2 23" xfId="20944"/>
    <cellStyle name="Percent 2 23 10" xfId="20945"/>
    <cellStyle name="Percent 2 23 11" xfId="20946"/>
    <cellStyle name="Percent 2 23 12" xfId="20947"/>
    <cellStyle name="Percent 2 23 13" xfId="20948"/>
    <cellStyle name="Percent 2 23 14" xfId="20949"/>
    <cellStyle name="Percent 2 23 15" xfId="20950"/>
    <cellStyle name="Percent 2 23 16" xfId="20951"/>
    <cellStyle name="Percent 2 23 17" xfId="20952"/>
    <cellStyle name="Percent 2 23 2" xfId="20953"/>
    <cellStyle name="Percent 2 23 3" xfId="20954"/>
    <cellStyle name="Percent 2 23 4" xfId="20955"/>
    <cellStyle name="Percent 2 23 5" xfId="20956"/>
    <cellStyle name="Percent 2 23 6" xfId="20957"/>
    <cellStyle name="Percent 2 23 7" xfId="20958"/>
    <cellStyle name="Percent 2 23 8" xfId="20959"/>
    <cellStyle name="Percent 2 23 9" xfId="20960"/>
    <cellStyle name="Percent 2 24" xfId="20961"/>
    <cellStyle name="Percent 2 24 10" xfId="20962"/>
    <cellStyle name="Percent 2 24 11" xfId="20963"/>
    <cellStyle name="Percent 2 24 12" xfId="20964"/>
    <cellStyle name="Percent 2 24 13" xfId="20965"/>
    <cellStyle name="Percent 2 24 14" xfId="20966"/>
    <cellStyle name="Percent 2 24 15" xfId="20967"/>
    <cellStyle name="Percent 2 24 16" xfId="20968"/>
    <cellStyle name="Percent 2 24 17" xfId="20969"/>
    <cellStyle name="Percent 2 24 2" xfId="20970"/>
    <cellStyle name="Percent 2 24 3" xfId="20971"/>
    <cellStyle name="Percent 2 24 4" xfId="20972"/>
    <cellStyle name="Percent 2 24 5" xfId="20973"/>
    <cellStyle name="Percent 2 24 6" xfId="20974"/>
    <cellStyle name="Percent 2 24 7" xfId="20975"/>
    <cellStyle name="Percent 2 24 8" xfId="20976"/>
    <cellStyle name="Percent 2 24 9" xfId="20977"/>
    <cellStyle name="Percent 2 25" xfId="20978"/>
    <cellStyle name="Percent 2 25 10" xfId="20979"/>
    <cellStyle name="Percent 2 25 11" xfId="20980"/>
    <cellStyle name="Percent 2 25 12" xfId="20981"/>
    <cellStyle name="Percent 2 25 13" xfId="20982"/>
    <cellStyle name="Percent 2 25 14" xfId="20983"/>
    <cellStyle name="Percent 2 25 15" xfId="20984"/>
    <cellStyle name="Percent 2 25 16" xfId="20985"/>
    <cellStyle name="Percent 2 25 17" xfId="20986"/>
    <cellStyle name="Percent 2 25 2" xfId="20987"/>
    <cellStyle name="Percent 2 25 3" xfId="20988"/>
    <cellStyle name="Percent 2 25 4" xfId="20989"/>
    <cellStyle name="Percent 2 25 5" xfId="20990"/>
    <cellStyle name="Percent 2 25 6" xfId="20991"/>
    <cellStyle name="Percent 2 25 7" xfId="20992"/>
    <cellStyle name="Percent 2 25 8" xfId="20993"/>
    <cellStyle name="Percent 2 25 9" xfId="20994"/>
    <cellStyle name="Percent 2 26" xfId="20995"/>
    <cellStyle name="Percent 2 26 10" xfId="20996"/>
    <cellStyle name="Percent 2 26 11" xfId="20997"/>
    <cellStyle name="Percent 2 26 12" xfId="20998"/>
    <cellStyle name="Percent 2 26 13" xfId="20999"/>
    <cellStyle name="Percent 2 26 14" xfId="21000"/>
    <cellStyle name="Percent 2 26 15" xfId="21001"/>
    <cellStyle name="Percent 2 26 16" xfId="21002"/>
    <cellStyle name="Percent 2 26 17" xfId="21003"/>
    <cellStyle name="Percent 2 26 2" xfId="21004"/>
    <cellStyle name="Percent 2 26 3" xfId="21005"/>
    <cellStyle name="Percent 2 26 4" xfId="21006"/>
    <cellStyle name="Percent 2 26 5" xfId="21007"/>
    <cellStyle name="Percent 2 26 6" xfId="21008"/>
    <cellStyle name="Percent 2 26 7" xfId="21009"/>
    <cellStyle name="Percent 2 26 8" xfId="21010"/>
    <cellStyle name="Percent 2 26 9" xfId="21011"/>
    <cellStyle name="Percent 2 27" xfId="21012"/>
    <cellStyle name="Percent 2 27 10" xfId="21013"/>
    <cellStyle name="Percent 2 27 11" xfId="21014"/>
    <cellStyle name="Percent 2 27 12" xfId="21015"/>
    <cellStyle name="Percent 2 27 13" xfId="21016"/>
    <cellStyle name="Percent 2 27 14" xfId="21017"/>
    <cellStyle name="Percent 2 27 15" xfId="21018"/>
    <cellStyle name="Percent 2 27 16" xfId="21019"/>
    <cellStyle name="Percent 2 27 17" xfId="21020"/>
    <cellStyle name="Percent 2 27 2" xfId="21021"/>
    <cellStyle name="Percent 2 27 3" xfId="21022"/>
    <cellStyle name="Percent 2 27 4" xfId="21023"/>
    <cellStyle name="Percent 2 27 5" xfId="21024"/>
    <cellStyle name="Percent 2 27 6" xfId="21025"/>
    <cellStyle name="Percent 2 27 7" xfId="21026"/>
    <cellStyle name="Percent 2 27 8" xfId="21027"/>
    <cellStyle name="Percent 2 27 9" xfId="21028"/>
    <cellStyle name="Percent 2 28" xfId="21029"/>
    <cellStyle name="Percent 2 28 10" xfId="21030"/>
    <cellStyle name="Percent 2 28 11" xfId="21031"/>
    <cellStyle name="Percent 2 28 12" xfId="21032"/>
    <cellStyle name="Percent 2 28 13" xfId="21033"/>
    <cellStyle name="Percent 2 28 14" xfId="21034"/>
    <cellStyle name="Percent 2 28 15" xfId="21035"/>
    <cellStyle name="Percent 2 28 16" xfId="21036"/>
    <cellStyle name="Percent 2 28 17" xfId="21037"/>
    <cellStyle name="Percent 2 28 2" xfId="21038"/>
    <cellStyle name="Percent 2 28 3" xfId="21039"/>
    <cellStyle name="Percent 2 28 4" xfId="21040"/>
    <cellStyle name="Percent 2 28 5" xfId="21041"/>
    <cellStyle name="Percent 2 28 6" xfId="21042"/>
    <cellStyle name="Percent 2 28 7" xfId="21043"/>
    <cellStyle name="Percent 2 28 8" xfId="21044"/>
    <cellStyle name="Percent 2 28 9" xfId="21045"/>
    <cellStyle name="Percent 2 29" xfId="21046"/>
    <cellStyle name="Percent 2 29 10" xfId="21047"/>
    <cellStyle name="Percent 2 29 11" xfId="21048"/>
    <cellStyle name="Percent 2 29 12" xfId="21049"/>
    <cellStyle name="Percent 2 29 13" xfId="21050"/>
    <cellStyle name="Percent 2 29 14" xfId="21051"/>
    <cellStyle name="Percent 2 29 15" xfId="21052"/>
    <cellStyle name="Percent 2 29 16" xfId="21053"/>
    <cellStyle name="Percent 2 29 17" xfId="21054"/>
    <cellStyle name="Percent 2 29 2" xfId="21055"/>
    <cellStyle name="Percent 2 29 3" xfId="21056"/>
    <cellStyle name="Percent 2 29 4" xfId="21057"/>
    <cellStyle name="Percent 2 29 5" xfId="21058"/>
    <cellStyle name="Percent 2 29 6" xfId="21059"/>
    <cellStyle name="Percent 2 29 7" xfId="21060"/>
    <cellStyle name="Percent 2 29 8" xfId="21061"/>
    <cellStyle name="Percent 2 29 9" xfId="21062"/>
    <cellStyle name="Percent 2 3" xfId="1222"/>
    <cellStyle name="Percent 2 3 10" xfId="21063"/>
    <cellStyle name="Percent 2 3 10 10" xfId="21064"/>
    <cellStyle name="Percent 2 3 10 11" xfId="21065"/>
    <cellStyle name="Percent 2 3 10 12" xfId="21066"/>
    <cellStyle name="Percent 2 3 10 13" xfId="21067"/>
    <cellStyle name="Percent 2 3 10 14" xfId="21068"/>
    <cellStyle name="Percent 2 3 10 15" xfId="21069"/>
    <cellStyle name="Percent 2 3 10 16" xfId="21070"/>
    <cellStyle name="Percent 2 3 10 17" xfId="21071"/>
    <cellStyle name="Percent 2 3 10 2" xfId="21072"/>
    <cellStyle name="Percent 2 3 10 3" xfId="21073"/>
    <cellStyle name="Percent 2 3 10 4" xfId="21074"/>
    <cellStyle name="Percent 2 3 10 5" xfId="21075"/>
    <cellStyle name="Percent 2 3 10 6" xfId="21076"/>
    <cellStyle name="Percent 2 3 10 7" xfId="21077"/>
    <cellStyle name="Percent 2 3 10 8" xfId="21078"/>
    <cellStyle name="Percent 2 3 10 9" xfId="21079"/>
    <cellStyle name="Percent 2 3 11" xfId="21080"/>
    <cellStyle name="Percent 2 3 11 10" xfId="21081"/>
    <cellStyle name="Percent 2 3 11 11" xfId="21082"/>
    <cellStyle name="Percent 2 3 11 12" xfId="21083"/>
    <cellStyle name="Percent 2 3 11 13" xfId="21084"/>
    <cellStyle name="Percent 2 3 11 14" xfId="21085"/>
    <cellStyle name="Percent 2 3 11 15" xfId="21086"/>
    <cellStyle name="Percent 2 3 11 16" xfId="21087"/>
    <cellStyle name="Percent 2 3 11 17" xfId="21088"/>
    <cellStyle name="Percent 2 3 11 2" xfId="21089"/>
    <cellStyle name="Percent 2 3 11 3" xfId="21090"/>
    <cellStyle name="Percent 2 3 11 4" xfId="21091"/>
    <cellStyle name="Percent 2 3 11 5" xfId="21092"/>
    <cellStyle name="Percent 2 3 11 6" xfId="21093"/>
    <cellStyle name="Percent 2 3 11 7" xfId="21094"/>
    <cellStyle name="Percent 2 3 11 8" xfId="21095"/>
    <cellStyle name="Percent 2 3 11 9" xfId="21096"/>
    <cellStyle name="Percent 2 3 12" xfId="21097"/>
    <cellStyle name="Percent 2 3 12 10" xfId="21098"/>
    <cellStyle name="Percent 2 3 12 11" xfId="21099"/>
    <cellStyle name="Percent 2 3 12 12" xfId="21100"/>
    <cellStyle name="Percent 2 3 12 13" xfId="21101"/>
    <cellStyle name="Percent 2 3 12 14" xfId="21102"/>
    <cellStyle name="Percent 2 3 12 15" xfId="21103"/>
    <cellStyle name="Percent 2 3 12 16" xfId="21104"/>
    <cellStyle name="Percent 2 3 12 17" xfId="21105"/>
    <cellStyle name="Percent 2 3 12 2" xfId="21106"/>
    <cellStyle name="Percent 2 3 12 3" xfId="21107"/>
    <cellStyle name="Percent 2 3 12 4" xfId="21108"/>
    <cellStyle name="Percent 2 3 12 5" xfId="21109"/>
    <cellStyle name="Percent 2 3 12 6" xfId="21110"/>
    <cellStyle name="Percent 2 3 12 7" xfId="21111"/>
    <cellStyle name="Percent 2 3 12 8" xfId="21112"/>
    <cellStyle name="Percent 2 3 12 9" xfId="21113"/>
    <cellStyle name="Percent 2 3 13" xfId="21114"/>
    <cellStyle name="Percent 2 3 13 10" xfId="21115"/>
    <cellStyle name="Percent 2 3 13 11" xfId="21116"/>
    <cellStyle name="Percent 2 3 13 12" xfId="21117"/>
    <cellStyle name="Percent 2 3 13 13" xfId="21118"/>
    <cellStyle name="Percent 2 3 13 14" xfId="21119"/>
    <cellStyle name="Percent 2 3 13 15" xfId="21120"/>
    <cellStyle name="Percent 2 3 13 16" xfId="21121"/>
    <cellStyle name="Percent 2 3 13 17" xfId="21122"/>
    <cellStyle name="Percent 2 3 13 2" xfId="21123"/>
    <cellStyle name="Percent 2 3 13 3" xfId="21124"/>
    <cellStyle name="Percent 2 3 13 4" xfId="21125"/>
    <cellStyle name="Percent 2 3 13 5" xfId="21126"/>
    <cellStyle name="Percent 2 3 13 6" xfId="21127"/>
    <cellStyle name="Percent 2 3 13 7" xfId="21128"/>
    <cellStyle name="Percent 2 3 13 8" xfId="21129"/>
    <cellStyle name="Percent 2 3 13 9" xfId="21130"/>
    <cellStyle name="Percent 2 3 14" xfId="21131"/>
    <cellStyle name="Percent 2 3 14 10" xfId="21132"/>
    <cellStyle name="Percent 2 3 14 11" xfId="21133"/>
    <cellStyle name="Percent 2 3 14 12" xfId="21134"/>
    <cellStyle name="Percent 2 3 14 13" xfId="21135"/>
    <cellStyle name="Percent 2 3 14 14" xfId="21136"/>
    <cellStyle name="Percent 2 3 14 15" xfId="21137"/>
    <cellStyle name="Percent 2 3 14 16" xfId="21138"/>
    <cellStyle name="Percent 2 3 14 17" xfId="21139"/>
    <cellStyle name="Percent 2 3 14 2" xfId="21140"/>
    <cellStyle name="Percent 2 3 14 3" xfId="21141"/>
    <cellStyle name="Percent 2 3 14 4" xfId="21142"/>
    <cellStyle name="Percent 2 3 14 5" xfId="21143"/>
    <cellStyle name="Percent 2 3 14 6" xfId="21144"/>
    <cellStyle name="Percent 2 3 14 7" xfId="21145"/>
    <cellStyle name="Percent 2 3 14 8" xfId="21146"/>
    <cellStyle name="Percent 2 3 14 9" xfId="21147"/>
    <cellStyle name="Percent 2 3 15" xfId="21148"/>
    <cellStyle name="Percent 2 3 15 10" xfId="21149"/>
    <cellStyle name="Percent 2 3 15 11" xfId="21150"/>
    <cellStyle name="Percent 2 3 15 12" xfId="21151"/>
    <cellStyle name="Percent 2 3 15 13" xfId="21152"/>
    <cellStyle name="Percent 2 3 15 14" xfId="21153"/>
    <cellStyle name="Percent 2 3 15 15" xfId="21154"/>
    <cellStyle name="Percent 2 3 15 16" xfId="21155"/>
    <cellStyle name="Percent 2 3 15 17" xfId="21156"/>
    <cellStyle name="Percent 2 3 15 2" xfId="21157"/>
    <cellStyle name="Percent 2 3 15 3" xfId="21158"/>
    <cellStyle name="Percent 2 3 15 4" xfId="21159"/>
    <cellStyle name="Percent 2 3 15 5" xfId="21160"/>
    <cellStyle name="Percent 2 3 15 6" xfId="21161"/>
    <cellStyle name="Percent 2 3 15 7" xfId="21162"/>
    <cellStyle name="Percent 2 3 15 8" xfId="21163"/>
    <cellStyle name="Percent 2 3 15 9" xfId="21164"/>
    <cellStyle name="Percent 2 3 16" xfId="21165"/>
    <cellStyle name="Percent 2 3 16 10" xfId="21166"/>
    <cellStyle name="Percent 2 3 16 11" xfId="21167"/>
    <cellStyle name="Percent 2 3 16 12" xfId="21168"/>
    <cellStyle name="Percent 2 3 16 13" xfId="21169"/>
    <cellStyle name="Percent 2 3 16 14" xfId="21170"/>
    <cellStyle name="Percent 2 3 16 15" xfId="21171"/>
    <cellStyle name="Percent 2 3 16 16" xfId="21172"/>
    <cellStyle name="Percent 2 3 16 17" xfId="21173"/>
    <cellStyle name="Percent 2 3 16 2" xfId="21174"/>
    <cellStyle name="Percent 2 3 16 3" xfId="21175"/>
    <cellStyle name="Percent 2 3 16 4" xfId="21176"/>
    <cellStyle name="Percent 2 3 16 5" xfId="21177"/>
    <cellStyle name="Percent 2 3 16 6" xfId="21178"/>
    <cellStyle name="Percent 2 3 16 7" xfId="21179"/>
    <cellStyle name="Percent 2 3 16 8" xfId="21180"/>
    <cellStyle name="Percent 2 3 16 9" xfId="21181"/>
    <cellStyle name="Percent 2 3 17" xfId="21182"/>
    <cellStyle name="Percent 2 3 17 10" xfId="21183"/>
    <cellStyle name="Percent 2 3 17 11" xfId="21184"/>
    <cellStyle name="Percent 2 3 17 12" xfId="21185"/>
    <cellStyle name="Percent 2 3 17 13" xfId="21186"/>
    <cellStyle name="Percent 2 3 17 14" xfId="21187"/>
    <cellStyle name="Percent 2 3 17 15" xfId="21188"/>
    <cellStyle name="Percent 2 3 17 16" xfId="21189"/>
    <cellStyle name="Percent 2 3 17 17" xfId="21190"/>
    <cellStyle name="Percent 2 3 17 2" xfId="21191"/>
    <cellStyle name="Percent 2 3 17 3" xfId="21192"/>
    <cellStyle name="Percent 2 3 17 4" xfId="21193"/>
    <cellStyle name="Percent 2 3 17 5" xfId="21194"/>
    <cellStyle name="Percent 2 3 17 6" xfId="21195"/>
    <cellStyle name="Percent 2 3 17 7" xfId="21196"/>
    <cellStyle name="Percent 2 3 17 8" xfId="21197"/>
    <cellStyle name="Percent 2 3 17 9" xfId="21198"/>
    <cellStyle name="Percent 2 3 18" xfId="21199"/>
    <cellStyle name="Percent 2 3 18 10" xfId="21200"/>
    <cellStyle name="Percent 2 3 18 11" xfId="21201"/>
    <cellStyle name="Percent 2 3 18 12" xfId="21202"/>
    <cellStyle name="Percent 2 3 18 13" xfId="21203"/>
    <cellStyle name="Percent 2 3 18 14" xfId="21204"/>
    <cellStyle name="Percent 2 3 18 15" xfId="21205"/>
    <cellStyle name="Percent 2 3 18 16" xfId="21206"/>
    <cellStyle name="Percent 2 3 18 17" xfId="21207"/>
    <cellStyle name="Percent 2 3 18 2" xfId="21208"/>
    <cellStyle name="Percent 2 3 18 3" xfId="21209"/>
    <cellStyle name="Percent 2 3 18 4" xfId="21210"/>
    <cellStyle name="Percent 2 3 18 5" xfId="21211"/>
    <cellStyle name="Percent 2 3 18 6" xfId="21212"/>
    <cellStyle name="Percent 2 3 18 7" xfId="21213"/>
    <cellStyle name="Percent 2 3 18 8" xfId="21214"/>
    <cellStyle name="Percent 2 3 18 9" xfId="21215"/>
    <cellStyle name="Percent 2 3 19" xfId="21216"/>
    <cellStyle name="Percent 2 3 19 10" xfId="21217"/>
    <cellStyle name="Percent 2 3 19 11" xfId="21218"/>
    <cellStyle name="Percent 2 3 19 12" xfId="21219"/>
    <cellStyle name="Percent 2 3 19 13" xfId="21220"/>
    <cellStyle name="Percent 2 3 19 14" xfId="21221"/>
    <cellStyle name="Percent 2 3 19 15" xfId="21222"/>
    <cellStyle name="Percent 2 3 19 16" xfId="21223"/>
    <cellStyle name="Percent 2 3 19 17" xfId="21224"/>
    <cellStyle name="Percent 2 3 19 2" xfId="21225"/>
    <cellStyle name="Percent 2 3 19 3" xfId="21226"/>
    <cellStyle name="Percent 2 3 19 4" xfId="21227"/>
    <cellStyle name="Percent 2 3 19 5" xfId="21228"/>
    <cellStyle name="Percent 2 3 19 6" xfId="21229"/>
    <cellStyle name="Percent 2 3 19 7" xfId="21230"/>
    <cellStyle name="Percent 2 3 19 8" xfId="21231"/>
    <cellStyle name="Percent 2 3 19 9" xfId="21232"/>
    <cellStyle name="Percent 2 3 2" xfId="1223"/>
    <cellStyle name="Percent 2 3 2 2" xfId="1224"/>
    <cellStyle name="Percent 2 3 2 2 10" xfId="21233"/>
    <cellStyle name="Percent 2 3 2 2 11" xfId="21234"/>
    <cellStyle name="Percent 2 3 2 2 12" xfId="21235"/>
    <cellStyle name="Percent 2 3 2 2 13" xfId="21236"/>
    <cellStyle name="Percent 2 3 2 2 14" xfId="21237"/>
    <cellStyle name="Percent 2 3 2 2 15" xfId="21238"/>
    <cellStyle name="Percent 2 3 2 2 16" xfId="21239"/>
    <cellStyle name="Percent 2 3 2 2 17" xfId="21240"/>
    <cellStyle name="Percent 2 3 2 2 2" xfId="21241"/>
    <cellStyle name="Percent 2 3 2 2 3" xfId="21242"/>
    <cellStyle name="Percent 2 3 2 2 4" xfId="21243"/>
    <cellStyle name="Percent 2 3 2 2 5" xfId="21244"/>
    <cellStyle name="Percent 2 3 2 2 6" xfId="21245"/>
    <cellStyle name="Percent 2 3 2 2 7" xfId="21246"/>
    <cellStyle name="Percent 2 3 2 2 8" xfId="21247"/>
    <cellStyle name="Percent 2 3 2 2 9" xfId="21248"/>
    <cellStyle name="Percent 2 3 2 3" xfId="21249"/>
    <cellStyle name="Percent 2 3 2 3 10" xfId="21250"/>
    <cellStyle name="Percent 2 3 2 3 11" xfId="21251"/>
    <cellStyle name="Percent 2 3 2 3 12" xfId="21252"/>
    <cellStyle name="Percent 2 3 2 3 13" xfId="21253"/>
    <cellStyle name="Percent 2 3 2 3 14" xfId="21254"/>
    <cellStyle name="Percent 2 3 2 3 15" xfId="21255"/>
    <cellStyle name="Percent 2 3 2 3 16" xfId="21256"/>
    <cellStyle name="Percent 2 3 2 3 17" xfId="21257"/>
    <cellStyle name="Percent 2 3 2 3 2" xfId="21258"/>
    <cellStyle name="Percent 2 3 2 3 3" xfId="21259"/>
    <cellStyle name="Percent 2 3 2 3 4" xfId="21260"/>
    <cellStyle name="Percent 2 3 2 3 5" xfId="21261"/>
    <cellStyle name="Percent 2 3 2 3 6" xfId="21262"/>
    <cellStyle name="Percent 2 3 2 3 7" xfId="21263"/>
    <cellStyle name="Percent 2 3 2 3 8" xfId="21264"/>
    <cellStyle name="Percent 2 3 2 3 9" xfId="21265"/>
    <cellStyle name="Percent 2 3 20" xfId="21266"/>
    <cellStyle name="Percent 2 3 20 10" xfId="21267"/>
    <cellStyle name="Percent 2 3 20 11" xfId="21268"/>
    <cellStyle name="Percent 2 3 20 12" xfId="21269"/>
    <cellStyle name="Percent 2 3 20 13" xfId="21270"/>
    <cellStyle name="Percent 2 3 20 14" xfId="21271"/>
    <cellStyle name="Percent 2 3 20 15" xfId="21272"/>
    <cellStyle name="Percent 2 3 20 16" xfId="21273"/>
    <cellStyle name="Percent 2 3 20 17" xfId="21274"/>
    <cellStyle name="Percent 2 3 20 2" xfId="21275"/>
    <cellStyle name="Percent 2 3 20 3" xfId="21276"/>
    <cellStyle name="Percent 2 3 20 4" xfId="21277"/>
    <cellStyle name="Percent 2 3 20 5" xfId="21278"/>
    <cellStyle name="Percent 2 3 20 6" xfId="21279"/>
    <cellStyle name="Percent 2 3 20 7" xfId="21280"/>
    <cellStyle name="Percent 2 3 20 8" xfId="21281"/>
    <cellStyle name="Percent 2 3 20 9" xfId="21282"/>
    <cellStyle name="Percent 2 3 21" xfId="21283"/>
    <cellStyle name="Percent 2 3 21 10" xfId="21284"/>
    <cellStyle name="Percent 2 3 21 11" xfId="21285"/>
    <cellStyle name="Percent 2 3 21 12" xfId="21286"/>
    <cellStyle name="Percent 2 3 21 13" xfId="21287"/>
    <cellStyle name="Percent 2 3 21 14" xfId="21288"/>
    <cellStyle name="Percent 2 3 21 15" xfId="21289"/>
    <cellStyle name="Percent 2 3 21 16" xfId="21290"/>
    <cellStyle name="Percent 2 3 21 17" xfId="21291"/>
    <cellStyle name="Percent 2 3 21 2" xfId="21292"/>
    <cellStyle name="Percent 2 3 21 3" xfId="21293"/>
    <cellStyle name="Percent 2 3 21 4" xfId="21294"/>
    <cellStyle name="Percent 2 3 21 5" xfId="21295"/>
    <cellStyle name="Percent 2 3 21 6" xfId="21296"/>
    <cellStyle name="Percent 2 3 21 7" xfId="21297"/>
    <cellStyle name="Percent 2 3 21 8" xfId="21298"/>
    <cellStyle name="Percent 2 3 21 9" xfId="21299"/>
    <cellStyle name="Percent 2 3 22" xfId="21300"/>
    <cellStyle name="Percent 2 3 22 10" xfId="21301"/>
    <cellStyle name="Percent 2 3 22 11" xfId="21302"/>
    <cellStyle name="Percent 2 3 22 12" xfId="21303"/>
    <cellStyle name="Percent 2 3 22 13" xfId="21304"/>
    <cellStyle name="Percent 2 3 22 14" xfId="21305"/>
    <cellStyle name="Percent 2 3 22 15" xfId="21306"/>
    <cellStyle name="Percent 2 3 22 16" xfId="21307"/>
    <cellStyle name="Percent 2 3 22 17" xfId="21308"/>
    <cellStyle name="Percent 2 3 22 2" xfId="21309"/>
    <cellStyle name="Percent 2 3 22 3" xfId="21310"/>
    <cellStyle name="Percent 2 3 22 4" xfId="21311"/>
    <cellStyle name="Percent 2 3 22 5" xfId="21312"/>
    <cellStyle name="Percent 2 3 22 6" xfId="21313"/>
    <cellStyle name="Percent 2 3 22 7" xfId="21314"/>
    <cellStyle name="Percent 2 3 22 8" xfId="21315"/>
    <cellStyle name="Percent 2 3 22 9" xfId="21316"/>
    <cellStyle name="Percent 2 3 23" xfId="21317"/>
    <cellStyle name="Percent 2 3 23 10" xfId="21318"/>
    <cellStyle name="Percent 2 3 23 11" xfId="21319"/>
    <cellStyle name="Percent 2 3 23 12" xfId="21320"/>
    <cellStyle name="Percent 2 3 23 13" xfId="21321"/>
    <cellStyle name="Percent 2 3 23 14" xfId="21322"/>
    <cellStyle name="Percent 2 3 23 15" xfId="21323"/>
    <cellStyle name="Percent 2 3 23 16" xfId="21324"/>
    <cellStyle name="Percent 2 3 23 17" xfId="21325"/>
    <cellStyle name="Percent 2 3 23 2" xfId="21326"/>
    <cellStyle name="Percent 2 3 23 3" xfId="21327"/>
    <cellStyle name="Percent 2 3 23 4" xfId="21328"/>
    <cellStyle name="Percent 2 3 23 5" xfId="21329"/>
    <cellStyle name="Percent 2 3 23 6" xfId="21330"/>
    <cellStyle name="Percent 2 3 23 7" xfId="21331"/>
    <cellStyle name="Percent 2 3 23 8" xfId="21332"/>
    <cellStyle name="Percent 2 3 23 9" xfId="21333"/>
    <cellStyle name="Percent 2 3 24" xfId="21334"/>
    <cellStyle name="Percent 2 3 24 10" xfId="21335"/>
    <cellStyle name="Percent 2 3 24 11" xfId="21336"/>
    <cellStyle name="Percent 2 3 24 12" xfId="21337"/>
    <cellStyle name="Percent 2 3 24 13" xfId="21338"/>
    <cellStyle name="Percent 2 3 24 14" xfId="21339"/>
    <cellStyle name="Percent 2 3 24 15" xfId="21340"/>
    <cellStyle name="Percent 2 3 24 16" xfId="21341"/>
    <cellStyle name="Percent 2 3 24 17" xfId="21342"/>
    <cellStyle name="Percent 2 3 24 2" xfId="21343"/>
    <cellStyle name="Percent 2 3 24 3" xfId="21344"/>
    <cellStyle name="Percent 2 3 24 4" xfId="21345"/>
    <cellStyle name="Percent 2 3 24 5" xfId="21346"/>
    <cellStyle name="Percent 2 3 24 6" xfId="21347"/>
    <cellStyle name="Percent 2 3 24 7" xfId="21348"/>
    <cellStyle name="Percent 2 3 24 8" xfId="21349"/>
    <cellStyle name="Percent 2 3 24 9" xfId="21350"/>
    <cellStyle name="Percent 2 3 25" xfId="21351"/>
    <cellStyle name="Percent 2 3 25 10" xfId="21352"/>
    <cellStyle name="Percent 2 3 25 11" xfId="21353"/>
    <cellStyle name="Percent 2 3 25 12" xfId="21354"/>
    <cellStyle name="Percent 2 3 25 13" xfId="21355"/>
    <cellStyle name="Percent 2 3 25 14" xfId="21356"/>
    <cellStyle name="Percent 2 3 25 15" xfId="21357"/>
    <cellStyle name="Percent 2 3 25 16" xfId="21358"/>
    <cellStyle name="Percent 2 3 25 17" xfId="21359"/>
    <cellStyle name="Percent 2 3 25 2" xfId="21360"/>
    <cellStyle name="Percent 2 3 25 3" xfId="21361"/>
    <cellStyle name="Percent 2 3 25 4" xfId="21362"/>
    <cellStyle name="Percent 2 3 25 5" xfId="21363"/>
    <cellStyle name="Percent 2 3 25 6" xfId="21364"/>
    <cellStyle name="Percent 2 3 25 7" xfId="21365"/>
    <cellStyle name="Percent 2 3 25 8" xfId="21366"/>
    <cellStyle name="Percent 2 3 25 9" xfId="21367"/>
    <cellStyle name="Percent 2 3 26" xfId="21368"/>
    <cellStyle name="Percent 2 3 26 10" xfId="21369"/>
    <cellStyle name="Percent 2 3 26 11" xfId="21370"/>
    <cellStyle name="Percent 2 3 26 12" xfId="21371"/>
    <cellStyle name="Percent 2 3 26 13" xfId="21372"/>
    <cellStyle name="Percent 2 3 26 14" xfId="21373"/>
    <cellStyle name="Percent 2 3 26 15" xfId="21374"/>
    <cellStyle name="Percent 2 3 26 16" xfId="21375"/>
    <cellStyle name="Percent 2 3 26 17" xfId="21376"/>
    <cellStyle name="Percent 2 3 26 2" xfId="21377"/>
    <cellStyle name="Percent 2 3 26 3" xfId="21378"/>
    <cellStyle name="Percent 2 3 26 4" xfId="21379"/>
    <cellStyle name="Percent 2 3 26 5" xfId="21380"/>
    <cellStyle name="Percent 2 3 26 6" xfId="21381"/>
    <cellStyle name="Percent 2 3 26 7" xfId="21382"/>
    <cellStyle name="Percent 2 3 26 8" xfId="21383"/>
    <cellStyle name="Percent 2 3 26 9" xfId="21384"/>
    <cellStyle name="Percent 2 3 27" xfId="21385"/>
    <cellStyle name="Percent 2 3 27 10" xfId="21386"/>
    <cellStyle name="Percent 2 3 27 11" xfId="21387"/>
    <cellStyle name="Percent 2 3 27 12" xfId="21388"/>
    <cellStyle name="Percent 2 3 27 13" xfId="21389"/>
    <cellStyle name="Percent 2 3 27 14" xfId="21390"/>
    <cellStyle name="Percent 2 3 27 15" xfId="21391"/>
    <cellStyle name="Percent 2 3 27 16" xfId="21392"/>
    <cellStyle name="Percent 2 3 27 17" xfId="21393"/>
    <cellStyle name="Percent 2 3 27 2" xfId="21394"/>
    <cellStyle name="Percent 2 3 27 3" xfId="21395"/>
    <cellStyle name="Percent 2 3 27 4" xfId="21396"/>
    <cellStyle name="Percent 2 3 27 5" xfId="21397"/>
    <cellStyle name="Percent 2 3 27 6" xfId="21398"/>
    <cellStyle name="Percent 2 3 27 7" xfId="21399"/>
    <cellStyle name="Percent 2 3 27 8" xfId="21400"/>
    <cellStyle name="Percent 2 3 27 9" xfId="21401"/>
    <cellStyle name="Percent 2 3 28" xfId="21402"/>
    <cellStyle name="Percent 2 3 28 10" xfId="21403"/>
    <cellStyle name="Percent 2 3 28 11" xfId="21404"/>
    <cellStyle name="Percent 2 3 28 12" xfId="21405"/>
    <cellStyle name="Percent 2 3 28 13" xfId="21406"/>
    <cellStyle name="Percent 2 3 28 14" xfId="21407"/>
    <cellStyle name="Percent 2 3 28 15" xfId="21408"/>
    <cellStyle name="Percent 2 3 28 16" xfId="21409"/>
    <cellStyle name="Percent 2 3 28 17" xfId="21410"/>
    <cellStyle name="Percent 2 3 28 2" xfId="21411"/>
    <cellStyle name="Percent 2 3 28 3" xfId="21412"/>
    <cellStyle name="Percent 2 3 28 4" xfId="21413"/>
    <cellStyle name="Percent 2 3 28 5" xfId="21414"/>
    <cellStyle name="Percent 2 3 28 6" xfId="21415"/>
    <cellStyle name="Percent 2 3 28 7" xfId="21416"/>
    <cellStyle name="Percent 2 3 28 8" xfId="21417"/>
    <cellStyle name="Percent 2 3 28 9" xfId="21418"/>
    <cellStyle name="Percent 2 3 29" xfId="21419"/>
    <cellStyle name="Percent 2 3 29 10" xfId="21420"/>
    <cellStyle name="Percent 2 3 29 11" xfId="21421"/>
    <cellStyle name="Percent 2 3 29 12" xfId="21422"/>
    <cellStyle name="Percent 2 3 29 13" xfId="21423"/>
    <cellStyle name="Percent 2 3 29 14" xfId="21424"/>
    <cellStyle name="Percent 2 3 29 15" xfId="21425"/>
    <cellStyle name="Percent 2 3 29 16" xfId="21426"/>
    <cellStyle name="Percent 2 3 29 17" xfId="21427"/>
    <cellStyle name="Percent 2 3 29 2" xfId="21428"/>
    <cellStyle name="Percent 2 3 29 3" xfId="21429"/>
    <cellStyle name="Percent 2 3 29 4" xfId="21430"/>
    <cellStyle name="Percent 2 3 29 5" xfId="21431"/>
    <cellStyle name="Percent 2 3 29 6" xfId="21432"/>
    <cellStyle name="Percent 2 3 29 7" xfId="21433"/>
    <cellStyle name="Percent 2 3 29 8" xfId="21434"/>
    <cellStyle name="Percent 2 3 29 9" xfId="21435"/>
    <cellStyle name="Percent 2 3 3" xfId="21436"/>
    <cellStyle name="Percent 2 3 3 10" xfId="21437"/>
    <cellStyle name="Percent 2 3 3 11" xfId="21438"/>
    <cellStyle name="Percent 2 3 3 12" xfId="21439"/>
    <cellStyle name="Percent 2 3 3 13" xfId="21440"/>
    <cellStyle name="Percent 2 3 3 14" xfId="21441"/>
    <cellStyle name="Percent 2 3 3 15" xfId="21442"/>
    <cellStyle name="Percent 2 3 3 16" xfId="21443"/>
    <cellStyle name="Percent 2 3 3 17" xfId="21444"/>
    <cellStyle name="Percent 2 3 3 2" xfId="21445"/>
    <cellStyle name="Percent 2 3 3 3" xfId="21446"/>
    <cellStyle name="Percent 2 3 3 4" xfId="21447"/>
    <cellStyle name="Percent 2 3 3 5" xfId="21448"/>
    <cellStyle name="Percent 2 3 3 6" xfId="21449"/>
    <cellStyle name="Percent 2 3 3 7" xfId="21450"/>
    <cellStyle name="Percent 2 3 3 8" xfId="21451"/>
    <cellStyle name="Percent 2 3 3 9" xfId="21452"/>
    <cellStyle name="Percent 2 3 30" xfId="21453"/>
    <cellStyle name="Percent 2 3 30 10" xfId="21454"/>
    <cellStyle name="Percent 2 3 30 11" xfId="21455"/>
    <cellStyle name="Percent 2 3 30 12" xfId="21456"/>
    <cellStyle name="Percent 2 3 30 13" xfId="21457"/>
    <cellStyle name="Percent 2 3 30 14" xfId="21458"/>
    <cellStyle name="Percent 2 3 30 15" xfId="21459"/>
    <cellStyle name="Percent 2 3 30 16" xfId="21460"/>
    <cellStyle name="Percent 2 3 30 17" xfId="21461"/>
    <cellStyle name="Percent 2 3 30 2" xfId="21462"/>
    <cellStyle name="Percent 2 3 30 3" xfId="21463"/>
    <cellStyle name="Percent 2 3 30 4" xfId="21464"/>
    <cellStyle name="Percent 2 3 30 5" xfId="21465"/>
    <cellStyle name="Percent 2 3 30 6" xfId="21466"/>
    <cellStyle name="Percent 2 3 30 7" xfId="21467"/>
    <cellStyle name="Percent 2 3 30 8" xfId="21468"/>
    <cellStyle name="Percent 2 3 30 9" xfId="21469"/>
    <cellStyle name="Percent 2 3 31" xfId="21470"/>
    <cellStyle name="Percent 2 3 31 10" xfId="21471"/>
    <cellStyle name="Percent 2 3 31 11" xfId="21472"/>
    <cellStyle name="Percent 2 3 31 12" xfId="21473"/>
    <cellStyle name="Percent 2 3 31 13" xfId="21474"/>
    <cellStyle name="Percent 2 3 31 14" xfId="21475"/>
    <cellStyle name="Percent 2 3 31 15" xfId="21476"/>
    <cellStyle name="Percent 2 3 31 16" xfId="21477"/>
    <cellStyle name="Percent 2 3 31 17" xfId="21478"/>
    <cellStyle name="Percent 2 3 31 2" xfId="21479"/>
    <cellStyle name="Percent 2 3 31 3" xfId="21480"/>
    <cellStyle name="Percent 2 3 31 4" xfId="21481"/>
    <cellStyle name="Percent 2 3 31 5" xfId="21482"/>
    <cellStyle name="Percent 2 3 31 6" xfId="21483"/>
    <cellStyle name="Percent 2 3 31 7" xfId="21484"/>
    <cellStyle name="Percent 2 3 31 8" xfId="21485"/>
    <cellStyle name="Percent 2 3 31 9" xfId="21486"/>
    <cellStyle name="Percent 2 3 32" xfId="21487"/>
    <cellStyle name="Percent 2 3 32 10" xfId="21488"/>
    <cellStyle name="Percent 2 3 32 11" xfId="21489"/>
    <cellStyle name="Percent 2 3 32 12" xfId="21490"/>
    <cellStyle name="Percent 2 3 32 13" xfId="21491"/>
    <cellStyle name="Percent 2 3 32 14" xfId="21492"/>
    <cellStyle name="Percent 2 3 32 15" xfId="21493"/>
    <cellStyle name="Percent 2 3 32 16" xfId="21494"/>
    <cellStyle name="Percent 2 3 32 17" xfId="21495"/>
    <cellStyle name="Percent 2 3 32 2" xfId="21496"/>
    <cellStyle name="Percent 2 3 32 3" xfId="21497"/>
    <cellStyle name="Percent 2 3 32 4" xfId="21498"/>
    <cellStyle name="Percent 2 3 32 5" xfId="21499"/>
    <cellStyle name="Percent 2 3 32 6" xfId="21500"/>
    <cellStyle name="Percent 2 3 32 7" xfId="21501"/>
    <cellStyle name="Percent 2 3 32 8" xfId="21502"/>
    <cellStyle name="Percent 2 3 32 9" xfId="21503"/>
    <cellStyle name="Percent 2 3 33" xfId="21504"/>
    <cellStyle name="Percent 2 3 33 10" xfId="21505"/>
    <cellStyle name="Percent 2 3 33 11" xfId="21506"/>
    <cellStyle name="Percent 2 3 33 12" xfId="21507"/>
    <cellStyle name="Percent 2 3 33 13" xfId="21508"/>
    <cellStyle name="Percent 2 3 33 14" xfId="21509"/>
    <cellStyle name="Percent 2 3 33 15" xfId="21510"/>
    <cellStyle name="Percent 2 3 33 16" xfId="21511"/>
    <cellStyle name="Percent 2 3 33 17" xfId="21512"/>
    <cellStyle name="Percent 2 3 33 2" xfId="21513"/>
    <cellStyle name="Percent 2 3 33 3" xfId="21514"/>
    <cellStyle name="Percent 2 3 33 4" xfId="21515"/>
    <cellStyle name="Percent 2 3 33 5" xfId="21516"/>
    <cellStyle name="Percent 2 3 33 6" xfId="21517"/>
    <cellStyle name="Percent 2 3 33 7" xfId="21518"/>
    <cellStyle name="Percent 2 3 33 8" xfId="21519"/>
    <cellStyle name="Percent 2 3 33 9" xfId="21520"/>
    <cellStyle name="Percent 2 3 34" xfId="21521"/>
    <cellStyle name="Percent 2 3 34 10" xfId="21522"/>
    <cellStyle name="Percent 2 3 34 11" xfId="21523"/>
    <cellStyle name="Percent 2 3 34 12" xfId="21524"/>
    <cellStyle name="Percent 2 3 34 13" xfId="21525"/>
    <cellStyle name="Percent 2 3 34 14" xfId="21526"/>
    <cellStyle name="Percent 2 3 34 15" xfId="21527"/>
    <cellStyle name="Percent 2 3 34 16" xfId="21528"/>
    <cellStyle name="Percent 2 3 34 17" xfId="21529"/>
    <cellStyle name="Percent 2 3 34 2" xfId="21530"/>
    <cellStyle name="Percent 2 3 34 3" xfId="21531"/>
    <cellStyle name="Percent 2 3 34 4" xfId="21532"/>
    <cellStyle name="Percent 2 3 34 5" xfId="21533"/>
    <cellStyle name="Percent 2 3 34 6" xfId="21534"/>
    <cellStyle name="Percent 2 3 34 7" xfId="21535"/>
    <cellStyle name="Percent 2 3 34 8" xfId="21536"/>
    <cellStyle name="Percent 2 3 34 9" xfId="21537"/>
    <cellStyle name="Percent 2 3 35" xfId="21538"/>
    <cellStyle name="Percent 2 3 35 10" xfId="21539"/>
    <cellStyle name="Percent 2 3 35 11" xfId="21540"/>
    <cellStyle name="Percent 2 3 35 12" xfId="21541"/>
    <cellStyle name="Percent 2 3 35 13" xfId="21542"/>
    <cellStyle name="Percent 2 3 35 14" xfId="21543"/>
    <cellStyle name="Percent 2 3 35 15" xfId="21544"/>
    <cellStyle name="Percent 2 3 35 16" xfId="21545"/>
    <cellStyle name="Percent 2 3 35 17" xfId="21546"/>
    <cellStyle name="Percent 2 3 35 2" xfId="21547"/>
    <cellStyle name="Percent 2 3 35 3" xfId="21548"/>
    <cellStyle name="Percent 2 3 35 4" xfId="21549"/>
    <cellStyle name="Percent 2 3 35 5" xfId="21550"/>
    <cellStyle name="Percent 2 3 35 6" xfId="21551"/>
    <cellStyle name="Percent 2 3 35 7" xfId="21552"/>
    <cellStyle name="Percent 2 3 35 8" xfId="21553"/>
    <cellStyle name="Percent 2 3 35 9" xfId="21554"/>
    <cellStyle name="Percent 2 3 36" xfId="21555"/>
    <cellStyle name="Percent 2 3 36 10" xfId="21556"/>
    <cellStyle name="Percent 2 3 36 11" xfId="21557"/>
    <cellStyle name="Percent 2 3 36 12" xfId="21558"/>
    <cellStyle name="Percent 2 3 36 13" xfId="21559"/>
    <cellStyle name="Percent 2 3 36 14" xfId="21560"/>
    <cellStyle name="Percent 2 3 36 15" xfId="21561"/>
    <cellStyle name="Percent 2 3 36 16" xfId="21562"/>
    <cellStyle name="Percent 2 3 36 17" xfId="21563"/>
    <cellStyle name="Percent 2 3 36 2" xfId="21564"/>
    <cellStyle name="Percent 2 3 36 3" xfId="21565"/>
    <cellStyle name="Percent 2 3 36 4" xfId="21566"/>
    <cellStyle name="Percent 2 3 36 5" xfId="21567"/>
    <cellStyle name="Percent 2 3 36 6" xfId="21568"/>
    <cellStyle name="Percent 2 3 36 7" xfId="21569"/>
    <cellStyle name="Percent 2 3 36 8" xfId="21570"/>
    <cellStyle name="Percent 2 3 36 9" xfId="21571"/>
    <cellStyle name="Percent 2 3 37" xfId="21572"/>
    <cellStyle name="Percent 2 3 37 10" xfId="21573"/>
    <cellStyle name="Percent 2 3 37 11" xfId="21574"/>
    <cellStyle name="Percent 2 3 37 12" xfId="21575"/>
    <cellStyle name="Percent 2 3 37 13" xfId="21576"/>
    <cellStyle name="Percent 2 3 37 14" xfId="21577"/>
    <cellStyle name="Percent 2 3 37 15" xfId="21578"/>
    <cellStyle name="Percent 2 3 37 16" xfId="21579"/>
    <cellStyle name="Percent 2 3 37 17" xfId="21580"/>
    <cellStyle name="Percent 2 3 37 2" xfId="21581"/>
    <cellStyle name="Percent 2 3 37 3" xfId="21582"/>
    <cellStyle name="Percent 2 3 37 4" xfId="21583"/>
    <cellStyle name="Percent 2 3 37 5" xfId="21584"/>
    <cellStyle name="Percent 2 3 37 6" xfId="21585"/>
    <cellStyle name="Percent 2 3 37 7" xfId="21586"/>
    <cellStyle name="Percent 2 3 37 8" xfId="21587"/>
    <cellStyle name="Percent 2 3 37 9" xfId="21588"/>
    <cellStyle name="Percent 2 3 38" xfId="21589"/>
    <cellStyle name="Percent 2 3 38 10" xfId="21590"/>
    <cellStyle name="Percent 2 3 38 11" xfId="21591"/>
    <cellStyle name="Percent 2 3 38 12" xfId="21592"/>
    <cellStyle name="Percent 2 3 38 13" xfId="21593"/>
    <cellStyle name="Percent 2 3 38 14" xfId="21594"/>
    <cellStyle name="Percent 2 3 38 15" xfId="21595"/>
    <cellStyle name="Percent 2 3 38 16" xfId="21596"/>
    <cellStyle name="Percent 2 3 38 17" xfId="21597"/>
    <cellStyle name="Percent 2 3 38 2" xfId="21598"/>
    <cellStyle name="Percent 2 3 38 3" xfId="21599"/>
    <cellStyle name="Percent 2 3 38 4" xfId="21600"/>
    <cellStyle name="Percent 2 3 38 5" xfId="21601"/>
    <cellStyle name="Percent 2 3 38 6" xfId="21602"/>
    <cellStyle name="Percent 2 3 38 7" xfId="21603"/>
    <cellStyle name="Percent 2 3 38 8" xfId="21604"/>
    <cellStyle name="Percent 2 3 38 9" xfId="21605"/>
    <cellStyle name="Percent 2 3 39" xfId="21606"/>
    <cellStyle name="Percent 2 3 39 10" xfId="21607"/>
    <cellStyle name="Percent 2 3 39 11" xfId="21608"/>
    <cellStyle name="Percent 2 3 39 12" xfId="21609"/>
    <cellStyle name="Percent 2 3 39 13" xfId="21610"/>
    <cellStyle name="Percent 2 3 39 14" xfId="21611"/>
    <cellStyle name="Percent 2 3 39 15" xfId="21612"/>
    <cellStyle name="Percent 2 3 39 16" xfId="21613"/>
    <cellStyle name="Percent 2 3 39 17" xfId="21614"/>
    <cellStyle name="Percent 2 3 39 2" xfId="21615"/>
    <cellStyle name="Percent 2 3 39 3" xfId="21616"/>
    <cellStyle name="Percent 2 3 39 4" xfId="21617"/>
    <cellStyle name="Percent 2 3 39 5" xfId="21618"/>
    <cellStyle name="Percent 2 3 39 6" xfId="21619"/>
    <cellStyle name="Percent 2 3 39 7" xfId="21620"/>
    <cellStyle name="Percent 2 3 39 8" xfId="21621"/>
    <cellStyle name="Percent 2 3 39 9" xfId="21622"/>
    <cellStyle name="Percent 2 3 4" xfId="21623"/>
    <cellStyle name="Percent 2 3 4 10" xfId="21624"/>
    <cellStyle name="Percent 2 3 4 11" xfId="21625"/>
    <cellStyle name="Percent 2 3 4 12" xfId="21626"/>
    <cellStyle name="Percent 2 3 4 13" xfId="21627"/>
    <cellStyle name="Percent 2 3 4 14" xfId="21628"/>
    <cellStyle name="Percent 2 3 4 15" xfId="21629"/>
    <cellStyle name="Percent 2 3 4 16" xfId="21630"/>
    <cellStyle name="Percent 2 3 4 17" xfId="21631"/>
    <cellStyle name="Percent 2 3 4 2" xfId="21632"/>
    <cellStyle name="Percent 2 3 4 3" xfId="21633"/>
    <cellStyle name="Percent 2 3 4 4" xfId="21634"/>
    <cellStyle name="Percent 2 3 4 5" xfId="21635"/>
    <cellStyle name="Percent 2 3 4 6" xfId="21636"/>
    <cellStyle name="Percent 2 3 4 7" xfId="21637"/>
    <cellStyle name="Percent 2 3 4 8" xfId="21638"/>
    <cellStyle name="Percent 2 3 4 9" xfId="21639"/>
    <cellStyle name="Percent 2 3 40" xfId="21640"/>
    <cellStyle name="Percent 2 3 40 10" xfId="21641"/>
    <cellStyle name="Percent 2 3 40 11" xfId="21642"/>
    <cellStyle name="Percent 2 3 40 12" xfId="21643"/>
    <cellStyle name="Percent 2 3 40 13" xfId="21644"/>
    <cellStyle name="Percent 2 3 40 14" xfId="21645"/>
    <cellStyle name="Percent 2 3 40 15" xfId="21646"/>
    <cellStyle name="Percent 2 3 40 16" xfId="21647"/>
    <cellStyle name="Percent 2 3 40 17" xfId="21648"/>
    <cellStyle name="Percent 2 3 40 2" xfId="21649"/>
    <cellStyle name="Percent 2 3 40 3" xfId="21650"/>
    <cellStyle name="Percent 2 3 40 4" xfId="21651"/>
    <cellStyle name="Percent 2 3 40 5" xfId="21652"/>
    <cellStyle name="Percent 2 3 40 6" xfId="21653"/>
    <cellStyle name="Percent 2 3 40 7" xfId="21654"/>
    <cellStyle name="Percent 2 3 40 8" xfId="21655"/>
    <cellStyle name="Percent 2 3 40 9" xfId="21656"/>
    <cellStyle name="Percent 2 3 41" xfId="21657"/>
    <cellStyle name="Percent 2 3 41 10" xfId="21658"/>
    <cellStyle name="Percent 2 3 41 11" xfId="21659"/>
    <cellStyle name="Percent 2 3 41 12" xfId="21660"/>
    <cellStyle name="Percent 2 3 41 13" xfId="21661"/>
    <cellStyle name="Percent 2 3 41 14" xfId="21662"/>
    <cellStyle name="Percent 2 3 41 15" xfId="21663"/>
    <cellStyle name="Percent 2 3 41 16" xfId="21664"/>
    <cellStyle name="Percent 2 3 41 17" xfId="21665"/>
    <cellStyle name="Percent 2 3 41 2" xfId="21666"/>
    <cellStyle name="Percent 2 3 41 3" xfId="21667"/>
    <cellStyle name="Percent 2 3 41 4" xfId="21668"/>
    <cellStyle name="Percent 2 3 41 5" xfId="21669"/>
    <cellStyle name="Percent 2 3 41 6" xfId="21670"/>
    <cellStyle name="Percent 2 3 41 7" xfId="21671"/>
    <cellStyle name="Percent 2 3 41 8" xfId="21672"/>
    <cellStyle name="Percent 2 3 41 9" xfId="21673"/>
    <cellStyle name="Percent 2 3 42" xfId="21674"/>
    <cellStyle name="Percent 2 3 42 10" xfId="21675"/>
    <cellStyle name="Percent 2 3 42 11" xfId="21676"/>
    <cellStyle name="Percent 2 3 42 12" xfId="21677"/>
    <cellStyle name="Percent 2 3 42 13" xfId="21678"/>
    <cellStyle name="Percent 2 3 42 14" xfId="21679"/>
    <cellStyle name="Percent 2 3 42 15" xfId="21680"/>
    <cellStyle name="Percent 2 3 42 16" xfId="21681"/>
    <cellStyle name="Percent 2 3 42 17" xfId="21682"/>
    <cellStyle name="Percent 2 3 42 2" xfId="21683"/>
    <cellStyle name="Percent 2 3 42 3" xfId="21684"/>
    <cellStyle name="Percent 2 3 42 4" xfId="21685"/>
    <cellStyle name="Percent 2 3 42 5" xfId="21686"/>
    <cellStyle name="Percent 2 3 42 6" xfId="21687"/>
    <cellStyle name="Percent 2 3 42 7" xfId="21688"/>
    <cellStyle name="Percent 2 3 42 8" xfId="21689"/>
    <cellStyle name="Percent 2 3 42 9" xfId="21690"/>
    <cellStyle name="Percent 2 3 43" xfId="21691"/>
    <cellStyle name="Percent 2 3 43 10" xfId="21692"/>
    <cellStyle name="Percent 2 3 43 11" xfId="21693"/>
    <cellStyle name="Percent 2 3 43 12" xfId="21694"/>
    <cellStyle name="Percent 2 3 43 13" xfId="21695"/>
    <cellStyle name="Percent 2 3 43 14" xfId="21696"/>
    <cellStyle name="Percent 2 3 43 15" xfId="21697"/>
    <cellStyle name="Percent 2 3 43 16" xfId="21698"/>
    <cellStyle name="Percent 2 3 43 17" xfId="21699"/>
    <cellStyle name="Percent 2 3 43 2" xfId="21700"/>
    <cellStyle name="Percent 2 3 43 3" xfId="21701"/>
    <cellStyle name="Percent 2 3 43 4" xfId="21702"/>
    <cellStyle name="Percent 2 3 43 5" xfId="21703"/>
    <cellStyle name="Percent 2 3 43 6" xfId="21704"/>
    <cellStyle name="Percent 2 3 43 7" xfId="21705"/>
    <cellStyle name="Percent 2 3 43 8" xfId="21706"/>
    <cellStyle name="Percent 2 3 43 9" xfId="21707"/>
    <cellStyle name="Percent 2 3 44" xfId="21708"/>
    <cellStyle name="Percent 2 3 44 10" xfId="21709"/>
    <cellStyle name="Percent 2 3 44 11" xfId="21710"/>
    <cellStyle name="Percent 2 3 44 12" xfId="21711"/>
    <cellStyle name="Percent 2 3 44 13" xfId="21712"/>
    <cellStyle name="Percent 2 3 44 14" xfId="21713"/>
    <cellStyle name="Percent 2 3 44 15" xfId="21714"/>
    <cellStyle name="Percent 2 3 44 16" xfId="21715"/>
    <cellStyle name="Percent 2 3 44 17" xfId="21716"/>
    <cellStyle name="Percent 2 3 44 2" xfId="21717"/>
    <cellStyle name="Percent 2 3 44 3" xfId="21718"/>
    <cellStyle name="Percent 2 3 44 4" xfId="21719"/>
    <cellStyle name="Percent 2 3 44 5" xfId="21720"/>
    <cellStyle name="Percent 2 3 44 6" xfId="21721"/>
    <cellStyle name="Percent 2 3 44 7" xfId="21722"/>
    <cellStyle name="Percent 2 3 44 8" xfId="21723"/>
    <cellStyle name="Percent 2 3 44 9" xfId="21724"/>
    <cellStyle name="Percent 2 3 45" xfId="21725"/>
    <cellStyle name="Percent 2 3 45 10" xfId="21726"/>
    <cellStyle name="Percent 2 3 45 11" xfId="21727"/>
    <cellStyle name="Percent 2 3 45 12" xfId="21728"/>
    <cellStyle name="Percent 2 3 45 13" xfId="21729"/>
    <cellStyle name="Percent 2 3 45 14" xfId="21730"/>
    <cellStyle name="Percent 2 3 45 15" xfId="21731"/>
    <cellStyle name="Percent 2 3 45 16" xfId="21732"/>
    <cellStyle name="Percent 2 3 45 17" xfId="21733"/>
    <cellStyle name="Percent 2 3 45 2" xfId="21734"/>
    <cellStyle name="Percent 2 3 45 3" xfId="21735"/>
    <cellStyle name="Percent 2 3 45 4" xfId="21736"/>
    <cellStyle name="Percent 2 3 45 5" xfId="21737"/>
    <cellStyle name="Percent 2 3 45 6" xfId="21738"/>
    <cellStyle name="Percent 2 3 45 7" xfId="21739"/>
    <cellStyle name="Percent 2 3 45 8" xfId="21740"/>
    <cellStyle name="Percent 2 3 45 9" xfId="21741"/>
    <cellStyle name="Percent 2 3 46" xfId="21742"/>
    <cellStyle name="Percent 2 3 46 10" xfId="21743"/>
    <cellStyle name="Percent 2 3 46 11" xfId="21744"/>
    <cellStyle name="Percent 2 3 46 12" xfId="21745"/>
    <cellStyle name="Percent 2 3 46 13" xfId="21746"/>
    <cellStyle name="Percent 2 3 46 14" xfId="21747"/>
    <cellStyle name="Percent 2 3 46 15" xfId="21748"/>
    <cellStyle name="Percent 2 3 46 16" xfId="21749"/>
    <cellStyle name="Percent 2 3 46 17" xfId="21750"/>
    <cellStyle name="Percent 2 3 46 2" xfId="21751"/>
    <cellStyle name="Percent 2 3 46 3" xfId="21752"/>
    <cellStyle name="Percent 2 3 46 4" xfId="21753"/>
    <cellStyle name="Percent 2 3 46 5" xfId="21754"/>
    <cellStyle name="Percent 2 3 46 6" xfId="21755"/>
    <cellStyle name="Percent 2 3 46 7" xfId="21756"/>
    <cellStyle name="Percent 2 3 46 8" xfId="21757"/>
    <cellStyle name="Percent 2 3 46 9" xfId="21758"/>
    <cellStyle name="Percent 2 3 47" xfId="21759"/>
    <cellStyle name="Percent 2 3 47 10" xfId="21760"/>
    <cellStyle name="Percent 2 3 47 11" xfId="21761"/>
    <cellStyle name="Percent 2 3 47 12" xfId="21762"/>
    <cellStyle name="Percent 2 3 47 13" xfId="21763"/>
    <cellStyle name="Percent 2 3 47 14" xfId="21764"/>
    <cellStyle name="Percent 2 3 47 15" xfId="21765"/>
    <cellStyle name="Percent 2 3 47 16" xfId="21766"/>
    <cellStyle name="Percent 2 3 47 17" xfId="21767"/>
    <cellStyle name="Percent 2 3 47 2" xfId="21768"/>
    <cellStyle name="Percent 2 3 47 3" xfId="21769"/>
    <cellStyle name="Percent 2 3 47 4" xfId="21770"/>
    <cellStyle name="Percent 2 3 47 5" xfId="21771"/>
    <cellStyle name="Percent 2 3 47 6" xfId="21772"/>
    <cellStyle name="Percent 2 3 47 7" xfId="21773"/>
    <cellStyle name="Percent 2 3 47 8" xfId="21774"/>
    <cellStyle name="Percent 2 3 47 9" xfId="21775"/>
    <cellStyle name="Percent 2 3 5" xfId="21776"/>
    <cellStyle name="Percent 2 3 5 10" xfId="21777"/>
    <cellStyle name="Percent 2 3 5 11" xfId="21778"/>
    <cellStyle name="Percent 2 3 5 12" xfId="21779"/>
    <cellStyle name="Percent 2 3 5 13" xfId="21780"/>
    <cellStyle name="Percent 2 3 5 14" xfId="21781"/>
    <cellStyle name="Percent 2 3 5 15" xfId="21782"/>
    <cellStyle name="Percent 2 3 5 16" xfId="21783"/>
    <cellStyle name="Percent 2 3 5 17" xfId="21784"/>
    <cellStyle name="Percent 2 3 5 2" xfId="21785"/>
    <cellStyle name="Percent 2 3 5 3" xfId="21786"/>
    <cellStyle name="Percent 2 3 5 4" xfId="21787"/>
    <cellStyle name="Percent 2 3 5 5" xfId="21788"/>
    <cellStyle name="Percent 2 3 5 6" xfId="21789"/>
    <cellStyle name="Percent 2 3 5 7" xfId="21790"/>
    <cellStyle name="Percent 2 3 5 8" xfId="21791"/>
    <cellStyle name="Percent 2 3 5 9" xfId="21792"/>
    <cellStyle name="Percent 2 3 6" xfId="21793"/>
    <cellStyle name="Percent 2 3 6 10" xfId="21794"/>
    <cellStyle name="Percent 2 3 6 11" xfId="21795"/>
    <cellStyle name="Percent 2 3 6 12" xfId="21796"/>
    <cellStyle name="Percent 2 3 6 13" xfId="21797"/>
    <cellStyle name="Percent 2 3 6 14" xfId="21798"/>
    <cellStyle name="Percent 2 3 6 15" xfId="21799"/>
    <cellStyle name="Percent 2 3 6 16" xfId="21800"/>
    <cellStyle name="Percent 2 3 6 17" xfId="21801"/>
    <cellStyle name="Percent 2 3 6 2" xfId="21802"/>
    <cellStyle name="Percent 2 3 6 3" xfId="21803"/>
    <cellStyle name="Percent 2 3 6 4" xfId="21804"/>
    <cellStyle name="Percent 2 3 6 5" xfId="21805"/>
    <cellStyle name="Percent 2 3 6 6" xfId="21806"/>
    <cellStyle name="Percent 2 3 6 7" xfId="21807"/>
    <cellStyle name="Percent 2 3 6 8" xfId="21808"/>
    <cellStyle name="Percent 2 3 6 9" xfId="21809"/>
    <cellStyle name="Percent 2 3 7" xfId="21810"/>
    <cellStyle name="Percent 2 3 7 10" xfId="21811"/>
    <cellStyle name="Percent 2 3 7 11" xfId="21812"/>
    <cellStyle name="Percent 2 3 7 12" xfId="21813"/>
    <cellStyle name="Percent 2 3 7 13" xfId="21814"/>
    <cellStyle name="Percent 2 3 7 14" xfId="21815"/>
    <cellStyle name="Percent 2 3 7 15" xfId="21816"/>
    <cellStyle name="Percent 2 3 7 16" xfId="21817"/>
    <cellStyle name="Percent 2 3 7 17" xfId="21818"/>
    <cellStyle name="Percent 2 3 7 2" xfId="21819"/>
    <cellStyle name="Percent 2 3 7 3" xfId="21820"/>
    <cellStyle name="Percent 2 3 7 4" xfId="21821"/>
    <cellStyle name="Percent 2 3 7 5" xfId="21822"/>
    <cellStyle name="Percent 2 3 7 6" xfId="21823"/>
    <cellStyle name="Percent 2 3 7 7" xfId="21824"/>
    <cellStyle name="Percent 2 3 7 8" xfId="21825"/>
    <cellStyle name="Percent 2 3 7 9" xfId="21826"/>
    <cellStyle name="Percent 2 3 8" xfId="21827"/>
    <cellStyle name="Percent 2 3 8 10" xfId="21828"/>
    <cellStyle name="Percent 2 3 8 11" xfId="21829"/>
    <cellStyle name="Percent 2 3 8 12" xfId="21830"/>
    <cellStyle name="Percent 2 3 8 13" xfId="21831"/>
    <cellStyle name="Percent 2 3 8 14" xfId="21832"/>
    <cellStyle name="Percent 2 3 8 15" xfId="21833"/>
    <cellStyle name="Percent 2 3 8 16" xfId="21834"/>
    <cellStyle name="Percent 2 3 8 17" xfId="21835"/>
    <cellStyle name="Percent 2 3 8 2" xfId="21836"/>
    <cellStyle name="Percent 2 3 8 3" xfId="21837"/>
    <cellStyle name="Percent 2 3 8 4" xfId="21838"/>
    <cellStyle name="Percent 2 3 8 5" xfId="21839"/>
    <cellStyle name="Percent 2 3 8 6" xfId="21840"/>
    <cellStyle name="Percent 2 3 8 7" xfId="21841"/>
    <cellStyle name="Percent 2 3 8 8" xfId="21842"/>
    <cellStyle name="Percent 2 3 8 9" xfId="21843"/>
    <cellStyle name="Percent 2 3 9" xfId="21844"/>
    <cellStyle name="Percent 2 3 9 10" xfId="21845"/>
    <cellStyle name="Percent 2 3 9 11" xfId="21846"/>
    <cellStyle name="Percent 2 3 9 12" xfId="21847"/>
    <cellStyle name="Percent 2 3 9 13" xfId="21848"/>
    <cellStyle name="Percent 2 3 9 14" xfId="21849"/>
    <cellStyle name="Percent 2 3 9 15" xfId="21850"/>
    <cellStyle name="Percent 2 3 9 16" xfId="21851"/>
    <cellStyle name="Percent 2 3 9 17" xfId="21852"/>
    <cellStyle name="Percent 2 3 9 2" xfId="21853"/>
    <cellStyle name="Percent 2 3 9 3" xfId="21854"/>
    <cellStyle name="Percent 2 3 9 4" xfId="21855"/>
    <cellStyle name="Percent 2 3 9 5" xfId="21856"/>
    <cellStyle name="Percent 2 3 9 6" xfId="21857"/>
    <cellStyle name="Percent 2 3 9 7" xfId="21858"/>
    <cellStyle name="Percent 2 3 9 8" xfId="21859"/>
    <cellStyle name="Percent 2 3 9 9" xfId="21860"/>
    <cellStyle name="Percent 2 30" xfId="21861"/>
    <cellStyle name="Percent 2 30 10" xfId="21862"/>
    <cellStyle name="Percent 2 30 11" xfId="21863"/>
    <cellStyle name="Percent 2 30 12" xfId="21864"/>
    <cellStyle name="Percent 2 30 13" xfId="21865"/>
    <cellStyle name="Percent 2 30 14" xfId="21866"/>
    <cellStyle name="Percent 2 30 15" xfId="21867"/>
    <cellStyle name="Percent 2 30 16" xfId="21868"/>
    <cellStyle name="Percent 2 30 17" xfId="21869"/>
    <cellStyle name="Percent 2 30 2" xfId="21870"/>
    <cellStyle name="Percent 2 30 3" xfId="21871"/>
    <cellStyle name="Percent 2 30 4" xfId="21872"/>
    <cellStyle name="Percent 2 30 5" xfId="21873"/>
    <cellStyle name="Percent 2 30 6" xfId="21874"/>
    <cellStyle name="Percent 2 30 7" xfId="21875"/>
    <cellStyle name="Percent 2 30 8" xfId="21876"/>
    <cellStyle name="Percent 2 30 9" xfId="21877"/>
    <cellStyle name="Percent 2 31" xfId="21878"/>
    <cellStyle name="Percent 2 31 10" xfId="21879"/>
    <cellStyle name="Percent 2 31 11" xfId="21880"/>
    <cellStyle name="Percent 2 31 12" xfId="21881"/>
    <cellStyle name="Percent 2 31 13" xfId="21882"/>
    <cellStyle name="Percent 2 31 14" xfId="21883"/>
    <cellStyle name="Percent 2 31 15" xfId="21884"/>
    <cellStyle name="Percent 2 31 16" xfId="21885"/>
    <cellStyle name="Percent 2 31 17" xfId="21886"/>
    <cellStyle name="Percent 2 31 2" xfId="21887"/>
    <cellStyle name="Percent 2 31 3" xfId="21888"/>
    <cellStyle name="Percent 2 31 4" xfId="21889"/>
    <cellStyle name="Percent 2 31 5" xfId="21890"/>
    <cellStyle name="Percent 2 31 6" xfId="21891"/>
    <cellStyle name="Percent 2 31 7" xfId="21892"/>
    <cellStyle name="Percent 2 31 8" xfId="21893"/>
    <cellStyle name="Percent 2 31 9" xfId="21894"/>
    <cellStyle name="Percent 2 32" xfId="21895"/>
    <cellStyle name="Percent 2 32 10" xfId="21896"/>
    <cellStyle name="Percent 2 32 11" xfId="21897"/>
    <cellStyle name="Percent 2 32 12" xfId="21898"/>
    <cellStyle name="Percent 2 32 13" xfId="21899"/>
    <cellStyle name="Percent 2 32 14" xfId="21900"/>
    <cellStyle name="Percent 2 32 15" xfId="21901"/>
    <cellStyle name="Percent 2 32 16" xfId="21902"/>
    <cellStyle name="Percent 2 32 17" xfId="21903"/>
    <cellStyle name="Percent 2 32 2" xfId="21904"/>
    <cellStyle name="Percent 2 32 3" xfId="21905"/>
    <cellStyle name="Percent 2 32 4" xfId="21906"/>
    <cellStyle name="Percent 2 32 5" xfId="21907"/>
    <cellStyle name="Percent 2 32 6" xfId="21908"/>
    <cellStyle name="Percent 2 32 7" xfId="21909"/>
    <cellStyle name="Percent 2 32 8" xfId="21910"/>
    <cellStyle name="Percent 2 32 9" xfId="21911"/>
    <cellStyle name="Percent 2 33" xfId="21912"/>
    <cellStyle name="Percent 2 33 10" xfId="21913"/>
    <cellStyle name="Percent 2 33 11" xfId="21914"/>
    <cellStyle name="Percent 2 33 12" xfId="21915"/>
    <cellStyle name="Percent 2 33 13" xfId="21916"/>
    <cellStyle name="Percent 2 33 14" xfId="21917"/>
    <cellStyle name="Percent 2 33 15" xfId="21918"/>
    <cellStyle name="Percent 2 33 16" xfId="21919"/>
    <cellStyle name="Percent 2 33 17" xfId="21920"/>
    <cellStyle name="Percent 2 33 2" xfId="21921"/>
    <cellStyle name="Percent 2 33 3" xfId="21922"/>
    <cellStyle name="Percent 2 33 4" xfId="21923"/>
    <cellStyle name="Percent 2 33 5" xfId="21924"/>
    <cellStyle name="Percent 2 33 6" xfId="21925"/>
    <cellStyle name="Percent 2 33 7" xfId="21926"/>
    <cellStyle name="Percent 2 33 8" xfId="21927"/>
    <cellStyle name="Percent 2 33 9" xfId="21928"/>
    <cellStyle name="Percent 2 34" xfId="21929"/>
    <cellStyle name="Percent 2 34 10" xfId="21930"/>
    <cellStyle name="Percent 2 34 11" xfId="21931"/>
    <cellStyle name="Percent 2 34 12" xfId="21932"/>
    <cellStyle name="Percent 2 34 13" xfId="21933"/>
    <cellStyle name="Percent 2 34 14" xfId="21934"/>
    <cellStyle name="Percent 2 34 15" xfId="21935"/>
    <cellStyle name="Percent 2 34 16" xfId="21936"/>
    <cellStyle name="Percent 2 34 17" xfId="21937"/>
    <cellStyle name="Percent 2 34 2" xfId="21938"/>
    <cellStyle name="Percent 2 34 3" xfId="21939"/>
    <cellStyle name="Percent 2 34 4" xfId="21940"/>
    <cellStyle name="Percent 2 34 5" xfId="21941"/>
    <cellStyle name="Percent 2 34 6" xfId="21942"/>
    <cellStyle name="Percent 2 34 7" xfId="21943"/>
    <cellStyle name="Percent 2 34 8" xfId="21944"/>
    <cellStyle name="Percent 2 34 9" xfId="21945"/>
    <cellStyle name="Percent 2 35" xfId="21946"/>
    <cellStyle name="Percent 2 35 10" xfId="21947"/>
    <cellStyle name="Percent 2 35 11" xfId="21948"/>
    <cellStyle name="Percent 2 35 12" xfId="21949"/>
    <cellStyle name="Percent 2 35 13" xfId="21950"/>
    <cellStyle name="Percent 2 35 14" xfId="21951"/>
    <cellStyle name="Percent 2 35 15" xfId="21952"/>
    <cellStyle name="Percent 2 35 16" xfId="21953"/>
    <cellStyle name="Percent 2 35 17" xfId="21954"/>
    <cellStyle name="Percent 2 35 2" xfId="21955"/>
    <cellStyle name="Percent 2 35 3" xfId="21956"/>
    <cellStyle name="Percent 2 35 4" xfId="21957"/>
    <cellStyle name="Percent 2 35 5" xfId="21958"/>
    <cellStyle name="Percent 2 35 6" xfId="21959"/>
    <cellStyle name="Percent 2 35 7" xfId="21960"/>
    <cellStyle name="Percent 2 35 8" xfId="21961"/>
    <cellStyle name="Percent 2 35 9" xfId="21962"/>
    <cellStyle name="Percent 2 36" xfId="21963"/>
    <cellStyle name="Percent 2 36 10" xfId="21964"/>
    <cellStyle name="Percent 2 36 11" xfId="21965"/>
    <cellStyle name="Percent 2 36 12" xfId="21966"/>
    <cellStyle name="Percent 2 36 13" xfId="21967"/>
    <cellStyle name="Percent 2 36 14" xfId="21968"/>
    <cellStyle name="Percent 2 36 15" xfId="21969"/>
    <cellStyle name="Percent 2 36 16" xfId="21970"/>
    <cellStyle name="Percent 2 36 17" xfId="21971"/>
    <cellStyle name="Percent 2 36 2" xfId="21972"/>
    <cellStyle name="Percent 2 36 3" xfId="21973"/>
    <cellStyle name="Percent 2 36 4" xfId="21974"/>
    <cellStyle name="Percent 2 36 5" xfId="21975"/>
    <cellStyle name="Percent 2 36 6" xfId="21976"/>
    <cellStyle name="Percent 2 36 7" xfId="21977"/>
    <cellStyle name="Percent 2 36 8" xfId="21978"/>
    <cellStyle name="Percent 2 36 9" xfId="21979"/>
    <cellStyle name="Percent 2 37" xfId="21980"/>
    <cellStyle name="Percent 2 37 10" xfId="21981"/>
    <cellStyle name="Percent 2 37 11" xfId="21982"/>
    <cellStyle name="Percent 2 37 12" xfId="21983"/>
    <cellStyle name="Percent 2 37 13" xfId="21984"/>
    <cellStyle name="Percent 2 37 14" xfId="21985"/>
    <cellStyle name="Percent 2 37 15" xfId="21986"/>
    <cellStyle name="Percent 2 37 16" xfId="21987"/>
    <cellStyle name="Percent 2 37 17" xfId="21988"/>
    <cellStyle name="Percent 2 37 2" xfId="21989"/>
    <cellStyle name="Percent 2 37 3" xfId="21990"/>
    <cellStyle name="Percent 2 37 4" xfId="21991"/>
    <cellStyle name="Percent 2 37 5" xfId="21992"/>
    <cellStyle name="Percent 2 37 6" xfId="21993"/>
    <cellStyle name="Percent 2 37 7" xfId="21994"/>
    <cellStyle name="Percent 2 37 8" xfId="21995"/>
    <cellStyle name="Percent 2 37 9" xfId="21996"/>
    <cellStyle name="Percent 2 38" xfId="21997"/>
    <cellStyle name="Percent 2 38 10" xfId="21998"/>
    <cellStyle name="Percent 2 38 11" xfId="21999"/>
    <cellStyle name="Percent 2 38 12" xfId="22000"/>
    <cellStyle name="Percent 2 38 13" xfId="22001"/>
    <cellStyle name="Percent 2 38 14" xfId="22002"/>
    <cellStyle name="Percent 2 38 15" xfId="22003"/>
    <cellStyle name="Percent 2 38 16" xfId="22004"/>
    <cellStyle name="Percent 2 38 17" xfId="22005"/>
    <cellStyle name="Percent 2 38 2" xfId="22006"/>
    <cellStyle name="Percent 2 38 3" xfId="22007"/>
    <cellStyle name="Percent 2 38 4" xfId="22008"/>
    <cellStyle name="Percent 2 38 5" xfId="22009"/>
    <cellStyle name="Percent 2 38 6" xfId="22010"/>
    <cellStyle name="Percent 2 38 7" xfId="22011"/>
    <cellStyle name="Percent 2 38 8" xfId="22012"/>
    <cellStyle name="Percent 2 38 9" xfId="22013"/>
    <cellStyle name="Percent 2 39" xfId="22014"/>
    <cellStyle name="Percent 2 39 10" xfId="22015"/>
    <cellStyle name="Percent 2 39 11" xfId="22016"/>
    <cellStyle name="Percent 2 39 12" xfId="22017"/>
    <cellStyle name="Percent 2 39 13" xfId="22018"/>
    <cellStyle name="Percent 2 39 14" xfId="22019"/>
    <cellStyle name="Percent 2 39 15" xfId="22020"/>
    <cellStyle name="Percent 2 39 16" xfId="22021"/>
    <cellStyle name="Percent 2 39 17" xfId="22022"/>
    <cellStyle name="Percent 2 39 2" xfId="22023"/>
    <cellStyle name="Percent 2 39 3" xfId="22024"/>
    <cellStyle name="Percent 2 39 4" xfId="22025"/>
    <cellStyle name="Percent 2 39 5" xfId="22026"/>
    <cellStyle name="Percent 2 39 6" xfId="22027"/>
    <cellStyle name="Percent 2 39 7" xfId="22028"/>
    <cellStyle name="Percent 2 39 8" xfId="22029"/>
    <cellStyle name="Percent 2 39 9" xfId="22030"/>
    <cellStyle name="Percent 2 4" xfId="1225"/>
    <cellStyle name="Percent 2 4 10" xfId="22031"/>
    <cellStyle name="Percent 2 4 11" xfId="22032"/>
    <cellStyle name="Percent 2 4 12" xfId="22033"/>
    <cellStyle name="Percent 2 4 13" xfId="22034"/>
    <cellStyle name="Percent 2 4 14" xfId="22035"/>
    <cellStyle name="Percent 2 4 15" xfId="22036"/>
    <cellStyle name="Percent 2 4 16" xfId="22037"/>
    <cellStyle name="Percent 2 4 17" xfId="22038"/>
    <cellStyle name="Percent 2 4 2" xfId="22039"/>
    <cellStyle name="Percent 2 4 3" xfId="22040"/>
    <cellStyle name="Percent 2 4 4" xfId="22041"/>
    <cellStyle name="Percent 2 4 5" xfId="22042"/>
    <cellStyle name="Percent 2 4 6" xfId="22043"/>
    <cellStyle name="Percent 2 4 7" xfId="22044"/>
    <cellStyle name="Percent 2 4 8" xfId="22045"/>
    <cellStyle name="Percent 2 4 9" xfId="22046"/>
    <cellStyle name="Percent 2 40" xfId="22047"/>
    <cellStyle name="Percent 2 40 10" xfId="22048"/>
    <cellStyle name="Percent 2 40 11" xfId="22049"/>
    <cellStyle name="Percent 2 40 12" xfId="22050"/>
    <cellStyle name="Percent 2 40 13" xfId="22051"/>
    <cellStyle name="Percent 2 40 14" xfId="22052"/>
    <cellStyle name="Percent 2 40 15" xfId="22053"/>
    <cellStyle name="Percent 2 40 16" xfId="22054"/>
    <cellStyle name="Percent 2 40 17" xfId="22055"/>
    <cellStyle name="Percent 2 40 2" xfId="22056"/>
    <cellStyle name="Percent 2 40 3" xfId="22057"/>
    <cellStyle name="Percent 2 40 4" xfId="22058"/>
    <cellStyle name="Percent 2 40 5" xfId="22059"/>
    <cellStyle name="Percent 2 40 6" xfId="22060"/>
    <cellStyle name="Percent 2 40 7" xfId="22061"/>
    <cellStyle name="Percent 2 40 8" xfId="22062"/>
    <cellStyle name="Percent 2 40 9" xfId="22063"/>
    <cellStyle name="Percent 2 41" xfId="22064"/>
    <cellStyle name="Percent 2 41 10" xfId="22065"/>
    <cellStyle name="Percent 2 41 11" xfId="22066"/>
    <cellStyle name="Percent 2 41 12" xfId="22067"/>
    <cellStyle name="Percent 2 41 13" xfId="22068"/>
    <cellStyle name="Percent 2 41 14" xfId="22069"/>
    <cellStyle name="Percent 2 41 15" xfId="22070"/>
    <cellStyle name="Percent 2 41 16" xfId="22071"/>
    <cellStyle name="Percent 2 41 17" xfId="22072"/>
    <cellStyle name="Percent 2 41 2" xfId="22073"/>
    <cellStyle name="Percent 2 41 3" xfId="22074"/>
    <cellStyle name="Percent 2 41 4" xfId="22075"/>
    <cellStyle name="Percent 2 41 5" xfId="22076"/>
    <cellStyle name="Percent 2 41 6" xfId="22077"/>
    <cellStyle name="Percent 2 41 7" xfId="22078"/>
    <cellStyle name="Percent 2 41 8" xfId="22079"/>
    <cellStyle name="Percent 2 41 9" xfId="22080"/>
    <cellStyle name="Percent 2 42" xfId="22081"/>
    <cellStyle name="Percent 2 42 10" xfId="22082"/>
    <cellStyle name="Percent 2 42 11" xfId="22083"/>
    <cellStyle name="Percent 2 42 12" xfId="22084"/>
    <cellStyle name="Percent 2 42 13" xfId="22085"/>
    <cellStyle name="Percent 2 42 14" xfId="22086"/>
    <cellStyle name="Percent 2 42 15" xfId="22087"/>
    <cellStyle name="Percent 2 42 16" xfId="22088"/>
    <cellStyle name="Percent 2 42 17" xfId="22089"/>
    <cellStyle name="Percent 2 42 2" xfId="22090"/>
    <cellStyle name="Percent 2 42 3" xfId="22091"/>
    <cellStyle name="Percent 2 42 4" xfId="22092"/>
    <cellStyle name="Percent 2 42 5" xfId="22093"/>
    <cellStyle name="Percent 2 42 6" xfId="22094"/>
    <cellStyle name="Percent 2 42 7" xfId="22095"/>
    <cellStyle name="Percent 2 42 8" xfId="22096"/>
    <cellStyle name="Percent 2 42 9" xfId="22097"/>
    <cellStyle name="Percent 2 43" xfId="22098"/>
    <cellStyle name="Percent 2 43 10" xfId="22099"/>
    <cellStyle name="Percent 2 43 11" xfId="22100"/>
    <cellStyle name="Percent 2 43 12" xfId="22101"/>
    <cellStyle name="Percent 2 43 13" xfId="22102"/>
    <cellStyle name="Percent 2 43 14" xfId="22103"/>
    <cellStyle name="Percent 2 43 15" xfId="22104"/>
    <cellStyle name="Percent 2 43 16" xfId="22105"/>
    <cellStyle name="Percent 2 43 17" xfId="22106"/>
    <cellStyle name="Percent 2 43 2" xfId="22107"/>
    <cellStyle name="Percent 2 43 3" xfId="22108"/>
    <cellStyle name="Percent 2 43 4" xfId="22109"/>
    <cellStyle name="Percent 2 43 5" xfId="22110"/>
    <cellStyle name="Percent 2 43 6" xfId="22111"/>
    <cellStyle name="Percent 2 43 7" xfId="22112"/>
    <cellStyle name="Percent 2 43 8" xfId="22113"/>
    <cellStyle name="Percent 2 43 9" xfId="22114"/>
    <cellStyle name="Percent 2 44" xfId="22115"/>
    <cellStyle name="Percent 2 44 10" xfId="22116"/>
    <cellStyle name="Percent 2 44 11" xfId="22117"/>
    <cellStyle name="Percent 2 44 12" xfId="22118"/>
    <cellStyle name="Percent 2 44 13" xfId="22119"/>
    <cellStyle name="Percent 2 44 14" xfId="22120"/>
    <cellStyle name="Percent 2 44 15" xfId="22121"/>
    <cellStyle name="Percent 2 44 16" xfId="22122"/>
    <cellStyle name="Percent 2 44 17" xfId="22123"/>
    <cellStyle name="Percent 2 44 2" xfId="22124"/>
    <cellStyle name="Percent 2 44 3" xfId="22125"/>
    <cellStyle name="Percent 2 44 4" xfId="22126"/>
    <cellStyle name="Percent 2 44 5" xfId="22127"/>
    <cellStyle name="Percent 2 44 6" xfId="22128"/>
    <cellStyle name="Percent 2 44 7" xfId="22129"/>
    <cellStyle name="Percent 2 44 8" xfId="22130"/>
    <cellStyle name="Percent 2 44 9" xfId="22131"/>
    <cellStyle name="Percent 2 45" xfId="22132"/>
    <cellStyle name="Percent 2 45 10" xfId="22133"/>
    <cellStyle name="Percent 2 45 11" xfId="22134"/>
    <cellStyle name="Percent 2 45 12" xfId="22135"/>
    <cellStyle name="Percent 2 45 13" xfId="22136"/>
    <cellStyle name="Percent 2 45 14" xfId="22137"/>
    <cellStyle name="Percent 2 45 15" xfId="22138"/>
    <cellStyle name="Percent 2 45 16" xfId="22139"/>
    <cellStyle name="Percent 2 45 17" xfId="22140"/>
    <cellStyle name="Percent 2 45 2" xfId="22141"/>
    <cellStyle name="Percent 2 45 3" xfId="22142"/>
    <cellStyle name="Percent 2 45 4" xfId="22143"/>
    <cellStyle name="Percent 2 45 5" xfId="22144"/>
    <cellStyle name="Percent 2 45 6" xfId="22145"/>
    <cellStyle name="Percent 2 45 7" xfId="22146"/>
    <cellStyle name="Percent 2 45 8" xfId="22147"/>
    <cellStyle name="Percent 2 45 9" xfId="22148"/>
    <cellStyle name="Percent 2 46" xfId="22149"/>
    <cellStyle name="Percent 2 46 10" xfId="22150"/>
    <cellStyle name="Percent 2 46 11" xfId="22151"/>
    <cellStyle name="Percent 2 46 12" xfId="22152"/>
    <cellStyle name="Percent 2 46 13" xfId="22153"/>
    <cellStyle name="Percent 2 46 14" xfId="22154"/>
    <cellStyle name="Percent 2 46 15" xfId="22155"/>
    <cellStyle name="Percent 2 46 16" xfId="22156"/>
    <cellStyle name="Percent 2 46 17" xfId="22157"/>
    <cellStyle name="Percent 2 46 2" xfId="22158"/>
    <cellStyle name="Percent 2 46 3" xfId="22159"/>
    <cellStyle name="Percent 2 46 4" xfId="22160"/>
    <cellStyle name="Percent 2 46 5" xfId="22161"/>
    <cellStyle name="Percent 2 46 6" xfId="22162"/>
    <cellStyle name="Percent 2 46 7" xfId="22163"/>
    <cellStyle name="Percent 2 46 8" xfId="22164"/>
    <cellStyle name="Percent 2 46 9" xfId="22165"/>
    <cellStyle name="Percent 2 47" xfId="22166"/>
    <cellStyle name="Percent 2 47 10" xfId="22167"/>
    <cellStyle name="Percent 2 47 11" xfId="22168"/>
    <cellStyle name="Percent 2 47 12" xfId="22169"/>
    <cellStyle name="Percent 2 47 13" xfId="22170"/>
    <cellStyle name="Percent 2 47 14" xfId="22171"/>
    <cellStyle name="Percent 2 47 15" xfId="22172"/>
    <cellStyle name="Percent 2 47 16" xfId="22173"/>
    <cellStyle name="Percent 2 47 17" xfId="22174"/>
    <cellStyle name="Percent 2 47 2" xfId="22175"/>
    <cellStyle name="Percent 2 47 3" xfId="22176"/>
    <cellStyle name="Percent 2 47 4" xfId="22177"/>
    <cellStyle name="Percent 2 47 5" xfId="22178"/>
    <cellStyle name="Percent 2 47 6" xfId="22179"/>
    <cellStyle name="Percent 2 47 7" xfId="22180"/>
    <cellStyle name="Percent 2 47 8" xfId="22181"/>
    <cellStyle name="Percent 2 47 9" xfId="22182"/>
    <cellStyle name="Percent 2 48" xfId="22183"/>
    <cellStyle name="Percent 2 48 10" xfId="22184"/>
    <cellStyle name="Percent 2 48 11" xfId="22185"/>
    <cellStyle name="Percent 2 48 12" xfId="22186"/>
    <cellStyle name="Percent 2 48 13" xfId="22187"/>
    <cellStyle name="Percent 2 48 14" xfId="22188"/>
    <cellStyle name="Percent 2 48 15" xfId="22189"/>
    <cellStyle name="Percent 2 48 16" xfId="22190"/>
    <cellStyle name="Percent 2 48 17" xfId="22191"/>
    <cellStyle name="Percent 2 48 2" xfId="22192"/>
    <cellStyle name="Percent 2 48 3" xfId="22193"/>
    <cellStyle name="Percent 2 48 4" xfId="22194"/>
    <cellStyle name="Percent 2 48 5" xfId="22195"/>
    <cellStyle name="Percent 2 48 6" xfId="22196"/>
    <cellStyle name="Percent 2 48 7" xfId="22197"/>
    <cellStyle name="Percent 2 48 8" xfId="22198"/>
    <cellStyle name="Percent 2 48 9" xfId="22199"/>
    <cellStyle name="Percent 2 49" xfId="22200"/>
    <cellStyle name="Percent 2 49 10" xfId="22201"/>
    <cellStyle name="Percent 2 49 11" xfId="22202"/>
    <cellStyle name="Percent 2 49 12" xfId="22203"/>
    <cellStyle name="Percent 2 49 13" xfId="22204"/>
    <cellStyle name="Percent 2 49 14" xfId="22205"/>
    <cellStyle name="Percent 2 49 15" xfId="22206"/>
    <cellStyle name="Percent 2 49 16" xfId="22207"/>
    <cellStyle name="Percent 2 49 17" xfId="22208"/>
    <cellStyle name="Percent 2 49 2" xfId="22209"/>
    <cellStyle name="Percent 2 49 3" xfId="22210"/>
    <cellStyle name="Percent 2 49 4" xfId="22211"/>
    <cellStyle name="Percent 2 49 5" xfId="22212"/>
    <cellStyle name="Percent 2 49 6" xfId="22213"/>
    <cellStyle name="Percent 2 49 7" xfId="22214"/>
    <cellStyle name="Percent 2 49 8" xfId="22215"/>
    <cellStyle name="Percent 2 49 9" xfId="22216"/>
    <cellStyle name="Percent 2 5" xfId="1226"/>
    <cellStyle name="Percent 2 5 10" xfId="22217"/>
    <cellStyle name="Percent 2 5 11" xfId="22218"/>
    <cellStyle name="Percent 2 5 12" xfId="22219"/>
    <cellStyle name="Percent 2 5 13" xfId="22220"/>
    <cellStyle name="Percent 2 5 14" xfId="22221"/>
    <cellStyle name="Percent 2 5 15" xfId="22222"/>
    <cellStyle name="Percent 2 5 16" xfId="22223"/>
    <cellStyle name="Percent 2 5 17" xfId="22224"/>
    <cellStyle name="Percent 2 5 2" xfId="22225"/>
    <cellStyle name="Percent 2 5 3" xfId="22226"/>
    <cellStyle name="Percent 2 5 4" xfId="22227"/>
    <cellStyle name="Percent 2 5 5" xfId="22228"/>
    <cellStyle name="Percent 2 5 6" xfId="22229"/>
    <cellStyle name="Percent 2 5 7" xfId="22230"/>
    <cellStyle name="Percent 2 5 8" xfId="22231"/>
    <cellStyle name="Percent 2 5 9" xfId="22232"/>
    <cellStyle name="Percent 2 50" xfId="22233"/>
    <cellStyle name="Percent 2 50 10" xfId="22234"/>
    <cellStyle name="Percent 2 50 11" xfId="22235"/>
    <cellStyle name="Percent 2 50 12" xfId="22236"/>
    <cellStyle name="Percent 2 50 13" xfId="22237"/>
    <cellStyle name="Percent 2 50 14" xfId="22238"/>
    <cellStyle name="Percent 2 50 15" xfId="22239"/>
    <cellStyle name="Percent 2 50 16" xfId="22240"/>
    <cellStyle name="Percent 2 50 17" xfId="22241"/>
    <cellStyle name="Percent 2 50 2" xfId="22242"/>
    <cellStyle name="Percent 2 50 3" xfId="22243"/>
    <cellStyle name="Percent 2 50 4" xfId="22244"/>
    <cellStyle name="Percent 2 50 5" xfId="22245"/>
    <cellStyle name="Percent 2 50 6" xfId="22246"/>
    <cellStyle name="Percent 2 50 7" xfId="22247"/>
    <cellStyle name="Percent 2 50 8" xfId="22248"/>
    <cellStyle name="Percent 2 50 9" xfId="22249"/>
    <cellStyle name="Percent 2 51" xfId="22250"/>
    <cellStyle name="Percent 2 51 10" xfId="22251"/>
    <cellStyle name="Percent 2 51 11" xfId="22252"/>
    <cellStyle name="Percent 2 51 12" xfId="22253"/>
    <cellStyle name="Percent 2 51 13" xfId="22254"/>
    <cellStyle name="Percent 2 51 14" xfId="22255"/>
    <cellStyle name="Percent 2 51 15" xfId="22256"/>
    <cellStyle name="Percent 2 51 16" xfId="22257"/>
    <cellStyle name="Percent 2 51 17" xfId="22258"/>
    <cellStyle name="Percent 2 51 2" xfId="22259"/>
    <cellStyle name="Percent 2 51 3" xfId="22260"/>
    <cellStyle name="Percent 2 51 4" xfId="22261"/>
    <cellStyle name="Percent 2 51 5" xfId="22262"/>
    <cellStyle name="Percent 2 51 6" xfId="22263"/>
    <cellStyle name="Percent 2 51 7" xfId="22264"/>
    <cellStyle name="Percent 2 51 8" xfId="22265"/>
    <cellStyle name="Percent 2 51 9" xfId="22266"/>
    <cellStyle name="Percent 2 52" xfId="22267"/>
    <cellStyle name="Percent 2 53" xfId="22268"/>
    <cellStyle name="Percent 2 54" xfId="22269"/>
    <cellStyle name="Percent 2 55" xfId="22270"/>
    <cellStyle name="Percent 2 56" xfId="10"/>
    <cellStyle name="Percent 2 57" xfId="22271"/>
    <cellStyle name="Percent 2 58" xfId="22272"/>
    <cellStyle name="Percent 2 59" xfId="22273"/>
    <cellStyle name="Percent 2 6" xfId="22274"/>
    <cellStyle name="Percent 2 6 10" xfId="22275"/>
    <cellStyle name="Percent 2 6 11" xfId="22276"/>
    <cellStyle name="Percent 2 6 12" xfId="22277"/>
    <cellStyle name="Percent 2 6 13" xfId="22278"/>
    <cellStyle name="Percent 2 6 14" xfId="22279"/>
    <cellStyle name="Percent 2 6 15" xfId="22280"/>
    <cellStyle name="Percent 2 6 16" xfId="22281"/>
    <cellStyle name="Percent 2 6 17" xfId="22282"/>
    <cellStyle name="Percent 2 6 2" xfId="22283"/>
    <cellStyle name="Percent 2 6 3" xfId="22284"/>
    <cellStyle name="Percent 2 6 4" xfId="22285"/>
    <cellStyle name="Percent 2 6 5" xfId="22286"/>
    <cellStyle name="Percent 2 6 6" xfId="22287"/>
    <cellStyle name="Percent 2 6 7" xfId="22288"/>
    <cellStyle name="Percent 2 6 8" xfId="22289"/>
    <cellStyle name="Percent 2 6 9" xfId="22290"/>
    <cellStyle name="Percent 2 60" xfId="22291"/>
    <cellStyle name="Percent 2 61" xfId="22292"/>
    <cellStyle name="Percent 2 62" xfId="22293"/>
    <cellStyle name="Percent 2 63" xfId="22294"/>
    <cellStyle name="Percent 2 64" xfId="22295"/>
    <cellStyle name="Percent 2 7" xfId="22296"/>
    <cellStyle name="Percent 2 7 10" xfId="22297"/>
    <cellStyle name="Percent 2 7 11" xfId="22298"/>
    <cellStyle name="Percent 2 7 12" xfId="22299"/>
    <cellStyle name="Percent 2 7 13" xfId="22300"/>
    <cellStyle name="Percent 2 7 14" xfId="22301"/>
    <cellStyle name="Percent 2 7 15" xfId="22302"/>
    <cellStyle name="Percent 2 7 16" xfId="22303"/>
    <cellStyle name="Percent 2 7 17" xfId="22304"/>
    <cellStyle name="Percent 2 7 2" xfId="22305"/>
    <cellStyle name="Percent 2 7 3" xfId="22306"/>
    <cellStyle name="Percent 2 7 4" xfId="22307"/>
    <cellStyle name="Percent 2 7 5" xfId="22308"/>
    <cellStyle name="Percent 2 7 6" xfId="22309"/>
    <cellStyle name="Percent 2 7 7" xfId="22310"/>
    <cellStyle name="Percent 2 7 8" xfId="22311"/>
    <cellStyle name="Percent 2 7 9" xfId="22312"/>
    <cellStyle name="Percent 2 8" xfId="22313"/>
    <cellStyle name="Percent 2 8 10" xfId="22314"/>
    <cellStyle name="Percent 2 8 11" xfId="22315"/>
    <cellStyle name="Percent 2 8 12" xfId="22316"/>
    <cellStyle name="Percent 2 8 13" xfId="22317"/>
    <cellStyle name="Percent 2 8 14" xfId="22318"/>
    <cellStyle name="Percent 2 8 15" xfId="22319"/>
    <cellStyle name="Percent 2 8 16" xfId="22320"/>
    <cellStyle name="Percent 2 8 17" xfId="22321"/>
    <cellStyle name="Percent 2 8 2" xfId="22322"/>
    <cellStyle name="Percent 2 8 3" xfId="22323"/>
    <cellStyle name="Percent 2 8 4" xfId="22324"/>
    <cellStyle name="Percent 2 8 5" xfId="22325"/>
    <cellStyle name="Percent 2 8 6" xfId="22326"/>
    <cellStyle name="Percent 2 8 7" xfId="22327"/>
    <cellStyle name="Percent 2 8 8" xfId="22328"/>
    <cellStyle name="Percent 2 8 9" xfId="22329"/>
    <cellStyle name="Percent 2 9" xfId="22330"/>
    <cellStyle name="Percent 2 9 10" xfId="22331"/>
    <cellStyle name="Percent 2 9 11" xfId="22332"/>
    <cellStyle name="Percent 2 9 12" xfId="22333"/>
    <cellStyle name="Percent 2 9 13" xfId="22334"/>
    <cellStyle name="Percent 2 9 14" xfId="22335"/>
    <cellStyle name="Percent 2 9 15" xfId="22336"/>
    <cellStyle name="Percent 2 9 16" xfId="22337"/>
    <cellStyle name="Percent 2 9 17" xfId="22338"/>
    <cellStyle name="Percent 2 9 2" xfId="22339"/>
    <cellStyle name="Percent 2 9 3" xfId="22340"/>
    <cellStyle name="Percent 2 9 4" xfId="22341"/>
    <cellStyle name="Percent 2 9 5" xfId="22342"/>
    <cellStyle name="Percent 2 9 6" xfId="22343"/>
    <cellStyle name="Percent 2 9 7" xfId="22344"/>
    <cellStyle name="Percent 2 9 8" xfId="22345"/>
    <cellStyle name="Percent 2 9 9" xfId="22346"/>
    <cellStyle name="Percent 2 DP" xfId="22347"/>
    <cellStyle name="Percent 3" xfId="11"/>
    <cellStyle name="Percent 3 2" xfId="12"/>
    <cellStyle name="Percent 3 2 2" xfId="1904"/>
    <cellStyle name="Percent 3 2 3" xfId="48785"/>
    <cellStyle name="Percent 3 3" xfId="22348"/>
    <cellStyle name="Percent 3 4" xfId="22349"/>
    <cellStyle name="Percent 3 5" xfId="22350"/>
    <cellStyle name="Percent 3 6" xfId="22351"/>
    <cellStyle name="Percent 3 7" xfId="22352"/>
    <cellStyle name="Percent 3 8" xfId="22353"/>
    <cellStyle name="Percent 4" xfId="1227"/>
    <cellStyle name="Percent 4 10" xfId="22354"/>
    <cellStyle name="Percent 4 10 10" xfId="22355"/>
    <cellStyle name="Percent 4 10 11" xfId="22356"/>
    <cellStyle name="Percent 4 10 12" xfId="22357"/>
    <cellStyle name="Percent 4 10 13" xfId="22358"/>
    <cellStyle name="Percent 4 10 14" xfId="22359"/>
    <cellStyle name="Percent 4 10 15" xfId="22360"/>
    <cellStyle name="Percent 4 10 16" xfId="22361"/>
    <cellStyle name="Percent 4 10 17" xfId="22362"/>
    <cellStyle name="Percent 4 10 2" xfId="22363"/>
    <cellStyle name="Percent 4 10 3" xfId="22364"/>
    <cellStyle name="Percent 4 10 4" xfId="22365"/>
    <cellStyle name="Percent 4 10 5" xfId="22366"/>
    <cellStyle name="Percent 4 10 6" xfId="22367"/>
    <cellStyle name="Percent 4 10 7" xfId="22368"/>
    <cellStyle name="Percent 4 10 8" xfId="22369"/>
    <cellStyle name="Percent 4 10 9" xfId="22370"/>
    <cellStyle name="Percent 4 11" xfId="22371"/>
    <cellStyle name="Percent 4 11 10" xfId="22372"/>
    <cellStyle name="Percent 4 11 11" xfId="22373"/>
    <cellStyle name="Percent 4 11 12" xfId="22374"/>
    <cellStyle name="Percent 4 11 13" xfId="22375"/>
    <cellStyle name="Percent 4 11 14" xfId="22376"/>
    <cellStyle name="Percent 4 11 15" xfId="22377"/>
    <cellStyle name="Percent 4 11 16" xfId="22378"/>
    <cellStyle name="Percent 4 11 17" xfId="22379"/>
    <cellStyle name="Percent 4 11 2" xfId="22380"/>
    <cellStyle name="Percent 4 11 3" xfId="22381"/>
    <cellStyle name="Percent 4 11 4" xfId="22382"/>
    <cellStyle name="Percent 4 11 5" xfId="22383"/>
    <cellStyle name="Percent 4 11 6" xfId="22384"/>
    <cellStyle name="Percent 4 11 7" xfId="22385"/>
    <cellStyle name="Percent 4 11 8" xfId="22386"/>
    <cellStyle name="Percent 4 11 9" xfId="22387"/>
    <cellStyle name="Percent 4 12" xfId="22388"/>
    <cellStyle name="Percent 4 12 10" xfId="22389"/>
    <cellStyle name="Percent 4 12 11" xfId="22390"/>
    <cellStyle name="Percent 4 12 12" xfId="22391"/>
    <cellStyle name="Percent 4 12 13" xfId="22392"/>
    <cellStyle name="Percent 4 12 14" xfId="22393"/>
    <cellStyle name="Percent 4 12 15" xfId="22394"/>
    <cellStyle name="Percent 4 12 16" xfId="22395"/>
    <cellStyle name="Percent 4 12 17" xfId="22396"/>
    <cellStyle name="Percent 4 12 2" xfId="22397"/>
    <cellStyle name="Percent 4 12 3" xfId="22398"/>
    <cellStyle name="Percent 4 12 4" xfId="22399"/>
    <cellStyle name="Percent 4 12 5" xfId="22400"/>
    <cellStyle name="Percent 4 12 6" xfId="22401"/>
    <cellStyle name="Percent 4 12 7" xfId="22402"/>
    <cellStyle name="Percent 4 12 8" xfId="22403"/>
    <cellStyle name="Percent 4 12 9" xfId="22404"/>
    <cellStyle name="Percent 4 13" xfId="22405"/>
    <cellStyle name="Percent 4 13 10" xfId="22406"/>
    <cellStyle name="Percent 4 13 11" xfId="22407"/>
    <cellStyle name="Percent 4 13 12" xfId="22408"/>
    <cellStyle name="Percent 4 13 13" xfId="22409"/>
    <cellStyle name="Percent 4 13 14" xfId="22410"/>
    <cellStyle name="Percent 4 13 15" xfId="22411"/>
    <cellStyle name="Percent 4 13 16" xfId="22412"/>
    <cellStyle name="Percent 4 13 17" xfId="22413"/>
    <cellStyle name="Percent 4 13 2" xfId="22414"/>
    <cellStyle name="Percent 4 13 3" xfId="22415"/>
    <cellStyle name="Percent 4 13 4" xfId="22416"/>
    <cellStyle name="Percent 4 13 5" xfId="22417"/>
    <cellStyle name="Percent 4 13 6" xfId="22418"/>
    <cellStyle name="Percent 4 13 7" xfId="22419"/>
    <cellStyle name="Percent 4 13 8" xfId="22420"/>
    <cellStyle name="Percent 4 13 9" xfId="22421"/>
    <cellStyle name="Percent 4 14" xfId="22422"/>
    <cellStyle name="Percent 4 14 10" xfId="22423"/>
    <cellStyle name="Percent 4 14 11" xfId="22424"/>
    <cellStyle name="Percent 4 14 12" xfId="22425"/>
    <cellStyle name="Percent 4 14 13" xfId="22426"/>
    <cellStyle name="Percent 4 14 14" xfId="22427"/>
    <cellStyle name="Percent 4 14 15" xfId="22428"/>
    <cellStyle name="Percent 4 14 16" xfId="22429"/>
    <cellStyle name="Percent 4 14 17" xfId="22430"/>
    <cellStyle name="Percent 4 14 2" xfId="22431"/>
    <cellStyle name="Percent 4 14 3" xfId="22432"/>
    <cellStyle name="Percent 4 14 4" xfId="22433"/>
    <cellStyle name="Percent 4 14 5" xfId="22434"/>
    <cellStyle name="Percent 4 14 6" xfId="22435"/>
    <cellStyle name="Percent 4 14 7" xfId="22436"/>
    <cellStyle name="Percent 4 14 8" xfId="22437"/>
    <cellStyle name="Percent 4 14 9" xfId="22438"/>
    <cellStyle name="Percent 4 15" xfId="22439"/>
    <cellStyle name="Percent 4 15 10" xfId="22440"/>
    <cellStyle name="Percent 4 15 11" xfId="22441"/>
    <cellStyle name="Percent 4 15 12" xfId="22442"/>
    <cellStyle name="Percent 4 15 13" xfId="22443"/>
    <cellStyle name="Percent 4 15 14" xfId="22444"/>
    <cellStyle name="Percent 4 15 15" xfId="22445"/>
    <cellStyle name="Percent 4 15 16" xfId="22446"/>
    <cellStyle name="Percent 4 15 17" xfId="22447"/>
    <cellStyle name="Percent 4 15 2" xfId="22448"/>
    <cellStyle name="Percent 4 15 3" xfId="22449"/>
    <cellStyle name="Percent 4 15 4" xfId="22450"/>
    <cellStyle name="Percent 4 15 5" xfId="22451"/>
    <cellStyle name="Percent 4 15 6" xfId="22452"/>
    <cellStyle name="Percent 4 15 7" xfId="22453"/>
    <cellStyle name="Percent 4 15 8" xfId="22454"/>
    <cellStyle name="Percent 4 15 9" xfId="22455"/>
    <cellStyle name="Percent 4 16" xfId="22456"/>
    <cellStyle name="Percent 4 16 10" xfId="22457"/>
    <cellStyle name="Percent 4 16 11" xfId="22458"/>
    <cellStyle name="Percent 4 16 12" xfId="22459"/>
    <cellStyle name="Percent 4 16 13" xfId="22460"/>
    <cellStyle name="Percent 4 16 14" xfId="22461"/>
    <cellStyle name="Percent 4 16 15" xfId="22462"/>
    <cellStyle name="Percent 4 16 16" xfId="22463"/>
    <cellStyle name="Percent 4 16 17" xfId="22464"/>
    <cellStyle name="Percent 4 16 2" xfId="22465"/>
    <cellStyle name="Percent 4 16 3" xfId="22466"/>
    <cellStyle name="Percent 4 16 4" xfId="22467"/>
    <cellStyle name="Percent 4 16 5" xfId="22468"/>
    <cellStyle name="Percent 4 16 6" xfId="22469"/>
    <cellStyle name="Percent 4 16 7" xfId="22470"/>
    <cellStyle name="Percent 4 16 8" xfId="22471"/>
    <cellStyle name="Percent 4 16 9" xfId="22472"/>
    <cellStyle name="Percent 4 17" xfId="22473"/>
    <cellStyle name="Percent 4 17 10" xfId="22474"/>
    <cellStyle name="Percent 4 17 11" xfId="22475"/>
    <cellStyle name="Percent 4 17 12" xfId="22476"/>
    <cellStyle name="Percent 4 17 13" xfId="22477"/>
    <cellStyle name="Percent 4 17 14" xfId="22478"/>
    <cellStyle name="Percent 4 17 15" xfId="22479"/>
    <cellStyle name="Percent 4 17 16" xfId="22480"/>
    <cellStyle name="Percent 4 17 17" xfId="22481"/>
    <cellStyle name="Percent 4 17 2" xfId="22482"/>
    <cellStyle name="Percent 4 17 3" xfId="22483"/>
    <cellStyle name="Percent 4 17 4" xfId="22484"/>
    <cellStyle name="Percent 4 17 5" xfId="22485"/>
    <cellStyle name="Percent 4 17 6" xfId="22486"/>
    <cellStyle name="Percent 4 17 7" xfId="22487"/>
    <cellStyle name="Percent 4 17 8" xfId="22488"/>
    <cellStyle name="Percent 4 17 9" xfId="22489"/>
    <cellStyle name="Percent 4 18" xfId="22490"/>
    <cellStyle name="Percent 4 18 10" xfId="22491"/>
    <cellStyle name="Percent 4 18 11" xfId="22492"/>
    <cellStyle name="Percent 4 18 12" xfId="22493"/>
    <cellStyle name="Percent 4 18 13" xfId="22494"/>
    <cellStyle name="Percent 4 18 14" xfId="22495"/>
    <cellStyle name="Percent 4 18 15" xfId="22496"/>
    <cellStyle name="Percent 4 18 16" xfId="22497"/>
    <cellStyle name="Percent 4 18 17" xfId="22498"/>
    <cellStyle name="Percent 4 18 2" xfId="22499"/>
    <cellStyle name="Percent 4 18 3" xfId="22500"/>
    <cellStyle name="Percent 4 18 4" xfId="22501"/>
    <cellStyle name="Percent 4 18 5" xfId="22502"/>
    <cellStyle name="Percent 4 18 6" xfId="22503"/>
    <cellStyle name="Percent 4 18 7" xfId="22504"/>
    <cellStyle name="Percent 4 18 8" xfId="22505"/>
    <cellStyle name="Percent 4 18 9" xfId="22506"/>
    <cellStyle name="Percent 4 19" xfId="22507"/>
    <cellStyle name="Percent 4 19 10" xfId="22508"/>
    <cellStyle name="Percent 4 19 11" xfId="22509"/>
    <cellStyle name="Percent 4 19 12" xfId="22510"/>
    <cellStyle name="Percent 4 19 13" xfId="22511"/>
    <cellStyle name="Percent 4 19 14" xfId="22512"/>
    <cellStyle name="Percent 4 19 15" xfId="22513"/>
    <cellStyle name="Percent 4 19 16" xfId="22514"/>
    <cellStyle name="Percent 4 19 17" xfId="22515"/>
    <cellStyle name="Percent 4 19 2" xfId="22516"/>
    <cellStyle name="Percent 4 19 3" xfId="22517"/>
    <cellStyle name="Percent 4 19 4" xfId="22518"/>
    <cellStyle name="Percent 4 19 5" xfId="22519"/>
    <cellStyle name="Percent 4 19 6" xfId="22520"/>
    <cellStyle name="Percent 4 19 7" xfId="22521"/>
    <cellStyle name="Percent 4 19 8" xfId="22522"/>
    <cellStyle name="Percent 4 19 9" xfId="22523"/>
    <cellStyle name="Percent 4 2" xfId="1228"/>
    <cellStyle name="Percent 4 2 10" xfId="22524"/>
    <cellStyle name="Percent 4 2 10 10" xfId="22525"/>
    <cellStyle name="Percent 4 2 10 11" xfId="22526"/>
    <cellStyle name="Percent 4 2 10 12" xfId="22527"/>
    <cellStyle name="Percent 4 2 10 13" xfId="22528"/>
    <cellStyle name="Percent 4 2 10 14" xfId="22529"/>
    <cellStyle name="Percent 4 2 10 15" xfId="22530"/>
    <cellStyle name="Percent 4 2 10 16" xfId="22531"/>
    <cellStyle name="Percent 4 2 10 17" xfId="22532"/>
    <cellStyle name="Percent 4 2 10 2" xfId="22533"/>
    <cellStyle name="Percent 4 2 10 3" xfId="22534"/>
    <cellStyle name="Percent 4 2 10 4" xfId="22535"/>
    <cellStyle name="Percent 4 2 10 5" xfId="22536"/>
    <cellStyle name="Percent 4 2 10 6" xfId="22537"/>
    <cellStyle name="Percent 4 2 10 7" xfId="22538"/>
    <cellStyle name="Percent 4 2 10 8" xfId="22539"/>
    <cellStyle name="Percent 4 2 10 9" xfId="22540"/>
    <cellStyle name="Percent 4 2 11" xfId="22541"/>
    <cellStyle name="Percent 4 2 11 10" xfId="22542"/>
    <cellStyle name="Percent 4 2 11 11" xfId="22543"/>
    <cellStyle name="Percent 4 2 11 12" xfId="22544"/>
    <cellStyle name="Percent 4 2 11 13" xfId="22545"/>
    <cellStyle name="Percent 4 2 11 14" xfId="22546"/>
    <cellStyle name="Percent 4 2 11 15" xfId="22547"/>
    <cellStyle name="Percent 4 2 11 16" xfId="22548"/>
    <cellStyle name="Percent 4 2 11 17" xfId="22549"/>
    <cellStyle name="Percent 4 2 11 2" xfId="22550"/>
    <cellStyle name="Percent 4 2 11 3" xfId="22551"/>
    <cellStyle name="Percent 4 2 11 4" xfId="22552"/>
    <cellStyle name="Percent 4 2 11 5" xfId="22553"/>
    <cellStyle name="Percent 4 2 11 6" xfId="22554"/>
    <cellStyle name="Percent 4 2 11 7" xfId="22555"/>
    <cellStyle name="Percent 4 2 11 8" xfId="22556"/>
    <cellStyle name="Percent 4 2 11 9" xfId="22557"/>
    <cellStyle name="Percent 4 2 12" xfId="22558"/>
    <cellStyle name="Percent 4 2 12 10" xfId="22559"/>
    <cellStyle name="Percent 4 2 12 11" xfId="22560"/>
    <cellStyle name="Percent 4 2 12 12" xfId="22561"/>
    <cellStyle name="Percent 4 2 12 13" xfId="22562"/>
    <cellStyle name="Percent 4 2 12 14" xfId="22563"/>
    <cellStyle name="Percent 4 2 12 15" xfId="22564"/>
    <cellStyle name="Percent 4 2 12 16" xfId="22565"/>
    <cellStyle name="Percent 4 2 12 17" xfId="22566"/>
    <cellStyle name="Percent 4 2 12 2" xfId="22567"/>
    <cellStyle name="Percent 4 2 12 3" xfId="22568"/>
    <cellStyle name="Percent 4 2 12 4" xfId="22569"/>
    <cellStyle name="Percent 4 2 12 5" xfId="22570"/>
    <cellStyle name="Percent 4 2 12 6" xfId="22571"/>
    <cellStyle name="Percent 4 2 12 7" xfId="22572"/>
    <cellStyle name="Percent 4 2 12 8" xfId="22573"/>
    <cellStyle name="Percent 4 2 12 9" xfId="22574"/>
    <cellStyle name="Percent 4 2 13" xfId="22575"/>
    <cellStyle name="Percent 4 2 13 10" xfId="22576"/>
    <cellStyle name="Percent 4 2 13 11" xfId="22577"/>
    <cellStyle name="Percent 4 2 13 12" xfId="22578"/>
    <cellStyle name="Percent 4 2 13 13" xfId="22579"/>
    <cellStyle name="Percent 4 2 13 14" xfId="22580"/>
    <cellStyle name="Percent 4 2 13 15" xfId="22581"/>
    <cellStyle name="Percent 4 2 13 16" xfId="22582"/>
    <cellStyle name="Percent 4 2 13 17" xfId="22583"/>
    <cellStyle name="Percent 4 2 13 2" xfId="22584"/>
    <cellStyle name="Percent 4 2 13 3" xfId="22585"/>
    <cellStyle name="Percent 4 2 13 4" xfId="22586"/>
    <cellStyle name="Percent 4 2 13 5" xfId="22587"/>
    <cellStyle name="Percent 4 2 13 6" xfId="22588"/>
    <cellStyle name="Percent 4 2 13 7" xfId="22589"/>
    <cellStyle name="Percent 4 2 13 8" xfId="22590"/>
    <cellStyle name="Percent 4 2 13 9" xfId="22591"/>
    <cellStyle name="Percent 4 2 14" xfId="22592"/>
    <cellStyle name="Percent 4 2 14 10" xfId="22593"/>
    <cellStyle name="Percent 4 2 14 11" xfId="22594"/>
    <cellStyle name="Percent 4 2 14 12" xfId="22595"/>
    <cellStyle name="Percent 4 2 14 13" xfId="22596"/>
    <cellStyle name="Percent 4 2 14 14" xfId="22597"/>
    <cellStyle name="Percent 4 2 14 15" xfId="22598"/>
    <cellStyle name="Percent 4 2 14 16" xfId="22599"/>
    <cellStyle name="Percent 4 2 14 17" xfId="22600"/>
    <cellStyle name="Percent 4 2 14 2" xfId="22601"/>
    <cellStyle name="Percent 4 2 14 3" xfId="22602"/>
    <cellStyle name="Percent 4 2 14 4" xfId="22603"/>
    <cellStyle name="Percent 4 2 14 5" xfId="22604"/>
    <cellStyle name="Percent 4 2 14 6" xfId="22605"/>
    <cellStyle name="Percent 4 2 14 7" xfId="22606"/>
    <cellStyle name="Percent 4 2 14 8" xfId="22607"/>
    <cellStyle name="Percent 4 2 14 9" xfId="22608"/>
    <cellStyle name="Percent 4 2 15" xfId="22609"/>
    <cellStyle name="Percent 4 2 15 10" xfId="22610"/>
    <cellStyle name="Percent 4 2 15 11" xfId="22611"/>
    <cellStyle name="Percent 4 2 15 12" xfId="22612"/>
    <cellStyle name="Percent 4 2 15 13" xfId="22613"/>
    <cellStyle name="Percent 4 2 15 14" xfId="22614"/>
    <cellStyle name="Percent 4 2 15 15" xfId="22615"/>
    <cellStyle name="Percent 4 2 15 16" xfId="22616"/>
    <cellStyle name="Percent 4 2 15 17" xfId="22617"/>
    <cellStyle name="Percent 4 2 15 2" xfId="22618"/>
    <cellStyle name="Percent 4 2 15 3" xfId="22619"/>
    <cellStyle name="Percent 4 2 15 4" xfId="22620"/>
    <cellStyle name="Percent 4 2 15 5" xfId="22621"/>
    <cellStyle name="Percent 4 2 15 6" xfId="22622"/>
    <cellStyle name="Percent 4 2 15 7" xfId="22623"/>
    <cellStyle name="Percent 4 2 15 8" xfId="22624"/>
    <cellStyle name="Percent 4 2 15 9" xfId="22625"/>
    <cellStyle name="Percent 4 2 16" xfId="22626"/>
    <cellStyle name="Percent 4 2 16 10" xfId="22627"/>
    <cellStyle name="Percent 4 2 16 11" xfId="22628"/>
    <cellStyle name="Percent 4 2 16 12" xfId="22629"/>
    <cellStyle name="Percent 4 2 16 13" xfId="22630"/>
    <cellStyle name="Percent 4 2 16 14" xfId="22631"/>
    <cellStyle name="Percent 4 2 16 15" xfId="22632"/>
    <cellStyle name="Percent 4 2 16 16" xfId="22633"/>
    <cellStyle name="Percent 4 2 16 17" xfId="22634"/>
    <cellStyle name="Percent 4 2 16 2" xfId="22635"/>
    <cellStyle name="Percent 4 2 16 3" xfId="22636"/>
    <cellStyle name="Percent 4 2 16 4" xfId="22637"/>
    <cellStyle name="Percent 4 2 16 5" xfId="22638"/>
    <cellStyle name="Percent 4 2 16 6" xfId="22639"/>
    <cellStyle name="Percent 4 2 16 7" xfId="22640"/>
    <cellStyle name="Percent 4 2 16 8" xfId="22641"/>
    <cellStyle name="Percent 4 2 16 9" xfId="22642"/>
    <cellStyle name="Percent 4 2 17" xfId="22643"/>
    <cellStyle name="Percent 4 2 17 10" xfId="22644"/>
    <cellStyle name="Percent 4 2 17 11" xfId="22645"/>
    <cellStyle name="Percent 4 2 17 12" xfId="22646"/>
    <cellStyle name="Percent 4 2 17 13" xfId="22647"/>
    <cellStyle name="Percent 4 2 17 14" xfId="22648"/>
    <cellStyle name="Percent 4 2 17 15" xfId="22649"/>
    <cellStyle name="Percent 4 2 17 16" xfId="22650"/>
    <cellStyle name="Percent 4 2 17 17" xfId="22651"/>
    <cellStyle name="Percent 4 2 17 2" xfId="22652"/>
    <cellStyle name="Percent 4 2 17 3" xfId="22653"/>
    <cellStyle name="Percent 4 2 17 4" xfId="22654"/>
    <cellStyle name="Percent 4 2 17 5" xfId="22655"/>
    <cellStyle name="Percent 4 2 17 6" xfId="22656"/>
    <cellStyle name="Percent 4 2 17 7" xfId="22657"/>
    <cellStyle name="Percent 4 2 17 8" xfId="22658"/>
    <cellStyle name="Percent 4 2 17 9" xfId="22659"/>
    <cellStyle name="Percent 4 2 18" xfId="22660"/>
    <cellStyle name="Percent 4 2 18 10" xfId="22661"/>
    <cellStyle name="Percent 4 2 18 11" xfId="22662"/>
    <cellStyle name="Percent 4 2 18 12" xfId="22663"/>
    <cellStyle name="Percent 4 2 18 13" xfId="22664"/>
    <cellStyle name="Percent 4 2 18 14" xfId="22665"/>
    <cellStyle name="Percent 4 2 18 15" xfId="22666"/>
    <cellStyle name="Percent 4 2 18 16" xfId="22667"/>
    <cellStyle name="Percent 4 2 18 17" xfId="22668"/>
    <cellStyle name="Percent 4 2 18 2" xfId="22669"/>
    <cellStyle name="Percent 4 2 18 3" xfId="22670"/>
    <cellStyle name="Percent 4 2 18 4" xfId="22671"/>
    <cellStyle name="Percent 4 2 18 5" xfId="22672"/>
    <cellStyle name="Percent 4 2 18 6" xfId="22673"/>
    <cellStyle name="Percent 4 2 18 7" xfId="22674"/>
    <cellStyle name="Percent 4 2 18 8" xfId="22675"/>
    <cellStyle name="Percent 4 2 18 9" xfId="22676"/>
    <cellStyle name="Percent 4 2 19" xfId="22677"/>
    <cellStyle name="Percent 4 2 19 10" xfId="22678"/>
    <cellStyle name="Percent 4 2 19 11" xfId="22679"/>
    <cellStyle name="Percent 4 2 19 12" xfId="22680"/>
    <cellStyle name="Percent 4 2 19 13" xfId="22681"/>
    <cellStyle name="Percent 4 2 19 14" xfId="22682"/>
    <cellStyle name="Percent 4 2 19 15" xfId="22683"/>
    <cellStyle name="Percent 4 2 19 16" xfId="22684"/>
    <cellStyle name="Percent 4 2 19 17" xfId="22685"/>
    <cellStyle name="Percent 4 2 19 2" xfId="22686"/>
    <cellStyle name="Percent 4 2 19 3" xfId="22687"/>
    <cellStyle name="Percent 4 2 19 4" xfId="22688"/>
    <cellStyle name="Percent 4 2 19 5" xfId="22689"/>
    <cellStyle name="Percent 4 2 19 6" xfId="22690"/>
    <cellStyle name="Percent 4 2 19 7" xfId="22691"/>
    <cellStyle name="Percent 4 2 19 8" xfId="22692"/>
    <cellStyle name="Percent 4 2 19 9" xfId="22693"/>
    <cellStyle name="Percent 4 2 2" xfId="1229"/>
    <cellStyle name="Percent 4 2 20" xfId="22694"/>
    <cellStyle name="Percent 4 2 20 10" xfId="22695"/>
    <cellStyle name="Percent 4 2 20 11" xfId="22696"/>
    <cellStyle name="Percent 4 2 20 12" xfId="22697"/>
    <cellStyle name="Percent 4 2 20 13" xfId="22698"/>
    <cellStyle name="Percent 4 2 20 14" xfId="22699"/>
    <cellStyle name="Percent 4 2 20 15" xfId="22700"/>
    <cellStyle name="Percent 4 2 20 16" xfId="22701"/>
    <cellStyle name="Percent 4 2 20 17" xfId="22702"/>
    <cellStyle name="Percent 4 2 20 2" xfId="22703"/>
    <cellStyle name="Percent 4 2 20 3" xfId="22704"/>
    <cellStyle name="Percent 4 2 20 4" xfId="22705"/>
    <cellStyle name="Percent 4 2 20 5" xfId="22706"/>
    <cellStyle name="Percent 4 2 20 6" xfId="22707"/>
    <cellStyle name="Percent 4 2 20 7" xfId="22708"/>
    <cellStyle name="Percent 4 2 20 8" xfId="22709"/>
    <cellStyle name="Percent 4 2 20 9" xfId="22710"/>
    <cellStyle name="Percent 4 2 21" xfId="22711"/>
    <cellStyle name="Percent 4 2 21 10" xfId="22712"/>
    <cellStyle name="Percent 4 2 21 11" xfId="22713"/>
    <cellStyle name="Percent 4 2 21 12" xfId="22714"/>
    <cellStyle name="Percent 4 2 21 13" xfId="22715"/>
    <cellStyle name="Percent 4 2 21 14" xfId="22716"/>
    <cellStyle name="Percent 4 2 21 15" xfId="22717"/>
    <cellStyle name="Percent 4 2 21 16" xfId="22718"/>
    <cellStyle name="Percent 4 2 21 17" xfId="22719"/>
    <cellStyle name="Percent 4 2 21 2" xfId="22720"/>
    <cellStyle name="Percent 4 2 21 3" xfId="22721"/>
    <cellStyle name="Percent 4 2 21 4" xfId="22722"/>
    <cellStyle name="Percent 4 2 21 5" xfId="22723"/>
    <cellStyle name="Percent 4 2 21 6" xfId="22724"/>
    <cellStyle name="Percent 4 2 21 7" xfId="22725"/>
    <cellStyle name="Percent 4 2 21 8" xfId="22726"/>
    <cellStyle name="Percent 4 2 21 9" xfId="22727"/>
    <cellStyle name="Percent 4 2 22" xfId="22728"/>
    <cellStyle name="Percent 4 2 22 10" xfId="22729"/>
    <cellStyle name="Percent 4 2 22 11" xfId="22730"/>
    <cellStyle name="Percent 4 2 22 12" xfId="22731"/>
    <cellStyle name="Percent 4 2 22 13" xfId="22732"/>
    <cellStyle name="Percent 4 2 22 14" xfId="22733"/>
    <cellStyle name="Percent 4 2 22 15" xfId="22734"/>
    <cellStyle name="Percent 4 2 22 16" xfId="22735"/>
    <cellStyle name="Percent 4 2 22 17" xfId="22736"/>
    <cellStyle name="Percent 4 2 22 2" xfId="22737"/>
    <cellStyle name="Percent 4 2 22 3" xfId="22738"/>
    <cellStyle name="Percent 4 2 22 4" xfId="22739"/>
    <cellStyle name="Percent 4 2 22 5" xfId="22740"/>
    <cellStyle name="Percent 4 2 22 6" xfId="22741"/>
    <cellStyle name="Percent 4 2 22 7" xfId="22742"/>
    <cellStyle name="Percent 4 2 22 8" xfId="22743"/>
    <cellStyle name="Percent 4 2 22 9" xfId="22744"/>
    <cellStyle name="Percent 4 2 23" xfId="22745"/>
    <cellStyle name="Percent 4 2 23 10" xfId="22746"/>
    <cellStyle name="Percent 4 2 23 11" xfId="22747"/>
    <cellStyle name="Percent 4 2 23 12" xfId="22748"/>
    <cellStyle name="Percent 4 2 23 13" xfId="22749"/>
    <cellStyle name="Percent 4 2 23 14" xfId="22750"/>
    <cellStyle name="Percent 4 2 23 15" xfId="22751"/>
    <cellStyle name="Percent 4 2 23 16" xfId="22752"/>
    <cellStyle name="Percent 4 2 23 17" xfId="22753"/>
    <cellStyle name="Percent 4 2 23 2" xfId="22754"/>
    <cellStyle name="Percent 4 2 23 3" xfId="22755"/>
    <cellStyle name="Percent 4 2 23 4" xfId="22756"/>
    <cellStyle name="Percent 4 2 23 5" xfId="22757"/>
    <cellStyle name="Percent 4 2 23 6" xfId="22758"/>
    <cellStyle name="Percent 4 2 23 7" xfId="22759"/>
    <cellStyle name="Percent 4 2 23 8" xfId="22760"/>
    <cellStyle name="Percent 4 2 23 9" xfId="22761"/>
    <cellStyle name="Percent 4 2 24" xfId="22762"/>
    <cellStyle name="Percent 4 2 24 10" xfId="22763"/>
    <cellStyle name="Percent 4 2 24 11" xfId="22764"/>
    <cellStyle name="Percent 4 2 24 12" xfId="22765"/>
    <cellStyle name="Percent 4 2 24 13" xfId="22766"/>
    <cellStyle name="Percent 4 2 24 14" xfId="22767"/>
    <cellStyle name="Percent 4 2 24 15" xfId="22768"/>
    <cellStyle name="Percent 4 2 24 16" xfId="22769"/>
    <cellStyle name="Percent 4 2 24 17" xfId="22770"/>
    <cellStyle name="Percent 4 2 24 2" xfId="22771"/>
    <cellStyle name="Percent 4 2 24 3" xfId="22772"/>
    <cellStyle name="Percent 4 2 24 4" xfId="22773"/>
    <cellStyle name="Percent 4 2 24 5" xfId="22774"/>
    <cellStyle name="Percent 4 2 24 6" xfId="22775"/>
    <cellStyle name="Percent 4 2 24 7" xfId="22776"/>
    <cellStyle name="Percent 4 2 24 8" xfId="22777"/>
    <cellStyle name="Percent 4 2 24 9" xfId="22778"/>
    <cellStyle name="Percent 4 2 25" xfId="22779"/>
    <cellStyle name="Percent 4 2 25 10" xfId="22780"/>
    <cellStyle name="Percent 4 2 25 11" xfId="22781"/>
    <cellStyle name="Percent 4 2 25 12" xfId="22782"/>
    <cellStyle name="Percent 4 2 25 13" xfId="22783"/>
    <cellStyle name="Percent 4 2 25 14" xfId="22784"/>
    <cellStyle name="Percent 4 2 25 15" xfId="22785"/>
    <cellStyle name="Percent 4 2 25 16" xfId="22786"/>
    <cellStyle name="Percent 4 2 25 17" xfId="22787"/>
    <cellStyle name="Percent 4 2 25 2" xfId="22788"/>
    <cellStyle name="Percent 4 2 25 3" xfId="22789"/>
    <cellStyle name="Percent 4 2 25 4" xfId="22790"/>
    <cellStyle name="Percent 4 2 25 5" xfId="22791"/>
    <cellStyle name="Percent 4 2 25 6" xfId="22792"/>
    <cellStyle name="Percent 4 2 25 7" xfId="22793"/>
    <cellStyle name="Percent 4 2 25 8" xfId="22794"/>
    <cellStyle name="Percent 4 2 25 9" xfId="22795"/>
    <cellStyle name="Percent 4 2 26" xfId="22796"/>
    <cellStyle name="Percent 4 2 26 10" xfId="22797"/>
    <cellStyle name="Percent 4 2 26 11" xfId="22798"/>
    <cellStyle name="Percent 4 2 26 12" xfId="22799"/>
    <cellStyle name="Percent 4 2 26 13" xfId="22800"/>
    <cellStyle name="Percent 4 2 26 14" xfId="22801"/>
    <cellStyle name="Percent 4 2 26 15" xfId="22802"/>
    <cellStyle name="Percent 4 2 26 16" xfId="22803"/>
    <cellStyle name="Percent 4 2 26 17" xfId="22804"/>
    <cellStyle name="Percent 4 2 26 2" xfId="22805"/>
    <cellStyle name="Percent 4 2 26 3" xfId="22806"/>
    <cellStyle name="Percent 4 2 26 4" xfId="22807"/>
    <cellStyle name="Percent 4 2 26 5" xfId="22808"/>
    <cellStyle name="Percent 4 2 26 6" xfId="22809"/>
    <cellStyle name="Percent 4 2 26 7" xfId="22810"/>
    <cellStyle name="Percent 4 2 26 8" xfId="22811"/>
    <cellStyle name="Percent 4 2 26 9" xfId="22812"/>
    <cellStyle name="Percent 4 2 27" xfId="22813"/>
    <cellStyle name="Percent 4 2 27 10" xfId="22814"/>
    <cellStyle name="Percent 4 2 27 11" xfId="22815"/>
    <cellStyle name="Percent 4 2 27 12" xfId="22816"/>
    <cellStyle name="Percent 4 2 27 13" xfId="22817"/>
    <cellStyle name="Percent 4 2 27 14" xfId="22818"/>
    <cellStyle name="Percent 4 2 27 15" xfId="22819"/>
    <cellStyle name="Percent 4 2 27 16" xfId="22820"/>
    <cellStyle name="Percent 4 2 27 17" xfId="22821"/>
    <cellStyle name="Percent 4 2 27 2" xfId="22822"/>
    <cellStyle name="Percent 4 2 27 3" xfId="22823"/>
    <cellStyle name="Percent 4 2 27 4" xfId="22824"/>
    <cellStyle name="Percent 4 2 27 5" xfId="22825"/>
    <cellStyle name="Percent 4 2 27 6" xfId="22826"/>
    <cellStyle name="Percent 4 2 27 7" xfId="22827"/>
    <cellStyle name="Percent 4 2 27 8" xfId="22828"/>
    <cellStyle name="Percent 4 2 27 9" xfId="22829"/>
    <cellStyle name="Percent 4 2 28" xfId="22830"/>
    <cellStyle name="Percent 4 2 28 10" xfId="22831"/>
    <cellStyle name="Percent 4 2 28 11" xfId="22832"/>
    <cellStyle name="Percent 4 2 28 12" xfId="22833"/>
    <cellStyle name="Percent 4 2 28 13" xfId="22834"/>
    <cellStyle name="Percent 4 2 28 14" xfId="22835"/>
    <cellStyle name="Percent 4 2 28 15" xfId="22836"/>
    <cellStyle name="Percent 4 2 28 16" xfId="22837"/>
    <cellStyle name="Percent 4 2 28 17" xfId="22838"/>
    <cellStyle name="Percent 4 2 28 2" xfId="22839"/>
    <cellStyle name="Percent 4 2 28 3" xfId="22840"/>
    <cellStyle name="Percent 4 2 28 4" xfId="22841"/>
    <cellStyle name="Percent 4 2 28 5" xfId="22842"/>
    <cellStyle name="Percent 4 2 28 6" xfId="22843"/>
    <cellStyle name="Percent 4 2 28 7" xfId="22844"/>
    <cellStyle name="Percent 4 2 28 8" xfId="22845"/>
    <cellStyle name="Percent 4 2 28 9" xfId="22846"/>
    <cellStyle name="Percent 4 2 29" xfId="22847"/>
    <cellStyle name="Percent 4 2 29 10" xfId="22848"/>
    <cellStyle name="Percent 4 2 29 11" xfId="22849"/>
    <cellStyle name="Percent 4 2 29 12" xfId="22850"/>
    <cellStyle name="Percent 4 2 29 13" xfId="22851"/>
    <cellStyle name="Percent 4 2 29 14" xfId="22852"/>
    <cellStyle name="Percent 4 2 29 15" xfId="22853"/>
    <cellStyle name="Percent 4 2 29 16" xfId="22854"/>
    <cellStyle name="Percent 4 2 29 17" xfId="22855"/>
    <cellStyle name="Percent 4 2 29 2" xfId="22856"/>
    <cellStyle name="Percent 4 2 29 3" xfId="22857"/>
    <cellStyle name="Percent 4 2 29 4" xfId="22858"/>
    <cellStyle name="Percent 4 2 29 5" xfId="22859"/>
    <cellStyle name="Percent 4 2 29 6" xfId="22860"/>
    <cellStyle name="Percent 4 2 29 7" xfId="22861"/>
    <cellStyle name="Percent 4 2 29 8" xfId="22862"/>
    <cellStyle name="Percent 4 2 29 9" xfId="22863"/>
    <cellStyle name="Percent 4 2 3" xfId="22864"/>
    <cellStyle name="Percent 4 2 3 10" xfId="22865"/>
    <cellStyle name="Percent 4 2 3 11" xfId="22866"/>
    <cellStyle name="Percent 4 2 3 12" xfId="22867"/>
    <cellStyle name="Percent 4 2 3 13" xfId="22868"/>
    <cellStyle name="Percent 4 2 3 14" xfId="22869"/>
    <cellStyle name="Percent 4 2 3 15" xfId="22870"/>
    <cellStyle name="Percent 4 2 3 16" xfId="22871"/>
    <cellStyle name="Percent 4 2 3 17" xfId="22872"/>
    <cellStyle name="Percent 4 2 3 2" xfId="22873"/>
    <cellStyle name="Percent 4 2 3 3" xfId="22874"/>
    <cellStyle name="Percent 4 2 3 4" xfId="22875"/>
    <cellStyle name="Percent 4 2 3 5" xfId="22876"/>
    <cellStyle name="Percent 4 2 3 6" xfId="22877"/>
    <cellStyle name="Percent 4 2 3 7" xfId="22878"/>
    <cellStyle name="Percent 4 2 3 8" xfId="22879"/>
    <cellStyle name="Percent 4 2 3 9" xfId="22880"/>
    <cellStyle name="Percent 4 2 30" xfId="22881"/>
    <cellStyle name="Percent 4 2 30 10" xfId="22882"/>
    <cellStyle name="Percent 4 2 30 11" xfId="22883"/>
    <cellStyle name="Percent 4 2 30 12" xfId="22884"/>
    <cellStyle name="Percent 4 2 30 13" xfId="22885"/>
    <cellStyle name="Percent 4 2 30 14" xfId="22886"/>
    <cellStyle name="Percent 4 2 30 15" xfId="22887"/>
    <cellStyle name="Percent 4 2 30 16" xfId="22888"/>
    <cellStyle name="Percent 4 2 30 17" xfId="22889"/>
    <cellStyle name="Percent 4 2 30 2" xfId="22890"/>
    <cellStyle name="Percent 4 2 30 3" xfId="22891"/>
    <cellStyle name="Percent 4 2 30 4" xfId="22892"/>
    <cellStyle name="Percent 4 2 30 5" xfId="22893"/>
    <cellStyle name="Percent 4 2 30 6" xfId="22894"/>
    <cellStyle name="Percent 4 2 30 7" xfId="22895"/>
    <cellStyle name="Percent 4 2 30 8" xfId="22896"/>
    <cellStyle name="Percent 4 2 30 9" xfId="22897"/>
    <cellStyle name="Percent 4 2 31" xfId="22898"/>
    <cellStyle name="Percent 4 2 31 10" xfId="22899"/>
    <cellStyle name="Percent 4 2 31 11" xfId="22900"/>
    <cellStyle name="Percent 4 2 31 12" xfId="22901"/>
    <cellStyle name="Percent 4 2 31 13" xfId="22902"/>
    <cellStyle name="Percent 4 2 31 14" xfId="22903"/>
    <cellStyle name="Percent 4 2 31 15" xfId="22904"/>
    <cellStyle name="Percent 4 2 31 16" xfId="22905"/>
    <cellStyle name="Percent 4 2 31 17" xfId="22906"/>
    <cellStyle name="Percent 4 2 31 2" xfId="22907"/>
    <cellStyle name="Percent 4 2 31 3" xfId="22908"/>
    <cellStyle name="Percent 4 2 31 4" xfId="22909"/>
    <cellStyle name="Percent 4 2 31 5" xfId="22910"/>
    <cellStyle name="Percent 4 2 31 6" xfId="22911"/>
    <cellStyle name="Percent 4 2 31 7" xfId="22912"/>
    <cellStyle name="Percent 4 2 31 8" xfId="22913"/>
    <cellStyle name="Percent 4 2 31 9" xfId="22914"/>
    <cellStyle name="Percent 4 2 32" xfId="22915"/>
    <cellStyle name="Percent 4 2 32 10" xfId="22916"/>
    <cellStyle name="Percent 4 2 32 11" xfId="22917"/>
    <cellStyle name="Percent 4 2 32 12" xfId="22918"/>
    <cellStyle name="Percent 4 2 32 13" xfId="22919"/>
    <cellStyle name="Percent 4 2 32 14" xfId="22920"/>
    <cellStyle name="Percent 4 2 32 15" xfId="22921"/>
    <cellStyle name="Percent 4 2 32 16" xfId="22922"/>
    <cellStyle name="Percent 4 2 32 17" xfId="22923"/>
    <cellStyle name="Percent 4 2 32 2" xfId="22924"/>
    <cellStyle name="Percent 4 2 32 3" xfId="22925"/>
    <cellStyle name="Percent 4 2 32 4" xfId="22926"/>
    <cellStyle name="Percent 4 2 32 5" xfId="22927"/>
    <cellStyle name="Percent 4 2 32 6" xfId="22928"/>
    <cellStyle name="Percent 4 2 32 7" xfId="22929"/>
    <cellStyle name="Percent 4 2 32 8" xfId="22930"/>
    <cellStyle name="Percent 4 2 32 9" xfId="22931"/>
    <cellStyle name="Percent 4 2 33" xfId="22932"/>
    <cellStyle name="Percent 4 2 33 10" xfId="22933"/>
    <cellStyle name="Percent 4 2 33 11" xfId="22934"/>
    <cellStyle name="Percent 4 2 33 12" xfId="22935"/>
    <cellStyle name="Percent 4 2 33 13" xfId="22936"/>
    <cellStyle name="Percent 4 2 33 14" xfId="22937"/>
    <cellStyle name="Percent 4 2 33 15" xfId="22938"/>
    <cellStyle name="Percent 4 2 33 16" xfId="22939"/>
    <cellStyle name="Percent 4 2 33 17" xfId="22940"/>
    <cellStyle name="Percent 4 2 33 2" xfId="22941"/>
    <cellStyle name="Percent 4 2 33 3" xfId="22942"/>
    <cellStyle name="Percent 4 2 33 4" xfId="22943"/>
    <cellStyle name="Percent 4 2 33 5" xfId="22944"/>
    <cellStyle name="Percent 4 2 33 6" xfId="22945"/>
    <cellStyle name="Percent 4 2 33 7" xfId="22946"/>
    <cellStyle name="Percent 4 2 33 8" xfId="22947"/>
    <cellStyle name="Percent 4 2 33 9" xfId="22948"/>
    <cellStyle name="Percent 4 2 34" xfId="22949"/>
    <cellStyle name="Percent 4 2 34 10" xfId="22950"/>
    <cellStyle name="Percent 4 2 34 11" xfId="22951"/>
    <cellStyle name="Percent 4 2 34 12" xfId="22952"/>
    <cellStyle name="Percent 4 2 34 13" xfId="22953"/>
    <cellStyle name="Percent 4 2 34 14" xfId="22954"/>
    <cellStyle name="Percent 4 2 34 15" xfId="22955"/>
    <cellStyle name="Percent 4 2 34 16" xfId="22956"/>
    <cellStyle name="Percent 4 2 34 17" xfId="22957"/>
    <cellStyle name="Percent 4 2 34 2" xfId="22958"/>
    <cellStyle name="Percent 4 2 34 3" xfId="22959"/>
    <cellStyle name="Percent 4 2 34 4" xfId="22960"/>
    <cellStyle name="Percent 4 2 34 5" xfId="22961"/>
    <cellStyle name="Percent 4 2 34 6" xfId="22962"/>
    <cellStyle name="Percent 4 2 34 7" xfId="22963"/>
    <cellStyle name="Percent 4 2 34 8" xfId="22964"/>
    <cellStyle name="Percent 4 2 34 9" xfId="22965"/>
    <cellStyle name="Percent 4 2 35" xfId="22966"/>
    <cellStyle name="Percent 4 2 35 10" xfId="22967"/>
    <cellStyle name="Percent 4 2 35 11" xfId="22968"/>
    <cellStyle name="Percent 4 2 35 12" xfId="22969"/>
    <cellStyle name="Percent 4 2 35 13" xfId="22970"/>
    <cellStyle name="Percent 4 2 35 14" xfId="22971"/>
    <cellStyle name="Percent 4 2 35 15" xfId="22972"/>
    <cellStyle name="Percent 4 2 35 16" xfId="22973"/>
    <cellStyle name="Percent 4 2 35 17" xfId="22974"/>
    <cellStyle name="Percent 4 2 35 2" xfId="22975"/>
    <cellStyle name="Percent 4 2 35 3" xfId="22976"/>
    <cellStyle name="Percent 4 2 35 4" xfId="22977"/>
    <cellStyle name="Percent 4 2 35 5" xfId="22978"/>
    <cellStyle name="Percent 4 2 35 6" xfId="22979"/>
    <cellStyle name="Percent 4 2 35 7" xfId="22980"/>
    <cellStyle name="Percent 4 2 35 8" xfId="22981"/>
    <cellStyle name="Percent 4 2 35 9" xfId="22982"/>
    <cellStyle name="Percent 4 2 36" xfId="22983"/>
    <cellStyle name="Percent 4 2 36 10" xfId="22984"/>
    <cellStyle name="Percent 4 2 36 11" xfId="22985"/>
    <cellStyle name="Percent 4 2 36 12" xfId="22986"/>
    <cellStyle name="Percent 4 2 36 13" xfId="22987"/>
    <cellStyle name="Percent 4 2 36 14" xfId="22988"/>
    <cellStyle name="Percent 4 2 36 15" xfId="22989"/>
    <cellStyle name="Percent 4 2 36 16" xfId="22990"/>
    <cellStyle name="Percent 4 2 36 17" xfId="22991"/>
    <cellStyle name="Percent 4 2 36 2" xfId="22992"/>
    <cellStyle name="Percent 4 2 36 3" xfId="22993"/>
    <cellStyle name="Percent 4 2 36 4" xfId="22994"/>
    <cellStyle name="Percent 4 2 36 5" xfId="22995"/>
    <cellStyle name="Percent 4 2 36 6" xfId="22996"/>
    <cellStyle name="Percent 4 2 36 7" xfId="22997"/>
    <cellStyle name="Percent 4 2 36 8" xfId="22998"/>
    <cellStyle name="Percent 4 2 36 9" xfId="22999"/>
    <cellStyle name="Percent 4 2 37" xfId="23000"/>
    <cellStyle name="Percent 4 2 37 10" xfId="23001"/>
    <cellStyle name="Percent 4 2 37 11" xfId="23002"/>
    <cellStyle name="Percent 4 2 37 12" xfId="23003"/>
    <cellStyle name="Percent 4 2 37 13" xfId="23004"/>
    <cellStyle name="Percent 4 2 37 14" xfId="23005"/>
    <cellStyle name="Percent 4 2 37 15" xfId="23006"/>
    <cellStyle name="Percent 4 2 37 16" xfId="23007"/>
    <cellStyle name="Percent 4 2 37 17" xfId="23008"/>
    <cellStyle name="Percent 4 2 37 2" xfId="23009"/>
    <cellStyle name="Percent 4 2 37 3" xfId="23010"/>
    <cellStyle name="Percent 4 2 37 4" xfId="23011"/>
    <cellStyle name="Percent 4 2 37 5" xfId="23012"/>
    <cellStyle name="Percent 4 2 37 6" xfId="23013"/>
    <cellStyle name="Percent 4 2 37 7" xfId="23014"/>
    <cellStyle name="Percent 4 2 37 8" xfId="23015"/>
    <cellStyle name="Percent 4 2 37 9" xfId="23016"/>
    <cellStyle name="Percent 4 2 38" xfId="23017"/>
    <cellStyle name="Percent 4 2 38 10" xfId="23018"/>
    <cellStyle name="Percent 4 2 38 11" xfId="23019"/>
    <cellStyle name="Percent 4 2 38 12" xfId="23020"/>
    <cellStyle name="Percent 4 2 38 13" xfId="23021"/>
    <cellStyle name="Percent 4 2 38 14" xfId="23022"/>
    <cellStyle name="Percent 4 2 38 15" xfId="23023"/>
    <cellStyle name="Percent 4 2 38 16" xfId="23024"/>
    <cellStyle name="Percent 4 2 38 17" xfId="23025"/>
    <cellStyle name="Percent 4 2 38 2" xfId="23026"/>
    <cellStyle name="Percent 4 2 38 3" xfId="23027"/>
    <cellStyle name="Percent 4 2 38 4" xfId="23028"/>
    <cellStyle name="Percent 4 2 38 5" xfId="23029"/>
    <cellStyle name="Percent 4 2 38 6" xfId="23030"/>
    <cellStyle name="Percent 4 2 38 7" xfId="23031"/>
    <cellStyle name="Percent 4 2 38 8" xfId="23032"/>
    <cellStyle name="Percent 4 2 38 9" xfId="23033"/>
    <cellStyle name="Percent 4 2 39" xfId="23034"/>
    <cellStyle name="Percent 4 2 39 10" xfId="23035"/>
    <cellStyle name="Percent 4 2 39 11" xfId="23036"/>
    <cellStyle name="Percent 4 2 39 12" xfId="23037"/>
    <cellStyle name="Percent 4 2 39 13" xfId="23038"/>
    <cellStyle name="Percent 4 2 39 14" xfId="23039"/>
    <cellStyle name="Percent 4 2 39 15" xfId="23040"/>
    <cellStyle name="Percent 4 2 39 16" xfId="23041"/>
    <cellStyle name="Percent 4 2 39 17" xfId="23042"/>
    <cellStyle name="Percent 4 2 39 2" xfId="23043"/>
    <cellStyle name="Percent 4 2 39 3" xfId="23044"/>
    <cellStyle name="Percent 4 2 39 4" xfId="23045"/>
    <cellStyle name="Percent 4 2 39 5" xfId="23046"/>
    <cellStyle name="Percent 4 2 39 6" xfId="23047"/>
    <cellStyle name="Percent 4 2 39 7" xfId="23048"/>
    <cellStyle name="Percent 4 2 39 8" xfId="23049"/>
    <cellStyle name="Percent 4 2 39 9" xfId="23050"/>
    <cellStyle name="Percent 4 2 4" xfId="23051"/>
    <cellStyle name="Percent 4 2 4 10" xfId="23052"/>
    <cellStyle name="Percent 4 2 4 11" xfId="23053"/>
    <cellStyle name="Percent 4 2 4 12" xfId="23054"/>
    <cellStyle name="Percent 4 2 4 13" xfId="23055"/>
    <cellStyle name="Percent 4 2 4 14" xfId="23056"/>
    <cellStyle name="Percent 4 2 4 15" xfId="23057"/>
    <cellStyle name="Percent 4 2 4 16" xfId="23058"/>
    <cellStyle name="Percent 4 2 4 17" xfId="23059"/>
    <cellStyle name="Percent 4 2 4 2" xfId="23060"/>
    <cellStyle name="Percent 4 2 4 3" xfId="23061"/>
    <cellStyle name="Percent 4 2 4 4" xfId="23062"/>
    <cellStyle name="Percent 4 2 4 5" xfId="23063"/>
    <cellStyle name="Percent 4 2 4 6" xfId="23064"/>
    <cellStyle name="Percent 4 2 4 7" xfId="23065"/>
    <cellStyle name="Percent 4 2 4 8" xfId="23066"/>
    <cellStyle name="Percent 4 2 4 9" xfId="23067"/>
    <cellStyle name="Percent 4 2 40" xfId="23068"/>
    <cellStyle name="Percent 4 2 40 10" xfId="23069"/>
    <cellStyle name="Percent 4 2 40 11" xfId="23070"/>
    <cellStyle name="Percent 4 2 40 12" xfId="23071"/>
    <cellStyle name="Percent 4 2 40 13" xfId="23072"/>
    <cellStyle name="Percent 4 2 40 14" xfId="23073"/>
    <cellStyle name="Percent 4 2 40 15" xfId="23074"/>
    <cellStyle name="Percent 4 2 40 16" xfId="23075"/>
    <cellStyle name="Percent 4 2 40 17" xfId="23076"/>
    <cellStyle name="Percent 4 2 40 2" xfId="23077"/>
    <cellStyle name="Percent 4 2 40 3" xfId="23078"/>
    <cellStyle name="Percent 4 2 40 4" xfId="23079"/>
    <cellStyle name="Percent 4 2 40 5" xfId="23080"/>
    <cellStyle name="Percent 4 2 40 6" xfId="23081"/>
    <cellStyle name="Percent 4 2 40 7" xfId="23082"/>
    <cellStyle name="Percent 4 2 40 8" xfId="23083"/>
    <cellStyle name="Percent 4 2 40 9" xfId="23084"/>
    <cellStyle name="Percent 4 2 41" xfId="23085"/>
    <cellStyle name="Percent 4 2 41 10" xfId="23086"/>
    <cellStyle name="Percent 4 2 41 11" xfId="23087"/>
    <cellStyle name="Percent 4 2 41 12" xfId="23088"/>
    <cellStyle name="Percent 4 2 41 13" xfId="23089"/>
    <cellStyle name="Percent 4 2 41 14" xfId="23090"/>
    <cellStyle name="Percent 4 2 41 15" xfId="23091"/>
    <cellStyle name="Percent 4 2 41 16" xfId="23092"/>
    <cellStyle name="Percent 4 2 41 17" xfId="23093"/>
    <cellStyle name="Percent 4 2 41 2" xfId="23094"/>
    <cellStyle name="Percent 4 2 41 3" xfId="23095"/>
    <cellStyle name="Percent 4 2 41 4" xfId="23096"/>
    <cellStyle name="Percent 4 2 41 5" xfId="23097"/>
    <cellStyle name="Percent 4 2 41 6" xfId="23098"/>
    <cellStyle name="Percent 4 2 41 7" xfId="23099"/>
    <cellStyle name="Percent 4 2 41 8" xfId="23100"/>
    <cellStyle name="Percent 4 2 41 9" xfId="23101"/>
    <cellStyle name="Percent 4 2 42" xfId="23102"/>
    <cellStyle name="Percent 4 2 42 10" xfId="23103"/>
    <cellStyle name="Percent 4 2 42 11" xfId="23104"/>
    <cellStyle name="Percent 4 2 42 12" xfId="23105"/>
    <cellStyle name="Percent 4 2 42 13" xfId="23106"/>
    <cellStyle name="Percent 4 2 42 14" xfId="23107"/>
    <cellStyle name="Percent 4 2 42 15" xfId="23108"/>
    <cellStyle name="Percent 4 2 42 16" xfId="23109"/>
    <cellStyle name="Percent 4 2 42 17" xfId="23110"/>
    <cellStyle name="Percent 4 2 42 2" xfId="23111"/>
    <cellStyle name="Percent 4 2 42 3" xfId="23112"/>
    <cellStyle name="Percent 4 2 42 4" xfId="23113"/>
    <cellStyle name="Percent 4 2 42 5" xfId="23114"/>
    <cellStyle name="Percent 4 2 42 6" xfId="23115"/>
    <cellStyle name="Percent 4 2 42 7" xfId="23116"/>
    <cellStyle name="Percent 4 2 42 8" xfId="23117"/>
    <cellStyle name="Percent 4 2 42 9" xfId="23118"/>
    <cellStyle name="Percent 4 2 43" xfId="23119"/>
    <cellStyle name="Percent 4 2 43 10" xfId="23120"/>
    <cellStyle name="Percent 4 2 43 11" xfId="23121"/>
    <cellStyle name="Percent 4 2 43 12" xfId="23122"/>
    <cellStyle name="Percent 4 2 43 13" xfId="23123"/>
    <cellStyle name="Percent 4 2 43 14" xfId="23124"/>
    <cellStyle name="Percent 4 2 43 15" xfId="23125"/>
    <cellStyle name="Percent 4 2 43 16" xfId="23126"/>
    <cellStyle name="Percent 4 2 43 17" xfId="23127"/>
    <cellStyle name="Percent 4 2 43 2" xfId="23128"/>
    <cellStyle name="Percent 4 2 43 3" xfId="23129"/>
    <cellStyle name="Percent 4 2 43 4" xfId="23130"/>
    <cellStyle name="Percent 4 2 43 5" xfId="23131"/>
    <cellStyle name="Percent 4 2 43 6" xfId="23132"/>
    <cellStyle name="Percent 4 2 43 7" xfId="23133"/>
    <cellStyle name="Percent 4 2 43 8" xfId="23134"/>
    <cellStyle name="Percent 4 2 43 9" xfId="23135"/>
    <cellStyle name="Percent 4 2 44" xfId="23136"/>
    <cellStyle name="Percent 4 2 44 10" xfId="23137"/>
    <cellStyle name="Percent 4 2 44 11" xfId="23138"/>
    <cellStyle name="Percent 4 2 44 12" xfId="23139"/>
    <cellStyle name="Percent 4 2 44 13" xfId="23140"/>
    <cellStyle name="Percent 4 2 44 14" xfId="23141"/>
    <cellStyle name="Percent 4 2 44 15" xfId="23142"/>
    <cellStyle name="Percent 4 2 44 16" xfId="23143"/>
    <cellStyle name="Percent 4 2 44 17" xfId="23144"/>
    <cellStyle name="Percent 4 2 44 2" xfId="23145"/>
    <cellStyle name="Percent 4 2 44 3" xfId="23146"/>
    <cellStyle name="Percent 4 2 44 4" xfId="23147"/>
    <cellStyle name="Percent 4 2 44 5" xfId="23148"/>
    <cellStyle name="Percent 4 2 44 6" xfId="23149"/>
    <cellStyle name="Percent 4 2 44 7" xfId="23150"/>
    <cellStyle name="Percent 4 2 44 8" xfId="23151"/>
    <cellStyle name="Percent 4 2 44 9" xfId="23152"/>
    <cellStyle name="Percent 4 2 45" xfId="23153"/>
    <cellStyle name="Percent 4 2 45 10" xfId="23154"/>
    <cellStyle name="Percent 4 2 45 11" xfId="23155"/>
    <cellStyle name="Percent 4 2 45 12" xfId="23156"/>
    <cellStyle name="Percent 4 2 45 13" xfId="23157"/>
    <cellStyle name="Percent 4 2 45 14" xfId="23158"/>
    <cellStyle name="Percent 4 2 45 15" xfId="23159"/>
    <cellStyle name="Percent 4 2 45 16" xfId="23160"/>
    <cellStyle name="Percent 4 2 45 17" xfId="23161"/>
    <cellStyle name="Percent 4 2 45 2" xfId="23162"/>
    <cellStyle name="Percent 4 2 45 3" xfId="23163"/>
    <cellStyle name="Percent 4 2 45 4" xfId="23164"/>
    <cellStyle name="Percent 4 2 45 5" xfId="23165"/>
    <cellStyle name="Percent 4 2 45 6" xfId="23166"/>
    <cellStyle name="Percent 4 2 45 7" xfId="23167"/>
    <cellStyle name="Percent 4 2 45 8" xfId="23168"/>
    <cellStyle name="Percent 4 2 45 9" xfId="23169"/>
    <cellStyle name="Percent 4 2 46" xfId="23170"/>
    <cellStyle name="Percent 4 2 46 10" xfId="23171"/>
    <cellStyle name="Percent 4 2 46 11" xfId="23172"/>
    <cellStyle name="Percent 4 2 46 12" xfId="23173"/>
    <cellStyle name="Percent 4 2 46 13" xfId="23174"/>
    <cellStyle name="Percent 4 2 46 14" xfId="23175"/>
    <cellStyle name="Percent 4 2 46 15" xfId="23176"/>
    <cellStyle name="Percent 4 2 46 16" xfId="23177"/>
    <cellStyle name="Percent 4 2 46 17" xfId="23178"/>
    <cellStyle name="Percent 4 2 46 2" xfId="23179"/>
    <cellStyle name="Percent 4 2 46 3" xfId="23180"/>
    <cellStyle name="Percent 4 2 46 4" xfId="23181"/>
    <cellStyle name="Percent 4 2 46 5" xfId="23182"/>
    <cellStyle name="Percent 4 2 46 6" xfId="23183"/>
    <cellStyle name="Percent 4 2 46 7" xfId="23184"/>
    <cellStyle name="Percent 4 2 46 8" xfId="23185"/>
    <cellStyle name="Percent 4 2 46 9" xfId="23186"/>
    <cellStyle name="Percent 4 2 47" xfId="23187"/>
    <cellStyle name="Percent 4 2 47 10" xfId="23188"/>
    <cellStyle name="Percent 4 2 47 11" xfId="23189"/>
    <cellStyle name="Percent 4 2 47 12" xfId="23190"/>
    <cellStyle name="Percent 4 2 47 13" xfId="23191"/>
    <cellStyle name="Percent 4 2 47 14" xfId="23192"/>
    <cellStyle name="Percent 4 2 47 15" xfId="23193"/>
    <cellStyle name="Percent 4 2 47 16" xfId="23194"/>
    <cellStyle name="Percent 4 2 47 17" xfId="23195"/>
    <cellStyle name="Percent 4 2 47 2" xfId="23196"/>
    <cellStyle name="Percent 4 2 47 3" xfId="23197"/>
    <cellStyle name="Percent 4 2 47 4" xfId="23198"/>
    <cellStyle name="Percent 4 2 47 5" xfId="23199"/>
    <cellStyle name="Percent 4 2 47 6" xfId="23200"/>
    <cellStyle name="Percent 4 2 47 7" xfId="23201"/>
    <cellStyle name="Percent 4 2 47 8" xfId="23202"/>
    <cellStyle name="Percent 4 2 47 9" xfId="23203"/>
    <cellStyle name="Percent 4 2 48" xfId="23204"/>
    <cellStyle name="Percent 4 2 49" xfId="23205"/>
    <cellStyle name="Percent 4 2 5" xfId="23206"/>
    <cellStyle name="Percent 4 2 5 10" xfId="23207"/>
    <cellStyle name="Percent 4 2 5 11" xfId="23208"/>
    <cellStyle name="Percent 4 2 5 12" xfId="23209"/>
    <cellStyle name="Percent 4 2 5 13" xfId="23210"/>
    <cellStyle name="Percent 4 2 5 14" xfId="23211"/>
    <cellStyle name="Percent 4 2 5 15" xfId="23212"/>
    <cellStyle name="Percent 4 2 5 16" xfId="23213"/>
    <cellStyle name="Percent 4 2 5 17" xfId="23214"/>
    <cellStyle name="Percent 4 2 5 2" xfId="23215"/>
    <cellStyle name="Percent 4 2 5 3" xfId="23216"/>
    <cellStyle name="Percent 4 2 5 4" xfId="23217"/>
    <cellStyle name="Percent 4 2 5 5" xfId="23218"/>
    <cellStyle name="Percent 4 2 5 6" xfId="23219"/>
    <cellStyle name="Percent 4 2 5 7" xfId="23220"/>
    <cellStyle name="Percent 4 2 5 8" xfId="23221"/>
    <cellStyle name="Percent 4 2 5 9" xfId="23222"/>
    <cellStyle name="Percent 4 2 50" xfId="23223"/>
    <cellStyle name="Percent 4 2 51" xfId="23224"/>
    <cellStyle name="Percent 4 2 52" xfId="23225"/>
    <cellStyle name="Percent 4 2 53" xfId="23226"/>
    <cellStyle name="Percent 4 2 54" xfId="23227"/>
    <cellStyle name="Percent 4 2 55" xfId="23228"/>
    <cellStyle name="Percent 4 2 56" xfId="23229"/>
    <cellStyle name="Percent 4 2 57" xfId="23230"/>
    <cellStyle name="Percent 4 2 58" xfId="23231"/>
    <cellStyle name="Percent 4 2 59" xfId="23232"/>
    <cellStyle name="Percent 4 2 6" xfId="23233"/>
    <cellStyle name="Percent 4 2 6 10" xfId="23234"/>
    <cellStyle name="Percent 4 2 6 11" xfId="23235"/>
    <cellStyle name="Percent 4 2 6 12" xfId="23236"/>
    <cellStyle name="Percent 4 2 6 13" xfId="23237"/>
    <cellStyle name="Percent 4 2 6 14" xfId="23238"/>
    <cellStyle name="Percent 4 2 6 15" xfId="23239"/>
    <cellStyle name="Percent 4 2 6 16" xfId="23240"/>
    <cellStyle name="Percent 4 2 6 17" xfId="23241"/>
    <cellStyle name="Percent 4 2 6 2" xfId="23242"/>
    <cellStyle name="Percent 4 2 6 3" xfId="23243"/>
    <cellStyle name="Percent 4 2 6 4" xfId="23244"/>
    <cellStyle name="Percent 4 2 6 5" xfId="23245"/>
    <cellStyle name="Percent 4 2 6 6" xfId="23246"/>
    <cellStyle name="Percent 4 2 6 7" xfId="23247"/>
    <cellStyle name="Percent 4 2 6 8" xfId="23248"/>
    <cellStyle name="Percent 4 2 6 9" xfId="23249"/>
    <cellStyle name="Percent 4 2 60" xfId="23250"/>
    <cellStyle name="Percent 4 2 7" xfId="23251"/>
    <cellStyle name="Percent 4 2 7 10" xfId="23252"/>
    <cellStyle name="Percent 4 2 7 11" xfId="23253"/>
    <cellStyle name="Percent 4 2 7 12" xfId="23254"/>
    <cellStyle name="Percent 4 2 7 13" xfId="23255"/>
    <cellStyle name="Percent 4 2 7 14" xfId="23256"/>
    <cellStyle name="Percent 4 2 7 15" xfId="23257"/>
    <cellStyle name="Percent 4 2 7 16" xfId="23258"/>
    <cellStyle name="Percent 4 2 7 17" xfId="23259"/>
    <cellStyle name="Percent 4 2 7 2" xfId="23260"/>
    <cellStyle name="Percent 4 2 7 3" xfId="23261"/>
    <cellStyle name="Percent 4 2 7 4" xfId="23262"/>
    <cellStyle name="Percent 4 2 7 5" xfId="23263"/>
    <cellStyle name="Percent 4 2 7 6" xfId="23264"/>
    <cellStyle name="Percent 4 2 7 7" xfId="23265"/>
    <cellStyle name="Percent 4 2 7 8" xfId="23266"/>
    <cellStyle name="Percent 4 2 7 9" xfId="23267"/>
    <cellStyle name="Percent 4 2 8" xfId="23268"/>
    <cellStyle name="Percent 4 2 8 10" xfId="23269"/>
    <cellStyle name="Percent 4 2 8 11" xfId="23270"/>
    <cellStyle name="Percent 4 2 8 12" xfId="23271"/>
    <cellStyle name="Percent 4 2 8 13" xfId="23272"/>
    <cellStyle name="Percent 4 2 8 14" xfId="23273"/>
    <cellStyle name="Percent 4 2 8 15" xfId="23274"/>
    <cellStyle name="Percent 4 2 8 16" xfId="23275"/>
    <cellStyle name="Percent 4 2 8 17" xfId="23276"/>
    <cellStyle name="Percent 4 2 8 2" xfId="23277"/>
    <cellStyle name="Percent 4 2 8 3" xfId="23278"/>
    <cellStyle name="Percent 4 2 8 4" xfId="23279"/>
    <cellStyle name="Percent 4 2 8 5" xfId="23280"/>
    <cellStyle name="Percent 4 2 8 6" xfId="23281"/>
    <cellStyle name="Percent 4 2 8 7" xfId="23282"/>
    <cellStyle name="Percent 4 2 8 8" xfId="23283"/>
    <cellStyle name="Percent 4 2 8 9" xfId="23284"/>
    <cellStyle name="Percent 4 2 9" xfId="23285"/>
    <cellStyle name="Percent 4 2 9 10" xfId="23286"/>
    <cellStyle name="Percent 4 2 9 11" xfId="23287"/>
    <cellStyle name="Percent 4 2 9 12" xfId="23288"/>
    <cellStyle name="Percent 4 2 9 13" xfId="23289"/>
    <cellStyle name="Percent 4 2 9 14" xfId="23290"/>
    <cellStyle name="Percent 4 2 9 15" xfId="23291"/>
    <cellStyle name="Percent 4 2 9 16" xfId="23292"/>
    <cellStyle name="Percent 4 2 9 17" xfId="23293"/>
    <cellStyle name="Percent 4 2 9 2" xfId="23294"/>
    <cellStyle name="Percent 4 2 9 3" xfId="23295"/>
    <cellStyle name="Percent 4 2 9 4" xfId="23296"/>
    <cellStyle name="Percent 4 2 9 5" xfId="23297"/>
    <cellStyle name="Percent 4 2 9 6" xfId="23298"/>
    <cellStyle name="Percent 4 2 9 7" xfId="23299"/>
    <cellStyle name="Percent 4 2 9 8" xfId="23300"/>
    <cellStyle name="Percent 4 2 9 9" xfId="23301"/>
    <cellStyle name="Percent 4 20" xfId="23302"/>
    <cellStyle name="Percent 4 20 10" xfId="23303"/>
    <cellStyle name="Percent 4 20 11" xfId="23304"/>
    <cellStyle name="Percent 4 20 12" xfId="23305"/>
    <cellStyle name="Percent 4 20 13" xfId="23306"/>
    <cellStyle name="Percent 4 20 14" xfId="23307"/>
    <cellStyle name="Percent 4 20 15" xfId="23308"/>
    <cellStyle name="Percent 4 20 16" xfId="23309"/>
    <cellStyle name="Percent 4 20 17" xfId="23310"/>
    <cellStyle name="Percent 4 20 2" xfId="23311"/>
    <cellStyle name="Percent 4 20 3" xfId="23312"/>
    <cellStyle name="Percent 4 20 4" xfId="23313"/>
    <cellStyle name="Percent 4 20 5" xfId="23314"/>
    <cellStyle name="Percent 4 20 6" xfId="23315"/>
    <cellStyle name="Percent 4 20 7" xfId="23316"/>
    <cellStyle name="Percent 4 20 8" xfId="23317"/>
    <cellStyle name="Percent 4 20 9" xfId="23318"/>
    <cellStyle name="Percent 4 21" xfId="23319"/>
    <cellStyle name="Percent 4 21 10" xfId="23320"/>
    <cellStyle name="Percent 4 21 11" xfId="23321"/>
    <cellStyle name="Percent 4 21 12" xfId="23322"/>
    <cellStyle name="Percent 4 21 13" xfId="23323"/>
    <cellStyle name="Percent 4 21 14" xfId="23324"/>
    <cellStyle name="Percent 4 21 15" xfId="23325"/>
    <cellStyle name="Percent 4 21 16" xfId="23326"/>
    <cellStyle name="Percent 4 21 17" xfId="23327"/>
    <cellStyle name="Percent 4 21 2" xfId="23328"/>
    <cellStyle name="Percent 4 21 3" xfId="23329"/>
    <cellStyle name="Percent 4 21 4" xfId="23330"/>
    <cellStyle name="Percent 4 21 5" xfId="23331"/>
    <cellStyle name="Percent 4 21 6" xfId="23332"/>
    <cellStyle name="Percent 4 21 7" xfId="23333"/>
    <cellStyle name="Percent 4 21 8" xfId="23334"/>
    <cellStyle name="Percent 4 21 9" xfId="23335"/>
    <cellStyle name="Percent 4 22" xfId="23336"/>
    <cellStyle name="Percent 4 22 10" xfId="23337"/>
    <cellStyle name="Percent 4 22 11" xfId="23338"/>
    <cellStyle name="Percent 4 22 12" xfId="23339"/>
    <cellStyle name="Percent 4 22 13" xfId="23340"/>
    <cellStyle name="Percent 4 22 14" xfId="23341"/>
    <cellStyle name="Percent 4 22 15" xfId="23342"/>
    <cellStyle name="Percent 4 22 16" xfId="23343"/>
    <cellStyle name="Percent 4 22 17" xfId="23344"/>
    <cellStyle name="Percent 4 22 2" xfId="23345"/>
    <cellStyle name="Percent 4 22 3" xfId="23346"/>
    <cellStyle name="Percent 4 22 4" xfId="23347"/>
    <cellStyle name="Percent 4 22 5" xfId="23348"/>
    <cellStyle name="Percent 4 22 6" xfId="23349"/>
    <cellStyle name="Percent 4 22 7" xfId="23350"/>
    <cellStyle name="Percent 4 22 8" xfId="23351"/>
    <cellStyle name="Percent 4 22 9" xfId="23352"/>
    <cellStyle name="Percent 4 23" xfId="23353"/>
    <cellStyle name="Percent 4 23 10" xfId="23354"/>
    <cellStyle name="Percent 4 23 11" xfId="23355"/>
    <cellStyle name="Percent 4 23 12" xfId="23356"/>
    <cellStyle name="Percent 4 23 13" xfId="23357"/>
    <cellStyle name="Percent 4 23 14" xfId="23358"/>
    <cellStyle name="Percent 4 23 15" xfId="23359"/>
    <cellStyle name="Percent 4 23 16" xfId="23360"/>
    <cellStyle name="Percent 4 23 17" xfId="23361"/>
    <cellStyle name="Percent 4 23 2" xfId="23362"/>
    <cellStyle name="Percent 4 23 3" xfId="23363"/>
    <cellStyle name="Percent 4 23 4" xfId="23364"/>
    <cellStyle name="Percent 4 23 5" xfId="23365"/>
    <cellStyle name="Percent 4 23 6" xfId="23366"/>
    <cellStyle name="Percent 4 23 7" xfId="23367"/>
    <cellStyle name="Percent 4 23 8" xfId="23368"/>
    <cellStyle name="Percent 4 23 9" xfId="23369"/>
    <cellStyle name="Percent 4 24" xfId="23370"/>
    <cellStyle name="Percent 4 24 10" xfId="23371"/>
    <cellStyle name="Percent 4 24 11" xfId="23372"/>
    <cellStyle name="Percent 4 24 12" xfId="23373"/>
    <cellStyle name="Percent 4 24 13" xfId="23374"/>
    <cellStyle name="Percent 4 24 14" xfId="23375"/>
    <cellStyle name="Percent 4 24 15" xfId="23376"/>
    <cellStyle name="Percent 4 24 16" xfId="23377"/>
    <cellStyle name="Percent 4 24 17" xfId="23378"/>
    <cellStyle name="Percent 4 24 2" xfId="23379"/>
    <cellStyle name="Percent 4 24 3" xfId="23380"/>
    <cellStyle name="Percent 4 24 4" xfId="23381"/>
    <cellStyle name="Percent 4 24 5" xfId="23382"/>
    <cellStyle name="Percent 4 24 6" xfId="23383"/>
    <cellStyle name="Percent 4 24 7" xfId="23384"/>
    <cellStyle name="Percent 4 24 8" xfId="23385"/>
    <cellStyle name="Percent 4 24 9" xfId="23386"/>
    <cellStyle name="Percent 4 25" xfId="23387"/>
    <cellStyle name="Percent 4 25 10" xfId="23388"/>
    <cellStyle name="Percent 4 25 11" xfId="23389"/>
    <cellStyle name="Percent 4 25 12" xfId="23390"/>
    <cellStyle name="Percent 4 25 13" xfId="23391"/>
    <cellStyle name="Percent 4 25 14" xfId="23392"/>
    <cellStyle name="Percent 4 25 15" xfId="23393"/>
    <cellStyle name="Percent 4 25 16" xfId="23394"/>
    <cellStyle name="Percent 4 25 17" xfId="23395"/>
    <cellStyle name="Percent 4 25 2" xfId="23396"/>
    <cellStyle name="Percent 4 25 3" xfId="23397"/>
    <cellStyle name="Percent 4 25 4" xfId="23398"/>
    <cellStyle name="Percent 4 25 5" xfId="23399"/>
    <cellStyle name="Percent 4 25 6" xfId="23400"/>
    <cellStyle name="Percent 4 25 7" xfId="23401"/>
    <cellStyle name="Percent 4 25 8" xfId="23402"/>
    <cellStyle name="Percent 4 25 9" xfId="23403"/>
    <cellStyle name="Percent 4 26" xfId="23404"/>
    <cellStyle name="Percent 4 26 10" xfId="23405"/>
    <cellStyle name="Percent 4 26 11" xfId="23406"/>
    <cellStyle name="Percent 4 26 12" xfId="23407"/>
    <cellStyle name="Percent 4 26 13" xfId="23408"/>
    <cellStyle name="Percent 4 26 14" xfId="23409"/>
    <cellStyle name="Percent 4 26 15" xfId="23410"/>
    <cellStyle name="Percent 4 26 16" xfId="23411"/>
    <cellStyle name="Percent 4 26 17" xfId="23412"/>
    <cellStyle name="Percent 4 26 2" xfId="23413"/>
    <cellStyle name="Percent 4 26 3" xfId="23414"/>
    <cellStyle name="Percent 4 26 4" xfId="23415"/>
    <cellStyle name="Percent 4 26 5" xfId="23416"/>
    <cellStyle name="Percent 4 26 6" xfId="23417"/>
    <cellStyle name="Percent 4 26 7" xfId="23418"/>
    <cellStyle name="Percent 4 26 8" xfId="23419"/>
    <cellStyle name="Percent 4 26 9" xfId="23420"/>
    <cellStyle name="Percent 4 27" xfId="23421"/>
    <cellStyle name="Percent 4 27 10" xfId="23422"/>
    <cellStyle name="Percent 4 27 11" xfId="23423"/>
    <cellStyle name="Percent 4 27 12" xfId="23424"/>
    <cellStyle name="Percent 4 27 13" xfId="23425"/>
    <cellStyle name="Percent 4 27 14" xfId="23426"/>
    <cellStyle name="Percent 4 27 15" xfId="23427"/>
    <cellStyle name="Percent 4 27 16" xfId="23428"/>
    <cellStyle name="Percent 4 27 17" xfId="23429"/>
    <cellStyle name="Percent 4 27 2" xfId="23430"/>
    <cellStyle name="Percent 4 27 3" xfId="23431"/>
    <cellStyle name="Percent 4 27 4" xfId="23432"/>
    <cellStyle name="Percent 4 27 5" xfId="23433"/>
    <cellStyle name="Percent 4 27 6" xfId="23434"/>
    <cellStyle name="Percent 4 27 7" xfId="23435"/>
    <cellStyle name="Percent 4 27 8" xfId="23436"/>
    <cellStyle name="Percent 4 27 9" xfId="23437"/>
    <cellStyle name="Percent 4 28" xfId="23438"/>
    <cellStyle name="Percent 4 28 10" xfId="23439"/>
    <cellStyle name="Percent 4 28 11" xfId="23440"/>
    <cellStyle name="Percent 4 28 12" xfId="23441"/>
    <cellStyle name="Percent 4 28 13" xfId="23442"/>
    <cellStyle name="Percent 4 28 14" xfId="23443"/>
    <cellStyle name="Percent 4 28 15" xfId="23444"/>
    <cellStyle name="Percent 4 28 16" xfId="23445"/>
    <cellStyle name="Percent 4 28 17" xfId="23446"/>
    <cellStyle name="Percent 4 28 2" xfId="23447"/>
    <cellStyle name="Percent 4 28 3" xfId="23448"/>
    <cellStyle name="Percent 4 28 4" xfId="23449"/>
    <cellStyle name="Percent 4 28 5" xfId="23450"/>
    <cellStyle name="Percent 4 28 6" xfId="23451"/>
    <cellStyle name="Percent 4 28 7" xfId="23452"/>
    <cellStyle name="Percent 4 28 8" xfId="23453"/>
    <cellStyle name="Percent 4 28 9" xfId="23454"/>
    <cellStyle name="Percent 4 29" xfId="23455"/>
    <cellStyle name="Percent 4 29 10" xfId="23456"/>
    <cellStyle name="Percent 4 29 11" xfId="23457"/>
    <cellStyle name="Percent 4 29 12" xfId="23458"/>
    <cellStyle name="Percent 4 29 13" xfId="23459"/>
    <cellStyle name="Percent 4 29 14" xfId="23460"/>
    <cellStyle name="Percent 4 29 15" xfId="23461"/>
    <cellStyle name="Percent 4 29 16" xfId="23462"/>
    <cellStyle name="Percent 4 29 17" xfId="23463"/>
    <cellStyle name="Percent 4 29 2" xfId="23464"/>
    <cellStyle name="Percent 4 29 3" xfId="23465"/>
    <cellStyle name="Percent 4 29 4" xfId="23466"/>
    <cellStyle name="Percent 4 29 5" xfId="23467"/>
    <cellStyle name="Percent 4 29 6" xfId="23468"/>
    <cellStyle name="Percent 4 29 7" xfId="23469"/>
    <cellStyle name="Percent 4 29 8" xfId="23470"/>
    <cellStyle name="Percent 4 29 9" xfId="23471"/>
    <cellStyle name="Percent 4 3" xfId="1230"/>
    <cellStyle name="Percent 4 3 10" xfId="23472"/>
    <cellStyle name="Percent 4 3 2" xfId="23473"/>
    <cellStyle name="Percent 4 3 3" xfId="23474"/>
    <cellStyle name="Percent 4 3 4" xfId="23475"/>
    <cellStyle name="Percent 4 3 5" xfId="23476"/>
    <cellStyle name="Percent 4 3 6" xfId="23477"/>
    <cellStyle name="Percent 4 3 7" xfId="23478"/>
    <cellStyle name="Percent 4 3 8" xfId="23479"/>
    <cellStyle name="Percent 4 3 9" xfId="23480"/>
    <cellStyle name="Percent 4 30" xfId="23481"/>
    <cellStyle name="Percent 4 30 10" xfId="23482"/>
    <cellStyle name="Percent 4 30 11" xfId="23483"/>
    <cellStyle name="Percent 4 30 12" xfId="23484"/>
    <cellStyle name="Percent 4 30 13" xfId="23485"/>
    <cellStyle name="Percent 4 30 14" xfId="23486"/>
    <cellStyle name="Percent 4 30 15" xfId="23487"/>
    <cellStyle name="Percent 4 30 16" xfId="23488"/>
    <cellStyle name="Percent 4 30 17" xfId="23489"/>
    <cellStyle name="Percent 4 30 2" xfId="23490"/>
    <cellStyle name="Percent 4 30 3" xfId="23491"/>
    <cellStyle name="Percent 4 30 4" xfId="23492"/>
    <cellStyle name="Percent 4 30 5" xfId="23493"/>
    <cellStyle name="Percent 4 30 6" xfId="23494"/>
    <cellStyle name="Percent 4 30 7" xfId="23495"/>
    <cellStyle name="Percent 4 30 8" xfId="23496"/>
    <cellStyle name="Percent 4 30 9" xfId="23497"/>
    <cellStyle name="Percent 4 31" xfId="23498"/>
    <cellStyle name="Percent 4 31 10" xfId="23499"/>
    <cellStyle name="Percent 4 31 11" xfId="23500"/>
    <cellStyle name="Percent 4 31 12" xfId="23501"/>
    <cellStyle name="Percent 4 31 13" xfId="23502"/>
    <cellStyle name="Percent 4 31 14" xfId="23503"/>
    <cellStyle name="Percent 4 31 15" xfId="23504"/>
    <cellStyle name="Percent 4 31 16" xfId="23505"/>
    <cellStyle name="Percent 4 31 17" xfId="23506"/>
    <cellStyle name="Percent 4 31 2" xfId="23507"/>
    <cellStyle name="Percent 4 31 3" xfId="23508"/>
    <cellStyle name="Percent 4 31 4" xfId="23509"/>
    <cellStyle name="Percent 4 31 5" xfId="23510"/>
    <cellStyle name="Percent 4 31 6" xfId="23511"/>
    <cellStyle name="Percent 4 31 7" xfId="23512"/>
    <cellStyle name="Percent 4 31 8" xfId="23513"/>
    <cellStyle name="Percent 4 31 9" xfId="23514"/>
    <cellStyle name="Percent 4 32" xfId="23515"/>
    <cellStyle name="Percent 4 32 10" xfId="23516"/>
    <cellStyle name="Percent 4 32 11" xfId="23517"/>
    <cellStyle name="Percent 4 32 12" xfId="23518"/>
    <cellStyle name="Percent 4 32 13" xfId="23519"/>
    <cellStyle name="Percent 4 32 14" xfId="23520"/>
    <cellStyle name="Percent 4 32 15" xfId="23521"/>
    <cellStyle name="Percent 4 32 16" xfId="23522"/>
    <cellStyle name="Percent 4 32 17" xfId="23523"/>
    <cellStyle name="Percent 4 32 2" xfId="23524"/>
    <cellStyle name="Percent 4 32 3" xfId="23525"/>
    <cellStyle name="Percent 4 32 4" xfId="23526"/>
    <cellStyle name="Percent 4 32 5" xfId="23527"/>
    <cellStyle name="Percent 4 32 6" xfId="23528"/>
    <cellStyle name="Percent 4 32 7" xfId="23529"/>
    <cellStyle name="Percent 4 32 8" xfId="23530"/>
    <cellStyle name="Percent 4 32 9" xfId="23531"/>
    <cellStyle name="Percent 4 33" xfId="23532"/>
    <cellStyle name="Percent 4 33 10" xfId="23533"/>
    <cellStyle name="Percent 4 33 11" xfId="23534"/>
    <cellStyle name="Percent 4 33 12" xfId="23535"/>
    <cellStyle name="Percent 4 33 13" xfId="23536"/>
    <cellStyle name="Percent 4 33 14" xfId="23537"/>
    <cellStyle name="Percent 4 33 15" xfId="23538"/>
    <cellStyle name="Percent 4 33 16" xfId="23539"/>
    <cellStyle name="Percent 4 33 17" xfId="23540"/>
    <cellStyle name="Percent 4 33 2" xfId="23541"/>
    <cellStyle name="Percent 4 33 3" xfId="23542"/>
    <cellStyle name="Percent 4 33 4" xfId="23543"/>
    <cellStyle name="Percent 4 33 5" xfId="23544"/>
    <cellStyle name="Percent 4 33 6" xfId="23545"/>
    <cellStyle name="Percent 4 33 7" xfId="23546"/>
    <cellStyle name="Percent 4 33 8" xfId="23547"/>
    <cellStyle name="Percent 4 33 9" xfId="23548"/>
    <cellStyle name="Percent 4 34" xfId="23549"/>
    <cellStyle name="Percent 4 34 10" xfId="23550"/>
    <cellStyle name="Percent 4 34 11" xfId="23551"/>
    <cellStyle name="Percent 4 34 12" xfId="23552"/>
    <cellStyle name="Percent 4 34 13" xfId="23553"/>
    <cellStyle name="Percent 4 34 14" xfId="23554"/>
    <cellStyle name="Percent 4 34 15" xfId="23555"/>
    <cellStyle name="Percent 4 34 16" xfId="23556"/>
    <cellStyle name="Percent 4 34 17" xfId="23557"/>
    <cellStyle name="Percent 4 34 2" xfId="23558"/>
    <cellStyle name="Percent 4 34 3" xfId="23559"/>
    <cellStyle name="Percent 4 34 4" xfId="23560"/>
    <cellStyle name="Percent 4 34 5" xfId="23561"/>
    <cellStyle name="Percent 4 34 6" xfId="23562"/>
    <cellStyle name="Percent 4 34 7" xfId="23563"/>
    <cellStyle name="Percent 4 34 8" xfId="23564"/>
    <cellStyle name="Percent 4 34 9" xfId="23565"/>
    <cellStyle name="Percent 4 35" xfId="23566"/>
    <cellStyle name="Percent 4 35 10" xfId="23567"/>
    <cellStyle name="Percent 4 35 11" xfId="23568"/>
    <cellStyle name="Percent 4 35 12" xfId="23569"/>
    <cellStyle name="Percent 4 35 13" xfId="23570"/>
    <cellStyle name="Percent 4 35 14" xfId="23571"/>
    <cellStyle name="Percent 4 35 15" xfId="23572"/>
    <cellStyle name="Percent 4 35 16" xfId="23573"/>
    <cellStyle name="Percent 4 35 17" xfId="23574"/>
    <cellStyle name="Percent 4 35 2" xfId="23575"/>
    <cellStyle name="Percent 4 35 3" xfId="23576"/>
    <cellStyle name="Percent 4 35 4" xfId="23577"/>
    <cellStyle name="Percent 4 35 5" xfId="23578"/>
    <cellStyle name="Percent 4 35 6" xfId="23579"/>
    <cellStyle name="Percent 4 35 7" xfId="23580"/>
    <cellStyle name="Percent 4 35 8" xfId="23581"/>
    <cellStyle name="Percent 4 35 9" xfId="23582"/>
    <cellStyle name="Percent 4 36" xfId="23583"/>
    <cellStyle name="Percent 4 36 10" xfId="23584"/>
    <cellStyle name="Percent 4 36 11" xfId="23585"/>
    <cellStyle name="Percent 4 36 12" xfId="23586"/>
    <cellStyle name="Percent 4 36 13" xfId="23587"/>
    <cellStyle name="Percent 4 36 14" xfId="23588"/>
    <cellStyle name="Percent 4 36 15" xfId="23589"/>
    <cellStyle name="Percent 4 36 16" xfId="23590"/>
    <cellStyle name="Percent 4 36 17" xfId="23591"/>
    <cellStyle name="Percent 4 36 2" xfId="23592"/>
    <cellStyle name="Percent 4 36 3" xfId="23593"/>
    <cellStyle name="Percent 4 36 4" xfId="23594"/>
    <cellStyle name="Percent 4 36 5" xfId="23595"/>
    <cellStyle name="Percent 4 36 6" xfId="23596"/>
    <cellStyle name="Percent 4 36 7" xfId="23597"/>
    <cellStyle name="Percent 4 36 8" xfId="23598"/>
    <cellStyle name="Percent 4 36 9" xfId="23599"/>
    <cellStyle name="Percent 4 37" xfId="23600"/>
    <cellStyle name="Percent 4 37 10" xfId="23601"/>
    <cellStyle name="Percent 4 37 11" xfId="23602"/>
    <cellStyle name="Percent 4 37 12" xfId="23603"/>
    <cellStyle name="Percent 4 37 13" xfId="23604"/>
    <cellStyle name="Percent 4 37 14" xfId="23605"/>
    <cellStyle name="Percent 4 37 15" xfId="23606"/>
    <cellStyle name="Percent 4 37 16" xfId="23607"/>
    <cellStyle name="Percent 4 37 17" xfId="23608"/>
    <cellStyle name="Percent 4 37 2" xfId="23609"/>
    <cellStyle name="Percent 4 37 3" xfId="23610"/>
    <cellStyle name="Percent 4 37 4" xfId="23611"/>
    <cellStyle name="Percent 4 37 5" xfId="23612"/>
    <cellStyle name="Percent 4 37 6" xfId="23613"/>
    <cellStyle name="Percent 4 37 7" xfId="23614"/>
    <cellStyle name="Percent 4 37 8" xfId="23615"/>
    <cellStyle name="Percent 4 37 9" xfId="23616"/>
    <cellStyle name="Percent 4 38" xfId="23617"/>
    <cellStyle name="Percent 4 38 10" xfId="23618"/>
    <cellStyle name="Percent 4 38 11" xfId="23619"/>
    <cellStyle name="Percent 4 38 12" xfId="23620"/>
    <cellStyle name="Percent 4 38 13" xfId="23621"/>
    <cellStyle name="Percent 4 38 14" xfId="23622"/>
    <cellStyle name="Percent 4 38 15" xfId="23623"/>
    <cellStyle name="Percent 4 38 16" xfId="23624"/>
    <cellStyle name="Percent 4 38 17" xfId="23625"/>
    <cellStyle name="Percent 4 38 2" xfId="23626"/>
    <cellStyle name="Percent 4 38 3" xfId="23627"/>
    <cellStyle name="Percent 4 38 4" xfId="23628"/>
    <cellStyle name="Percent 4 38 5" xfId="23629"/>
    <cellStyle name="Percent 4 38 6" xfId="23630"/>
    <cellStyle name="Percent 4 38 7" xfId="23631"/>
    <cellStyle name="Percent 4 38 8" xfId="23632"/>
    <cellStyle name="Percent 4 38 9" xfId="23633"/>
    <cellStyle name="Percent 4 39" xfId="23634"/>
    <cellStyle name="Percent 4 39 10" xfId="23635"/>
    <cellStyle name="Percent 4 39 11" xfId="23636"/>
    <cellStyle name="Percent 4 39 12" xfId="23637"/>
    <cellStyle name="Percent 4 39 13" xfId="23638"/>
    <cellStyle name="Percent 4 39 14" xfId="23639"/>
    <cellStyle name="Percent 4 39 15" xfId="23640"/>
    <cellStyle name="Percent 4 39 16" xfId="23641"/>
    <cellStyle name="Percent 4 39 17" xfId="23642"/>
    <cellStyle name="Percent 4 39 2" xfId="23643"/>
    <cellStyle name="Percent 4 39 3" xfId="23644"/>
    <cellStyle name="Percent 4 39 4" xfId="23645"/>
    <cellStyle name="Percent 4 39 5" xfId="23646"/>
    <cellStyle name="Percent 4 39 6" xfId="23647"/>
    <cellStyle name="Percent 4 39 7" xfId="23648"/>
    <cellStyle name="Percent 4 39 8" xfId="23649"/>
    <cellStyle name="Percent 4 39 9" xfId="23650"/>
    <cellStyle name="Percent 4 4" xfId="23651"/>
    <cellStyle name="Percent 4 4 10" xfId="23652"/>
    <cellStyle name="Percent 4 4 11" xfId="23653"/>
    <cellStyle name="Percent 4 4 12" xfId="23654"/>
    <cellStyle name="Percent 4 4 13" xfId="23655"/>
    <cellStyle name="Percent 4 4 14" xfId="23656"/>
    <cellStyle name="Percent 4 4 15" xfId="23657"/>
    <cellStyle name="Percent 4 4 16" xfId="23658"/>
    <cellStyle name="Percent 4 4 17" xfId="23659"/>
    <cellStyle name="Percent 4 4 2" xfId="23660"/>
    <cellStyle name="Percent 4 4 3" xfId="23661"/>
    <cellStyle name="Percent 4 4 4" xfId="23662"/>
    <cellStyle name="Percent 4 4 5" xfId="23663"/>
    <cellStyle name="Percent 4 4 6" xfId="23664"/>
    <cellStyle name="Percent 4 4 7" xfId="23665"/>
    <cellStyle name="Percent 4 4 8" xfId="23666"/>
    <cellStyle name="Percent 4 4 9" xfId="23667"/>
    <cellStyle name="Percent 4 40" xfId="23668"/>
    <cellStyle name="Percent 4 40 10" xfId="23669"/>
    <cellStyle name="Percent 4 40 11" xfId="23670"/>
    <cellStyle name="Percent 4 40 12" xfId="23671"/>
    <cellStyle name="Percent 4 40 13" xfId="23672"/>
    <cellStyle name="Percent 4 40 14" xfId="23673"/>
    <cellStyle name="Percent 4 40 15" xfId="23674"/>
    <cellStyle name="Percent 4 40 16" xfId="23675"/>
    <cellStyle name="Percent 4 40 17" xfId="23676"/>
    <cellStyle name="Percent 4 40 2" xfId="23677"/>
    <cellStyle name="Percent 4 40 3" xfId="23678"/>
    <cellStyle name="Percent 4 40 4" xfId="23679"/>
    <cellStyle name="Percent 4 40 5" xfId="23680"/>
    <cellStyle name="Percent 4 40 6" xfId="23681"/>
    <cellStyle name="Percent 4 40 7" xfId="23682"/>
    <cellStyle name="Percent 4 40 8" xfId="23683"/>
    <cellStyle name="Percent 4 40 9" xfId="23684"/>
    <cellStyle name="Percent 4 41" xfId="23685"/>
    <cellStyle name="Percent 4 41 10" xfId="23686"/>
    <cellStyle name="Percent 4 41 11" xfId="23687"/>
    <cellStyle name="Percent 4 41 12" xfId="23688"/>
    <cellStyle name="Percent 4 41 13" xfId="23689"/>
    <cellStyle name="Percent 4 41 14" xfId="23690"/>
    <cellStyle name="Percent 4 41 15" xfId="23691"/>
    <cellStyle name="Percent 4 41 16" xfId="23692"/>
    <cellStyle name="Percent 4 41 17" xfId="23693"/>
    <cellStyle name="Percent 4 41 2" xfId="23694"/>
    <cellStyle name="Percent 4 41 3" xfId="23695"/>
    <cellStyle name="Percent 4 41 4" xfId="23696"/>
    <cellStyle name="Percent 4 41 5" xfId="23697"/>
    <cellStyle name="Percent 4 41 6" xfId="23698"/>
    <cellStyle name="Percent 4 41 7" xfId="23699"/>
    <cellStyle name="Percent 4 41 8" xfId="23700"/>
    <cellStyle name="Percent 4 41 9" xfId="23701"/>
    <cellStyle name="Percent 4 42" xfId="23702"/>
    <cellStyle name="Percent 4 42 10" xfId="23703"/>
    <cellStyle name="Percent 4 42 11" xfId="23704"/>
    <cellStyle name="Percent 4 42 12" xfId="23705"/>
    <cellStyle name="Percent 4 42 13" xfId="23706"/>
    <cellStyle name="Percent 4 42 14" xfId="23707"/>
    <cellStyle name="Percent 4 42 15" xfId="23708"/>
    <cellStyle name="Percent 4 42 16" xfId="23709"/>
    <cellStyle name="Percent 4 42 17" xfId="23710"/>
    <cellStyle name="Percent 4 42 2" xfId="23711"/>
    <cellStyle name="Percent 4 42 3" xfId="23712"/>
    <cellStyle name="Percent 4 42 4" xfId="23713"/>
    <cellStyle name="Percent 4 42 5" xfId="23714"/>
    <cellStyle name="Percent 4 42 6" xfId="23715"/>
    <cellStyle name="Percent 4 42 7" xfId="23716"/>
    <cellStyle name="Percent 4 42 8" xfId="23717"/>
    <cellStyle name="Percent 4 42 9" xfId="23718"/>
    <cellStyle name="Percent 4 43" xfId="23719"/>
    <cellStyle name="Percent 4 43 10" xfId="23720"/>
    <cellStyle name="Percent 4 43 11" xfId="23721"/>
    <cellStyle name="Percent 4 43 12" xfId="23722"/>
    <cellStyle name="Percent 4 43 13" xfId="23723"/>
    <cellStyle name="Percent 4 43 14" xfId="23724"/>
    <cellStyle name="Percent 4 43 15" xfId="23725"/>
    <cellStyle name="Percent 4 43 16" xfId="23726"/>
    <cellStyle name="Percent 4 43 17" xfId="23727"/>
    <cellStyle name="Percent 4 43 2" xfId="23728"/>
    <cellStyle name="Percent 4 43 3" xfId="23729"/>
    <cellStyle name="Percent 4 43 4" xfId="23730"/>
    <cellStyle name="Percent 4 43 5" xfId="23731"/>
    <cellStyle name="Percent 4 43 6" xfId="23732"/>
    <cellStyle name="Percent 4 43 7" xfId="23733"/>
    <cellStyle name="Percent 4 43 8" xfId="23734"/>
    <cellStyle name="Percent 4 43 9" xfId="23735"/>
    <cellStyle name="Percent 4 44" xfId="23736"/>
    <cellStyle name="Percent 4 44 10" xfId="23737"/>
    <cellStyle name="Percent 4 44 11" xfId="23738"/>
    <cellStyle name="Percent 4 44 12" xfId="23739"/>
    <cellStyle name="Percent 4 44 13" xfId="23740"/>
    <cellStyle name="Percent 4 44 14" xfId="23741"/>
    <cellStyle name="Percent 4 44 15" xfId="23742"/>
    <cellStyle name="Percent 4 44 16" xfId="23743"/>
    <cellStyle name="Percent 4 44 17" xfId="23744"/>
    <cellStyle name="Percent 4 44 2" xfId="23745"/>
    <cellStyle name="Percent 4 44 3" xfId="23746"/>
    <cellStyle name="Percent 4 44 4" xfId="23747"/>
    <cellStyle name="Percent 4 44 5" xfId="23748"/>
    <cellStyle name="Percent 4 44 6" xfId="23749"/>
    <cellStyle name="Percent 4 44 7" xfId="23750"/>
    <cellStyle name="Percent 4 44 8" xfId="23751"/>
    <cellStyle name="Percent 4 44 9" xfId="23752"/>
    <cellStyle name="Percent 4 45" xfId="23753"/>
    <cellStyle name="Percent 4 45 10" xfId="23754"/>
    <cellStyle name="Percent 4 45 11" xfId="23755"/>
    <cellStyle name="Percent 4 45 12" xfId="23756"/>
    <cellStyle name="Percent 4 45 13" xfId="23757"/>
    <cellStyle name="Percent 4 45 14" xfId="23758"/>
    <cellStyle name="Percent 4 45 15" xfId="23759"/>
    <cellStyle name="Percent 4 45 16" xfId="23760"/>
    <cellStyle name="Percent 4 45 17" xfId="23761"/>
    <cellStyle name="Percent 4 45 2" xfId="23762"/>
    <cellStyle name="Percent 4 45 3" xfId="23763"/>
    <cellStyle name="Percent 4 45 4" xfId="23764"/>
    <cellStyle name="Percent 4 45 5" xfId="23765"/>
    <cellStyle name="Percent 4 45 6" xfId="23766"/>
    <cellStyle name="Percent 4 45 7" xfId="23767"/>
    <cellStyle name="Percent 4 45 8" xfId="23768"/>
    <cellStyle name="Percent 4 45 9" xfId="23769"/>
    <cellStyle name="Percent 4 46" xfId="23770"/>
    <cellStyle name="Percent 4 46 10" xfId="23771"/>
    <cellStyle name="Percent 4 46 11" xfId="23772"/>
    <cellStyle name="Percent 4 46 12" xfId="23773"/>
    <cellStyle name="Percent 4 46 13" xfId="23774"/>
    <cellStyle name="Percent 4 46 14" xfId="23775"/>
    <cellStyle name="Percent 4 46 15" xfId="23776"/>
    <cellStyle name="Percent 4 46 16" xfId="23777"/>
    <cellStyle name="Percent 4 46 17" xfId="23778"/>
    <cellStyle name="Percent 4 46 2" xfId="23779"/>
    <cellStyle name="Percent 4 46 3" xfId="23780"/>
    <cellStyle name="Percent 4 46 4" xfId="23781"/>
    <cellStyle name="Percent 4 46 5" xfId="23782"/>
    <cellStyle name="Percent 4 46 6" xfId="23783"/>
    <cellStyle name="Percent 4 46 7" xfId="23784"/>
    <cellStyle name="Percent 4 46 8" xfId="23785"/>
    <cellStyle name="Percent 4 46 9" xfId="23786"/>
    <cellStyle name="Percent 4 47" xfId="23787"/>
    <cellStyle name="Percent 4 47 10" xfId="23788"/>
    <cellStyle name="Percent 4 47 11" xfId="23789"/>
    <cellStyle name="Percent 4 47 12" xfId="23790"/>
    <cellStyle name="Percent 4 47 13" xfId="23791"/>
    <cellStyle name="Percent 4 47 14" xfId="23792"/>
    <cellStyle name="Percent 4 47 15" xfId="23793"/>
    <cellStyle name="Percent 4 47 16" xfId="23794"/>
    <cellStyle name="Percent 4 47 17" xfId="23795"/>
    <cellStyle name="Percent 4 47 2" xfId="23796"/>
    <cellStyle name="Percent 4 47 3" xfId="23797"/>
    <cellStyle name="Percent 4 47 4" xfId="23798"/>
    <cellStyle name="Percent 4 47 5" xfId="23799"/>
    <cellStyle name="Percent 4 47 6" xfId="23800"/>
    <cellStyle name="Percent 4 47 7" xfId="23801"/>
    <cellStyle name="Percent 4 47 8" xfId="23802"/>
    <cellStyle name="Percent 4 47 9" xfId="23803"/>
    <cellStyle name="Percent 4 48" xfId="23804"/>
    <cellStyle name="Percent 4 48 10" xfId="23805"/>
    <cellStyle name="Percent 4 48 11" xfId="23806"/>
    <cellStyle name="Percent 4 48 12" xfId="23807"/>
    <cellStyle name="Percent 4 48 13" xfId="23808"/>
    <cellStyle name="Percent 4 48 14" xfId="23809"/>
    <cellStyle name="Percent 4 48 15" xfId="23810"/>
    <cellStyle name="Percent 4 48 16" xfId="23811"/>
    <cellStyle name="Percent 4 48 17" xfId="23812"/>
    <cellStyle name="Percent 4 48 2" xfId="23813"/>
    <cellStyle name="Percent 4 48 3" xfId="23814"/>
    <cellStyle name="Percent 4 48 4" xfId="23815"/>
    <cellStyle name="Percent 4 48 5" xfId="23816"/>
    <cellStyle name="Percent 4 48 6" xfId="23817"/>
    <cellStyle name="Percent 4 48 7" xfId="23818"/>
    <cellStyle name="Percent 4 48 8" xfId="23819"/>
    <cellStyle name="Percent 4 48 9" xfId="23820"/>
    <cellStyle name="Percent 4 49" xfId="23821"/>
    <cellStyle name="Percent 4 5" xfId="23822"/>
    <cellStyle name="Percent 4 5 10" xfId="23823"/>
    <cellStyle name="Percent 4 5 11" xfId="23824"/>
    <cellStyle name="Percent 4 5 12" xfId="23825"/>
    <cellStyle name="Percent 4 5 13" xfId="23826"/>
    <cellStyle name="Percent 4 5 14" xfId="23827"/>
    <cellStyle name="Percent 4 5 15" xfId="23828"/>
    <cellStyle name="Percent 4 5 16" xfId="23829"/>
    <cellStyle name="Percent 4 5 17" xfId="23830"/>
    <cellStyle name="Percent 4 5 2" xfId="23831"/>
    <cellStyle name="Percent 4 5 3" xfId="23832"/>
    <cellStyle name="Percent 4 5 4" xfId="23833"/>
    <cellStyle name="Percent 4 5 5" xfId="23834"/>
    <cellStyle name="Percent 4 5 6" xfId="23835"/>
    <cellStyle name="Percent 4 5 7" xfId="23836"/>
    <cellStyle name="Percent 4 5 8" xfId="23837"/>
    <cellStyle name="Percent 4 5 9" xfId="23838"/>
    <cellStyle name="Percent 4 50" xfId="23839"/>
    <cellStyle name="Percent 4 51" xfId="23840"/>
    <cellStyle name="Percent 4 52" xfId="23841"/>
    <cellStyle name="Percent 4 53" xfId="23842"/>
    <cellStyle name="Percent 4 54" xfId="23843"/>
    <cellStyle name="Percent 4 55" xfId="23844"/>
    <cellStyle name="Percent 4 56" xfId="23845"/>
    <cellStyle name="Percent 4 57" xfId="23846"/>
    <cellStyle name="Percent 4 58" xfId="23847"/>
    <cellStyle name="Percent 4 59" xfId="23848"/>
    <cellStyle name="Percent 4 6" xfId="23849"/>
    <cellStyle name="Percent 4 6 10" xfId="23850"/>
    <cellStyle name="Percent 4 6 11" xfId="23851"/>
    <cellStyle name="Percent 4 6 12" xfId="23852"/>
    <cellStyle name="Percent 4 6 13" xfId="23853"/>
    <cellStyle name="Percent 4 6 14" xfId="23854"/>
    <cellStyle name="Percent 4 6 15" xfId="23855"/>
    <cellStyle name="Percent 4 6 16" xfId="23856"/>
    <cellStyle name="Percent 4 6 17" xfId="23857"/>
    <cellStyle name="Percent 4 6 2" xfId="23858"/>
    <cellStyle name="Percent 4 6 3" xfId="23859"/>
    <cellStyle name="Percent 4 6 4" xfId="23860"/>
    <cellStyle name="Percent 4 6 5" xfId="23861"/>
    <cellStyle name="Percent 4 6 6" xfId="23862"/>
    <cellStyle name="Percent 4 6 7" xfId="23863"/>
    <cellStyle name="Percent 4 6 8" xfId="23864"/>
    <cellStyle name="Percent 4 6 9" xfId="23865"/>
    <cellStyle name="Percent 4 60" xfId="23866"/>
    <cellStyle name="Percent 4 61" xfId="23867"/>
    <cellStyle name="Percent 4 7" xfId="23868"/>
    <cellStyle name="Percent 4 7 10" xfId="23869"/>
    <cellStyle name="Percent 4 7 11" xfId="23870"/>
    <cellStyle name="Percent 4 7 12" xfId="23871"/>
    <cellStyle name="Percent 4 7 13" xfId="23872"/>
    <cellStyle name="Percent 4 7 14" xfId="23873"/>
    <cellStyle name="Percent 4 7 15" xfId="23874"/>
    <cellStyle name="Percent 4 7 16" xfId="23875"/>
    <cellStyle name="Percent 4 7 17" xfId="23876"/>
    <cellStyle name="Percent 4 7 2" xfId="23877"/>
    <cellStyle name="Percent 4 7 3" xfId="23878"/>
    <cellStyle name="Percent 4 7 4" xfId="23879"/>
    <cellStyle name="Percent 4 7 5" xfId="23880"/>
    <cellStyle name="Percent 4 7 6" xfId="23881"/>
    <cellStyle name="Percent 4 7 7" xfId="23882"/>
    <cellStyle name="Percent 4 7 8" xfId="23883"/>
    <cellStyle name="Percent 4 7 9" xfId="23884"/>
    <cellStyle name="Percent 4 8" xfId="23885"/>
    <cellStyle name="Percent 4 8 10" xfId="23886"/>
    <cellStyle name="Percent 4 8 11" xfId="23887"/>
    <cellStyle name="Percent 4 8 12" xfId="23888"/>
    <cellStyle name="Percent 4 8 13" xfId="23889"/>
    <cellStyle name="Percent 4 8 14" xfId="23890"/>
    <cellStyle name="Percent 4 8 15" xfId="23891"/>
    <cellStyle name="Percent 4 8 16" xfId="23892"/>
    <cellStyle name="Percent 4 8 17" xfId="23893"/>
    <cellStyle name="Percent 4 8 2" xfId="23894"/>
    <cellStyle name="Percent 4 8 3" xfId="23895"/>
    <cellStyle name="Percent 4 8 4" xfId="23896"/>
    <cellStyle name="Percent 4 8 5" xfId="23897"/>
    <cellStyle name="Percent 4 8 6" xfId="23898"/>
    <cellStyle name="Percent 4 8 7" xfId="23899"/>
    <cellStyle name="Percent 4 8 8" xfId="23900"/>
    <cellStyle name="Percent 4 8 9" xfId="23901"/>
    <cellStyle name="Percent 4 9" xfId="23902"/>
    <cellStyle name="Percent 4 9 10" xfId="23903"/>
    <cellStyle name="Percent 4 9 11" xfId="23904"/>
    <cellStyle name="Percent 4 9 12" xfId="23905"/>
    <cellStyle name="Percent 4 9 13" xfId="23906"/>
    <cellStyle name="Percent 4 9 14" xfId="23907"/>
    <cellStyle name="Percent 4 9 15" xfId="23908"/>
    <cellStyle name="Percent 4 9 16" xfId="23909"/>
    <cellStyle name="Percent 4 9 17" xfId="23910"/>
    <cellStyle name="Percent 4 9 2" xfId="23911"/>
    <cellStyle name="Percent 4 9 3" xfId="23912"/>
    <cellStyle name="Percent 4 9 4" xfId="23913"/>
    <cellStyle name="Percent 4 9 5" xfId="23914"/>
    <cellStyle name="Percent 4 9 6" xfId="23915"/>
    <cellStyle name="Percent 4 9 7" xfId="23916"/>
    <cellStyle name="Percent 4 9 8" xfId="23917"/>
    <cellStyle name="Percent 4 9 9" xfId="23918"/>
    <cellStyle name="Percent 5" xfId="1231"/>
    <cellStyle name="Percent 5 2" xfId="23919"/>
    <cellStyle name="Percent 6" xfId="1232"/>
    <cellStyle name="Percent 6 10" xfId="23920"/>
    <cellStyle name="Percent 6 10 10" xfId="23921"/>
    <cellStyle name="Percent 6 10 11" xfId="23922"/>
    <cellStyle name="Percent 6 10 12" xfId="23923"/>
    <cellStyle name="Percent 6 10 13" xfId="23924"/>
    <cellStyle name="Percent 6 10 14" xfId="23925"/>
    <cellStyle name="Percent 6 10 15" xfId="23926"/>
    <cellStyle name="Percent 6 10 16" xfId="23927"/>
    <cellStyle name="Percent 6 10 17" xfId="23928"/>
    <cellStyle name="Percent 6 10 2" xfId="23929"/>
    <cellStyle name="Percent 6 10 3" xfId="23930"/>
    <cellStyle name="Percent 6 10 4" xfId="23931"/>
    <cellStyle name="Percent 6 10 5" xfId="23932"/>
    <cellStyle name="Percent 6 10 6" xfId="23933"/>
    <cellStyle name="Percent 6 10 7" xfId="23934"/>
    <cellStyle name="Percent 6 10 8" xfId="23935"/>
    <cellStyle name="Percent 6 10 9" xfId="23936"/>
    <cellStyle name="Percent 6 11" xfId="23937"/>
    <cellStyle name="Percent 6 11 10" xfId="23938"/>
    <cellStyle name="Percent 6 11 11" xfId="23939"/>
    <cellStyle name="Percent 6 11 12" xfId="23940"/>
    <cellStyle name="Percent 6 11 13" xfId="23941"/>
    <cellStyle name="Percent 6 11 14" xfId="23942"/>
    <cellStyle name="Percent 6 11 15" xfId="23943"/>
    <cellStyle name="Percent 6 11 16" xfId="23944"/>
    <cellStyle name="Percent 6 11 17" xfId="23945"/>
    <cellStyle name="Percent 6 11 2" xfId="23946"/>
    <cellStyle name="Percent 6 11 3" xfId="23947"/>
    <cellStyle name="Percent 6 11 4" xfId="23948"/>
    <cellStyle name="Percent 6 11 5" xfId="23949"/>
    <cellStyle name="Percent 6 11 6" xfId="23950"/>
    <cellStyle name="Percent 6 11 7" xfId="23951"/>
    <cellStyle name="Percent 6 11 8" xfId="23952"/>
    <cellStyle name="Percent 6 11 9" xfId="23953"/>
    <cellStyle name="Percent 6 12" xfId="23954"/>
    <cellStyle name="Percent 6 12 10" xfId="23955"/>
    <cellStyle name="Percent 6 12 11" xfId="23956"/>
    <cellStyle name="Percent 6 12 12" xfId="23957"/>
    <cellStyle name="Percent 6 12 13" xfId="23958"/>
    <cellStyle name="Percent 6 12 14" xfId="23959"/>
    <cellStyle name="Percent 6 12 15" xfId="23960"/>
    <cellStyle name="Percent 6 12 16" xfId="23961"/>
    <cellStyle name="Percent 6 12 17" xfId="23962"/>
    <cellStyle name="Percent 6 12 2" xfId="23963"/>
    <cellStyle name="Percent 6 12 3" xfId="23964"/>
    <cellStyle name="Percent 6 12 4" xfId="23965"/>
    <cellStyle name="Percent 6 12 5" xfId="23966"/>
    <cellStyle name="Percent 6 12 6" xfId="23967"/>
    <cellStyle name="Percent 6 12 7" xfId="23968"/>
    <cellStyle name="Percent 6 12 8" xfId="23969"/>
    <cellStyle name="Percent 6 12 9" xfId="23970"/>
    <cellStyle name="Percent 6 13" xfId="23971"/>
    <cellStyle name="Percent 6 13 10" xfId="23972"/>
    <cellStyle name="Percent 6 13 11" xfId="23973"/>
    <cellStyle name="Percent 6 13 12" xfId="23974"/>
    <cellStyle name="Percent 6 13 13" xfId="23975"/>
    <cellStyle name="Percent 6 13 14" xfId="23976"/>
    <cellStyle name="Percent 6 13 15" xfId="23977"/>
    <cellStyle name="Percent 6 13 16" xfId="23978"/>
    <cellStyle name="Percent 6 13 17" xfId="23979"/>
    <cellStyle name="Percent 6 13 2" xfId="23980"/>
    <cellStyle name="Percent 6 13 3" xfId="23981"/>
    <cellStyle name="Percent 6 13 4" xfId="23982"/>
    <cellStyle name="Percent 6 13 5" xfId="23983"/>
    <cellStyle name="Percent 6 13 6" xfId="23984"/>
    <cellStyle name="Percent 6 13 7" xfId="23985"/>
    <cellStyle name="Percent 6 13 8" xfId="23986"/>
    <cellStyle name="Percent 6 13 9" xfId="23987"/>
    <cellStyle name="Percent 6 14" xfId="23988"/>
    <cellStyle name="Percent 6 14 10" xfId="23989"/>
    <cellStyle name="Percent 6 14 11" xfId="23990"/>
    <cellStyle name="Percent 6 14 12" xfId="23991"/>
    <cellStyle name="Percent 6 14 13" xfId="23992"/>
    <cellStyle name="Percent 6 14 14" xfId="23993"/>
    <cellStyle name="Percent 6 14 15" xfId="23994"/>
    <cellStyle name="Percent 6 14 16" xfId="23995"/>
    <cellStyle name="Percent 6 14 17" xfId="23996"/>
    <cellStyle name="Percent 6 14 2" xfId="23997"/>
    <cellStyle name="Percent 6 14 3" xfId="23998"/>
    <cellStyle name="Percent 6 14 4" xfId="23999"/>
    <cellStyle name="Percent 6 14 5" xfId="24000"/>
    <cellStyle name="Percent 6 14 6" xfId="24001"/>
    <cellStyle name="Percent 6 14 7" xfId="24002"/>
    <cellStyle name="Percent 6 14 8" xfId="24003"/>
    <cellStyle name="Percent 6 14 9" xfId="24004"/>
    <cellStyle name="Percent 6 15" xfId="24005"/>
    <cellStyle name="Percent 6 15 10" xfId="24006"/>
    <cellStyle name="Percent 6 15 11" xfId="24007"/>
    <cellStyle name="Percent 6 15 12" xfId="24008"/>
    <cellStyle name="Percent 6 15 13" xfId="24009"/>
    <cellStyle name="Percent 6 15 14" xfId="24010"/>
    <cellStyle name="Percent 6 15 15" xfId="24011"/>
    <cellStyle name="Percent 6 15 16" xfId="24012"/>
    <cellStyle name="Percent 6 15 17" xfId="24013"/>
    <cellStyle name="Percent 6 15 2" xfId="24014"/>
    <cellStyle name="Percent 6 15 3" xfId="24015"/>
    <cellStyle name="Percent 6 15 4" xfId="24016"/>
    <cellStyle name="Percent 6 15 5" xfId="24017"/>
    <cellStyle name="Percent 6 15 6" xfId="24018"/>
    <cellStyle name="Percent 6 15 7" xfId="24019"/>
    <cellStyle name="Percent 6 15 8" xfId="24020"/>
    <cellStyle name="Percent 6 15 9" xfId="24021"/>
    <cellStyle name="Percent 6 16" xfId="24022"/>
    <cellStyle name="Percent 6 16 10" xfId="24023"/>
    <cellStyle name="Percent 6 16 11" xfId="24024"/>
    <cellStyle name="Percent 6 16 12" xfId="24025"/>
    <cellStyle name="Percent 6 16 13" xfId="24026"/>
    <cellStyle name="Percent 6 16 14" xfId="24027"/>
    <cellStyle name="Percent 6 16 15" xfId="24028"/>
    <cellStyle name="Percent 6 16 16" xfId="24029"/>
    <cellStyle name="Percent 6 16 17" xfId="24030"/>
    <cellStyle name="Percent 6 16 2" xfId="24031"/>
    <cellStyle name="Percent 6 16 3" xfId="24032"/>
    <cellStyle name="Percent 6 16 4" xfId="24033"/>
    <cellStyle name="Percent 6 16 5" xfId="24034"/>
    <cellStyle name="Percent 6 16 6" xfId="24035"/>
    <cellStyle name="Percent 6 16 7" xfId="24036"/>
    <cellStyle name="Percent 6 16 8" xfId="24037"/>
    <cellStyle name="Percent 6 16 9" xfId="24038"/>
    <cellStyle name="Percent 6 17" xfId="24039"/>
    <cellStyle name="Percent 6 17 10" xfId="24040"/>
    <cellStyle name="Percent 6 17 11" xfId="24041"/>
    <cellStyle name="Percent 6 17 12" xfId="24042"/>
    <cellStyle name="Percent 6 17 13" xfId="24043"/>
    <cellStyle name="Percent 6 17 14" xfId="24044"/>
    <cellStyle name="Percent 6 17 15" xfId="24045"/>
    <cellStyle name="Percent 6 17 16" xfId="24046"/>
    <cellStyle name="Percent 6 17 17" xfId="24047"/>
    <cellStyle name="Percent 6 17 2" xfId="24048"/>
    <cellStyle name="Percent 6 17 3" xfId="24049"/>
    <cellStyle name="Percent 6 17 4" xfId="24050"/>
    <cellStyle name="Percent 6 17 5" xfId="24051"/>
    <cellStyle name="Percent 6 17 6" xfId="24052"/>
    <cellStyle name="Percent 6 17 7" xfId="24053"/>
    <cellStyle name="Percent 6 17 8" xfId="24054"/>
    <cellStyle name="Percent 6 17 9" xfId="24055"/>
    <cellStyle name="Percent 6 18" xfId="24056"/>
    <cellStyle name="Percent 6 18 10" xfId="24057"/>
    <cellStyle name="Percent 6 18 11" xfId="24058"/>
    <cellStyle name="Percent 6 18 12" xfId="24059"/>
    <cellStyle name="Percent 6 18 13" xfId="24060"/>
    <cellStyle name="Percent 6 18 14" xfId="24061"/>
    <cellStyle name="Percent 6 18 15" xfId="24062"/>
    <cellStyle name="Percent 6 18 16" xfId="24063"/>
    <cellStyle name="Percent 6 18 17" xfId="24064"/>
    <cellStyle name="Percent 6 18 2" xfId="24065"/>
    <cellStyle name="Percent 6 18 3" xfId="24066"/>
    <cellStyle name="Percent 6 18 4" xfId="24067"/>
    <cellStyle name="Percent 6 18 5" xfId="24068"/>
    <cellStyle name="Percent 6 18 6" xfId="24069"/>
    <cellStyle name="Percent 6 18 7" xfId="24070"/>
    <cellStyle name="Percent 6 18 8" xfId="24071"/>
    <cellStyle name="Percent 6 18 9" xfId="24072"/>
    <cellStyle name="Percent 6 19" xfId="24073"/>
    <cellStyle name="Percent 6 19 10" xfId="24074"/>
    <cellStyle name="Percent 6 19 11" xfId="24075"/>
    <cellStyle name="Percent 6 19 12" xfId="24076"/>
    <cellStyle name="Percent 6 19 13" xfId="24077"/>
    <cellStyle name="Percent 6 19 14" xfId="24078"/>
    <cellStyle name="Percent 6 19 15" xfId="24079"/>
    <cellStyle name="Percent 6 19 16" xfId="24080"/>
    <cellStyle name="Percent 6 19 17" xfId="24081"/>
    <cellStyle name="Percent 6 19 2" xfId="24082"/>
    <cellStyle name="Percent 6 19 3" xfId="24083"/>
    <cellStyle name="Percent 6 19 4" xfId="24084"/>
    <cellStyle name="Percent 6 19 5" xfId="24085"/>
    <cellStyle name="Percent 6 19 6" xfId="24086"/>
    <cellStyle name="Percent 6 19 7" xfId="24087"/>
    <cellStyle name="Percent 6 19 8" xfId="24088"/>
    <cellStyle name="Percent 6 19 9" xfId="24089"/>
    <cellStyle name="Percent 6 2" xfId="1233"/>
    <cellStyle name="Percent 6 20" xfId="24090"/>
    <cellStyle name="Percent 6 20 10" xfId="24091"/>
    <cellStyle name="Percent 6 20 11" xfId="24092"/>
    <cellStyle name="Percent 6 20 12" xfId="24093"/>
    <cellStyle name="Percent 6 20 13" xfId="24094"/>
    <cellStyle name="Percent 6 20 14" xfId="24095"/>
    <cellStyle name="Percent 6 20 15" xfId="24096"/>
    <cellStyle name="Percent 6 20 16" xfId="24097"/>
    <cellStyle name="Percent 6 20 17" xfId="24098"/>
    <cellStyle name="Percent 6 20 2" xfId="24099"/>
    <cellStyle name="Percent 6 20 3" xfId="24100"/>
    <cellStyle name="Percent 6 20 4" xfId="24101"/>
    <cellStyle name="Percent 6 20 5" xfId="24102"/>
    <cellStyle name="Percent 6 20 6" xfId="24103"/>
    <cellStyle name="Percent 6 20 7" xfId="24104"/>
    <cellStyle name="Percent 6 20 8" xfId="24105"/>
    <cellStyle name="Percent 6 20 9" xfId="24106"/>
    <cellStyle name="Percent 6 21" xfId="24107"/>
    <cellStyle name="Percent 6 21 10" xfId="24108"/>
    <cellStyle name="Percent 6 21 11" xfId="24109"/>
    <cellStyle name="Percent 6 21 12" xfId="24110"/>
    <cellStyle name="Percent 6 21 13" xfId="24111"/>
    <cellStyle name="Percent 6 21 14" xfId="24112"/>
    <cellStyle name="Percent 6 21 15" xfId="24113"/>
    <cellStyle name="Percent 6 21 16" xfId="24114"/>
    <cellStyle name="Percent 6 21 17" xfId="24115"/>
    <cellStyle name="Percent 6 21 2" xfId="24116"/>
    <cellStyle name="Percent 6 21 3" xfId="24117"/>
    <cellStyle name="Percent 6 21 4" xfId="24118"/>
    <cellStyle name="Percent 6 21 5" xfId="24119"/>
    <cellStyle name="Percent 6 21 6" xfId="24120"/>
    <cellStyle name="Percent 6 21 7" xfId="24121"/>
    <cellStyle name="Percent 6 21 8" xfId="24122"/>
    <cellStyle name="Percent 6 21 9" xfId="24123"/>
    <cellStyle name="Percent 6 22" xfId="24124"/>
    <cellStyle name="Percent 6 22 10" xfId="24125"/>
    <cellStyle name="Percent 6 22 11" xfId="24126"/>
    <cellStyle name="Percent 6 22 12" xfId="24127"/>
    <cellStyle name="Percent 6 22 13" xfId="24128"/>
    <cellStyle name="Percent 6 22 14" xfId="24129"/>
    <cellStyle name="Percent 6 22 15" xfId="24130"/>
    <cellStyle name="Percent 6 22 16" xfId="24131"/>
    <cellStyle name="Percent 6 22 17" xfId="24132"/>
    <cellStyle name="Percent 6 22 2" xfId="24133"/>
    <cellStyle name="Percent 6 22 3" xfId="24134"/>
    <cellStyle name="Percent 6 22 4" xfId="24135"/>
    <cellStyle name="Percent 6 22 5" xfId="24136"/>
    <cellStyle name="Percent 6 22 6" xfId="24137"/>
    <cellStyle name="Percent 6 22 7" xfId="24138"/>
    <cellStyle name="Percent 6 22 8" xfId="24139"/>
    <cellStyle name="Percent 6 22 9" xfId="24140"/>
    <cellStyle name="Percent 6 23" xfId="24141"/>
    <cellStyle name="Percent 6 23 10" xfId="24142"/>
    <cellStyle name="Percent 6 23 11" xfId="24143"/>
    <cellStyle name="Percent 6 23 12" xfId="24144"/>
    <cellStyle name="Percent 6 23 13" xfId="24145"/>
    <cellStyle name="Percent 6 23 14" xfId="24146"/>
    <cellStyle name="Percent 6 23 15" xfId="24147"/>
    <cellStyle name="Percent 6 23 16" xfId="24148"/>
    <cellStyle name="Percent 6 23 17" xfId="24149"/>
    <cellStyle name="Percent 6 23 2" xfId="24150"/>
    <cellStyle name="Percent 6 23 3" xfId="24151"/>
    <cellStyle name="Percent 6 23 4" xfId="24152"/>
    <cellStyle name="Percent 6 23 5" xfId="24153"/>
    <cellStyle name="Percent 6 23 6" xfId="24154"/>
    <cellStyle name="Percent 6 23 7" xfId="24155"/>
    <cellStyle name="Percent 6 23 8" xfId="24156"/>
    <cellStyle name="Percent 6 23 9" xfId="24157"/>
    <cellStyle name="Percent 6 24" xfId="24158"/>
    <cellStyle name="Percent 6 24 10" xfId="24159"/>
    <cellStyle name="Percent 6 24 11" xfId="24160"/>
    <cellStyle name="Percent 6 24 12" xfId="24161"/>
    <cellStyle name="Percent 6 24 13" xfId="24162"/>
    <cellStyle name="Percent 6 24 14" xfId="24163"/>
    <cellStyle name="Percent 6 24 15" xfId="24164"/>
    <cellStyle name="Percent 6 24 16" xfId="24165"/>
    <cellStyle name="Percent 6 24 17" xfId="24166"/>
    <cellStyle name="Percent 6 24 2" xfId="24167"/>
    <cellStyle name="Percent 6 24 3" xfId="24168"/>
    <cellStyle name="Percent 6 24 4" xfId="24169"/>
    <cellStyle name="Percent 6 24 5" xfId="24170"/>
    <cellStyle name="Percent 6 24 6" xfId="24171"/>
    <cellStyle name="Percent 6 24 7" xfId="24172"/>
    <cellStyle name="Percent 6 24 8" xfId="24173"/>
    <cellStyle name="Percent 6 24 9" xfId="24174"/>
    <cellStyle name="Percent 6 25" xfId="24175"/>
    <cellStyle name="Percent 6 25 10" xfId="24176"/>
    <cellStyle name="Percent 6 25 11" xfId="24177"/>
    <cellStyle name="Percent 6 25 12" xfId="24178"/>
    <cellStyle name="Percent 6 25 13" xfId="24179"/>
    <cellStyle name="Percent 6 25 14" xfId="24180"/>
    <cellStyle name="Percent 6 25 15" xfId="24181"/>
    <cellStyle name="Percent 6 25 16" xfId="24182"/>
    <cellStyle name="Percent 6 25 17" xfId="24183"/>
    <cellStyle name="Percent 6 25 2" xfId="24184"/>
    <cellStyle name="Percent 6 25 3" xfId="24185"/>
    <cellStyle name="Percent 6 25 4" xfId="24186"/>
    <cellStyle name="Percent 6 25 5" xfId="24187"/>
    <cellStyle name="Percent 6 25 6" xfId="24188"/>
    <cellStyle name="Percent 6 25 7" xfId="24189"/>
    <cellStyle name="Percent 6 25 8" xfId="24190"/>
    <cellStyle name="Percent 6 25 9" xfId="24191"/>
    <cellStyle name="Percent 6 26" xfId="24192"/>
    <cellStyle name="Percent 6 26 10" xfId="24193"/>
    <cellStyle name="Percent 6 26 11" xfId="24194"/>
    <cellStyle name="Percent 6 26 12" xfId="24195"/>
    <cellStyle name="Percent 6 26 13" xfId="24196"/>
    <cellStyle name="Percent 6 26 14" xfId="24197"/>
    <cellStyle name="Percent 6 26 15" xfId="24198"/>
    <cellStyle name="Percent 6 26 16" xfId="24199"/>
    <cellStyle name="Percent 6 26 17" xfId="24200"/>
    <cellStyle name="Percent 6 26 2" xfId="24201"/>
    <cellStyle name="Percent 6 26 3" xfId="24202"/>
    <cellStyle name="Percent 6 26 4" xfId="24203"/>
    <cellStyle name="Percent 6 26 5" xfId="24204"/>
    <cellStyle name="Percent 6 26 6" xfId="24205"/>
    <cellStyle name="Percent 6 26 7" xfId="24206"/>
    <cellStyle name="Percent 6 26 8" xfId="24207"/>
    <cellStyle name="Percent 6 26 9" xfId="24208"/>
    <cellStyle name="Percent 6 27" xfId="24209"/>
    <cellStyle name="Percent 6 27 10" xfId="24210"/>
    <cellStyle name="Percent 6 27 11" xfId="24211"/>
    <cellStyle name="Percent 6 27 12" xfId="24212"/>
    <cellStyle name="Percent 6 27 13" xfId="24213"/>
    <cellStyle name="Percent 6 27 14" xfId="24214"/>
    <cellStyle name="Percent 6 27 15" xfId="24215"/>
    <cellStyle name="Percent 6 27 16" xfId="24216"/>
    <cellStyle name="Percent 6 27 17" xfId="24217"/>
    <cellStyle name="Percent 6 27 2" xfId="24218"/>
    <cellStyle name="Percent 6 27 3" xfId="24219"/>
    <cellStyle name="Percent 6 27 4" xfId="24220"/>
    <cellStyle name="Percent 6 27 5" xfId="24221"/>
    <cellStyle name="Percent 6 27 6" xfId="24222"/>
    <cellStyle name="Percent 6 27 7" xfId="24223"/>
    <cellStyle name="Percent 6 27 8" xfId="24224"/>
    <cellStyle name="Percent 6 27 9" xfId="24225"/>
    <cellStyle name="Percent 6 28" xfId="24226"/>
    <cellStyle name="Percent 6 28 10" xfId="24227"/>
    <cellStyle name="Percent 6 28 11" xfId="24228"/>
    <cellStyle name="Percent 6 28 12" xfId="24229"/>
    <cellStyle name="Percent 6 28 13" xfId="24230"/>
    <cellStyle name="Percent 6 28 14" xfId="24231"/>
    <cellStyle name="Percent 6 28 15" xfId="24232"/>
    <cellStyle name="Percent 6 28 16" xfId="24233"/>
    <cellStyle name="Percent 6 28 17" xfId="24234"/>
    <cellStyle name="Percent 6 28 2" xfId="24235"/>
    <cellStyle name="Percent 6 28 3" xfId="24236"/>
    <cellStyle name="Percent 6 28 4" xfId="24237"/>
    <cellStyle name="Percent 6 28 5" xfId="24238"/>
    <cellStyle name="Percent 6 28 6" xfId="24239"/>
    <cellStyle name="Percent 6 28 7" xfId="24240"/>
    <cellStyle name="Percent 6 28 8" xfId="24241"/>
    <cellStyle name="Percent 6 28 9" xfId="24242"/>
    <cellStyle name="Percent 6 29" xfId="24243"/>
    <cellStyle name="Percent 6 29 10" xfId="24244"/>
    <cellStyle name="Percent 6 29 11" xfId="24245"/>
    <cellStyle name="Percent 6 29 12" xfId="24246"/>
    <cellStyle name="Percent 6 29 13" xfId="24247"/>
    <cellStyle name="Percent 6 29 14" xfId="24248"/>
    <cellStyle name="Percent 6 29 15" xfId="24249"/>
    <cellStyle name="Percent 6 29 16" xfId="24250"/>
    <cellStyle name="Percent 6 29 17" xfId="24251"/>
    <cellStyle name="Percent 6 29 2" xfId="24252"/>
    <cellStyle name="Percent 6 29 3" xfId="24253"/>
    <cellStyle name="Percent 6 29 4" xfId="24254"/>
    <cellStyle name="Percent 6 29 5" xfId="24255"/>
    <cellStyle name="Percent 6 29 6" xfId="24256"/>
    <cellStyle name="Percent 6 29 7" xfId="24257"/>
    <cellStyle name="Percent 6 29 8" xfId="24258"/>
    <cellStyle name="Percent 6 29 9" xfId="24259"/>
    <cellStyle name="Percent 6 3" xfId="24260"/>
    <cellStyle name="Percent 6 3 10" xfId="24261"/>
    <cellStyle name="Percent 6 3 11" xfId="24262"/>
    <cellStyle name="Percent 6 3 12" xfId="24263"/>
    <cellStyle name="Percent 6 3 13" xfId="24264"/>
    <cellStyle name="Percent 6 3 14" xfId="24265"/>
    <cellStyle name="Percent 6 3 15" xfId="24266"/>
    <cellStyle name="Percent 6 3 16" xfId="24267"/>
    <cellStyle name="Percent 6 3 17" xfId="24268"/>
    <cellStyle name="Percent 6 3 2" xfId="24269"/>
    <cellStyle name="Percent 6 3 3" xfId="24270"/>
    <cellStyle name="Percent 6 3 4" xfId="24271"/>
    <cellStyle name="Percent 6 3 5" xfId="24272"/>
    <cellStyle name="Percent 6 3 6" xfId="24273"/>
    <cellStyle name="Percent 6 3 7" xfId="24274"/>
    <cellStyle name="Percent 6 3 8" xfId="24275"/>
    <cellStyle name="Percent 6 3 9" xfId="24276"/>
    <cellStyle name="Percent 6 30" xfId="24277"/>
    <cellStyle name="Percent 6 30 10" xfId="24278"/>
    <cellStyle name="Percent 6 30 11" xfId="24279"/>
    <cellStyle name="Percent 6 30 12" xfId="24280"/>
    <cellStyle name="Percent 6 30 13" xfId="24281"/>
    <cellStyle name="Percent 6 30 14" xfId="24282"/>
    <cellStyle name="Percent 6 30 15" xfId="24283"/>
    <cellStyle name="Percent 6 30 16" xfId="24284"/>
    <cellStyle name="Percent 6 30 17" xfId="24285"/>
    <cellStyle name="Percent 6 30 2" xfId="24286"/>
    <cellStyle name="Percent 6 30 3" xfId="24287"/>
    <cellStyle name="Percent 6 30 4" xfId="24288"/>
    <cellStyle name="Percent 6 30 5" xfId="24289"/>
    <cellStyle name="Percent 6 30 6" xfId="24290"/>
    <cellStyle name="Percent 6 30 7" xfId="24291"/>
    <cellStyle name="Percent 6 30 8" xfId="24292"/>
    <cellStyle name="Percent 6 30 9" xfId="24293"/>
    <cellStyle name="Percent 6 31" xfId="24294"/>
    <cellStyle name="Percent 6 31 10" xfId="24295"/>
    <cellStyle name="Percent 6 31 11" xfId="24296"/>
    <cellStyle name="Percent 6 31 12" xfId="24297"/>
    <cellStyle name="Percent 6 31 13" xfId="24298"/>
    <cellStyle name="Percent 6 31 14" xfId="24299"/>
    <cellStyle name="Percent 6 31 15" xfId="24300"/>
    <cellStyle name="Percent 6 31 16" xfId="24301"/>
    <cellStyle name="Percent 6 31 17" xfId="24302"/>
    <cellStyle name="Percent 6 31 2" xfId="24303"/>
    <cellStyle name="Percent 6 31 3" xfId="24304"/>
    <cellStyle name="Percent 6 31 4" xfId="24305"/>
    <cellStyle name="Percent 6 31 5" xfId="24306"/>
    <cellStyle name="Percent 6 31 6" xfId="24307"/>
    <cellStyle name="Percent 6 31 7" xfId="24308"/>
    <cellStyle name="Percent 6 31 8" xfId="24309"/>
    <cellStyle name="Percent 6 31 9" xfId="24310"/>
    <cellStyle name="Percent 6 32" xfId="24311"/>
    <cellStyle name="Percent 6 32 10" xfId="24312"/>
    <cellStyle name="Percent 6 32 11" xfId="24313"/>
    <cellStyle name="Percent 6 32 12" xfId="24314"/>
    <cellStyle name="Percent 6 32 13" xfId="24315"/>
    <cellStyle name="Percent 6 32 14" xfId="24316"/>
    <cellStyle name="Percent 6 32 15" xfId="24317"/>
    <cellStyle name="Percent 6 32 16" xfId="24318"/>
    <cellStyle name="Percent 6 32 17" xfId="24319"/>
    <cellStyle name="Percent 6 32 2" xfId="24320"/>
    <cellStyle name="Percent 6 32 3" xfId="24321"/>
    <cellStyle name="Percent 6 32 4" xfId="24322"/>
    <cellStyle name="Percent 6 32 5" xfId="24323"/>
    <cellStyle name="Percent 6 32 6" xfId="24324"/>
    <cellStyle name="Percent 6 32 7" xfId="24325"/>
    <cellStyle name="Percent 6 32 8" xfId="24326"/>
    <cellStyle name="Percent 6 32 9" xfId="24327"/>
    <cellStyle name="Percent 6 33" xfId="24328"/>
    <cellStyle name="Percent 6 33 10" xfId="24329"/>
    <cellStyle name="Percent 6 33 11" xfId="24330"/>
    <cellStyle name="Percent 6 33 12" xfId="24331"/>
    <cellStyle name="Percent 6 33 13" xfId="24332"/>
    <cellStyle name="Percent 6 33 14" xfId="24333"/>
    <cellStyle name="Percent 6 33 15" xfId="24334"/>
    <cellStyle name="Percent 6 33 16" xfId="24335"/>
    <cellStyle name="Percent 6 33 17" xfId="24336"/>
    <cellStyle name="Percent 6 33 2" xfId="24337"/>
    <cellStyle name="Percent 6 33 3" xfId="24338"/>
    <cellStyle name="Percent 6 33 4" xfId="24339"/>
    <cellStyle name="Percent 6 33 5" xfId="24340"/>
    <cellStyle name="Percent 6 33 6" xfId="24341"/>
    <cellStyle name="Percent 6 33 7" xfId="24342"/>
    <cellStyle name="Percent 6 33 8" xfId="24343"/>
    <cellStyle name="Percent 6 33 9" xfId="24344"/>
    <cellStyle name="Percent 6 34" xfId="24345"/>
    <cellStyle name="Percent 6 34 10" xfId="24346"/>
    <cellStyle name="Percent 6 34 11" xfId="24347"/>
    <cellStyle name="Percent 6 34 12" xfId="24348"/>
    <cellStyle name="Percent 6 34 13" xfId="24349"/>
    <cellStyle name="Percent 6 34 14" xfId="24350"/>
    <cellStyle name="Percent 6 34 15" xfId="24351"/>
    <cellStyle name="Percent 6 34 16" xfId="24352"/>
    <cellStyle name="Percent 6 34 17" xfId="24353"/>
    <cellStyle name="Percent 6 34 2" xfId="24354"/>
    <cellStyle name="Percent 6 34 3" xfId="24355"/>
    <cellStyle name="Percent 6 34 4" xfId="24356"/>
    <cellStyle name="Percent 6 34 5" xfId="24357"/>
    <cellStyle name="Percent 6 34 6" xfId="24358"/>
    <cellStyle name="Percent 6 34 7" xfId="24359"/>
    <cellStyle name="Percent 6 34 8" xfId="24360"/>
    <cellStyle name="Percent 6 34 9" xfId="24361"/>
    <cellStyle name="Percent 6 35" xfId="24362"/>
    <cellStyle name="Percent 6 35 10" xfId="24363"/>
    <cellStyle name="Percent 6 35 11" xfId="24364"/>
    <cellStyle name="Percent 6 35 12" xfId="24365"/>
    <cellStyle name="Percent 6 35 13" xfId="24366"/>
    <cellStyle name="Percent 6 35 14" xfId="24367"/>
    <cellStyle name="Percent 6 35 15" xfId="24368"/>
    <cellStyle name="Percent 6 35 16" xfId="24369"/>
    <cellStyle name="Percent 6 35 17" xfId="24370"/>
    <cellStyle name="Percent 6 35 2" xfId="24371"/>
    <cellStyle name="Percent 6 35 3" xfId="24372"/>
    <cellStyle name="Percent 6 35 4" xfId="24373"/>
    <cellStyle name="Percent 6 35 5" xfId="24374"/>
    <cellStyle name="Percent 6 35 6" xfId="24375"/>
    <cellStyle name="Percent 6 35 7" xfId="24376"/>
    <cellStyle name="Percent 6 35 8" xfId="24377"/>
    <cellStyle name="Percent 6 35 9" xfId="24378"/>
    <cellStyle name="Percent 6 36" xfId="24379"/>
    <cellStyle name="Percent 6 36 10" xfId="24380"/>
    <cellStyle name="Percent 6 36 11" xfId="24381"/>
    <cellStyle name="Percent 6 36 12" xfId="24382"/>
    <cellStyle name="Percent 6 36 13" xfId="24383"/>
    <cellStyle name="Percent 6 36 14" xfId="24384"/>
    <cellStyle name="Percent 6 36 15" xfId="24385"/>
    <cellStyle name="Percent 6 36 16" xfId="24386"/>
    <cellStyle name="Percent 6 36 17" xfId="24387"/>
    <cellStyle name="Percent 6 36 2" xfId="24388"/>
    <cellStyle name="Percent 6 36 3" xfId="24389"/>
    <cellStyle name="Percent 6 36 4" xfId="24390"/>
    <cellStyle name="Percent 6 36 5" xfId="24391"/>
    <cellStyle name="Percent 6 36 6" xfId="24392"/>
    <cellStyle name="Percent 6 36 7" xfId="24393"/>
    <cellStyle name="Percent 6 36 8" xfId="24394"/>
    <cellStyle name="Percent 6 36 9" xfId="24395"/>
    <cellStyle name="Percent 6 37" xfId="24396"/>
    <cellStyle name="Percent 6 37 10" xfId="24397"/>
    <cellStyle name="Percent 6 37 11" xfId="24398"/>
    <cellStyle name="Percent 6 37 12" xfId="24399"/>
    <cellStyle name="Percent 6 37 13" xfId="24400"/>
    <cellStyle name="Percent 6 37 14" xfId="24401"/>
    <cellStyle name="Percent 6 37 15" xfId="24402"/>
    <cellStyle name="Percent 6 37 16" xfId="24403"/>
    <cellStyle name="Percent 6 37 17" xfId="24404"/>
    <cellStyle name="Percent 6 37 2" xfId="24405"/>
    <cellStyle name="Percent 6 37 3" xfId="24406"/>
    <cellStyle name="Percent 6 37 4" xfId="24407"/>
    <cellStyle name="Percent 6 37 5" xfId="24408"/>
    <cellStyle name="Percent 6 37 6" xfId="24409"/>
    <cellStyle name="Percent 6 37 7" xfId="24410"/>
    <cellStyle name="Percent 6 37 8" xfId="24411"/>
    <cellStyle name="Percent 6 37 9" xfId="24412"/>
    <cellStyle name="Percent 6 38" xfId="24413"/>
    <cellStyle name="Percent 6 38 10" xfId="24414"/>
    <cellStyle name="Percent 6 38 11" xfId="24415"/>
    <cellStyle name="Percent 6 38 12" xfId="24416"/>
    <cellStyle name="Percent 6 38 13" xfId="24417"/>
    <cellStyle name="Percent 6 38 14" xfId="24418"/>
    <cellStyle name="Percent 6 38 15" xfId="24419"/>
    <cellStyle name="Percent 6 38 16" xfId="24420"/>
    <cellStyle name="Percent 6 38 17" xfId="24421"/>
    <cellStyle name="Percent 6 38 2" xfId="24422"/>
    <cellStyle name="Percent 6 38 3" xfId="24423"/>
    <cellStyle name="Percent 6 38 4" xfId="24424"/>
    <cellStyle name="Percent 6 38 5" xfId="24425"/>
    <cellStyle name="Percent 6 38 6" xfId="24426"/>
    <cellStyle name="Percent 6 38 7" xfId="24427"/>
    <cellStyle name="Percent 6 38 8" xfId="24428"/>
    <cellStyle name="Percent 6 38 9" xfId="24429"/>
    <cellStyle name="Percent 6 39" xfId="24430"/>
    <cellStyle name="Percent 6 39 10" xfId="24431"/>
    <cellStyle name="Percent 6 39 11" xfId="24432"/>
    <cellStyle name="Percent 6 39 12" xfId="24433"/>
    <cellStyle name="Percent 6 39 13" xfId="24434"/>
    <cellStyle name="Percent 6 39 14" xfId="24435"/>
    <cellStyle name="Percent 6 39 15" xfId="24436"/>
    <cellStyle name="Percent 6 39 16" xfId="24437"/>
    <cellStyle name="Percent 6 39 17" xfId="24438"/>
    <cellStyle name="Percent 6 39 2" xfId="24439"/>
    <cellStyle name="Percent 6 39 3" xfId="24440"/>
    <cellStyle name="Percent 6 39 4" xfId="24441"/>
    <cellStyle name="Percent 6 39 5" xfId="24442"/>
    <cellStyle name="Percent 6 39 6" xfId="24443"/>
    <cellStyle name="Percent 6 39 7" xfId="24444"/>
    <cellStyle name="Percent 6 39 8" xfId="24445"/>
    <cellStyle name="Percent 6 39 9" xfId="24446"/>
    <cellStyle name="Percent 6 4" xfId="24447"/>
    <cellStyle name="Percent 6 4 10" xfId="24448"/>
    <cellStyle name="Percent 6 4 11" xfId="24449"/>
    <cellStyle name="Percent 6 4 12" xfId="24450"/>
    <cellStyle name="Percent 6 4 13" xfId="24451"/>
    <cellStyle name="Percent 6 4 14" xfId="24452"/>
    <cellStyle name="Percent 6 4 15" xfId="24453"/>
    <cellStyle name="Percent 6 4 16" xfId="24454"/>
    <cellStyle name="Percent 6 4 17" xfId="24455"/>
    <cellStyle name="Percent 6 4 2" xfId="24456"/>
    <cellStyle name="Percent 6 4 3" xfId="24457"/>
    <cellStyle name="Percent 6 4 4" xfId="24458"/>
    <cellStyle name="Percent 6 4 5" xfId="24459"/>
    <cellStyle name="Percent 6 4 6" xfId="24460"/>
    <cellStyle name="Percent 6 4 7" xfId="24461"/>
    <cellStyle name="Percent 6 4 8" xfId="24462"/>
    <cellStyle name="Percent 6 4 9" xfId="24463"/>
    <cellStyle name="Percent 6 40" xfId="24464"/>
    <cellStyle name="Percent 6 40 10" xfId="24465"/>
    <cellStyle name="Percent 6 40 11" xfId="24466"/>
    <cellStyle name="Percent 6 40 12" xfId="24467"/>
    <cellStyle name="Percent 6 40 13" xfId="24468"/>
    <cellStyle name="Percent 6 40 14" xfId="24469"/>
    <cellStyle name="Percent 6 40 15" xfId="24470"/>
    <cellStyle name="Percent 6 40 16" xfId="24471"/>
    <cellStyle name="Percent 6 40 17" xfId="24472"/>
    <cellStyle name="Percent 6 40 2" xfId="24473"/>
    <cellStyle name="Percent 6 40 3" xfId="24474"/>
    <cellStyle name="Percent 6 40 4" xfId="24475"/>
    <cellStyle name="Percent 6 40 5" xfId="24476"/>
    <cellStyle name="Percent 6 40 6" xfId="24477"/>
    <cellStyle name="Percent 6 40 7" xfId="24478"/>
    <cellStyle name="Percent 6 40 8" xfId="24479"/>
    <cellStyle name="Percent 6 40 9" xfId="24480"/>
    <cellStyle name="Percent 6 41" xfId="24481"/>
    <cellStyle name="Percent 6 41 10" xfId="24482"/>
    <cellStyle name="Percent 6 41 11" xfId="24483"/>
    <cellStyle name="Percent 6 41 12" xfId="24484"/>
    <cellStyle name="Percent 6 41 13" xfId="24485"/>
    <cellStyle name="Percent 6 41 14" xfId="24486"/>
    <cellStyle name="Percent 6 41 15" xfId="24487"/>
    <cellStyle name="Percent 6 41 16" xfId="24488"/>
    <cellStyle name="Percent 6 41 17" xfId="24489"/>
    <cellStyle name="Percent 6 41 2" xfId="24490"/>
    <cellStyle name="Percent 6 41 3" xfId="24491"/>
    <cellStyle name="Percent 6 41 4" xfId="24492"/>
    <cellStyle name="Percent 6 41 5" xfId="24493"/>
    <cellStyle name="Percent 6 41 6" xfId="24494"/>
    <cellStyle name="Percent 6 41 7" xfId="24495"/>
    <cellStyle name="Percent 6 41 8" xfId="24496"/>
    <cellStyle name="Percent 6 41 9" xfId="24497"/>
    <cellStyle name="Percent 6 42" xfId="24498"/>
    <cellStyle name="Percent 6 42 10" xfId="24499"/>
    <cellStyle name="Percent 6 42 11" xfId="24500"/>
    <cellStyle name="Percent 6 42 12" xfId="24501"/>
    <cellStyle name="Percent 6 42 13" xfId="24502"/>
    <cellStyle name="Percent 6 42 14" xfId="24503"/>
    <cellStyle name="Percent 6 42 15" xfId="24504"/>
    <cellStyle name="Percent 6 42 16" xfId="24505"/>
    <cellStyle name="Percent 6 42 17" xfId="24506"/>
    <cellStyle name="Percent 6 42 2" xfId="24507"/>
    <cellStyle name="Percent 6 42 3" xfId="24508"/>
    <cellStyle name="Percent 6 42 4" xfId="24509"/>
    <cellStyle name="Percent 6 42 5" xfId="24510"/>
    <cellStyle name="Percent 6 42 6" xfId="24511"/>
    <cellStyle name="Percent 6 42 7" xfId="24512"/>
    <cellStyle name="Percent 6 42 8" xfId="24513"/>
    <cellStyle name="Percent 6 42 9" xfId="24514"/>
    <cellStyle name="Percent 6 43" xfId="24515"/>
    <cellStyle name="Percent 6 43 10" xfId="24516"/>
    <cellStyle name="Percent 6 43 11" xfId="24517"/>
    <cellStyle name="Percent 6 43 12" xfId="24518"/>
    <cellStyle name="Percent 6 43 13" xfId="24519"/>
    <cellStyle name="Percent 6 43 14" xfId="24520"/>
    <cellStyle name="Percent 6 43 15" xfId="24521"/>
    <cellStyle name="Percent 6 43 16" xfId="24522"/>
    <cellStyle name="Percent 6 43 17" xfId="24523"/>
    <cellStyle name="Percent 6 43 2" xfId="24524"/>
    <cellStyle name="Percent 6 43 3" xfId="24525"/>
    <cellStyle name="Percent 6 43 4" xfId="24526"/>
    <cellStyle name="Percent 6 43 5" xfId="24527"/>
    <cellStyle name="Percent 6 43 6" xfId="24528"/>
    <cellStyle name="Percent 6 43 7" xfId="24529"/>
    <cellStyle name="Percent 6 43 8" xfId="24530"/>
    <cellStyle name="Percent 6 43 9" xfId="24531"/>
    <cellStyle name="Percent 6 44" xfId="24532"/>
    <cellStyle name="Percent 6 44 10" xfId="24533"/>
    <cellStyle name="Percent 6 44 11" xfId="24534"/>
    <cellStyle name="Percent 6 44 12" xfId="24535"/>
    <cellStyle name="Percent 6 44 13" xfId="24536"/>
    <cellStyle name="Percent 6 44 14" xfId="24537"/>
    <cellStyle name="Percent 6 44 15" xfId="24538"/>
    <cellStyle name="Percent 6 44 16" xfId="24539"/>
    <cellStyle name="Percent 6 44 17" xfId="24540"/>
    <cellStyle name="Percent 6 44 2" xfId="24541"/>
    <cellStyle name="Percent 6 44 3" xfId="24542"/>
    <cellStyle name="Percent 6 44 4" xfId="24543"/>
    <cellStyle name="Percent 6 44 5" xfId="24544"/>
    <cellStyle name="Percent 6 44 6" xfId="24545"/>
    <cellStyle name="Percent 6 44 7" xfId="24546"/>
    <cellStyle name="Percent 6 44 8" xfId="24547"/>
    <cellStyle name="Percent 6 44 9" xfId="24548"/>
    <cellStyle name="Percent 6 45" xfId="24549"/>
    <cellStyle name="Percent 6 45 10" xfId="24550"/>
    <cellStyle name="Percent 6 45 11" xfId="24551"/>
    <cellStyle name="Percent 6 45 12" xfId="24552"/>
    <cellStyle name="Percent 6 45 13" xfId="24553"/>
    <cellStyle name="Percent 6 45 14" xfId="24554"/>
    <cellStyle name="Percent 6 45 15" xfId="24555"/>
    <cellStyle name="Percent 6 45 16" xfId="24556"/>
    <cellStyle name="Percent 6 45 17" xfId="24557"/>
    <cellStyle name="Percent 6 45 2" xfId="24558"/>
    <cellStyle name="Percent 6 45 3" xfId="24559"/>
    <cellStyle name="Percent 6 45 4" xfId="24560"/>
    <cellStyle name="Percent 6 45 5" xfId="24561"/>
    <cellStyle name="Percent 6 45 6" xfId="24562"/>
    <cellStyle name="Percent 6 45 7" xfId="24563"/>
    <cellStyle name="Percent 6 45 8" xfId="24564"/>
    <cellStyle name="Percent 6 45 9" xfId="24565"/>
    <cellStyle name="Percent 6 46" xfId="24566"/>
    <cellStyle name="Percent 6 46 10" xfId="24567"/>
    <cellStyle name="Percent 6 46 11" xfId="24568"/>
    <cellStyle name="Percent 6 46 12" xfId="24569"/>
    <cellStyle name="Percent 6 46 13" xfId="24570"/>
    <cellStyle name="Percent 6 46 14" xfId="24571"/>
    <cellStyle name="Percent 6 46 15" xfId="24572"/>
    <cellStyle name="Percent 6 46 16" xfId="24573"/>
    <cellStyle name="Percent 6 46 17" xfId="24574"/>
    <cellStyle name="Percent 6 46 2" xfId="24575"/>
    <cellStyle name="Percent 6 46 3" xfId="24576"/>
    <cellStyle name="Percent 6 46 4" xfId="24577"/>
    <cellStyle name="Percent 6 46 5" xfId="24578"/>
    <cellStyle name="Percent 6 46 6" xfId="24579"/>
    <cellStyle name="Percent 6 46 7" xfId="24580"/>
    <cellStyle name="Percent 6 46 8" xfId="24581"/>
    <cellStyle name="Percent 6 46 9" xfId="24582"/>
    <cellStyle name="Percent 6 47" xfId="24583"/>
    <cellStyle name="Percent 6 47 10" xfId="24584"/>
    <cellStyle name="Percent 6 47 11" xfId="24585"/>
    <cellStyle name="Percent 6 47 12" xfId="24586"/>
    <cellStyle name="Percent 6 47 13" xfId="24587"/>
    <cellStyle name="Percent 6 47 14" xfId="24588"/>
    <cellStyle name="Percent 6 47 15" xfId="24589"/>
    <cellStyle name="Percent 6 47 16" xfId="24590"/>
    <cellStyle name="Percent 6 47 17" xfId="24591"/>
    <cellStyle name="Percent 6 47 2" xfId="24592"/>
    <cellStyle name="Percent 6 47 3" xfId="24593"/>
    <cellStyle name="Percent 6 47 4" xfId="24594"/>
    <cellStyle name="Percent 6 47 5" xfId="24595"/>
    <cellStyle name="Percent 6 47 6" xfId="24596"/>
    <cellStyle name="Percent 6 47 7" xfId="24597"/>
    <cellStyle name="Percent 6 47 8" xfId="24598"/>
    <cellStyle name="Percent 6 47 9" xfId="24599"/>
    <cellStyle name="Percent 6 48" xfId="24600"/>
    <cellStyle name="Percent 6 49" xfId="24601"/>
    <cellStyle name="Percent 6 5" xfId="24602"/>
    <cellStyle name="Percent 6 5 10" xfId="24603"/>
    <cellStyle name="Percent 6 5 11" xfId="24604"/>
    <cellStyle name="Percent 6 5 12" xfId="24605"/>
    <cellStyle name="Percent 6 5 13" xfId="24606"/>
    <cellStyle name="Percent 6 5 14" xfId="24607"/>
    <cellStyle name="Percent 6 5 15" xfId="24608"/>
    <cellStyle name="Percent 6 5 16" xfId="24609"/>
    <cellStyle name="Percent 6 5 17" xfId="24610"/>
    <cellStyle name="Percent 6 5 2" xfId="24611"/>
    <cellStyle name="Percent 6 5 3" xfId="24612"/>
    <cellStyle name="Percent 6 5 4" xfId="24613"/>
    <cellStyle name="Percent 6 5 5" xfId="24614"/>
    <cellStyle name="Percent 6 5 6" xfId="24615"/>
    <cellStyle name="Percent 6 5 7" xfId="24616"/>
    <cellStyle name="Percent 6 5 8" xfId="24617"/>
    <cellStyle name="Percent 6 5 9" xfId="24618"/>
    <cellStyle name="Percent 6 50" xfId="24619"/>
    <cellStyle name="Percent 6 51" xfId="24620"/>
    <cellStyle name="Percent 6 52" xfId="24621"/>
    <cellStyle name="Percent 6 53" xfId="24622"/>
    <cellStyle name="Percent 6 54" xfId="24623"/>
    <cellStyle name="Percent 6 55" xfId="24624"/>
    <cellStyle name="Percent 6 56" xfId="24625"/>
    <cellStyle name="Percent 6 57" xfId="24626"/>
    <cellStyle name="Percent 6 58" xfId="24627"/>
    <cellStyle name="Percent 6 59" xfId="24628"/>
    <cellStyle name="Percent 6 6" xfId="24629"/>
    <cellStyle name="Percent 6 6 10" xfId="24630"/>
    <cellStyle name="Percent 6 6 11" xfId="24631"/>
    <cellStyle name="Percent 6 6 12" xfId="24632"/>
    <cellStyle name="Percent 6 6 13" xfId="24633"/>
    <cellStyle name="Percent 6 6 14" xfId="24634"/>
    <cellStyle name="Percent 6 6 15" xfId="24635"/>
    <cellStyle name="Percent 6 6 16" xfId="24636"/>
    <cellStyle name="Percent 6 6 17" xfId="24637"/>
    <cellStyle name="Percent 6 6 2" xfId="24638"/>
    <cellStyle name="Percent 6 6 3" xfId="24639"/>
    <cellStyle name="Percent 6 6 4" xfId="24640"/>
    <cellStyle name="Percent 6 6 5" xfId="24641"/>
    <cellStyle name="Percent 6 6 6" xfId="24642"/>
    <cellStyle name="Percent 6 6 7" xfId="24643"/>
    <cellStyle name="Percent 6 6 8" xfId="24644"/>
    <cellStyle name="Percent 6 6 9" xfId="24645"/>
    <cellStyle name="Percent 6 60" xfId="24646"/>
    <cellStyle name="Percent 6 7" xfId="24647"/>
    <cellStyle name="Percent 6 7 10" xfId="24648"/>
    <cellStyle name="Percent 6 7 11" xfId="24649"/>
    <cellStyle name="Percent 6 7 12" xfId="24650"/>
    <cellStyle name="Percent 6 7 13" xfId="24651"/>
    <cellStyle name="Percent 6 7 14" xfId="24652"/>
    <cellStyle name="Percent 6 7 15" xfId="24653"/>
    <cellStyle name="Percent 6 7 16" xfId="24654"/>
    <cellStyle name="Percent 6 7 17" xfId="24655"/>
    <cellStyle name="Percent 6 7 2" xfId="24656"/>
    <cellStyle name="Percent 6 7 3" xfId="24657"/>
    <cellStyle name="Percent 6 7 4" xfId="24658"/>
    <cellStyle name="Percent 6 7 5" xfId="24659"/>
    <cellStyle name="Percent 6 7 6" xfId="24660"/>
    <cellStyle name="Percent 6 7 7" xfId="24661"/>
    <cellStyle name="Percent 6 7 8" xfId="24662"/>
    <cellStyle name="Percent 6 7 9" xfId="24663"/>
    <cellStyle name="Percent 6 8" xfId="24664"/>
    <cellStyle name="Percent 6 8 10" xfId="24665"/>
    <cellStyle name="Percent 6 8 11" xfId="24666"/>
    <cellStyle name="Percent 6 8 12" xfId="24667"/>
    <cellStyle name="Percent 6 8 13" xfId="24668"/>
    <cellStyle name="Percent 6 8 14" xfId="24669"/>
    <cellStyle name="Percent 6 8 15" xfId="24670"/>
    <cellStyle name="Percent 6 8 16" xfId="24671"/>
    <cellStyle name="Percent 6 8 17" xfId="24672"/>
    <cellStyle name="Percent 6 8 2" xfId="24673"/>
    <cellStyle name="Percent 6 8 3" xfId="24674"/>
    <cellStyle name="Percent 6 8 4" xfId="24675"/>
    <cellStyle name="Percent 6 8 5" xfId="24676"/>
    <cellStyle name="Percent 6 8 6" xfId="24677"/>
    <cellStyle name="Percent 6 8 7" xfId="24678"/>
    <cellStyle name="Percent 6 8 8" xfId="24679"/>
    <cellStyle name="Percent 6 8 9" xfId="24680"/>
    <cellStyle name="Percent 6 9" xfId="24681"/>
    <cellStyle name="Percent 6 9 10" xfId="24682"/>
    <cellStyle name="Percent 6 9 11" xfId="24683"/>
    <cellStyle name="Percent 6 9 12" xfId="24684"/>
    <cellStyle name="Percent 6 9 13" xfId="24685"/>
    <cellStyle name="Percent 6 9 14" xfId="24686"/>
    <cellStyle name="Percent 6 9 15" xfId="24687"/>
    <cellStyle name="Percent 6 9 16" xfId="24688"/>
    <cellStyle name="Percent 6 9 17" xfId="24689"/>
    <cellStyle name="Percent 6 9 2" xfId="24690"/>
    <cellStyle name="Percent 6 9 3" xfId="24691"/>
    <cellStyle name="Percent 6 9 4" xfId="24692"/>
    <cellStyle name="Percent 6 9 5" xfId="24693"/>
    <cellStyle name="Percent 6 9 6" xfId="24694"/>
    <cellStyle name="Percent 6 9 7" xfId="24695"/>
    <cellStyle name="Percent 6 9 8" xfId="24696"/>
    <cellStyle name="Percent 6 9 9" xfId="24697"/>
    <cellStyle name="Percent 7" xfId="1234"/>
    <cellStyle name="Percent 7 2" xfId="24698"/>
    <cellStyle name="Percent 7 2 10" xfId="24699"/>
    <cellStyle name="Percent 7 2 11" xfId="24700"/>
    <cellStyle name="Percent 7 2 12" xfId="24701"/>
    <cellStyle name="Percent 7 2 13" xfId="24702"/>
    <cellStyle name="Percent 7 2 14" xfId="24703"/>
    <cellStyle name="Percent 7 2 15" xfId="24704"/>
    <cellStyle name="Percent 7 2 16" xfId="24705"/>
    <cellStyle name="Percent 7 2 17" xfId="24706"/>
    <cellStyle name="Percent 7 2 2" xfId="24707"/>
    <cellStyle name="Percent 7 2 3" xfId="24708"/>
    <cellStyle name="Percent 7 2 4" xfId="24709"/>
    <cellStyle name="Percent 7 2 5" xfId="24710"/>
    <cellStyle name="Percent 7 2 6" xfId="24711"/>
    <cellStyle name="Percent 7 2 7" xfId="24712"/>
    <cellStyle name="Percent 7 2 8" xfId="24713"/>
    <cellStyle name="Percent 7 2 9" xfId="24714"/>
    <cellStyle name="Percent 7 3" xfId="24715"/>
    <cellStyle name="Percent 7 4" xfId="24716"/>
    <cellStyle name="Percent 7 5" xfId="24717"/>
    <cellStyle name="Percent 7 6" xfId="24718"/>
    <cellStyle name="Percent 7 7" xfId="24719"/>
    <cellStyle name="Percent 7 8" xfId="24720"/>
    <cellStyle name="Percent 7 9" xfId="24721"/>
    <cellStyle name="Percent 8" xfId="1235"/>
    <cellStyle name="Percent 8 10" xfId="24722"/>
    <cellStyle name="Percent 8 10 10" xfId="24723"/>
    <cellStyle name="Percent 8 10 11" xfId="24724"/>
    <cellStyle name="Percent 8 10 12" xfId="24725"/>
    <cellStyle name="Percent 8 10 13" xfId="24726"/>
    <cellStyle name="Percent 8 10 14" xfId="24727"/>
    <cellStyle name="Percent 8 10 15" xfId="24728"/>
    <cellStyle name="Percent 8 10 16" xfId="24729"/>
    <cellStyle name="Percent 8 10 17" xfId="24730"/>
    <cellStyle name="Percent 8 10 2" xfId="24731"/>
    <cellStyle name="Percent 8 10 3" xfId="24732"/>
    <cellStyle name="Percent 8 10 4" xfId="24733"/>
    <cellStyle name="Percent 8 10 5" xfId="24734"/>
    <cellStyle name="Percent 8 10 6" xfId="24735"/>
    <cellStyle name="Percent 8 10 7" xfId="24736"/>
    <cellStyle name="Percent 8 10 8" xfId="24737"/>
    <cellStyle name="Percent 8 10 9" xfId="24738"/>
    <cellStyle name="Percent 8 11" xfId="24739"/>
    <cellStyle name="Percent 8 11 10" xfId="24740"/>
    <cellStyle name="Percent 8 11 11" xfId="24741"/>
    <cellStyle name="Percent 8 11 12" xfId="24742"/>
    <cellStyle name="Percent 8 11 13" xfId="24743"/>
    <cellStyle name="Percent 8 11 14" xfId="24744"/>
    <cellStyle name="Percent 8 11 15" xfId="24745"/>
    <cellStyle name="Percent 8 11 16" xfId="24746"/>
    <cellStyle name="Percent 8 11 17" xfId="24747"/>
    <cellStyle name="Percent 8 11 2" xfId="24748"/>
    <cellStyle name="Percent 8 11 3" xfId="24749"/>
    <cellStyle name="Percent 8 11 4" xfId="24750"/>
    <cellStyle name="Percent 8 11 5" xfId="24751"/>
    <cellStyle name="Percent 8 11 6" xfId="24752"/>
    <cellStyle name="Percent 8 11 7" xfId="24753"/>
    <cellStyle name="Percent 8 11 8" xfId="24754"/>
    <cellStyle name="Percent 8 11 9" xfId="24755"/>
    <cellStyle name="Percent 8 12" xfId="24756"/>
    <cellStyle name="Percent 8 12 10" xfId="24757"/>
    <cellStyle name="Percent 8 12 11" xfId="24758"/>
    <cellStyle name="Percent 8 12 12" xfId="24759"/>
    <cellStyle name="Percent 8 12 13" xfId="24760"/>
    <cellStyle name="Percent 8 12 14" xfId="24761"/>
    <cellStyle name="Percent 8 12 15" xfId="24762"/>
    <cellStyle name="Percent 8 12 16" xfId="24763"/>
    <cellStyle name="Percent 8 12 17" xfId="24764"/>
    <cellStyle name="Percent 8 12 2" xfId="24765"/>
    <cellStyle name="Percent 8 12 3" xfId="24766"/>
    <cellStyle name="Percent 8 12 4" xfId="24767"/>
    <cellStyle name="Percent 8 12 5" xfId="24768"/>
    <cellStyle name="Percent 8 12 6" xfId="24769"/>
    <cellStyle name="Percent 8 12 7" xfId="24770"/>
    <cellStyle name="Percent 8 12 8" xfId="24771"/>
    <cellStyle name="Percent 8 12 9" xfId="24772"/>
    <cellStyle name="Percent 8 13" xfId="24773"/>
    <cellStyle name="Percent 8 13 10" xfId="24774"/>
    <cellStyle name="Percent 8 13 11" xfId="24775"/>
    <cellStyle name="Percent 8 13 12" xfId="24776"/>
    <cellStyle name="Percent 8 13 13" xfId="24777"/>
    <cellStyle name="Percent 8 13 14" xfId="24778"/>
    <cellStyle name="Percent 8 13 15" xfId="24779"/>
    <cellStyle name="Percent 8 13 16" xfId="24780"/>
    <cellStyle name="Percent 8 13 17" xfId="24781"/>
    <cellStyle name="Percent 8 13 2" xfId="24782"/>
    <cellStyle name="Percent 8 13 3" xfId="24783"/>
    <cellStyle name="Percent 8 13 4" xfId="24784"/>
    <cellStyle name="Percent 8 13 5" xfId="24785"/>
    <cellStyle name="Percent 8 13 6" xfId="24786"/>
    <cellStyle name="Percent 8 13 7" xfId="24787"/>
    <cellStyle name="Percent 8 13 8" xfId="24788"/>
    <cellStyle name="Percent 8 13 9" xfId="24789"/>
    <cellStyle name="Percent 8 14" xfId="24790"/>
    <cellStyle name="Percent 8 14 10" xfId="24791"/>
    <cellStyle name="Percent 8 14 11" xfId="24792"/>
    <cellStyle name="Percent 8 14 12" xfId="24793"/>
    <cellStyle name="Percent 8 14 13" xfId="24794"/>
    <cellStyle name="Percent 8 14 14" xfId="24795"/>
    <cellStyle name="Percent 8 14 15" xfId="24796"/>
    <cellStyle name="Percent 8 14 16" xfId="24797"/>
    <cellStyle name="Percent 8 14 17" xfId="24798"/>
    <cellStyle name="Percent 8 14 2" xfId="24799"/>
    <cellStyle name="Percent 8 14 3" xfId="24800"/>
    <cellStyle name="Percent 8 14 4" xfId="24801"/>
    <cellStyle name="Percent 8 14 5" xfId="24802"/>
    <cellStyle name="Percent 8 14 6" xfId="24803"/>
    <cellStyle name="Percent 8 14 7" xfId="24804"/>
    <cellStyle name="Percent 8 14 8" xfId="24805"/>
    <cellStyle name="Percent 8 14 9" xfId="24806"/>
    <cellStyle name="Percent 8 15" xfId="24807"/>
    <cellStyle name="Percent 8 15 10" xfId="24808"/>
    <cellStyle name="Percent 8 15 11" xfId="24809"/>
    <cellStyle name="Percent 8 15 12" xfId="24810"/>
    <cellStyle name="Percent 8 15 13" xfId="24811"/>
    <cellStyle name="Percent 8 15 14" xfId="24812"/>
    <cellStyle name="Percent 8 15 15" xfId="24813"/>
    <cellStyle name="Percent 8 15 16" xfId="24814"/>
    <cellStyle name="Percent 8 15 17" xfId="24815"/>
    <cellStyle name="Percent 8 15 2" xfId="24816"/>
    <cellStyle name="Percent 8 15 3" xfId="24817"/>
    <cellStyle name="Percent 8 15 4" xfId="24818"/>
    <cellStyle name="Percent 8 15 5" xfId="24819"/>
    <cellStyle name="Percent 8 15 6" xfId="24820"/>
    <cellStyle name="Percent 8 15 7" xfId="24821"/>
    <cellStyle name="Percent 8 15 8" xfId="24822"/>
    <cellStyle name="Percent 8 15 9" xfId="24823"/>
    <cellStyle name="Percent 8 16" xfId="24824"/>
    <cellStyle name="Percent 8 16 10" xfId="24825"/>
    <cellStyle name="Percent 8 16 11" xfId="24826"/>
    <cellStyle name="Percent 8 16 12" xfId="24827"/>
    <cellStyle name="Percent 8 16 13" xfId="24828"/>
    <cellStyle name="Percent 8 16 14" xfId="24829"/>
    <cellStyle name="Percent 8 16 15" xfId="24830"/>
    <cellStyle name="Percent 8 16 16" xfId="24831"/>
    <cellStyle name="Percent 8 16 17" xfId="24832"/>
    <cellStyle name="Percent 8 16 2" xfId="24833"/>
    <cellStyle name="Percent 8 16 3" xfId="24834"/>
    <cellStyle name="Percent 8 16 4" xfId="24835"/>
    <cellStyle name="Percent 8 16 5" xfId="24836"/>
    <cellStyle name="Percent 8 16 6" xfId="24837"/>
    <cellStyle name="Percent 8 16 7" xfId="24838"/>
    <cellStyle name="Percent 8 16 8" xfId="24839"/>
    <cellStyle name="Percent 8 16 9" xfId="24840"/>
    <cellStyle name="Percent 8 17" xfId="24841"/>
    <cellStyle name="Percent 8 17 10" xfId="24842"/>
    <cellStyle name="Percent 8 17 11" xfId="24843"/>
    <cellStyle name="Percent 8 17 12" xfId="24844"/>
    <cellStyle name="Percent 8 17 13" xfId="24845"/>
    <cellStyle name="Percent 8 17 14" xfId="24846"/>
    <cellStyle name="Percent 8 17 15" xfId="24847"/>
    <cellStyle name="Percent 8 17 16" xfId="24848"/>
    <cellStyle name="Percent 8 17 17" xfId="24849"/>
    <cellStyle name="Percent 8 17 2" xfId="24850"/>
    <cellStyle name="Percent 8 17 3" xfId="24851"/>
    <cellStyle name="Percent 8 17 4" xfId="24852"/>
    <cellStyle name="Percent 8 17 5" xfId="24853"/>
    <cellStyle name="Percent 8 17 6" xfId="24854"/>
    <cellStyle name="Percent 8 17 7" xfId="24855"/>
    <cellStyle name="Percent 8 17 8" xfId="24856"/>
    <cellStyle name="Percent 8 17 9" xfId="24857"/>
    <cellStyle name="Percent 8 18" xfId="24858"/>
    <cellStyle name="Percent 8 18 10" xfId="24859"/>
    <cellStyle name="Percent 8 18 11" xfId="24860"/>
    <cellStyle name="Percent 8 18 12" xfId="24861"/>
    <cellStyle name="Percent 8 18 13" xfId="24862"/>
    <cellStyle name="Percent 8 18 14" xfId="24863"/>
    <cellStyle name="Percent 8 18 15" xfId="24864"/>
    <cellStyle name="Percent 8 18 16" xfId="24865"/>
    <cellStyle name="Percent 8 18 17" xfId="24866"/>
    <cellStyle name="Percent 8 18 2" xfId="24867"/>
    <cellStyle name="Percent 8 18 3" xfId="24868"/>
    <cellStyle name="Percent 8 18 4" xfId="24869"/>
    <cellStyle name="Percent 8 18 5" xfId="24870"/>
    <cellStyle name="Percent 8 18 6" xfId="24871"/>
    <cellStyle name="Percent 8 18 7" xfId="24872"/>
    <cellStyle name="Percent 8 18 8" xfId="24873"/>
    <cellStyle name="Percent 8 18 9" xfId="24874"/>
    <cellStyle name="Percent 8 19" xfId="24875"/>
    <cellStyle name="Percent 8 19 10" xfId="24876"/>
    <cellStyle name="Percent 8 19 11" xfId="24877"/>
    <cellStyle name="Percent 8 19 12" xfId="24878"/>
    <cellStyle name="Percent 8 19 13" xfId="24879"/>
    <cellStyle name="Percent 8 19 14" xfId="24880"/>
    <cellStyle name="Percent 8 19 15" xfId="24881"/>
    <cellStyle name="Percent 8 19 16" xfId="24882"/>
    <cellStyle name="Percent 8 19 17" xfId="24883"/>
    <cellStyle name="Percent 8 19 2" xfId="24884"/>
    <cellStyle name="Percent 8 19 3" xfId="24885"/>
    <cellStyle name="Percent 8 19 4" xfId="24886"/>
    <cellStyle name="Percent 8 19 5" xfId="24887"/>
    <cellStyle name="Percent 8 19 6" xfId="24888"/>
    <cellStyle name="Percent 8 19 7" xfId="24889"/>
    <cellStyle name="Percent 8 19 8" xfId="24890"/>
    <cellStyle name="Percent 8 19 9" xfId="24891"/>
    <cellStyle name="Percent 8 2" xfId="1236"/>
    <cellStyle name="Percent 8 2 2" xfId="24892"/>
    <cellStyle name="Percent 8 2 2 10" xfId="24893"/>
    <cellStyle name="Percent 8 2 2 11" xfId="24894"/>
    <cellStyle name="Percent 8 2 2 12" xfId="24895"/>
    <cellStyle name="Percent 8 2 2 13" xfId="24896"/>
    <cellStyle name="Percent 8 2 2 14" xfId="24897"/>
    <cellStyle name="Percent 8 2 2 15" xfId="24898"/>
    <cellStyle name="Percent 8 2 2 16" xfId="24899"/>
    <cellStyle name="Percent 8 2 2 17" xfId="24900"/>
    <cellStyle name="Percent 8 2 2 18" xfId="24901"/>
    <cellStyle name="Percent 8 2 2 19" xfId="24902"/>
    <cellStyle name="Percent 8 2 2 2" xfId="24903"/>
    <cellStyle name="Percent 8 2 2 2 10" xfId="24904"/>
    <cellStyle name="Percent 8 2 2 2 11" xfId="24905"/>
    <cellStyle name="Percent 8 2 2 2 12" xfId="24906"/>
    <cellStyle name="Percent 8 2 2 2 13" xfId="24907"/>
    <cellStyle name="Percent 8 2 2 2 14" xfId="24908"/>
    <cellStyle name="Percent 8 2 2 2 15" xfId="24909"/>
    <cellStyle name="Percent 8 2 2 2 16" xfId="24910"/>
    <cellStyle name="Percent 8 2 2 2 17" xfId="24911"/>
    <cellStyle name="Percent 8 2 2 2 18" xfId="24912"/>
    <cellStyle name="Percent 8 2 2 2 19" xfId="24913"/>
    <cellStyle name="Percent 8 2 2 2 2" xfId="24914"/>
    <cellStyle name="Percent 8 2 2 2 2 10" xfId="24915"/>
    <cellStyle name="Percent 8 2 2 2 2 11" xfId="24916"/>
    <cellStyle name="Percent 8 2 2 2 2 12" xfId="24917"/>
    <cellStyle name="Percent 8 2 2 2 2 13" xfId="24918"/>
    <cellStyle name="Percent 8 2 2 2 2 2" xfId="24919"/>
    <cellStyle name="Percent 8 2 2 2 2 3" xfId="24920"/>
    <cellStyle name="Percent 8 2 2 2 2 4" xfId="24921"/>
    <cellStyle name="Percent 8 2 2 2 2 5" xfId="24922"/>
    <cellStyle name="Percent 8 2 2 2 2 6" xfId="24923"/>
    <cellStyle name="Percent 8 2 2 2 2 7" xfId="24924"/>
    <cellStyle name="Percent 8 2 2 2 2 8" xfId="24925"/>
    <cellStyle name="Percent 8 2 2 2 2 9" xfId="24926"/>
    <cellStyle name="Percent 8 2 2 2 20" xfId="24927"/>
    <cellStyle name="Percent 8 2 2 2 21" xfId="24928"/>
    <cellStyle name="Percent 8 2 2 2 22" xfId="24929"/>
    <cellStyle name="Percent 8 2 2 2 23" xfId="24930"/>
    <cellStyle name="Percent 8 2 2 2 24" xfId="24931"/>
    <cellStyle name="Percent 8 2 2 2 25" xfId="24932"/>
    <cellStyle name="Percent 8 2 2 2 26" xfId="24933"/>
    <cellStyle name="Percent 8 2 2 2 27" xfId="24934"/>
    <cellStyle name="Percent 8 2 2 2 28" xfId="24935"/>
    <cellStyle name="Percent 8 2 2 2 29" xfId="24936"/>
    <cellStyle name="Percent 8 2 2 2 3" xfId="24937"/>
    <cellStyle name="Percent 8 2 2 2 30" xfId="24938"/>
    <cellStyle name="Percent 8 2 2 2 31" xfId="24939"/>
    <cellStyle name="Percent 8 2 2 2 32" xfId="24940"/>
    <cellStyle name="Percent 8 2 2 2 33" xfId="24941"/>
    <cellStyle name="Percent 8 2 2 2 34" xfId="24942"/>
    <cellStyle name="Percent 8 2 2 2 35" xfId="24943"/>
    <cellStyle name="Percent 8 2 2 2 36" xfId="24944"/>
    <cellStyle name="Percent 8 2 2 2 37" xfId="24945"/>
    <cellStyle name="Percent 8 2 2 2 38" xfId="24946"/>
    <cellStyle name="Percent 8 2 2 2 39" xfId="24947"/>
    <cellStyle name="Percent 8 2 2 2 4" xfId="24948"/>
    <cellStyle name="Percent 8 2 2 2 40" xfId="24949"/>
    <cellStyle name="Percent 8 2 2 2 41" xfId="24950"/>
    <cellStyle name="Percent 8 2 2 2 42" xfId="24951"/>
    <cellStyle name="Percent 8 2 2 2 43" xfId="24952"/>
    <cellStyle name="Percent 8 2 2 2 44" xfId="24953"/>
    <cellStyle name="Percent 8 2 2 2 45" xfId="24954"/>
    <cellStyle name="Percent 8 2 2 2 46" xfId="24955"/>
    <cellStyle name="Percent 8 2 2 2 47" xfId="24956"/>
    <cellStyle name="Percent 8 2 2 2 48" xfId="24957"/>
    <cellStyle name="Percent 8 2 2 2 49" xfId="24958"/>
    <cellStyle name="Percent 8 2 2 2 5" xfId="24959"/>
    <cellStyle name="Percent 8 2 2 2 50" xfId="24960"/>
    <cellStyle name="Percent 8 2 2 2 51" xfId="24961"/>
    <cellStyle name="Percent 8 2 2 2 52" xfId="24962"/>
    <cellStyle name="Percent 8 2 2 2 53" xfId="24963"/>
    <cellStyle name="Percent 8 2 2 2 54" xfId="24964"/>
    <cellStyle name="Percent 8 2 2 2 55" xfId="24965"/>
    <cellStyle name="Percent 8 2 2 2 56" xfId="24966"/>
    <cellStyle name="Percent 8 2 2 2 57" xfId="24967"/>
    <cellStyle name="Percent 8 2 2 2 58" xfId="24968"/>
    <cellStyle name="Percent 8 2 2 2 59" xfId="24969"/>
    <cellStyle name="Percent 8 2 2 2 6" xfId="24970"/>
    <cellStyle name="Percent 8 2 2 2 60" xfId="24971"/>
    <cellStyle name="Percent 8 2 2 2 61" xfId="24972"/>
    <cellStyle name="Percent 8 2 2 2 62" xfId="24973"/>
    <cellStyle name="Percent 8 2 2 2 63" xfId="24974"/>
    <cellStyle name="Percent 8 2 2 2 64" xfId="24975"/>
    <cellStyle name="Percent 8 2 2 2 65" xfId="24976"/>
    <cellStyle name="Percent 8 2 2 2 66" xfId="24977"/>
    <cellStyle name="Percent 8 2 2 2 67" xfId="24978"/>
    <cellStyle name="Percent 8 2 2 2 68" xfId="24979"/>
    <cellStyle name="Percent 8 2 2 2 69" xfId="24980"/>
    <cellStyle name="Percent 8 2 2 2 7" xfId="24981"/>
    <cellStyle name="Percent 8 2 2 2 8" xfId="24982"/>
    <cellStyle name="Percent 8 2 2 2 9" xfId="24983"/>
    <cellStyle name="Percent 8 2 2 20" xfId="24984"/>
    <cellStyle name="Percent 8 2 2 21" xfId="24985"/>
    <cellStyle name="Percent 8 2 2 22" xfId="24986"/>
    <cellStyle name="Percent 8 2 2 23" xfId="24987"/>
    <cellStyle name="Percent 8 2 2 24" xfId="24988"/>
    <cellStyle name="Percent 8 2 2 25" xfId="24989"/>
    <cellStyle name="Percent 8 2 2 26" xfId="24990"/>
    <cellStyle name="Percent 8 2 2 27" xfId="24991"/>
    <cellStyle name="Percent 8 2 2 28" xfId="24992"/>
    <cellStyle name="Percent 8 2 2 29" xfId="24993"/>
    <cellStyle name="Percent 8 2 2 3" xfId="24994"/>
    <cellStyle name="Percent 8 2 2 3 10" xfId="24995"/>
    <cellStyle name="Percent 8 2 2 3 11" xfId="24996"/>
    <cellStyle name="Percent 8 2 2 3 12" xfId="24997"/>
    <cellStyle name="Percent 8 2 2 3 13" xfId="24998"/>
    <cellStyle name="Percent 8 2 2 3 2" xfId="24999"/>
    <cellStyle name="Percent 8 2 2 3 3" xfId="25000"/>
    <cellStyle name="Percent 8 2 2 3 4" xfId="25001"/>
    <cellStyle name="Percent 8 2 2 3 5" xfId="25002"/>
    <cellStyle name="Percent 8 2 2 3 6" xfId="25003"/>
    <cellStyle name="Percent 8 2 2 3 7" xfId="25004"/>
    <cellStyle name="Percent 8 2 2 3 8" xfId="25005"/>
    <cellStyle name="Percent 8 2 2 3 9" xfId="25006"/>
    <cellStyle name="Percent 8 2 2 30" xfId="25007"/>
    <cellStyle name="Percent 8 2 2 31" xfId="25008"/>
    <cellStyle name="Percent 8 2 2 32" xfId="25009"/>
    <cellStyle name="Percent 8 2 2 33" xfId="25010"/>
    <cellStyle name="Percent 8 2 2 34" xfId="25011"/>
    <cellStyle name="Percent 8 2 2 35" xfId="25012"/>
    <cellStyle name="Percent 8 2 2 36" xfId="25013"/>
    <cellStyle name="Percent 8 2 2 37" xfId="25014"/>
    <cellStyle name="Percent 8 2 2 38" xfId="25015"/>
    <cellStyle name="Percent 8 2 2 39" xfId="25016"/>
    <cellStyle name="Percent 8 2 2 4" xfId="25017"/>
    <cellStyle name="Percent 8 2 2 40" xfId="25018"/>
    <cellStyle name="Percent 8 2 2 41" xfId="25019"/>
    <cellStyle name="Percent 8 2 2 42" xfId="25020"/>
    <cellStyle name="Percent 8 2 2 43" xfId="25021"/>
    <cellStyle name="Percent 8 2 2 44" xfId="25022"/>
    <cellStyle name="Percent 8 2 2 45" xfId="25023"/>
    <cellStyle name="Percent 8 2 2 46" xfId="25024"/>
    <cellStyle name="Percent 8 2 2 47" xfId="25025"/>
    <cellStyle name="Percent 8 2 2 48" xfId="25026"/>
    <cellStyle name="Percent 8 2 2 49" xfId="25027"/>
    <cellStyle name="Percent 8 2 2 5" xfId="25028"/>
    <cellStyle name="Percent 8 2 2 50" xfId="25029"/>
    <cellStyle name="Percent 8 2 2 51" xfId="25030"/>
    <cellStyle name="Percent 8 2 2 52" xfId="25031"/>
    <cellStyle name="Percent 8 2 2 53" xfId="25032"/>
    <cellStyle name="Percent 8 2 2 54" xfId="25033"/>
    <cellStyle name="Percent 8 2 2 55" xfId="25034"/>
    <cellStyle name="Percent 8 2 2 56" xfId="25035"/>
    <cellStyle name="Percent 8 2 2 57" xfId="25036"/>
    <cellStyle name="Percent 8 2 2 58" xfId="25037"/>
    <cellStyle name="Percent 8 2 2 59" xfId="25038"/>
    <cellStyle name="Percent 8 2 2 6" xfId="25039"/>
    <cellStyle name="Percent 8 2 2 60" xfId="25040"/>
    <cellStyle name="Percent 8 2 2 61" xfId="25041"/>
    <cellStyle name="Percent 8 2 2 62" xfId="25042"/>
    <cellStyle name="Percent 8 2 2 63" xfId="25043"/>
    <cellStyle name="Percent 8 2 2 64" xfId="25044"/>
    <cellStyle name="Percent 8 2 2 65" xfId="25045"/>
    <cellStyle name="Percent 8 2 2 66" xfId="25046"/>
    <cellStyle name="Percent 8 2 2 67" xfId="25047"/>
    <cellStyle name="Percent 8 2 2 68" xfId="25048"/>
    <cellStyle name="Percent 8 2 2 69" xfId="25049"/>
    <cellStyle name="Percent 8 2 2 7" xfId="25050"/>
    <cellStyle name="Percent 8 2 2 70" xfId="25051"/>
    <cellStyle name="Percent 8 2 2 8" xfId="25052"/>
    <cellStyle name="Percent 8 2 2 9" xfId="25053"/>
    <cellStyle name="Percent 8 2 3" xfId="25054"/>
    <cellStyle name="Percent 8 2 3 10" xfId="25055"/>
    <cellStyle name="Percent 8 2 3 11" xfId="25056"/>
    <cellStyle name="Percent 8 2 3 12" xfId="25057"/>
    <cellStyle name="Percent 8 2 3 13" xfId="25058"/>
    <cellStyle name="Percent 8 2 3 14" xfId="25059"/>
    <cellStyle name="Percent 8 2 3 15" xfId="25060"/>
    <cellStyle name="Percent 8 2 3 16" xfId="25061"/>
    <cellStyle name="Percent 8 2 3 17" xfId="25062"/>
    <cellStyle name="Percent 8 2 3 18" xfId="25063"/>
    <cellStyle name="Percent 8 2 3 19" xfId="25064"/>
    <cellStyle name="Percent 8 2 3 2" xfId="25065"/>
    <cellStyle name="Percent 8 2 3 2 10" xfId="25066"/>
    <cellStyle name="Percent 8 2 3 2 11" xfId="25067"/>
    <cellStyle name="Percent 8 2 3 2 12" xfId="25068"/>
    <cellStyle name="Percent 8 2 3 2 13" xfId="25069"/>
    <cellStyle name="Percent 8 2 3 2 2" xfId="25070"/>
    <cellStyle name="Percent 8 2 3 2 3" xfId="25071"/>
    <cellStyle name="Percent 8 2 3 2 4" xfId="25072"/>
    <cellStyle name="Percent 8 2 3 2 5" xfId="25073"/>
    <cellStyle name="Percent 8 2 3 2 6" xfId="25074"/>
    <cellStyle name="Percent 8 2 3 2 7" xfId="25075"/>
    <cellStyle name="Percent 8 2 3 2 8" xfId="25076"/>
    <cellStyle name="Percent 8 2 3 2 9" xfId="25077"/>
    <cellStyle name="Percent 8 2 3 20" xfId="25078"/>
    <cellStyle name="Percent 8 2 3 21" xfId="25079"/>
    <cellStyle name="Percent 8 2 3 22" xfId="25080"/>
    <cellStyle name="Percent 8 2 3 23" xfId="25081"/>
    <cellStyle name="Percent 8 2 3 24" xfId="25082"/>
    <cellStyle name="Percent 8 2 3 25" xfId="25083"/>
    <cellStyle name="Percent 8 2 3 26" xfId="25084"/>
    <cellStyle name="Percent 8 2 3 27" xfId="25085"/>
    <cellStyle name="Percent 8 2 3 28" xfId="25086"/>
    <cellStyle name="Percent 8 2 3 29" xfId="25087"/>
    <cellStyle name="Percent 8 2 3 3" xfId="25088"/>
    <cellStyle name="Percent 8 2 3 30" xfId="25089"/>
    <cellStyle name="Percent 8 2 3 31" xfId="25090"/>
    <cellStyle name="Percent 8 2 3 32" xfId="25091"/>
    <cellStyle name="Percent 8 2 3 33" xfId="25092"/>
    <cellStyle name="Percent 8 2 3 34" xfId="25093"/>
    <cellStyle name="Percent 8 2 3 35" xfId="25094"/>
    <cellStyle name="Percent 8 2 3 36" xfId="25095"/>
    <cellStyle name="Percent 8 2 3 37" xfId="25096"/>
    <cellStyle name="Percent 8 2 3 38" xfId="25097"/>
    <cellStyle name="Percent 8 2 3 39" xfId="25098"/>
    <cellStyle name="Percent 8 2 3 4" xfId="25099"/>
    <cellStyle name="Percent 8 2 3 40" xfId="25100"/>
    <cellStyle name="Percent 8 2 3 41" xfId="25101"/>
    <cellStyle name="Percent 8 2 3 42" xfId="25102"/>
    <cellStyle name="Percent 8 2 3 43" xfId="25103"/>
    <cellStyle name="Percent 8 2 3 44" xfId="25104"/>
    <cellStyle name="Percent 8 2 3 45" xfId="25105"/>
    <cellStyle name="Percent 8 2 3 46" xfId="25106"/>
    <cellStyle name="Percent 8 2 3 47" xfId="25107"/>
    <cellStyle name="Percent 8 2 3 48" xfId="25108"/>
    <cellStyle name="Percent 8 2 3 49" xfId="25109"/>
    <cellStyle name="Percent 8 2 3 5" xfId="25110"/>
    <cellStyle name="Percent 8 2 3 50" xfId="25111"/>
    <cellStyle name="Percent 8 2 3 51" xfId="25112"/>
    <cellStyle name="Percent 8 2 3 52" xfId="25113"/>
    <cellStyle name="Percent 8 2 3 53" xfId="25114"/>
    <cellStyle name="Percent 8 2 3 54" xfId="25115"/>
    <cellStyle name="Percent 8 2 3 55" xfId="25116"/>
    <cellStyle name="Percent 8 2 3 56" xfId="25117"/>
    <cellStyle name="Percent 8 2 3 57" xfId="25118"/>
    <cellStyle name="Percent 8 2 3 58" xfId="25119"/>
    <cellStyle name="Percent 8 2 3 59" xfId="25120"/>
    <cellStyle name="Percent 8 2 3 6" xfId="25121"/>
    <cellStyle name="Percent 8 2 3 60" xfId="25122"/>
    <cellStyle name="Percent 8 2 3 61" xfId="25123"/>
    <cellStyle name="Percent 8 2 3 62" xfId="25124"/>
    <cellStyle name="Percent 8 2 3 63" xfId="25125"/>
    <cellStyle name="Percent 8 2 3 64" xfId="25126"/>
    <cellStyle name="Percent 8 2 3 65" xfId="25127"/>
    <cellStyle name="Percent 8 2 3 66" xfId="25128"/>
    <cellStyle name="Percent 8 2 3 67" xfId="25129"/>
    <cellStyle name="Percent 8 2 3 68" xfId="25130"/>
    <cellStyle name="Percent 8 2 3 69" xfId="25131"/>
    <cellStyle name="Percent 8 2 3 7" xfId="25132"/>
    <cellStyle name="Percent 8 2 3 8" xfId="25133"/>
    <cellStyle name="Percent 8 2 3 9" xfId="25134"/>
    <cellStyle name="Percent 8 20" xfId="25135"/>
    <cellStyle name="Percent 8 20 10" xfId="25136"/>
    <cellStyle name="Percent 8 20 11" xfId="25137"/>
    <cellStyle name="Percent 8 20 12" xfId="25138"/>
    <cellStyle name="Percent 8 20 13" xfId="25139"/>
    <cellStyle name="Percent 8 20 14" xfId="25140"/>
    <cellStyle name="Percent 8 20 15" xfId="25141"/>
    <cellStyle name="Percent 8 20 16" xfId="25142"/>
    <cellStyle name="Percent 8 20 17" xfId="25143"/>
    <cellStyle name="Percent 8 20 2" xfId="25144"/>
    <cellStyle name="Percent 8 20 3" xfId="25145"/>
    <cellStyle name="Percent 8 20 4" xfId="25146"/>
    <cellStyle name="Percent 8 20 5" xfId="25147"/>
    <cellStyle name="Percent 8 20 6" xfId="25148"/>
    <cellStyle name="Percent 8 20 7" xfId="25149"/>
    <cellStyle name="Percent 8 20 8" xfId="25150"/>
    <cellStyle name="Percent 8 20 9" xfId="25151"/>
    <cellStyle name="Percent 8 21" xfId="25152"/>
    <cellStyle name="Percent 8 21 10" xfId="25153"/>
    <cellStyle name="Percent 8 21 11" xfId="25154"/>
    <cellStyle name="Percent 8 21 12" xfId="25155"/>
    <cellStyle name="Percent 8 21 13" xfId="25156"/>
    <cellStyle name="Percent 8 21 14" xfId="25157"/>
    <cellStyle name="Percent 8 21 15" xfId="25158"/>
    <cellStyle name="Percent 8 21 16" xfId="25159"/>
    <cellStyle name="Percent 8 21 17" xfId="25160"/>
    <cellStyle name="Percent 8 21 2" xfId="25161"/>
    <cellStyle name="Percent 8 21 3" xfId="25162"/>
    <cellStyle name="Percent 8 21 4" xfId="25163"/>
    <cellStyle name="Percent 8 21 5" xfId="25164"/>
    <cellStyle name="Percent 8 21 6" xfId="25165"/>
    <cellStyle name="Percent 8 21 7" xfId="25166"/>
    <cellStyle name="Percent 8 21 8" xfId="25167"/>
    <cellStyle name="Percent 8 21 9" xfId="25168"/>
    <cellStyle name="Percent 8 22" xfId="25169"/>
    <cellStyle name="Percent 8 22 10" xfId="25170"/>
    <cellStyle name="Percent 8 22 11" xfId="25171"/>
    <cellStyle name="Percent 8 22 12" xfId="25172"/>
    <cellStyle name="Percent 8 22 13" xfId="25173"/>
    <cellStyle name="Percent 8 22 14" xfId="25174"/>
    <cellStyle name="Percent 8 22 15" xfId="25175"/>
    <cellStyle name="Percent 8 22 16" xfId="25176"/>
    <cellStyle name="Percent 8 22 17" xfId="25177"/>
    <cellStyle name="Percent 8 22 2" xfId="25178"/>
    <cellStyle name="Percent 8 22 3" xfId="25179"/>
    <cellStyle name="Percent 8 22 4" xfId="25180"/>
    <cellStyle name="Percent 8 22 5" xfId="25181"/>
    <cellStyle name="Percent 8 22 6" xfId="25182"/>
    <cellStyle name="Percent 8 22 7" xfId="25183"/>
    <cellStyle name="Percent 8 22 8" xfId="25184"/>
    <cellStyle name="Percent 8 22 9" xfId="25185"/>
    <cellStyle name="Percent 8 23" xfId="25186"/>
    <cellStyle name="Percent 8 23 10" xfId="25187"/>
    <cellStyle name="Percent 8 23 11" xfId="25188"/>
    <cellStyle name="Percent 8 23 12" xfId="25189"/>
    <cellStyle name="Percent 8 23 13" xfId="25190"/>
    <cellStyle name="Percent 8 23 14" xfId="25191"/>
    <cellStyle name="Percent 8 23 15" xfId="25192"/>
    <cellStyle name="Percent 8 23 16" xfId="25193"/>
    <cellStyle name="Percent 8 23 17" xfId="25194"/>
    <cellStyle name="Percent 8 23 2" xfId="25195"/>
    <cellStyle name="Percent 8 23 3" xfId="25196"/>
    <cellStyle name="Percent 8 23 4" xfId="25197"/>
    <cellStyle name="Percent 8 23 5" xfId="25198"/>
    <cellStyle name="Percent 8 23 6" xfId="25199"/>
    <cellStyle name="Percent 8 23 7" xfId="25200"/>
    <cellStyle name="Percent 8 23 8" xfId="25201"/>
    <cellStyle name="Percent 8 23 9" xfId="25202"/>
    <cellStyle name="Percent 8 24" xfId="25203"/>
    <cellStyle name="Percent 8 24 10" xfId="25204"/>
    <cellStyle name="Percent 8 24 11" xfId="25205"/>
    <cellStyle name="Percent 8 24 12" xfId="25206"/>
    <cellStyle name="Percent 8 24 13" xfId="25207"/>
    <cellStyle name="Percent 8 24 14" xfId="25208"/>
    <cellStyle name="Percent 8 24 15" xfId="25209"/>
    <cellStyle name="Percent 8 24 16" xfId="25210"/>
    <cellStyle name="Percent 8 24 17" xfId="25211"/>
    <cellStyle name="Percent 8 24 2" xfId="25212"/>
    <cellStyle name="Percent 8 24 3" xfId="25213"/>
    <cellStyle name="Percent 8 24 4" xfId="25214"/>
    <cellStyle name="Percent 8 24 5" xfId="25215"/>
    <cellStyle name="Percent 8 24 6" xfId="25216"/>
    <cellStyle name="Percent 8 24 7" xfId="25217"/>
    <cellStyle name="Percent 8 24 8" xfId="25218"/>
    <cellStyle name="Percent 8 24 9" xfId="25219"/>
    <cellStyle name="Percent 8 25" xfId="25220"/>
    <cellStyle name="Percent 8 25 10" xfId="25221"/>
    <cellStyle name="Percent 8 25 11" xfId="25222"/>
    <cellStyle name="Percent 8 25 12" xfId="25223"/>
    <cellStyle name="Percent 8 25 13" xfId="25224"/>
    <cellStyle name="Percent 8 25 14" xfId="25225"/>
    <cellStyle name="Percent 8 25 15" xfId="25226"/>
    <cellStyle name="Percent 8 25 16" xfId="25227"/>
    <cellStyle name="Percent 8 25 17" xfId="25228"/>
    <cellStyle name="Percent 8 25 2" xfId="25229"/>
    <cellStyle name="Percent 8 25 3" xfId="25230"/>
    <cellStyle name="Percent 8 25 4" xfId="25231"/>
    <cellStyle name="Percent 8 25 5" xfId="25232"/>
    <cellStyle name="Percent 8 25 6" xfId="25233"/>
    <cellStyle name="Percent 8 25 7" xfId="25234"/>
    <cellStyle name="Percent 8 25 8" xfId="25235"/>
    <cellStyle name="Percent 8 25 9" xfId="25236"/>
    <cellStyle name="Percent 8 26" xfId="25237"/>
    <cellStyle name="Percent 8 26 10" xfId="25238"/>
    <cellStyle name="Percent 8 26 11" xfId="25239"/>
    <cellStyle name="Percent 8 26 12" xfId="25240"/>
    <cellStyle name="Percent 8 26 13" xfId="25241"/>
    <cellStyle name="Percent 8 26 14" xfId="25242"/>
    <cellStyle name="Percent 8 26 15" xfId="25243"/>
    <cellStyle name="Percent 8 26 16" xfId="25244"/>
    <cellStyle name="Percent 8 26 17" xfId="25245"/>
    <cellStyle name="Percent 8 26 2" xfId="25246"/>
    <cellStyle name="Percent 8 26 3" xfId="25247"/>
    <cellStyle name="Percent 8 26 4" xfId="25248"/>
    <cellStyle name="Percent 8 26 5" xfId="25249"/>
    <cellStyle name="Percent 8 26 6" xfId="25250"/>
    <cellStyle name="Percent 8 26 7" xfId="25251"/>
    <cellStyle name="Percent 8 26 8" xfId="25252"/>
    <cellStyle name="Percent 8 26 9" xfId="25253"/>
    <cellStyle name="Percent 8 27" xfId="25254"/>
    <cellStyle name="Percent 8 27 10" xfId="25255"/>
    <cellStyle name="Percent 8 27 11" xfId="25256"/>
    <cellStyle name="Percent 8 27 12" xfId="25257"/>
    <cellStyle name="Percent 8 27 13" xfId="25258"/>
    <cellStyle name="Percent 8 27 14" xfId="25259"/>
    <cellStyle name="Percent 8 27 15" xfId="25260"/>
    <cellStyle name="Percent 8 27 16" xfId="25261"/>
    <cellStyle name="Percent 8 27 17" xfId="25262"/>
    <cellStyle name="Percent 8 27 2" xfId="25263"/>
    <cellStyle name="Percent 8 27 3" xfId="25264"/>
    <cellStyle name="Percent 8 27 4" xfId="25265"/>
    <cellStyle name="Percent 8 27 5" xfId="25266"/>
    <cellStyle name="Percent 8 27 6" xfId="25267"/>
    <cellStyle name="Percent 8 27 7" xfId="25268"/>
    <cellStyle name="Percent 8 27 8" xfId="25269"/>
    <cellStyle name="Percent 8 27 9" xfId="25270"/>
    <cellStyle name="Percent 8 28" xfId="25271"/>
    <cellStyle name="Percent 8 28 10" xfId="25272"/>
    <cellStyle name="Percent 8 28 11" xfId="25273"/>
    <cellStyle name="Percent 8 28 12" xfId="25274"/>
    <cellStyle name="Percent 8 28 13" xfId="25275"/>
    <cellStyle name="Percent 8 28 14" xfId="25276"/>
    <cellStyle name="Percent 8 28 15" xfId="25277"/>
    <cellStyle name="Percent 8 28 16" xfId="25278"/>
    <cellStyle name="Percent 8 28 17" xfId="25279"/>
    <cellStyle name="Percent 8 28 2" xfId="25280"/>
    <cellStyle name="Percent 8 28 3" xfId="25281"/>
    <cellStyle name="Percent 8 28 4" xfId="25282"/>
    <cellStyle name="Percent 8 28 5" xfId="25283"/>
    <cellStyle name="Percent 8 28 6" xfId="25284"/>
    <cellStyle name="Percent 8 28 7" xfId="25285"/>
    <cellStyle name="Percent 8 28 8" xfId="25286"/>
    <cellStyle name="Percent 8 28 9" xfId="25287"/>
    <cellStyle name="Percent 8 29" xfId="25288"/>
    <cellStyle name="Percent 8 29 10" xfId="25289"/>
    <cellStyle name="Percent 8 29 11" xfId="25290"/>
    <cellStyle name="Percent 8 29 12" xfId="25291"/>
    <cellStyle name="Percent 8 29 13" xfId="25292"/>
    <cellStyle name="Percent 8 29 14" xfId="25293"/>
    <cellStyle name="Percent 8 29 15" xfId="25294"/>
    <cellStyle name="Percent 8 29 16" xfId="25295"/>
    <cellStyle name="Percent 8 29 17" xfId="25296"/>
    <cellStyle name="Percent 8 29 2" xfId="25297"/>
    <cellStyle name="Percent 8 29 3" xfId="25298"/>
    <cellStyle name="Percent 8 29 4" xfId="25299"/>
    <cellStyle name="Percent 8 29 5" xfId="25300"/>
    <cellStyle name="Percent 8 29 6" xfId="25301"/>
    <cellStyle name="Percent 8 29 7" xfId="25302"/>
    <cellStyle name="Percent 8 29 8" xfId="25303"/>
    <cellStyle name="Percent 8 29 9" xfId="25304"/>
    <cellStyle name="Percent 8 3" xfId="25305"/>
    <cellStyle name="Percent 8 3 10" xfId="25306"/>
    <cellStyle name="Percent 8 3 11" xfId="25307"/>
    <cellStyle name="Percent 8 3 12" xfId="25308"/>
    <cellStyle name="Percent 8 3 13" xfId="25309"/>
    <cellStyle name="Percent 8 3 14" xfId="25310"/>
    <cellStyle name="Percent 8 3 15" xfId="25311"/>
    <cellStyle name="Percent 8 3 16" xfId="25312"/>
    <cellStyle name="Percent 8 3 17" xfId="25313"/>
    <cellStyle name="Percent 8 3 18" xfId="25314"/>
    <cellStyle name="Percent 8 3 2" xfId="25315"/>
    <cellStyle name="Percent 8 3 2 10" xfId="25316"/>
    <cellStyle name="Percent 8 3 2 11" xfId="25317"/>
    <cellStyle name="Percent 8 3 2 12" xfId="25318"/>
    <cellStyle name="Percent 8 3 2 13" xfId="25319"/>
    <cellStyle name="Percent 8 3 2 14" xfId="25320"/>
    <cellStyle name="Percent 8 3 2 15" xfId="25321"/>
    <cellStyle name="Percent 8 3 2 16" xfId="25322"/>
    <cellStyle name="Percent 8 3 2 17" xfId="25323"/>
    <cellStyle name="Percent 8 3 2 18" xfId="25324"/>
    <cellStyle name="Percent 8 3 2 19" xfId="25325"/>
    <cellStyle name="Percent 8 3 2 2" xfId="25326"/>
    <cellStyle name="Percent 8 3 2 2 10" xfId="25327"/>
    <cellStyle name="Percent 8 3 2 2 11" xfId="25328"/>
    <cellStyle name="Percent 8 3 2 2 12" xfId="25329"/>
    <cellStyle name="Percent 8 3 2 2 13" xfId="25330"/>
    <cellStyle name="Percent 8 3 2 2 2" xfId="25331"/>
    <cellStyle name="Percent 8 3 2 2 3" xfId="25332"/>
    <cellStyle name="Percent 8 3 2 2 4" xfId="25333"/>
    <cellStyle name="Percent 8 3 2 2 5" xfId="25334"/>
    <cellStyle name="Percent 8 3 2 2 6" xfId="25335"/>
    <cellStyle name="Percent 8 3 2 2 7" xfId="25336"/>
    <cellStyle name="Percent 8 3 2 2 8" xfId="25337"/>
    <cellStyle name="Percent 8 3 2 2 9" xfId="25338"/>
    <cellStyle name="Percent 8 3 2 20" xfId="25339"/>
    <cellStyle name="Percent 8 3 2 21" xfId="25340"/>
    <cellStyle name="Percent 8 3 2 22" xfId="25341"/>
    <cellStyle name="Percent 8 3 2 23" xfId="25342"/>
    <cellStyle name="Percent 8 3 2 24" xfId="25343"/>
    <cellStyle name="Percent 8 3 2 25" xfId="25344"/>
    <cellStyle name="Percent 8 3 2 26" xfId="25345"/>
    <cellStyle name="Percent 8 3 2 27" xfId="25346"/>
    <cellStyle name="Percent 8 3 2 28" xfId="25347"/>
    <cellStyle name="Percent 8 3 2 29" xfId="25348"/>
    <cellStyle name="Percent 8 3 2 3" xfId="25349"/>
    <cellStyle name="Percent 8 3 2 30" xfId="25350"/>
    <cellStyle name="Percent 8 3 2 31" xfId="25351"/>
    <cellStyle name="Percent 8 3 2 32" xfId="25352"/>
    <cellStyle name="Percent 8 3 2 33" xfId="25353"/>
    <cellStyle name="Percent 8 3 2 34" xfId="25354"/>
    <cellStyle name="Percent 8 3 2 35" xfId="25355"/>
    <cellStyle name="Percent 8 3 2 36" xfId="25356"/>
    <cellStyle name="Percent 8 3 2 37" xfId="25357"/>
    <cellStyle name="Percent 8 3 2 38" xfId="25358"/>
    <cellStyle name="Percent 8 3 2 39" xfId="25359"/>
    <cellStyle name="Percent 8 3 2 4" xfId="25360"/>
    <cellStyle name="Percent 8 3 2 40" xfId="25361"/>
    <cellStyle name="Percent 8 3 2 41" xfId="25362"/>
    <cellStyle name="Percent 8 3 2 42" xfId="25363"/>
    <cellStyle name="Percent 8 3 2 43" xfId="25364"/>
    <cellStyle name="Percent 8 3 2 44" xfId="25365"/>
    <cellStyle name="Percent 8 3 2 45" xfId="25366"/>
    <cellStyle name="Percent 8 3 2 46" xfId="25367"/>
    <cellStyle name="Percent 8 3 2 47" xfId="25368"/>
    <cellStyle name="Percent 8 3 2 48" xfId="25369"/>
    <cellStyle name="Percent 8 3 2 49" xfId="25370"/>
    <cellStyle name="Percent 8 3 2 5" xfId="25371"/>
    <cellStyle name="Percent 8 3 2 50" xfId="25372"/>
    <cellStyle name="Percent 8 3 2 51" xfId="25373"/>
    <cellStyle name="Percent 8 3 2 52" xfId="25374"/>
    <cellStyle name="Percent 8 3 2 53" xfId="25375"/>
    <cellStyle name="Percent 8 3 2 54" xfId="25376"/>
    <cellStyle name="Percent 8 3 2 55" xfId="25377"/>
    <cellStyle name="Percent 8 3 2 56" xfId="25378"/>
    <cellStyle name="Percent 8 3 2 57" xfId="25379"/>
    <cellStyle name="Percent 8 3 2 58" xfId="25380"/>
    <cellStyle name="Percent 8 3 2 59" xfId="25381"/>
    <cellStyle name="Percent 8 3 2 6" xfId="25382"/>
    <cellStyle name="Percent 8 3 2 60" xfId="25383"/>
    <cellStyle name="Percent 8 3 2 61" xfId="25384"/>
    <cellStyle name="Percent 8 3 2 62" xfId="25385"/>
    <cellStyle name="Percent 8 3 2 63" xfId="25386"/>
    <cellStyle name="Percent 8 3 2 64" xfId="25387"/>
    <cellStyle name="Percent 8 3 2 65" xfId="25388"/>
    <cellStyle name="Percent 8 3 2 66" xfId="25389"/>
    <cellStyle name="Percent 8 3 2 67" xfId="25390"/>
    <cellStyle name="Percent 8 3 2 68" xfId="25391"/>
    <cellStyle name="Percent 8 3 2 69" xfId="25392"/>
    <cellStyle name="Percent 8 3 2 7" xfId="25393"/>
    <cellStyle name="Percent 8 3 2 8" xfId="25394"/>
    <cellStyle name="Percent 8 3 2 9" xfId="25395"/>
    <cellStyle name="Percent 8 3 3" xfId="25396"/>
    <cellStyle name="Percent 8 3 3 10" xfId="25397"/>
    <cellStyle name="Percent 8 3 3 11" xfId="25398"/>
    <cellStyle name="Percent 8 3 3 12" xfId="25399"/>
    <cellStyle name="Percent 8 3 3 13" xfId="25400"/>
    <cellStyle name="Percent 8 3 3 2" xfId="25401"/>
    <cellStyle name="Percent 8 3 3 3" xfId="25402"/>
    <cellStyle name="Percent 8 3 3 4" xfId="25403"/>
    <cellStyle name="Percent 8 3 3 5" xfId="25404"/>
    <cellStyle name="Percent 8 3 3 6" xfId="25405"/>
    <cellStyle name="Percent 8 3 3 7" xfId="25406"/>
    <cellStyle name="Percent 8 3 3 8" xfId="25407"/>
    <cellStyle name="Percent 8 3 3 9" xfId="25408"/>
    <cellStyle name="Percent 8 3 4" xfId="25409"/>
    <cellStyle name="Percent 8 3 5" xfId="25410"/>
    <cellStyle name="Percent 8 3 6" xfId="25411"/>
    <cellStyle name="Percent 8 3 7" xfId="25412"/>
    <cellStyle name="Percent 8 3 8" xfId="25413"/>
    <cellStyle name="Percent 8 3 9" xfId="25414"/>
    <cellStyle name="Percent 8 30" xfId="25415"/>
    <cellStyle name="Percent 8 30 10" xfId="25416"/>
    <cellStyle name="Percent 8 30 11" xfId="25417"/>
    <cellStyle name="Percent 8 30 12" xfId="25418"/>
    <cellStyle name="Percent 8 30 13" xfId="25419"/>
    <cellStyle name="Percent 8 30 14" xfId="25420"/>
    <cellStyle name="Percent 8 30 15" xfId="25421"/>
    <cellStyle name="Percent 8 30 16" xfId="25422"/>
    <cellStyle name="Percent 8 30 17" xfId="25423"/>
    <cellStyle name="Percent 8 30 2" xfId="25424"/>
    <cellStyle name="Percent 8 30 3" xfId="25425"/>
    <cellStyle name="Percent 8 30 4" xfId="25426"/>
    <cellStyle name="Percent 8 30 5" xfId="25427"/>
    <cellStyle name="Percent 8 30 6" xfId="25428"/>
    <cellStyle name="Percent 8 30 7" xfId="25429"/>
    <cellStyle name="Percent 8 30 8" xfId="25430"/>
    <cellStyle name="Percent 8 30 9" xfId="25431"/>
    <cellStyle name="Percent 8 31" xfId="25432"/>
    <cellStyle name="Percent 8 31 10" xfId="25433"/>
    <cellStyle name="Percent 8 31 11" xfId="25434"/>
    <cellStyle name="Percent 8 31 12" xfId="25435"/>
    <cellStyle name="Percent 8 31 13" xfId="25436"/>
    <cellStyle name="Percent 8 31 14" xfId="25437"/>
    <cellStyle name="Percent 8 31 15" xfId="25438"/>
    <cellStyle name="Percent 8 31 16" xfId="25439"/>
    <cellStyle name="Percent 8 31 17" xfId="25440"/>
    <cellStyle name="Percent 8 31 2" xfId="25441"/>
    <cellStyle name="Percent 8 31 3" xfId="25442"/>
    <cellStyle name="Percent 8 31 4" xfId="25443"/>
    <cellStyle name="Percent 8 31 5" xfId="25444"/>
    <cellStyle name="Percent 8 31 6" xfId="25445"/>
    <cellStyle name="Percent 8 31 7" xfId="25446"/>
    <cellStyle name="Percent 8 31 8" xfId="25447"/>
    <cellStyle name="Percent 8 31 9" xfId="25448"/>
    <cellStyle name="Percent 8 32" xfId="25449"/>
    <cellStyle name="Percent 8 32 10" xfId="25450"/>
    <cellStyle name="Percent 8 32 11" xfId="25451"/>
    <cellStyle name="Percent 8 32 12" xfId="25452"/>
    <cellStyle name="Percent 8 32 13" xfId="25453"/>
    <cellStyle name="Percent 8 32 14" xfId="25454"/>
    <cellStyle name="Percent 8 32 15" xfId="25455"/>
    <cellStyle name="Percent 8 32 16" xfId="25456"/>
    <cellStyle name="Percent 8 32 17" xfId="25457"/>
    <cellStyle name="Percent 8 32 2" xfId="25458"/>
    <cellStyle name="Percent 8 32 3" xfId="25459"/>
    <cellStyle name="Percent 8 32 4" xfId="25460"/>
    <cellStyle name="Percent 8 32 5" xfId="25461"/>
    <cellStyle name="Percent 8 32 6" xfId="25462"/>
    <cellStyle name="Percent 8 32 7" xfId="25463"/>
    <cellStyle name="Percent 8 32 8" xfId="25464"/>
    <cellStyle name="Percent 8 32 9" xfId="25465"/>
    <cellStyle name="Percent 8 33" xfId="25466"/>
    <cellStyle name="Percent 8 33 10" xfId="25467"/>
    <cellStyle name="Percent 8 33 11" xfId="25468"/>
    <cellStyle name="Percent 8 33 12" xfId="25469"/>
    <cellStyle name="Percent 8 33 13" xfId="25470"/>
    <cellStyle name="Percent 8 33 14" xfId="25471"/>
    <cellStyle name="Percent 8 33 15" xfId="25472"/>
    <cellStyle name="Percent 8 33 16" xfId="25473"/>
    <cellStyle name="Percent 8 33 17" xfId="25474"/>
    <cellStyle name="Percent 8 33 2" xfId="25475"/>
    <cellStyle name="Percent 8 33 3" xfId="25476"/>
    <cellStyle name="Percent 8 33 4" xfId="25477"/>
    <cellStyle name="Percent 8 33 5" xfId="25478"/>
    <cellStyle name="Percent 8 33 6" xfId="25479"/>
    <cellStyle name="Percent 8 33 7" xfId="25480"/>
    <cellStyle name="Percent 8 33 8" xfId="25481"/>
    <cellStyle name="Percent 8 33 9" xfId="25482"/>
    <cellStyle name="Percent 8 34" xfId="25483"/>
    <cellStyle name="Percent 8 34 10" xfId="25484"/>
    <cellStyle name="Percent 8 34 11" xfId="25485"/>
    <cellStyle name="Percent 8 34 12" xfId="25486"/>
    <cellStyle name="Percent 8 34 13" xfId="25487"/>
    <cellStyle name="Percent 8 34 14" xfId="25488"/>
    <cellStyle name="Percent 8 34 15" xfId="25489"/>
    <cellStyle name="Percent 8 34 16" xfId="25490"/>
    <cellStyle name="Percent 8 34 17" xfId="25491"/>
    <cellStyle name="Percent 8 34 2" xfId="25492"/>
    <cellStyle name="Percent 8 34 3" xfId="25493"/>
    <cellStyle name="Percent 8 34 4" xfId="25494"/>
    <cellStyle name="Percent 8 34 5" xfId="25495"/>
    <cellStyle name="Percent 8 34 6" xfId="25496"/>
    <cellStyle name="Percent 8 34 7" xfId="25497"/>
    <cellStyle name="Percent 8 34 8" xfId="25498"/>
    <cellStyle name="Percent 8 34 9" xfId="25499"/>
    <cellStyle name="Percent 8 35" xfId="25500"/>
    <cellStyle name="Percent 8 35 10" xfId="25501"/>
    <cellStyle name="Percent 8 35 11" xfId="25502"/>
    <cellStyle name="Percent 8 35 12" xfId="25503"/>
    <cellStyle name="Percent 8 35 13" xfId="25504"/>
    <cellStyle name="Percent 8 35 14" xfId="25505"/>
    <cellStyle name="Percent 8 35 15" xfId="25506"/>
    <cellStyle name="Percent 8 35 16" xfId="25507"/>
    <cellStyle name="Percent 8 35 17" xfId="25508"/>
    <cellStyle name="Percent 8 35 2" xfId="25509"/>
    <cellStyle name="Percent 8 35 3" xfId="25510"/>
    <cellStyle name="Percent 8 35 4" xfId="25511"/>
    <cellStyle name="Percent 8 35 5" xfId="25512"/>
    <cellStyle name="Percent 8 35 6" xfId="25513"/>
    <cellStyle name="Percent 8 35 7" xfId="25514"/>
    <cellStyle name="Percent 8 35 8" xfId="25515"/>
    <cellStyle name="Percent 8 35 9" xfId="25516"/>
    <cellStyle name="Percent 8 36" xfId="25517"/>
    <cellStyle name="Percent 8 36 10" xfId="25518"/>
    <cellStyle name="Percent 8 36 11" xfId="25519"/>
    <cellStyle name="Percent 8 36 12" xfId="25520"/>
    <cellStyle name="Percent 8 36 13" xfId="25521"/>
    <cellStyle name="Percent 8 36 14" xfId="25522"/>
    <cellStyle name="Percent 8 36 15" xfId="25523"/>
    <cellStyle name="Percent 8 36 16" xfId="25524"/>
    <cellStyle name="Percent 8 36 17" xfId="25525"/>
    <cellStyle name="Percent 8 36 2" xfId="25526"/>
    <cellStyle name="Percent 8 36 3" xfId="25527"/>
    <cellStyle name="Percent 8 36 4" xfId="25528"/>
    <cellStyle name="Percent 8 36 5" xfId="25529"/>
    <cellStyle name="Percent 8 36 6" xfId="25530"/>
    <cellStyle name="Percent 8 36 7" xfId="25531"/>
    <cellStyle name="Percent 8 36 8" xfId="25532"/>
    <cellStyle name="Percent 8 36 9" xfId="25533"/>
    <cellStyle name="Percent 8 37" xfId="25534"/>
    <cellStyle name="Percent 8 37 10" xfId="25535"/>
    <cellStyle name="Percent 8 37 11" xfId="25536"/>
    <cellStyle name="Percent 8 37 12" xfId="25537"/>
    <cellStyle name="Percent 8 37 13" xfId="25538"/>
    <cellStyle name="Percent 8 37 14" xfId="25539"/>
    <cellStyle name="Percent 8 37 15" xfId="25540"/>
    <cellStyle name="Percent 8 37 16" xfId="25541"/>
    <cellStyle name="Percent 8 37 17" xfId="25542"/>
    <cellStyle name="Percent 8 37 2" xfId="25543"/>
    <cellStyle name="Percent 8 37 3" xfId="25544"/>
    <cellStyle name="Percent 8 37 4" xfId="25545"/>
    <cellStyle name="Percent 8 37 5" xfId="25546"/>
    <cellStyle name="Percent 8 37 6" xfId="25547"/>
    <cellStyle name="Percent 8 37 7" xfId="25548"/>
    <cellStyle name="Percent 8 37 8" xfId="25549"/>
    <cellStyle name="Percent 8 37 9" xfId="25550"/>
    <cellStyle name="Percent 8 38" xfId="25551"/>
    <cellStyle name="Percent 8 38 10" xfId="25552"/>
    <cellStyle name="Percent 8 38 11" xfId="25553"/>
    <cellStyle name="Percent 8 38 12" xfId="25554"/>
    <cellStyle name="Percent 8 38 13" xfId="25555"/>
    <cellStyle name="Percent 8 38 14" xfId="25556"/>
    <cellStyle name="Percent 8 38 15" xfId="25557"/>
    <cellStyle name="Percent 8 38 16" xfId="25558"/>
    <cellStyle name="Percent 8 38 17" xfId="25559"/>
    <cellStyle name="Percent 8 38 2" xfId="25560"/>
    <cellStyle name="Percent 8 38 3" xfId="25561"/>
    <cellStyle name="Percent 8 38 4" xfId="25562"/>
    <cellStyle name="Percent 8 38 5" xfId="25563"/>
    <cellStyle name="Percent 8 38 6" xfId="25564"/>
    <cellStyle name="Percent 8 38 7" xfId="25565"/>
    <cellStyle name="Percent 8 38 8" xfId="25566"/>
    <cellStyle name="Percent 8 38 9" xfId="25567"/>
    <cellStyle name="Percent 8 39" xfId="25568"/>
    <cellStyle name="Percent 8 39 10" xfId="25569"/>
    <cellStyle name="Percent 8 39 11" xfId="25570"/>
    <cellStyle name="Percent 8 39 12" xfId="25571"/>
    <cellStyle name="Percent 8 39 13" xfId="25572"/>
    <cellStyle name="Percent 8 39 14" xfId="25573"/>
    <cellStyle name="Percent 8 39 15" xfId="25574"/>
    <cellStyle name="Percent 8 39 16" xfId="25575"/>
    <cellStyle name="Percent 8 39 17" xfId="25576"/>
    <cellStyle name="Percent 8 39 2" xfId="25577"/>
    <cellStyle name="Percent 8 39 3" xfId="25578"/>
    <cellStyle name="Percent 8 39 4" xfId="25579"/>
    <cellStyle name="Percent 8 39 5" xfId="25580"/>
    <cellStyle name="Percent 8 39 6" xfId="25581"/>
    <cellStyle name="Percent 8 39 7" xfId="25582"/>
    <cellStyle name="Percent 8 39 8" xfId="25583"/>
    <cellStyle name="Percent 8 39 9" xfId="25584"/>
    <cellStyle name="Percent 8 4" xfId="25585"/>
    <cellStyle name="Percent 8 4 10" xfId="25586"/>
    <cellStyle name="Percent 8 4 11" xfId="25587"/>
    <cellStyle name="Percent 8 4 12" xfId="25588"/>
    <cellStyle name="Percent 8 4 13" xfId="25589"/>
    <cellStyle name="Percent 8 4 14" xfId="25590"/>
    <cellStyle name="Percent 8 4 15" xfId="25591"/>
    <cellStyle name="Percent 8 4 16" xfId="25592"/>
    <cellStyle name="Percent 8 4 17" xfId="25593"/>
    <cellStyle name="Percent 8 4 2" xfId="25594"/>
    <cellStyle name="Percent 8 4 2 10" xfId="25595"/>
    <cellStyle name="Percent 8 4 2 11" xfId="25596"/>
    <cellStyle name="Percent 8 4 2 12" xfId="25597"/>
    <cellStyle name="Percent 8 4 2 13" xfId="25598"/>
    <cellStyle name="Percent 8 4 2 2" xfId="25599"/>
    <cellStyle name="Percent 8 4 2 3" xfId="25600"/>
    <cellStyle name="Percent 8 4 2 4" xfId="25601"/>
    <cellStyle name="Percent 8 4 2 5" xfId="25602"/>
    <cellStyle name="Percent 8 4 2 6" xfId="25603"/>
    <cellStyle name="Percent 8 4 2 7" xfId="25604"/>
    <cellStyle name="Percent 8 4 2 8" xfId="25605"/>
    <cellStyle name="Percent 8 4 2 9" xfId="25606"/>
    <cellStyle name="Percent 8 4 3" xfId="25607"/>
    <cellStyle name="Percent 8 4 4" xfId="25608"/>
    <cellStyle name="Percent 8 4 5" xfId="25609"/>
    <cellStyle name="Percent 8 4 6" xfId="25610"/>
    <cellStyle name="Percent 8 4 7" xfId="25611"/>
    <cellStyle name="Percent 8 4 8" xfId="25612"/>
    <cellStyle name="Percent 8 4 9" xfId="25613"/>
    <cellStyle name="Percent 8 40" xfId="25614"/>
    <cellStyle name="Percent 8 40 10" xfId="25615"/>
    <cellStyle name="Percent 8 40 11" xfId="25616"/>
    <cellStyle name="Percent 8 40 12" xfId="25617"/>
    <cellStyle name="Percent 8 40 13" xfId="25618"/>
    <cellStyle name="Percent 8 40 14" xfId="25619"/>
    <cellStyle name="Percent 8 40 15" xfId="25620"/>
    <cellStyle name="Percent 8 40 16" xfId="25621"/>
    <cellStyle name="Percent 8 40 17" xfId="25622"/>
    <cellStyle name="Percent 8 40 2" xfId="25623"/>
    <cellStyle name="Percent 8 40 3" xfId="25624"/>
    <cellStyle name="Percent 8 40 4" xfId="25625"/>
    <cellStyle name="Percent 8 40 5" xfId="25626"/>
    <cellStyle name="Percent 8 40 6" xfId="25627"/>
    <cellStyle name="Percent 8 40 7" xfId="25628"/>
    <cellStyle name="Percent 8 40 8" xfId="25629"/>
    <cellStyle name="Percent 8 40 9" xfId="25630"/>
    <cellStyle name="Percent 8 41" xfId="25631"/>
    <cellStyle name="Percent 8 41 10" xfId="25632"/>
    <cellStyle name="Percent 8 41 11" xfId="25633"/>
    <cellStyle name="Percent 8 41 12" xfId="25634"/>
    <cellStyle name="Percent 8 41 13" xfId="25635"/>
    <cellStyle name="Percent 8 41 14" xfId="25636"/>
    <cellStyle name="Percent 8 41 15" xfId="25637"/>
    <cellStyle name="Percent 8 41 16" xfId="25638"/>
    <cellStyle name="Percent 8 41 17" xfId="25639"/>
    <cellStyle name="Percent 8 41 2" xfId="25640"/>
    <cellStyle name="Percent 8 41 3" xfId="25641"/>
    <cellStyle name="Percent 8 41 4" xfId="25642"/>
    <cellStyle name="Percent 8 41 5" xfId="25643"/>
    <cellStyle name="Percent 8 41 6" xfId="25644"/>
    <cellStyle name="Percent 8 41 7" xfId="25645"/>
    <cellStyle name="Percent 8 41 8" xfId="25646"/>
    <cellStyle name="Percent 8 41 9" xfId="25647"/>
    <cellStyle name="Percent 8 42" xfId="25648"/>
    <cellStyle name="Percent 8 42 10" xfId="25649"/>
    <cellStyle name="Percent 8 42 11" xfId="25650"/>
    <cellStyle name="Percent 8 42 12" xfId="25651"/>
    <cellStyle name="Percent 8 42 13" xfId="25652"/>
    <cellStyle name="Percent 8 42 14" xfId="25653"/>
    <cellStyle name="Percent 8 42 15" xfId="25654"/>
    <cellStyle name="Percent 8 42 16" xfId="25655"/>
    <cellStyle name="Percent 8 42 17" xfId="25656"/>
    <cellStyle name="Percent 8 42 2" xfId="25657"/>
    <cellStyle name="Percent 8 42 3" xfId="25658"/>
    <cellStyle name="Percent 8 42 4" xfId="25659"/>
    <cellStyle name="Percent 8 42 5" xfId="25660"/>
    <cellStyle name="Percent 8 42 6" xfId="25661"/>
    <cellStyle name="Percent 8 42 7" xfId="25662"/>
    <cellStyle name="Percent 8 42 8" xfId="25663"/>
    <cellStyle name="Percent 8 42 9" xfId="25664"/>
    <cellStyle name="Percent 8 43" xfId="25665"/>
    <cellStyle name="Percent 8 43 10" xfId="25666"/>
    <cellStyle name="Percent 8 43 11" xfId="25667"/>
    <cellStyle name="Percent 8 43 12" xfId="25668"/>
    <cellStyle name="Percent 8 43 13" xfId="25669"/>
    <cellStyle name="Percent 8 43 14" xfId="25670"/>
    <cellStyle name="Percent 8 43 15" xfId="25671"/>
    <cellStyle name="Percent 8 43 16" xfId="25672"/>
    <cellStyle name="Percent 8 43 17" xfId="25673"/>
    <cellStyle name="Percent 8 43 2" xfId="25674"/>
    <cellStyle name="Percent 8 43 3" xfId="25675"/>
    <cellStyle name="Percent 8 43 4" xfId="25676"/>
    <cellStyle name="Percent 8 43 5" xfId="25677"/>
    <cellStyle name="Percent 8 43 6" xfId="25678"/>
    <cellStyle name="Percent 8 43 7" xfId="25679"/>
    <cellStyle name="Percent 8 43 8" xfId="25680"/>
    <cellStyle name="Percent 8 43 9" xfId="25681"/>
    <cellStyle name="Percent 8 44" xfId="25682"/>
    <cellStyle name="Percent 8 44 10" xfId="25683"/>
    <cellStyle name="Percent 8 44 11" xfId="25684"/>
    <cellStyle name="Percent 8 44 12" xfId="25685"/>
    <cellStyle name="Percent 8 44 13" xfId="25686"/>
    <cellStyle name="Percent 8 44 14" xfId="25687"/>
    <cellStyle name="Percent 8 44 15" xfId="25688"/>
    <cellStyle name="Percent 8 44 16" xfId="25689"/>
    <cellStyle name="Percent 8 44 17" xfId="25690"/>
    <cellStyle name="Percent 8 44 2" xfId="25691"/>
    <cellStyle name="Percent 8 44 3" xfId="25692"/>
    <cellStyle name="Percent 8 44 4" xfId="25693"/>
    <cellStyle name="Percent 8 44 5" xfId="25694"/>
    <cellStyle name="Percent 8 44 6" xfId="25695"/>
    <cellStyle name="Percent 8 44 7" xfId="25696"/>
    <cellStyle name="Percent 8 44 8" xfId="25697"/>
    <cellStyle name="Percent 8 44 9" xfId="25698"/>
    <cellStyle name="Percent 8 45" xfId="25699"/>
    <cellStyle name="Percent 8 45 10" xfId="25700"/>
    <cellStyle name="Percent 8 45 11" xfId="25701"/>
    <cellStyle name="Percent 8 45 12" xfId="25702"/>
    <cellStyle name="Percent 8 45 13" xfId="25703"/>
    <cellStyle name="Percent 8 45 14" xfId="25704"/>
    <cellStyle name="Percent 8 45 15" xfId="25705"/>
    <cellStyle name="Percent 8 45 16" xfId="25706"/>
    <cellStyle name="Percent 8 45 17" xfId="25707"/>
    <cellStyle name="Percent 8 45 2" xfId="25708"/>
    <cellStyle name="Percent 8 45 3" xfId="25709"/>
    <cellStyle name="Percent 8 45 4" xfId="25710"/>
    <cellStyle name="Percent 8 45 5" xfId="25711"/>
    <cellStyle name="Percent 8 45 6" xfId="25712"/>
    <cellStyle name="Percent 8 45 7" xfId="25713"/>
    <cellStyle name="Percent 8 45 8" xfId="25714"/>
    <cellStyle name="Percent 8 45 9" xfId="25715"/>
    <cellStyle name="Percent 8 46" xfId="25716"/>
    <cellStyle name="Percent 8 46 10" xfId="25717"/>
    <cellStyle name="Percent 8 46 11" xfId="25718"/>
    <cellStyle name="Percent 8 46 12" xfId="25719"/>
    <cellStyle name="Percent 8 46 13" xfId="25720"/>
    <cellStyle name="Percent 8 46 14" xfId="25721"/>
    <cellStyle name="Percent 8 46 15" xfId="25722"/>
    <cellStyle name="Percent 8 46 16" xfId="25723"/>
    <cellStyle name="Percent 8 46 17" xfId="25724"/>
    <cellStyle name="Percent 8 46 2" xfId="25725"/>
    <cellStyle name="Percent 8 46 3" xfId="25726"/>
    <cellStyle name="Percent 8 46 4" xfId="25727"/>
    <cellStyle name="Percent 8 46 5" xfId="25728"/>
    <cellStyle name="Percent 8 46 6" xfId="25729"/>
    <cellStyle name="Percent 8 46 7" xfId="25730"/>
    <cellStyle name="Percent 8 46 8" xfId="25731"/>
    <cellStyle name="Percent 8 46 9" xfId="25732"/>
    <cellStyle name="Percent 8 47" xfId="25733"/>
    <cellStyle name="Percent 8 47 10" xfId="25734"/>
    <cellStyle name="Percent 8 47 11" xfId="25735"/>
    <cellStyle name="Percent 8 47 12" xfId="25736"/>
    <cellStyle name="Percent 8 47 13" xfId="25737"/>
    <cellStyle name="Percent 8 47 14" xfId="25738"/>
    <cellStyle name="Percent 8 47 15" xfId="25739"/>
    <cellStyle name="Percent 8 47 16" xfId="25740"/>
    <cellStyle name="Percent 8 47 17" xfId="25741"/>
    <cellStyle name="Percent 8 47 2" xfId="25742"/>
    <cellStyle name="Percent 8 47 3" xfId="25743"/>
    <cellStyle name="Percent 8 47 4" xfId="25744"/>
    <cellStyle name="Percent 8 47 5" xfId="25745"/>
    <cellStyle name="Percent 8 47 6" xfId="25746"/>
    <cellStyle name="Percent 8 47 7" xfId="25747"/>
    <cellStyle name="Percent 8 47 8" xfId="25748"/>
    <cellStyle name="Percent 8 47 9" xfId="25749"/>
    <cellStyle name="Percent 8 48" xfId="25750"/>
    <cellStyle name="Percent 8 49" xfId="25751"/>
    <cellStyle name="Percent 8 5" xfId="25752"/>
    <cellStyle name="Percent 8 5 10" xfId="25753"/>
    <cellStyle name="Percent 8 5 11" xfId="25754"/>
    <cellStyle name="Percent 8 5 12" xfId="25755"/>
    <cellStyle name="Percent 8 5 13" xfId="25756"/>
    <cellStyle name="Percent 8 5 14" xfId="25757"/>
    <cellStyle name="Percent 8 5 15" xfId="25758"/>
    <cellStyle name="Percent 8 5 16" xfId="25759"/>
    <cellStyle name="Percent 8 5 17" xfId="25760"/>
    <cellStyle name="Percent 8 5 2" xfId="25761"/>
    <cellStyle name="Percent 8 5 3" xfId="25762"/>
    <cellStyle name="Percent 8 5 4" xfId="25763"/>
    <cellStyle name="Percent 8 5 5" xfId="25764"/>
    <cellStyle name="Percent 8 5 6" xfId="25765"/>
    <cellStyle name="Percent 8 5 7" xfId="25766"/>
    <cellStyle name="Percent 8 5 8" xfId="25767"/>
    <cellStyle name="Percent 8 5 9" xfId="25768"/>
    <cellStyle name="Percent 8 50" xfId="25769"/>
    <cellStyle name="Percent 8 51" xfId="25770"/>
    <cellStyle name="Percent 8 52" xfId="25771"/>
    <cellStyle name="Percent 8 53" xfId="25772"/>
    <cellStyle name="Percent 8 54" xfId="25773"/>
    <cellStyle name="Percent 8 55" xfId="25774"/>
    <cellStyle name="Percent 8 56" xfId="25775"/>
    <cellStyle name="Percent 8 57" xfId="25776"/>
    <cellStyle name="Percent 8 58" xfId="25777"/>
    <cellStyle name="Percent 8 59" xfId="25778"/>
    <cellStyle name="Percent 8 6" xfId="25779"/>
    <cellStyle name="Percent 8 6 10" xfId="25780"/>
    <cellStyle name="Percent 8 6 11" xfId="25781"/>
    <cellStyle name="Percent 8 6 12" xfId="25782"/>
    <cellStyle name="Percent 8 6 13" xfId="25783"/>
    <cellStyle name="Percent 8 6 14" xfId="25784"/>
    <cellStyle name="Percent 8 6 15" xfId="25785"/>
    <cellStyle name="Percent 8 6 16" xfId="25786"/>
    <cellStyle name="Percent 8 6 17" xfId="25787"/>
    <cellStyle name="Percent 8 6 2" xfId="25788"/>
    <cellStyle name="Percent 8 6 3" xfId="25789"/>
    <cellStyle name="Percent 8 6 4" xfId="25790"/>
    <cellStyle name="Percent 8 6 5" xfId="25791"/>
    <cellStyle name="Percent 8 6 6" xfId="25792"/>
    <cellStyle name="Percent 8 6 7" xfId="25793"/>
    <cellStyle name="Percent 8 6 8" xfId="25794"/>
    <cellStyle name="Percent 8 6 9" xfId="25795"/>
    <cellStyle name="Percent 8 60" xfId="25796"/>
    <cellStyle name="Percent 8 7" xfId="25797"/>
    <cellStyle name="Percent 8 7 10" xfId="25798"/>
    <cellStyle name="Percent 8 7 11" xfId="25799"/>
    <cellStyle name="Percent 8 7 12" xfId="25800"/>
    <cellStyle name="Percent 8 7 13" xfId="25801"/>
    <cellStyle name="Percent 8 7 14" xfId="25802"/>
    <cellStyle name="Percent 8 7 15" xfId="25803"/>
    <cellStyle name="Percent 8 7 16" xfId="25804"/>
    <cellStyle name="Percent 8 7 17" xfId="25805"/>
    <cellStyle name="Percent 8 7 2" xfId="25806"/>
    <cellStyle name="Percent 8 7 3" xfId="25807"/>
    <cellStyle name="Percent 8 7 4" xfId="25808"/>
    <cellStyle name="Percent 8 7 5" xfId="25809"/>
    <cellStyle name="Percent 8 7 6" xfId="25810"/>
    <cellStyle name="Percent 8 7 7" xfId="25811"/>
    <cellStyle name="Percent 8 7 8" xfId="25812"/>
    <cellStyle name="Percent 8 7 9" xfId="25813"/>
    <cellStyle name="Percent 8 8" xfId="25814"/>
    <cellStyle name="Percent 8 8 10" xfId="25815"/>
    <cellStyle name="Percent 8 8 11" xfId="25816"/>
    <cellStyle name="Percent 8 8 12" xfId="25817"/>
    <cellStyle name="Percent 8 8 13" xfId="25818"/>
    <cellStyle name="Percent 8 8 14" xfId="25819"/>
    <cellStyle name="Percent 8 8 15" xfId="25820"/>
    <cellStyle name="Percent 8 8 16" xfId="25821"/>
    <cellStyle name="Percent 8 8 17" xfId="25822"/>
    <cellStyle name="Percent 8 8 2" xfId="25823"/>
    <cellStyle name="Percent 8 8 3" xfId="25824"/>
    <cellStyle name="Percent 8 8 4" xfId="25825"/>
    <cellStyle name="Percent 8 8 5" xfId="25826"/>
    <cellStyle name="Percent 8 8 6" xfId="25827"/>
    <cellStyle name="Percent 8 8 7" xfId="25828"/>
    <cellStyle name="Percent 8 8 8" xfId="25829"/>
    <cellStyle name="Percent 8 8 9" xfId="25830"/>
    <cellStyle name="Percent 8 9" xfId="25831"/>
    <cellStyle name="Percent 8 9 10" xfId="25832"/>
    <cellStyle name="Percent 8 9 11" xfId="25833"/>
    <cellStyle name="Percent 8 9 12" xfId="25834"/>
    <cellStyle name="Percent 8 9 13" xfId="25835"/>
    <cellStyle name="Percent 8 9 14" xfId="25836"/>
    <cellStyle name="Percent 8 9 15" xfId="25837"/>
    <cellStyle name="Percent 8 9 16" xfId="25838"/>
    <cellStyle name="Percent 8 9 17" xfId="25839"/>
    <cellStyle name="Percent 8 9 2" xfId="25840"/>
    <cellStyle name="Percent 8 9 3" xfId="25841"/>
    <cellStyle name="Percent 8 9 4" xfId="25842"/>
    <cellStyle name="Percent 8 9 5" xfId="25843"/>
    <cellStyle name="Percent 8 9 6" xfId="25844"/>
    <cellStyle name="Percent 8 9 7" xfId="25845"/>
    <cellStyle name="Percent 8 9 8" xfId="25846"/>
    <cellStyle name="Percent 8 9 9" xfId="25847"/>
    <cellStyle name="Percent 9" xfId="1237"/>
    <cellStyle name="Percent 9 10" xfId="25848"/>
    <cellStyle name="Percent 9 11" xfId="25849"/>
    <cellStyle name="Percent 9 12" xfId="25850"/>
    <cellStyle name="Percent 9 13" xfId="25851"/>
    <cellStyle name="Percent 9 14" xfId="25852"/>
    <cellStyle name="Percent 9 15" xfId="25853"/>
    <cellStyle name="Percent 9 16" xfId="25854"/>
    <cellStyle name="Percent 9 17" xfId="25855"/>
    <cellStyle name="Percent 9 18" xfId="25856"/>
    <cellStyle name="Percent 9 19" xfId="25857"/>
    <cellStyle name="Percent 9 2" xfId="1238"/>
    <cellStyle name="Percent 9 2 10" xfId="25858"/>
    <cellStyle name="Percent 9 2 11" xfId="25859"/>
    <cellStyle name="Percent 9 2 12" xfId="25860"/>
    <cellStyle name="Percent 9 2 13" xfId="25861"/>
    <cellStyle name="Percent 9 2 14" xfId="25862"/>
    <cellStyle name="Percent 9 2 15" xfId="25863"/>
    <cellStyle name="Percent 9 2 2" xfId="25864"/>
    <cellStyle name="Percent 9 2 2 10" xfId="25865"/>
    <cellStyle name="Percent 9 2 2 11" xfId="25866"/>
    <cellStyle name="Percent 9 2 2 12" xfId="25867"/>
    <cellStyle name="Percent 9 2 2 13" xfId="25868"/>
    <cellStyle name="Percent 9 2 2 14" xfId="25869"/>
    <cellStyle name="Percent 9 2 2 2" xfId="25870"/>
    <cellStyle name="Percent 9 2 2 2 10" xfId="25871"/>
    <cellStyle name="Percent 9 2 2 2 11" xfId="25872"/>
    <cellStyle name="Percent 9 2 2 2 12" xfId="25873"/>
    <cellStyle name="Percent 9 2 2 2 13" xfId="25874"/>
    <cellStyle name="Percent 9 2 2 2 2" xfId="25875"/>
    <cellStyle name="Percent 9 2 2 2 3" xfId="25876"/>
    <cellStyle name="Percent 9 2 2 2 4" xfId="25877"/>
    <cellStyle name="Percent 9 2 2 2 5" xfId="25878"/>
    <cellStyle name="Percent 9 2 2 2 6" xfId="25879"/>
    <cellStyle name="Percent 9 2 2 2 7" xfId="25880"/>
    <cellStyle name="Percent 9 2 2 2 8" xfId="25881"/>
    <cellStyle name="Percent 9 2 2 2 9" xfId="25882"/>
    <cellStyle name="Percent 9 2 2 3" xfId="25883"/>
    <cellStyle name="Percent 9 2 2 4" xfId="25884"/>
    <cellStyle name="Percent 9 2 2 5" xfId="25885"/>
    <cellStyle name="Percent 9 2 2 6" xfId="25886"/>
    <cellStyle name="Percent 9 2 2 7" xfId="25887"/>
    <cellStyle name="Percent 9 2 2 8" xfId="25888"/>
    <cellStyle name="Percent 9 2 2 9" xfId="25889"/>
    <cellStyle name="Percent 9 2 3" xfId="25890"/>
    <cellStyle name="Percent 9 2 3 10" xfId="25891"/>
    <cellStyle name="Percent 9 2 3 11" xfId="25892"/>
    <cellStyle name="Percent 9 2 3 12" xfId="25893"/>
    <cellStyle name="Percent 9 2 3 13" xfId="25894"/>
    <cellStyle name="Percent 9 2 3 2" xfId="25895"/>
    <cellStyle name="Percent 9 2 3 3" xfId="25896"/>
    <cellStyle name="Percent 9 2 3 4" xfId="25897"/>
    <cellStyle name="Percent 9 2 3 5" xfId="25898"/>
    <cellStyle name="Percent 9 2 3 6" xfId="25899"/>
    <cellStyle name="Percent 9 2 3 7" xfId="25900"/>
    <cellStyle name="Percent 9 2 3 8" xfId="25901"/>
    <cellStyle name="Percent 9 2 3 9" xfId="25902"/>
    <cellStyle name="Percent 9 2 4" xfId="25903"/>
    <cellStyle name="Percent 9 2 5" xfId="25904"/>
    <cellStyle name="Percent 9 2 6" xfId="25905"/>
    <cellStyle name="Percent 9 2 7" xfId="25906"/>
    <cellStyle name="Percent 9 2 8" xfId="25907"/>
    <cellStyle name="Percent 9 2 9" xfId="25908"/>
    <cellStyle name="Percent 9 20" xfId="25909"/>
    <cellStyle name="Percent 9 21" xfId="25910"/>
    <cellStyle name="Percent 9 22" xfId="25911"/>
    <cellStyle name="Percent 9 23" xfId="25912"/>
    <cellStyle name="Percent 9 24" xfId="25913"/>
    <cellStyle name="Percent 9 25" xfId="25914"/>
    <cellStyle name="Percent 9 26" xfId="25915"/>
    <cellStyle name="Percent 9 27" xfId="25916"/>
    <cellStyle name="Percent 9 27 2" xfId="25917"/>
    <cellStyle name="Percent 9 27 3" xfId="25918"/>
    <cellStyle name="Percent 9 27 4" xfId="25919"/>
    <cellStyle name="Percent 9 28" xfId="25920"/>
    <cellStyle name="Percent 9 29" xfId="25921"/>
    <cellStyle name="Percent 9 3" xfId="1239"/>
    <cellStyle name="Percent 9 3 10" xfId="25922"/>
    <cellStyle name="Percent 9 3 11" xfId="25923"/>
    <cellStyle name="Percent 9 3 12" xfId="25924"/>
    <cellStyle name="Percent 9 3 13" xfId="25925"/>
    <cellStyle name="Percent 9 3 14" xfId="25926"/>
    <cellStyle name="Percent 9 3 15" xfId="25927"/>
    <cellStyle name="Percent 9 3 16" xfId="25928"/>
    <cellStyle name="Percent 9 3 17" xfId="25929"/>
    <cellStyle name="Percent 9 3 18" xfId="25930"/>
    <cellStyle name="Percent 9 3 19" xfId="25931"/>
    <cellStyle name="Percent 9 3 2" xfId="1906"/>
    <cellStyle name="Percent 9 3 2 10" xfId="25932"/>
    <cellStyle name="Percent 9 3 2 11" xfId="25933"/>
    <cellStyle name="Percent 9 3 2 12" xfId="25934"/>
    <cellStyle name="Percent 9 3 2 13" xfId="25935"/>
    <cellStyle name="Percent 9 3 2 2" xfId="25936"/>
    <cellStyle name="Percent 9 3 2 3" xfId="25937"/>
    <cellStyle name="Percent 9 3 2 4" xfId="25938"/>
    <cellStyle name="Percent 9 3 2 5" xfId="25939"/>
    <cellStyle name="Percent 9 3 2 6" xfId="25940"/>
    <cellStyle name="Percent 9 3 2 7" xfId="25941"/>
    <cellStyle name="Percent 9 3 2 8" xfId="25942"/>
    <cellStyle name="Percent 9 3 2 9" xfId="25943"/>
    <cellStyle name="Percent 9 3 20" xfId="25944"/>
    <cellStyle name="Percent 9 3 21" xfId="25945"/>
    <cellStyle name="Percent 9 3 22" xfId="25946"/>
    <cellStyle name="Percent 9 3 23" xfId="25947"/>
    <cellStyle name="Percent 9 3 24" xfId="25948"/>
    <cellStyle name="Percent 9 3 25" xfId="25949"/>
    <cellStyle name="Percent 9 3 26" xfId="25950"/>
    <cellStyle name="Percent 9 3 27" xfId="25951"/>
    <cellStyle name="Percent 9 3 28" xfId="25952"/>
    <cellStyle name="Percent 9 3 29" xfId="25953"/>
    <cellStyle name="Percent 9 3 3" xfId="25954"/>
    <cellStyle name="Percent 9 3 30" xfId="25955"/>
    <cellStyle name="Percent 9 3 31" xfId="25956"/>
    <cellStyle name="Percent 9 3 32" xfId="25957"/>
    <cellStyle name="Percent 9 3 33" xfId="25958"/>
    <cellStyle name="Percent 9 3 34" xfId="25959"/>
    <cellStyle name="Percent 9 3 35" xfId="25960"/>
    <cellStyle name="Percent 9 3 36" xfId="25961"/>
    <cellStyle name="Percent 9 3 37" xfId="25962"/>
    <cellStyle name="Percent 9 3 38" xfId="25963"/>
    <cellStyle name="Percent 9 3 39" xfId="25964"/>
    <cellStyle name="Percent 9 3 4" xfId="25965"/>
    <cellStyle name="Percent 9 3 40" xfId="25966"/>
    <cellStyle name="Percent 9 3 41" xfId="25967"/>
    <cellStyle name="Percent 9 3 42" xfId="25968"/>
    <cellStyle name="Percent 9 3 43" xfId="25969"/>
    <cellStyle name="Percent 9 3 44" xfId="25970"/>
    <cellStyle name="Percent 9 3 45" xfId="25971"/>
    <cellStyle name="Percent 9 3 46" xfId="25972"/>
    <cellStyle name="Percent 9 3 47" xfId="25973"/>
    <cellStyle name="Percent 9 3 48" xfId="25974"/>
    <cellStyle name="Percent 9 3 49" xfId="25975"/>
    <cellStyle name="Percent 9 3 5" xfId="25976"/>
    <cellStyle name="Percent 9 3 50" xfId="25977"/>
    <cellStyle name="Percent 9 3 51" xfId="25978"/>
    <cellStyle name="Percent 9 3 52" xfId="25979"/>
    <cellStyle name="Percent 9 3 53" xfId="25980"/>
    <cellStyle name="Percent 9 3 54" xfId="25981"/>
    <cellStyle name="Percent 9 3 55" xfId="25982"/>
    <cellStyle name="Percent 9 3 56" xfId="25983"/>
    <cellStyle name="Percent 9 3 57" xfId="25984"/>
    <cellStyle name="Percent 9 3 58" xfId="25985"/>
    <cellStyle name="Percent 9 3 59" xfId="25986"/>
    <cellStyle name="Percent 9 3 6" xfId="25987"/>
    <cellStyle name="Percent 9 3 60" xfId="25988"/>
    <cellStyle name="Percent 9 3 61" xfId="25989"/>
    <cellStyle name="Percent 9 3 62" xfId="25990"/>
    <cellStyle name="Percent 9 3 63" xfId="25991"/>
    <cellStyle name="Percent 9 3 64" xfId="25992"/>
    <cellStyle name="Percent 9 3 65" xfId="25993"/>
    <cellStyle name="Percent 9 3 66" xfId="25994"/>
    <cellStyle name="Percent 9 3 67" xfId="25995"/>
    <cellStyle name="Percent 9 3 68" xfId="25996"/>
    <cellStyle name="Percent 9 3 69" xfId="25997"/>
    <cellStyle name="Percent 9 3 7" xfId="25998"/>
    <cellStyle name="Percent 9 3 8" xfId="25999"/>
    <cellStyle name="Percent 9 3 9" xfId="26000"/>
    <cellStyle name="Percent 9 30" xfId="26001"/>
    <cellStyle name="Percent 9 31" xfId="26002"/>
    <cellStyle name="Percent 9 4" xfId="1905"/>
    <cellStyle name="Percent 9 4 10" xfId="26003"/>
    <cellStyle name="Percent 9 4 11" xfId="26004"/>
    <cellStyle name="Percent 9 4 12" xfId="26005"/>
    <cellStyle name="Percent 9 4 13" xfId="26006"/>
    <cellStyle name="Percent 9 4 14" xfId="26007"/>
    <cellStyle name="Percent 9 4 2" xfId="26008"/>
    <cellStyle name="Percent 9 4 2 10" xfId="26009"/>
    <cellStyle name="Percent 9 4 2 11" xfId="26010"/>
    <cellStyle name="Percent 9 4 2 12" xfId="26011"/>
    <cellStyle name="Percent 9 4 2 13" xfId="26012"/>
    <cellStyle name="Percent 9 4 2 2" xfId="26013"/>
    <cellStyle name="Percent 9 4 2 3" xfId="26014"/>
    <cellStyle name="Percent 9 4 2 4" xfId="26015"/>
    <cellStyle name="Percent 9 4 2 5" xfId="26016"/>
    <cellStyle name="Percent 9 4 2 6" xfId="26017"/>
    <cellStyle name="Percent 9 4 2 7" xfId="26018"/>
    <cellStyle name="Percent 9 4 2 8" xfId="26019"/>
    <cellStyle name="Percent 9 4 2 9" xfId="26020"/>
    <cellStyle name="Percent 9 4 3" xfId="26021"/>
    <cellStyle name="Percent 9 4 4" xfId="26022"/>
    <cellStyle name="Percent 9 4 5" xfId="26023"/>
    <cellStyle name="Percent 9 4 6" xfId="26024"/>
    <cellStyle name="Percent 9 4 7" xfId="26025"/>
    <cellStyle name="Percent 9 4 8" xfId="26026"/>
    <cellStyle name="Percent 9 4 9" xfId="26027"/>
    <cellStyle name="Percent 9 5" xfId="26028"/>
    <cellStyle name="Percent 9 5 10" xfId="26029"/>
    <cellStyle name="Percent 9 5 11" xfId="26030"/>
    <cellStyle name="Percent 9 5 12" xfId="26031"/>
    <cellStyle name="Percent 9 5 13" xfId="26032"/>
    <cellStyle name="Percent 9 5 14" xfId="26033"/>
    <cellStyle name="Percent 9 5 2" xfId="26034"/>
    <cellStyle name="Percent 9 5 2 10" xfId="26035"/>
    <cellStyle name="Percent 9 5 2 11" xfId="26036"/>
    <cellStyle name="Percent 9 5 2 12" xfId="26037"/>
    <cellStyle name="Percent 9 5 2 13" xfId="26038"/>
    <cellStyle name="Percent 9 5 2 2" xfId="26039"/>
    <cellStyle name="Percent 9 5 2 3" xfId="26040"/>
    <cellStyle name="Percent 9 5 2 4" xfId="26041"/>
    <cellStyle name="Percent 9 5 2 5" xfId="26042"/>
    <cellStyle name="Percent 9 5 2 6" xfId="26043"/>
    <cellStyle name="Percent 9 5 2 7" xfId="26044"/>
    <cellStyle name="Percent 9 5 2 8" xfId="26045"/>
    <cellStyle name="Percent 9 5 2 9" xfId="26046"/>
    <cellStyle name="Percent 9 5 3" xfId="26047"/>
    <cellStyle name="Percent 9 5 4" xfId="26048"/>
    <cellStyle name="Percent 9 5 5" xfId="26049"/>
    <cellStyle name="Percent 9 5 6" xfId="26050"/>
    <cellStyle name="Percent 9 5 7" xfId="26051"/>
    <cellStyle name="Percent 9 5 8" xfId="26052"/>
    <cellStyle name="Percent 9 5 9" xfId="26053"/>
    <cellStyle name="Percent 9 6" xfId="26054"/>
    <cellStyle name="Percent 9 6 10" xfId="26055"/>
    <cellStyle name="Percent 9 6 11" xfId="26056"/>
    <cellStyle name="Percent 9 6 12" xfId="26057"/>
    <cellStyle name="Percent 9 6 13" xfId="26058"/>
    <cellStyle name="Percent 9 6 2" xfId="26059"/>
    <cellStyle name="Percent 9 6 3" xfId="26060"/>
    <cellStyle name="Percent 9 6 4" xfId="26061"/>
    <cellStyle name="Percent 9 6 5" xfId="26062"/>
    <cellStyle name="Percent 9 6 6" xfId="26063"/>
    <cellStyle name="Percent 9 6 7" xfId="26064"/>
    <cellStyle name="Percent 9 6 8" xfId="26065"/>
    <cellStyle name="Percent 9 6 9" xfId="26066"/>
    <cellStyle name="Percent 9 7" xfId="26067"/>
    <cellStyle name="Percent 9 7 2" xfId="26068"/>
    <cellStyle name="Percent 9 7 2 2" xfId="26069"/>
    <cellStyle name="Percent 9 7 2 3" xfId="26070"/>
    <cellStyle name="Percent 9 7 3" xfId="26071"/>
    <cellStyle name="Percent 9 7 4" xfId="26072"/>
    <cellStyle name="Percent 9 8" xfId="26073"/>
    <cellStyle name="Percent 9 9" xfId="26074"/>
    <cellStyle name="Percent 9 9 2" xfId="26075"/>
    <cellStyle name="Percent 9 9 3" xfId="26076"/>
    <cellStyle name="Percent Input" xfId="26077"/>
    <cellStyle name="Percent(0)" xfId="26078"/>
    <cellStyle name="Percent(1)" xfId="26079"/>
    <cellStyle name="Percent(2)" xfId="26080"/>
    <cellStyle name="Percent*" xfId="26081"/>
    <cellStyle name="Percent[1]" xfId="26082"/>
    <cellStyle name="Percent[2]" xfId="26083"/>
    <cellStyle name="Percent[2D]" xfId="26084"/>
    <cellStyle name="Percent1" xfId="26085"/>
    <cellStyle name="Percent2" xfId="26086"/>
    <cellStyle name="percentage" xfId="26087"/>
    <cellStyle name="PillarText" xfId="26088"/>
    <cellStyle name="Pre-inputted cells" xfId="1240"/>
    <cellStyle name="Pre-inputted cells 10" xfId="26089"/>
    <cellStyle name="Pre-inputted cells 10 10" xfId="26090"/>
    <cellStyle name="Pre-inputted cells 10 11" xfId="26091"/>
    <cellStyle name="Pre-inputted cells 10 12" xfId="26092"/>
    <cellStyle name="Pre-inputted cells 10 13" xfId="26093"/>
    <cellStyle name="Pre-inputted cells 10 14" xfId="26094"/>
    <cellStyle name="Pre-inputted cells 10 15" xfId="26095"/>
    <cellStyle name="Pre-inputted cells 10 16" xfId="26096"/>
    <cellStyle name="Pre-inputted cells 10 17" xfId="26097"/>
    <cellStyle name="Pre-inputted cells 10 18" xfId="26098"/>
    <cellStyle name="Pre-inputted cells 10 19" xfId="26099"/>
    <cellStyle name="Pre-inputted cells 10 2" xfId="26100"/>
    <cellStyle name="Pre-inputted cells 10 2 10" xfId="26101"/>
    <cellStyle name="Pre-inputted cells 10 2 11" xfId="26102"/>
    <cellStyle name="Pre-inputted cells 10 2 12" xfId="26103"/>
    <cellStyle name="Pre-inputted cells 10 2 13" xfId="26104"/>
    <cellStyle name="Pre-inputted cells 10 2 2" xfId="26105"/>
    <cellStyle name="Pre-inputted cells 10 2 2 2" xfId="26106"/>
    <cellStyle name="Pre-inputted cells 10 2 2 3" xfId="26107"/>
    <cellStyle name="Pre-inputted cells 10 2 3" xfId="26108"/>
    <cellStyle name="Pre-inputted cells 10 2 3 2" xfId="26109"/>
    <cellStyle name="Pre-inputted cells 10 2 3 3" xfId="26110"/>
    <cellStyle name="Pre-inputted cells 10 2 4" xfId="26111"/>
    <cellStyle name="Pre-inputted cells 10 2 5" xfId="26112"/>
    <cellStyle name="Pre-inputted cells 10 2 6" xfId="26113"/>
    <cellStyle name="Pre-inputted cells 10 2 7" xfId="26114"/>
    <cellStyle name="Pre-inputted cells 10 2 8" xfId="26115"/>
    <cellStyle name="Pre-inputted cells 10 2 9" xfId="26116"/>
    <cellStyle name="Pre-inputted cells 10 20" xfId="26117"/>
    <cellStyle name="Pre-inputted cells 10 21" xfId="26118"/>
    <cellStyle name="Pre-inputted cells 10 22" xfId="26119"/>
    <cellStyle name="Pre-inputted cells 10 23" xfId="26120"/>
    <cellStyle name="Pre-inputted cells 10 24" xfId="26121"/>
    <cellStyle name="Pre-inputted cells 10 25" xfId="26122"/>
    <cellStyle name="Pre-inputted cells 10 26" xfId="26123"/>
    <cellStyle name="Pre-inputted cells 10 27" xfId="26124"/>
    <cellStyle name="Pre-inputted cells 10 28" xfId="26125"/>
    <cellStyle name="Pre-inputted cells 10 29" xfId="26126"/>
    <cellStyle name="Pre-inputted cells 10 3" xfId="26127"/>
    <cellStyle name="Pre-inputted cells 10 3 2" xfId="26128"/>
    <cellStyle name="Pre-inputted cells 10 3 3" xfId="26129"/>
    <cellStyle name="Pre-inputted cells 10 30" xfId="26130"/>
    <cellStyle name="Pre-inputted cells 10 31" xfId="26131"/>
    <cellStyle name="Pre-inputted cells 10 32" xfId="26132"/>
    <cellStyle name="Pre-inputted cells 10 33" xfId="26133"/>
    <cellStyle name="Pre-inputted cells 10 34" xfId="26134"/>
    <cellStyle name="Pre-inputted cells 10 4" xfId="26135"/>
    <cellStyle name="Pre-inputted cells 10 4 2" xfId="26136"/>
    <cellStyle name="Pre-inputted cells 10 4 3" xfId="26137"/>
    <cellStyle name="Pre-inputted cells 10 5" xfId="26138"/>
    <cellStyle name="Pre-inputted cells 10 6" xfId="26139"/>
    <cellStyle name="Pre-inputted cells 10 7" xfId="26140"/>
    <cellStyle name="Pre-inputted cells 10 8" xfId="26141"/>
    <cellStyle name="Pre-inputted cells 10 9" xfId="26142"/>
    <cellStyle name="Pre-inputted cells 11" xfId="26143"/>
    <cellStyle name="Pre-inputted cells 11 10" xfId="26144"/>
    <cellStyle name="Pre-inputted cells 11 11" xfId="26145"/>
    <cellStyle name="Pre-inputted cells 11 12" xfId="26146"/>
    <cellStyle name="Pre-inputted cells 11 13" xfId="26147"/>
    <cellStyle name="Pre-inputted cells 11 14" xfId="26148"/>
    <cellStyle name="Pre-inputted cells 11 15" xfId="26149"/>
    <cellStyle name="Pre-inputted cells 11 16" xfId="26150"/>
    <cellStyle name="Pre-inputted cells 11 17" xfId="26151"/>
    <cellStyle name="Pre-inputted cells 11 18" xfId="26152"/>
    <cellStyle name="Pre-inputted cells 11 19" xfId="26153"/>
    <cellStyle name="Pre-inputted cells 11 2" xfId="26154"/>
    <cellStyle name="Pre-inputted cells 11 2 10" xfId="26155"/>
    <cellStyle name="Pre-inputted cells 11 2 11" xfId="26156"/>
    <cellStyle name="Pre-inputted cells 11 2 12" xfId="26157"/>
    <cellStyle name="Pre-inputted cells 11 2 13" xfId="26158"/>
    <cellStyle name="Pre-inputted cells 11 2 2" xfId="26159"/>
    <cellStyle name="Pre-inputted cells 11 2 2 2" xfId="26160"/>
    <cellStyle name="Pre-inputted cells 11 2 2 3" xfId="26161"/>
    <cellStyle name="Pre-inputted cells 11 2 3" xfId="26162"/>
    <cellStyle name="Pre-inputted cells 11 2 3 2" xfId="26163"/>
    <cellStyle name="Pre-inputted cells 11 2 3 3" xfId="26164"/>
    <cellStyle name="Pre-inputted cells 11 2 4" xfId="26165"/>
    <cellStyle name="Pre-inputted cells 11 2 5" xfId="26166"/>
    <cellStyle name="Pre-inputted cells 11 2 6" xfId="26167"/>
    <cellStyle name="Pre-inputted cells 11 2 7" xfId="26168"/>
    <cellStyle name="Pre-inputted cells 11 2 8" xfId="26169"/>
    <cellStyle name="Pre-inputted cells 11 2 9" xfId="26170"/>
    <cellStyle name="Pre-inputted cells 11 20" xfId="26171"/>
    <cellStyle name="Pre-inputted cells 11 21" xfId="26172"/>
    <cellStyle name="Pre-inputted cells 11 22" xfId="26173"/>
    <cellStyle name="Pre-inputted cells 11 23" xfId="26174"/>
    <cellStyle name="Pre-inputted cells 11 24" xfId="26175"/>
    <cellStyle name="Pre-inputted cells 11 25" xfId="26176"/>
    <cellStyle name="Pre-inputted cells 11 26" xfId="26177"/>
    <cellStyle name="Pre-inputted cells 11 27" xfId="26178"/>
    <cellStyle name="Pre-inputted cells 11 28" xfId="26179"/>
    <cellStyle name="Pre-inputted cells 11 29" xfId="26180"/>
    <cellStyle name="Pre-inputted cells 11 3" xfId="26181"/>
    <cellStyle name="Pre-inputted cells 11 3 2" xfId="26182"/>
    <cellStyle name="Pre-inputted cells 11 3 3" xfId="26183"/>
    <cellStyle name="Pre-inputted cells 11 30" xfId="26184"/>
    <cellStyle name="Pre-inputted cells 11 31" xfId="26185"/>
    <cellStyle name="Pre-inputted cells 11 32" xfId="26186"/>
    <cellStyle name="Pre-inputted cells 11 33" xfId="26187"/>
    <cellStyle name="Pre-inputted cells 11 34" xfId="26188"/>
    <cellStyle name="Pre-inputted cells 11 4" xfId="26189"/>
    <cellStyle name="Pre-inputted cells 11 4 2" xfId="26190"/>
    <cellStyle name="Pre-inputted cells 11 4 3" xfId="26191"/>
    <cellStyle name="Pre-inputted cells 11 5" xfId="26192"/>
    <cellStyle name="Pre-inputted cells 11 6" xfId="26193"/>
    <cellStyle name="Pre-inputted cells 11 7" xfId="26194"/>
    <cellStyle name="Pre-inputted cells 11 8" xfId="26195"/>
    <cellStyle name="Pre-inputted cells 11 9" xfId="26196"/>
    <cellStyle name="Pre-inputted cells 12" xfId="26197"/>
    <cellStyle name="Pre-inputted cells 12 10" xfId="26198"/>
    <cellStyle name="Pre-inputted cells 12 11" xfId="26199"/>
    <cellStyle name="Pre-inputted cells 12 12" xfId="26200"/>
    <cellStyle name="Pre-inputted cells 12 13" xfId="26201"/>
    <cellStyle name="Pre-inputted cells 12 14" xfId="26202"/>
    <cellStyle name="Pre-inputted cells 12 15" xfId="26203"/>
    <cellStyle name="Pre-inputted cells 12 16" xfId="26204"/>
    <cellStyle name="Pre-inputted cells 12 17" xfId="26205"/>
    <cellStyle name="Pre-inputted cells 12 18" xfId="26206"/>
    <cellStyle name="Pre-inputted cells 12 19" xfId="26207"/>
    <cellStyle name="Pre-inputted cells 12 2" xfId="26208"/>
    <cellStyle name="Pre-inputted cells 12 2 10" xfId="26209"/>
    <cellStyle name="Pre-inputted cells 12 2 11" xfId="26210"/>
    <cellStyle name="Pre-inputted cells 12 2 12" xfId="26211"/>
    <cellStyle name="Pre-inputted cells 12 2 13" xfId="26212"/>
    <cellStyle name="Pre-inputted cells 12 2 2" xfId="26213"/>
    <cellStyle name="Pre-inputted cells 12 2 2 2" xfId="26214"/>
    <cellStyle name="Pre-inputted cells 12 2 2 3" xfId="26215"/>
    <cellStyle name="Pre-inputted cells 12 2 3" xfId="26216"/>
    <cellStyle name="Pre-inputted cells 12 2 3 2" xfId="26217"/>
    <cellStyle name="Pre-inputted cells 12 2 3 3" xfId="26218"/>
    <cellStyle name="Pre-inputted cells 12 2 4" xfId="26219"/>
    <cellStyle name="Pre-inputted cells 12 2 5" xfId="26220"/>
    <cellStyle name="Pre-inputted cells 12 2 6" xfId="26221"/>
    <cellStyle name="Pre-inputted cells 12 2 7" xfId="26222"/>
    <cellStyle name="Pre-inputted cells 12 2 8" xfId="26223"/>
    <cellStyle name="Pre-inputted cells 12 2 9" xfId="26224"/>
    <cellStyle name="Pre-inputted cells 12 20" xfId="26225"/>
    <cellStyle name="Pre-inputted cells 12 21" xfId="26226"/>
    <cellStyle name="Pre-inputted cells 12 22" xfId="26227"/>
    <cellStyle name="Pre-inputted cells 12 23" xfId="26228"/>
    <cellStyle name="Pre-inputted cells 12 24" xfId="26229"/>
    <cellStyle name="Pre-inputted cells 12 25" xfId="26230"/>
    <cellStyle name="Pre-inputted cells 12 26" xfId="26231"/>
    <cellStyle name="Pre-inputted cells 12 27" xfId="26232"/>
    <cellStyle name="Pre-inputted cells 12 28" xfId="26233"/>
    <cellStyle name="Pre-inputted cells 12 29" xfId="26234"/>
    <cellStyle name="Pre-inputted cells 12 3" xfId="26235"/>
    <cellStyle name="Pre-inputted cells 12 3 2" xfId="26236"/>
    <cellStyle name="Pre-inputted cells 12 3 3" xfId="26237"/>
    <cellStyle name="Pre-inputted cells 12 30" xfId="26238"/>
    <cellStyle name="Pre-inputted cells 12 31" xfId="26239"/>
    <cellStyle name="Pre-inputted cells 12 32" xfId="26240"/>
    <cellStyle name="Pre-inputted cells 12 33" xfId="26241"/>
    <cellStyle name="Pre-inputted cells 12 34" xfId="26242"/>
    <cellStyle name="Pre-inputted cells 12 4" xfId="26243"/>
    <cellStyle name="Pre-inputted cells 12 4 2" xfId="26244"/>
    <cellStyle name="Pre-inputted cells 12 4 3" xfId="26245"/>
    <cellStyle name="Pre-inputted cells 12 5" xfId="26246"/>
    <cellStyle name="Pre-inputted cells 12 6" xfId="26247"/>
    <cellStyle name="Pre-inputted cells 12 7" xfId="26248"/>
    <cellStyle name="Pre-inputted cells 12 8" xfId="26249"/>
    <cellStyle name="Pre-inputted cells 12 9" xfId="26250"/>
    <cellStyle name="Pre-inputted cells 13" xfId="26251"/>
    <cellStyle name="Pre-inputted cells 13 10" xfId="26252"/>
    <cellStyle name="Pre-inputted cells 13 11" xfId="26253"/>
    <cellStyle name="Pre-inputted cells 13 12" xfId="26254"/>
    <cellStyle name="Pre-inputted cells 13 13" xfId="26255"/>
    <cellStyle name="Pre-inputted cells 13 2" xfId="26256"/>
    <cellStyle name="Pre-inputted cells 13 2 2" xfId="26257"/>
    <cellStyle name="Pre-inputted cells 13 2 3" xfId="26258"/>
    <cellStyle name="Pre-inputted cells 13 3" xfId="26259"/>
    <cellStyle name="Pre-inputted cells 13 3 2" xfId="26260"/>
    <cellStyle name="Pre-inputted cells 13 3 3" xfId="26261"/>
    <cellStyle name="Pre-inputted cells 13 4" xfId="26262"/>
    <cellStyle name="Pre-inputted cells 13 5" xfId="26263"/>
    <cellStyle name="Pre-inputted cells 13 6" xfId="26264"/>
    <cellStyle name="Pre-inputted cells 13 7" xfId="26265"/>
    <cellStyle name="Pre-inputted cells 13 8" xfId="26266"/>
    <cellStyle name="Pre-inputted cells 13 9" xfId="26267"/>
    <cellStyle name="Pre-inputted cells 14" xfId="26268"/>
    <cellStyle name="Pre-inputted cells 14 2" xfId="26269"/>
    <cellStyle name="Pre-inputted cells 14 2 2" xfId="26270"/>
    <cellStyle name="Pre-inputted cells 14 2 3" xfId="26271"/>
    <cellStyle name="Pre-inputted cells 14 3" xfId="26272"/>
    <cellStyle name="Pre-inputted cells 14 3 2" xfId="26273"/>
    <cellStyle name="Pre-inputted cells 14 4" xfId="26274"/>
    <cellStyle name="Pre-inputted cells 15" xfId="26275"/>
    <cellStyle name="Pre-inputted cells 15 2" xfId="26276"/>
    <cellStyle name="Pre-inputted cells 16" xfId="26277"/>
    <cellStyle name="Pre-inputted cells 16 2" xfId="26278"/>
    <cellStyle name="Pre-inputted cells 17" xfId="26279"/>
    <cellStyle name="Pre-inputted cells 17 2" xfId="26280"/>
    <cellStyle name="Pre-inputted cells 18" xfId="26281"/>
    <cellStyle name="Pre-inputted cells 18 2" xfId="26282"/>
    <cellStyle name="Pre-inputted cells 19" xfId="26283"/>
    <cellStyle name="Pre-inputted cells 19 2" xfId="26284"/>
    <cellStyle name="Pre-inputted cells 2" xfId="1241"/>
    <cellStyle name="Pre-inputted cells 2 10" xfId="26285"/>
    <cellStyle name="Pre-inputted cells 2 10 2" xfId="26286"/>
    <cellStyle name="Pre-inputted cells 2 11" xfId="26287"/>
    <cellStyle name="Pre-inputted cells 2 11 2" xfId="26288"/>
    <cellStyle name="Pre-inputted cells 2 12" xfId="26289"/>
    <cellStyle name="Pre-inputted cells 2 12 2" xfId="26290"/>
    <cellStyle name="Pre-inputted cells 2 13" xfId="26291"/>
    <cellStyle name="Pre-inputted cells 2 13 2" xfId="26292"/>
    <cellStyle name="Pre-inputted cells 2 14" xfId="26293"/>
    <cellStyle name="Pre-inputted cells 2 14 2" xfId="26294"/>
    <cellStyle name="Pre-inputted cells 2 15" xfId="26295"/>
    <cellStyle name="Pre-inputted cells 2 15 2" xfId="26296"/>
    <cellStyle name="Pre-inputted cells 2 16" xfId="26297"/>
    <cellStyle name="Pre-inputted cells 2 16 2" xfId="26298"/>
    <cellStyle name="Pre-inputted cells 2 17" xfId="26299"/>
    <cellStyle name="Pre-inputted cells 2 17 2" xfId="26300"/>
    <cellStyle name="Pre-inputted cells 2 18" xfId="26301"/>
    <cellStyle name="Pre-inputted cells 2 18 2" xfId="26302"/>
    <cellStyle name="Pre-inputted cells 2 19" xfId="26303"/>
    <cellStyle name="Pre-inputted cells 2 19 2" xfId="26304"/>
    <cellStyle name="Pre-inputted cells 2 2" xfId="1242"/>
    <cellStyle name="Pre-inputted cells 2 2 10" xfId="26305"/>
    <cellStyle name="Pre-inputted cells 2 2 10 2" xfId="26306"/>
    <cellStyle name="Pre-inputted cells 2 2 11" xfId="26307"/>
    <cellStyle name="Pre-inputted cells 2 2 11 2" xfId="26308"/>
    <cellStyle name="Pre-inputted cells 2 2 12" xfId="26309"/>
    <cellStyle name="Pre-inputted cells 2 2 12 2" xfId="26310"/>
    <cellStyle name="Pre-inputted cells 2 2 13" xfId="26311"/>
    <cellStyle name="Pre-inputted cells 2 2 13 2" xfId="26312"/>
    <cellStyle name="Pre-inputted cells 2 2 14" xfId="26313"/>
    <cellStyle name="Pre-inputted cells 2 2 14 2" xfId="26314"/>
    <cellStyle name="Pre-inputted cells 2 2 15" xfId="26315"/>
    <cellStyle name="Pre-inputted cells 2 2 15 2" xfId="26316"/>
    <cellStyle name="Pre-inputted cells 2 2 16" xfId="26317"/>
    <cellStyle name="Pre-inputted cells 2 2 16 2" xfId="26318"/>
    <cellStyle name="Pre-inputted cells 2 2 17" xfId="26319"/>
    <cellStyle name="Pre-inputted cells 2 2 17 2" xfId="26320"/>
    <cellStyle name="Pre-inputted cells 2 2 18" xfId="26321"/>
    <cellStyle name="Pre-inputted cells 2 2 18 2" xfId="26322"/>
    <cellStyle name="Pre-inputted cells 2 2 19" xfId="26323"/>
    <cellStyle name="Pre-inputted cells 2 2 19 2" xfId="26324"/>
    <cellStyle name="Pre-inputted cells 2 2 2" xfId="26325"/>
    <cellStyle name="Pre-inputted cells 2 2 2 10" xfId="26326"/>
    <cellStyle name="Pre-inputted cells 2 2 2 11" xfId="26327"/>
    <cellStyle name="Pre-inputted cells 2 2 2 12" xfId="26328"/>
    <cellStyle name="Pre-inputted cells 2 2 2 13" xfId="26329"/>
    <cellStyle name="Pre-inputted cells 2 2 2 14" xfId="26330"/>
    <cellStyle name="Pre-inputted cells 2 2 2 15" xfId="26331"/>
    <cellStyle name="Pre-inputted cells 2 2 2 16" xfId="26332"/>
    <cellStyle name="Pre-inputted cells 2 2 2 17" xfId="26333"/>
    <cellStyle name="Pre-inputted cells 2 2 2 18" xfId="26334"/>
    <cellStyle name="Pre-inputted cells 2 2 2 19" xfId="26335"/>
    <cellStyle name="Pre-inputted cells 2 2 2 2" xfId="26336"/>
    <cellStyle name="Pre-inputted cells 2 2 2 2 10" xfId="26337"/>
    <cellStyle name="Pre-inputted cells 2 2 2 2 11" xfId="26338"/>
    <cellStyle name="Pre-inputted cells 2 2 2 2 12" xfId="26339"/>
    <cellStyle name="Pre-inputted cells 2 2 2 2 13" xfId="26340"/>
    <cellStyle name="Pre-inputted cells 2 2 2 2 14" xfId="26341"/>
    <cellStyle name="Pre-inputted cells 2 2 2 2 15" xfId="26342"/>
    <cellStyle name="Pre-inputted cells 2 2 2 2 16" xfId="26343"/>
    <cellStyle name="Pre-inputted cells 2 2 2 2 17" xfId="26344"/>
    <cellStyle name="Pre-inputted cells 2 2 2 2 18" xfId="26345"/>
    <cellStyle name="Pre-inputted cells 2 2 2 2 19" xfId="26346"/>
    <cellStyle name="Pre-inputted cells 2 2 2 2 2" xfId="26347"/>
    <cellStyle name="Pre-inputted cells 2 2 2 2 2 10" xfId="26348"/>
    <cellStyle name="Pre-inputted cells 2 2 2 2 2 11" xfId="26349"/>
    <cellStyle name="Pre-inputted cells 2 2 2 2 2 12" xfId="26350"/>
    <cellStyle name="Pre-inputted cells 2 2 2 2 2 13" xfId="26351"/>
    <cellStyle name="Pre-inputted cells 2 2 2 2 2 2" xfId="26352"/>
    <cellStyle name="Pre-inputted cells 2 2 2 2 2 2 2" xfId="26353"/>
    <cellStyle name="Pre-inputted cells 2 2 2 2 2 2 3" xfId="26354"/>
    <cellStyle name="Pre-inputted cells 2 2 2 2 2 3" xfId="26355"/>
    <cellStyle name="Pre-inputted cells 2 2 2 2 2 3 2" xfId="26356"/>
    <cellStyle name="Pre-inputted cells 2 2 2 2 2 3 3" xfId="26357"/>
    <cellStyle name="Pre-inputted cells 2 2 2 2 2 4" xfId="26358"/>
    <cellStyle name="Pre-inputted cells 2 2 2 2 2 5" xfId="26359"/>
    <cellStyle name="Pre-inputted cells 2 2 2 2 2 6" xfId="26360"/>
    <cellStyle name="Pre-inputted cells 2 2 2 2 2 7" xfId="26361"/>
    <cellStyle name="Pre-inputted cells 2 2 2 2 2 8" xfId="26362"/>
    <cellStyle name="Pre-inputted cells 2 2 2 2 2 9" xfId="26363"/>
    <cellStyle name="Pre-inputted cells 2 2 2 2 20" xfId="26364"/>
    <cellStyle name="Pre-inputted cells 2 2 2 2 21" xfId="26365"/>
    <cellStyle name="Pre-inputted cells 2 2 2 2 22" xfId="26366"/>
    <cellStyle name="Pre-inputted cells 2 2 2 2 23" xfId="26367"/>
    <cellStyle name="Pre-inputted cells 2 2 2 2 24" xfId="26368"/>
    <cellStyle name="Pre-inputted cells 2 2 2 2 25" xfId="26369"/>
    <cellStyle name="Pre-inputted cells 2 2 2 2 26" xfId="26370"/>
    <cellStyle name="Pre-inputted cells 2 2 2 2 27" xfId="26371"/>
    <cellStyle name="Pre-inputted cells 2 2 2 2 28" xfId="26372"/>
    <cellStyle name="Pre-inputted cells 2 2 2 2 29" xfId="26373"/>
    <cellStyle name="Pre-inputted cells 2 2 2 2 3" xfId="26374"/>
    <cellStyle name="Pre-inputted cells 2 2 2 2 3 2" xfId="26375"/>
    <cellStyle name="Pre-inputted cells 2 2 2 2 3 3" xfId="26376"/>
    <cellStyle name="Pre-inputted cells 2 2 2 2 30" xfId="26377"/>
    <cellStyle name="Pre-inputted cells 2 2 2 2 31" xfId="26378"/>
    <cellStyle name="Pre-inputted cells 2 2 2 2 32" xfId="26379"/>
    <cellStyle name="Pre-inputted cells 2 2 2 2 33" xfId="26380"/>
    <cellStyle name="Pre-inputted cells 2 2 2 2 34" xfId="26381"/>
    <cellStyle name="Pre-inputted cells 2 2 2 2 4" xfId="26382"/>
    <cellStyle name="Pre-inputted cells 2 2 2 2 4 2" xfId="26383"/>
    <cellStyle name="Pre-inputted cells 2 2 2 2 4 3" xfId="26384"/>
    <cellStyle name="Pre-inputted cells 2 2 2 2 5" xfId="26385"/>
    <cellStyle name="Pre-inputted cells 2 2 2 2 6" xfId="26386"/>
    <cellStyle name="Pre-inputted cells 2 2 2 2 7" xfId="26387"/>
    <cellStyle name="Pre-inputted cells 2 2 2 2 8" xfId="26388"/>
    <cellStyle name="Pre-inputted cells 2 2 2 2 9" xfId="26389"/>
    <cellStyle name="Pre-inputted cells 2 2 2 20" xfId="26390"/>
    <cellStyle name="Pre-inputted cells 2 2 2 21" xfId="26391"/>
    <cellStyle name="Pre-inputted cells 2 2 2 22" xfId="26392"/>
    <cellStyle name="Pre-inputted cells 2 2 2 23" xfId="26393"/>
    <cellStyle name="Pre-inputted cells 2 2 2 24" xfId="26394"/>
    <cellStyle name="Pre-inputted cells 2 2 2 25" xfId="26395"/>
    <cellStyle name="Pre-inputted cells 2 2 2 26" xfId="26396"/>
    <cellStyle name="Pre-inputted cells 2 2 2 27" xfId="26397"/>
    <cellStyle name="Pre-inputted cells 2 2 2 28" xfId="26398"/>
    <cellStyle name="Pre-inputted cells 2 2 2 29" xfId="26399"/>
    <cellStyle name="Pre-inputted cells 2 2 2 3" xfId="26400"/>
    <cellStyle name="Pre-inputted cells 2 2 2 3 10" xfId="26401"/>
    <cellStyle name="Pre-inputted cells 2 2 2 3 11" xfId="26402"/>
    <cellStyle name="Pre-inputted cells 2 2 2 3 12" xfId="26403"/>
    <cellStyle name="Pre-inputted cells 2 2 2 3 13" xfId="26404"/>
    <cellStyle name="Pre-inputted cells 2 2 2 3 2" xfId="26405"/>
    <cellStyle name="Pre-inputted cells 2 2 2 3 2 2" xfId="26406"/>
    <cellStyle name="Pre-inputted cells 2 2 2 3 2 3" xfId="26407"/>
    <cellStyle name="Pre-inputted cells 2 2 2 3 3" xfId="26408"/>
    <cellStyle name="Pre-inputted cells 2 2 2 3 3 2" xfId="26409"/>
    <cellStyle name="Pre-inputted cells 2 2 2 3 3 3" xfId="26410"/>
    <cellStyle name="Pre-inputted cells 2 2 2 3 4" xfId="26411"/>
    <cellStyle name="Pre-inputted cells 2 2 2 3 5" xfId="26412"/>
    <cellStyle name="Pre-inputted cells 2 2 2 3 6" xfId="26413"/>
    <cellStyle name="Pre-inputted cells 2 2 2 3 7" xfId="26414"/>
    <cellStyle name="Pre-inputted cells 2 2 2 3 8" xfId="26415"/>
    <cellStyle name="Pre-inputted cells 2 2 2 3 9" xfId="26416"/>
    <cellStyle name="Pre-inputted cells 2 2 2 30" xfId="26417"/>
    <cellStyle name="Pre-inputted cells 2 2 2 31" xfId="26418"/>
    <cellStyle name="Pre-inputted cells 2 2 2 32" xfId="26419"/>
    <cellStyle name="Pre-inputted cells 2 2 2 33" xfId="26420"/>
    <cellStyle name="Pre-inputted cells 2 2 2 34" xfId="26421"/>
    <cellStyle name="Pre-inputted cells 2 2 2 35" xfId="26422"/>
    <cellStyle name="Pre-inputted cells 2 2 2 4" xfId="26423"/>
    <cellStyle name="Pre-inputted cells 2 2 2 4 2" xfId="26424"/>
    <cellStyle name="Pre-inputted cells 2 2 2 4 3" xfId="26425"/>
    <cellStyle name="Pre-inputted cells 2 2 2 5" xfId="26426"/>
    <cellStyle name="Pre-inputted cells 2 2 2 5 2" xfId="26427"/>
    <cellStyle name="Pre-inputted cells 2 2 2 5 3" xfId="26428"/>
    <cellStyle name="Pre-inputted cells 2 2 2 6" xfId="26429"/>
    <cellStyle name="Pre-inputted cells 2 2 2 7" xfId="26430"/>
    <cellStyle name="Pre-inputted cells 2 2 2 8" xfId="26431"/>
    <cellStyle name="Pre-inputted cells 2 2 2 9" xfId="26432"/>
    <cellStyle name="Pre-inputted cells 2 2 2_4 28 1_Asst_Health_Crit_AllTO_RIIO_20110714pm" xfId="26433"/>
    <cellStyle name="Pre-inputted cells 2 2 20" xfId="26434"/>
    <cellStyle name="Pre-inputted cells 2 2 20 2" xfId="26435"/>
    <cellStyle name="Pre-inputted cells 2 2 21" xfId="26436"/>
    <cellStyle name="Pre-inputted cells 2 2 21 2" xfId="26437"/>
    <cellStyle name="Pre-inputted cells 2 2 22" xfId="26438"/>
    <cellStyle name="Pre-inputted cells 2 2 22 2" xfId="26439"/>
    <cellStyle name="Pre-inputted cells 2 2 23" xfId="26440"/>
    <cellStyle name="Pre-inputted cells 2 2 23 2" xfId="26441"/>
    <cellStyle name="Pre-inputted cells 2 2 24" xfId="26442"/>
    <cellStyle name="Pre-inputted cells 2 2 24 2" xfId="26443"/>
    <cellStyle name="Pre-inputted cells 2 2 25" xfId="26444"/>
    <cellStyle name="Pre-inputted cells 2 2 25 2" xfId="26445"/>
    <cellStyle name="Pre-inputted cells 2 2 26" xfId="26446"/>
    <cellStyle name="Pre-inputted cells 2 2 27" xfId="26447"/>
    <cellStyle name="Pre-inputted cells 2 2 28" xfId="26448"/>
    <cellStyle name="Pre-inputted cells 2 2 29" xfId="26449"/>
    <cellStyle name="Pre-inputted cells 2 2 3" xfId="26450"/>
    <cellStyle name="Pre-inputted cells 2 2 3 10" xfId="26451"/>
    <cellStyle name="Pre-inputted cells 2 2 3 11" xfId="26452"/>
    <cellStyle name="Pre-inputted cells 2 2 3 12" xfId="26453"/>
    <cellStyle name="Pre-inputted cells 2 2 3 13" xfId="26454"/>
    <cellStyle name="Pre-inputted cells 2 2 3 14" xfId="26455"/>
    <cellStyle name="Pre-inputted cells 2 2 3 15" xfId="26456"/>
    <cellStyle name="Pre-inputted cells 2 2 3 16" xfId="26457"/>
    <cellStyle name="Pre-inputted cells 2 2 3 17" xfId="26458"/>
    <cellStyle name="Pre-inputted cells 2 2 3 18" xfId="26459"/>
    <cellStyle name="Pre-inputted cells 2 2 3 19" xfId="26460"/>
    <cellStyle name="Pre-inputted cells 2 2 3 2" xfId="26461"/>
    <cellStyle name="Pre-inputted cells 2 2 3 2 10" xfId="26462"/>
    <cellStyle name="Pre-inputted cells 2 2 3 2 11" xfId="26463"/>
    <cellStyle name="Pre-inputted cells 2 2 3 2 12" xfId="26464"/>
    <cellStyle name="Pre-inputted cells 2 2 3 2 13" xfId="26465"/>
    <cellStyle name="Pre-inputted cells 2 2 3 2 2" xfId="26466"/>
    <cellStyle name="Pre-inputted cells 2 2 3 2 2 2" xfId="26467"/>
    <cellStyle name="Pre-inputted cells 2 2 3 2 2 3" xfId="26468"/>
    <cellStyle name="Pre-inputted cells 2 2 3 2 3" xfId="26469"/>
    <cellStyle name="Pre-inputted cells 2 2 3 2 3 2" xfId="26470"/>
    <cellStyle name="Pre-inputted cells 2 2 3 2 3 3" xfId="26471"/>
    <cellStyle name="Pre-inputted cells 2 2 3 2 4" xfId="26472"/>
    <cellStyle name="Pre-inputted cells 2 2 3 2 5" xfId="26473"/>
    <cellStyle name="Pre-inputted cells 2 2 3 2 6" xfId="26474"/>
    <cellStyle name="Pre-inputted cells 2 2 3 2 7" xfId="26475"/>
    <cellStyle name="Pre-inputted cells 2 2 3 2 8" xfId="26476"/>
    <cellStyle name="Pre-inputted cells 2 2 3 2 9" xfId="26477"/>
    <cellStyle name="Pre-inputted cells 2 2 3 20" xfId="26478"/>
    <cellStyle name="Pre-inputted cells 2 2 3 21" xfId="26479"/>
    <cellStyle name="Pre-inputted cells 2 2 3 22" xfId="26480"/>
    <cellStyle name="Pre-inputted cells 2 2 3 23" xfId="26481"/>
    <cellStyle name="Pre-inputted cells 2 2 3 24" xfId="26482"/>
    <cellStyle name="Pre-inputted cells 2 2 3 25" xfId="26483"/>
    <cellStyle name="Pre-inputted cells 2 2 3 26" xfId="26484"/>
    <cellStyle name="Pre-inputted cells 2 2 3 27" xfId="26485"/>
    <cellStyle name="Pre-inputted cells 2 2 3 28" xfId="26486"/>
    <cellStyle name="Pre-inputted cells 2 2 3 29" xfId="26487"/>
    <cellStyle name="Pre-inputted cells 2 2 3 3" xfId="26488"/>
    <cellStyle name="Pre-inputted cells 2 2 3 3 2" xfId="26489"/>
    <cellStyle name="Pre-inputted cells 2 2 3 3 3" xfId="26490"/>
    <cellStyle name="Pre-inputted cells 2 2 3 30" xfId="26491"/>
    <cellStyle name="Pre-inputted cells 2 2 3 31" xfId="26492"/>
    <cellStyle name="Pre-inputted cells 2 2 3 32" xfId="26493"/>
    <cellStyle name="Pre-inputted cells 2 2 3 33" xfId="26494"/>
    <cellStyle name="Pre-inputted cells 2 2 3 34" xfId="26495"/>
    <cellStyle name="Pre-inputted cells 2 2 3 4" xfId="26496"/>
    <cellStyle name="Pre-inputted cells 2 2 3 4 2" xfId="26497"/>
    <cellStyle name="Pre-inputted cells 2 2 3 4 3" xfId="26498"/>
    <cellStyle name="Pre-inputted cells 2 2 3 5" xfId="26499"/>
    <cellStyle name="Pre-inputted cells 2 2 3 6" xfId="26500"/>
    <cellStyle name="Pre-inputted cells 2 2 3 7" xfId="26501"/>
    <cellStyle name="Pre-inputted cells 2 2 3 8" xfId="26502"/>
    <cellStyle name="Pre-inputted cells 2 2 3 9" xfId="26503"/>
    <cellStyle name="Pre-inputted cells 2 2 30" xfId="26504"/>
    <cellStyle name="Pre-inputted cells 2 2 31" xfId="26505"/>
    <cellStyle name="Pre-inputted cells 2 2 32" xfId="26506"/>
    <cellStyle name="Pre-inputted cells 2 2 33" xfId="26507"/>
    <cellStyle name="Pre-inputted cells 2 2 34" xfId="26508"/>
    <cellStyle name="Pre-inputted cells 2 2 35" xfId="26509"/>
    <cellStyle name="Pre-inputted cells 2 2 36" xfId="26510"/>
    <cellStyle name="Pre-inputted cells 2 2 37" xfId="26511"/>
    <cellStyle name="Pre-inputted cells 2 2 38" xfId="26512"/>
    <cellStyle name="Pre-inputted cells 2 2 4" xfId="26513"/>
    <cellStyle name="Pre-inputted cells 2 2 4 10" xfId="26514"/>
    <cellStyle name="Pre-inputted cells 2 2 4 11" xfId="26515"/>
    <cellStyle name="Pre-inputted cells 2 2 4 12" xfId="26516"/>
    <cellStyle name="Pre-inputted cells 2 2 4 13" xfId="26517"/>
    <cellStyle name="Pre-inputted cells 2 2 4 14" xfId="26518"/>
    <cellStyle name="Pre-inputted cells 2 2 4 15" xfId="26519"/>
    <cellStyle name="Pre-inputted cells 2 2 4 16" xfId="26520"/>
    <cellStyle name="Pre-inputted cells 2 2 4 17" xfId="26521"/>
    <cellStyle name="Pre-inputted cells 2 2 4 18" xfId="26522"/>
    <cellStyle name="Pre-inputted cells 2 2 4 19" xfId="26523"/>
    <cellStyle name="Pre-inputted cells 2 2 4 2" xfId="26524"/>
    <cellStyle name="Pre-inputted cells 2 2 4 2 10" xfId="26525"/>
    <cellStyle name="Pre-inputted cells 2 2 4 2 11" xfId="26526"/>
    <cellStyle name="Pre-inputted cells 2 2 4 2 12" xfId="26527"/>
    <cellStyle name="Pre-inputted cells 2 2 4 2 13" xfId="26528"/>
    <cellStyle name="Pre-inputted cells 2 2 4 2 2" xfId="26529"/>
    <cellStyle name="Pre-inputted cells 2 2 4 2 2 2" xfId="26530"/>
    <cellStyle name="Pre-inputted cells 2 2 4 2 2 3" xfId="26531"/>
    <cellStyle name="Pre-inputted cells 2 2 4 2 3" xfId="26532"/>
    <cellStyle name="Pre-inputted cells 2 2 4 2 3 2" xfId="26533"/>
    <cellStyle name="Pre-inputted cells 2 2 4 2 3 3" xfId="26534"/>
    <cellStyle name="Pre-inputted cells 2 2 4 2 4" xfId="26535"/>
    <cellStyle name="Pre-inputted cells 2 2 4 2 5" xfId="26536"/>
    <cellStyle name="Pre-inputted cells 2 2 4 2 6" xfId="26537"/>
    <cellStyle name="Pre-inputted cells 2 2 4 2 7" xfId="26538"/>
    <cellStyle name="Pre-inputted cells 2 2 4 2 8" xfId="26539"/>
    <cellStyle name="Pre-inputted cells 2 2 4 2 9" xfId="26540"/>
    <cellStyle name="Pre-inputted cells 2 2 4 20" xfId="26541"/>
    <cellStyle name="Pre-inputted cells 2 2 4 21" xfId="26542"/>
    <cellStyle name="Pre-inputted cells 2 2 4 22" xfId="26543"/>
    <cellStyle name="Pre-inputted cells 2 2 4 23" xfId="26544"/>
    <cellStyle name="Pre-inputted cells 2 2 4 24" xfId="26545"/>
    <cellStyle name="Pre-inputted cells 2 2 4 25" xfId="26546"/>
    <cellStyle name="Pre-inputted cells 2 2 4 26" xfId="26547"/>
    <cellStyle name="Pre-inputted cells 2 2 4 27" xfId="26548"/>
    <cellStyle name="Pre-inputted cells 2 2 4 28" xfId="26549"/>
    <cellStyle name="Pre-inputted cells 2 2 4 29" xfId="26550"/>
    <cellStyle name="Pre-inputted cells 2 2 4 3" xfId="26551"/>
    <cellStyle name="Pre-inputted cells 2 2 4 3 2" xfId="26552"/>
    <cellStyle name="Pre-inputted cells 2 2 4 3 3" xfId="26553"/>
    <cellStyle name="Pre-inputted cells 2 2 4 30" xfId="26554"/>
    <cellStyle name="Pre-inputted cells 2 2 4 31" xfId="26555"/>
    <cellStyle name="Pre-inputted cells 2 2 4 32" xfId="26556"/>
    <cellStyle name="Pre-inputted cells 2 2 4 33" xfId="26557"/>
    <cellStyle name="Pre-inputted cells 2 2 4 34" xfId="26558"/>
    <cellStyle name="Pre-inputted cells 2 2 4 4" xfId="26559"/>
    <cellStyle name="Pre-inputted cells 2 2 4 4 2" xfId="26560"/>
    <cellStyle name="Pre-inputted cells 2 2 4 4 3" xfId="26561"/>
    <cellStyle name="Pre-inputted cells 2 2 4 5" xfId="26562"/>
    <cellStyle name="Pre-inputted cells 2 2 4 6" xfId="26563"/>
    <cellStyle name="Pre-inputted cells 2 2 4 7" xfId="26564"/>
    <cellStyle name="Pre-inputted cells 2 2 4 8" xfId="26565"/>
    <cellStyle name="Pre-inputted cells 2 2 4 9" xfId="26566"/>
    <cellStyle name="Pre-inputted cells 2 2 5" xfId="26567"/>
    <cellStyle name="Pre-inputted cells 2 2 5 10" xfId="26568"/>
    <cellStyle name="Pre-inputted cells 2 2 5 11" xfId="26569"/>
    <cellStyle name="Pre-inputted cells 2 2 5 12" xfId="26570"/>
    <cellStyle name="Pre-inputted cells 2 2 5 13" xfId="26571"/>
    <cellStyle name="Pre-inputted cells 2 2 5 2" xfId="26572"/>
    <cellStyle name="Pre-inputted cells 2 2 5 2 2" xfId="26573"/>
    <cellStyle name="Pre-inputted cells 2 2 5 2 3" xfId="26574"/>
    <cellStyle name="Pre-inputted cells 2 2 5 3" xfId="26575"/>
    <cellStyle name="Pre-inputted cells 2 2 5 3 2" xfId="26576"/>
    <cellStyle name="Pre-inputted cells 2 2 5 3 3" xfId="26577"/>
    <cellStyle name="Pre-inputted cells 2 2 5 4" xfId="26578"/>
    <cellStyle name="Pre-inputted cells 2 2 5 5" xfId="26579"/>
    <cellStyle name="Pre-inputted cells 2 2 5 6" xfId="26580"/>
    <cellStyle name="Pre-inputted cells 2 2 5 7" xfId="26581"/>
    <cellStyle name="Pre-inputted cells 2 2 5 8" xfId="26582"/>
    <cellStyle name="Pre-inputted cells 2 2 5 9" xfId="26583"/>
    <cellStyle name="Pre-inputted cells 2 2 6" xfId="26584"/>
    <cellStyle name="Pre-inputted cells 2 2 6 2" xfId="26585"/>
    <cellStyle name="Pre-inputted cells 2 2 6 2 2" xfId="26586"/>
    <cellStyle name="Pre-inputted cells 2 2 6 2 3" xfId="26587"/>
    <cellStyle name="Pre-inputted cells 2 2 6 3" xfId="26588"/>
    <cellStyle name="Pre-inputted cells 2 2 6 3 2" xfId="26589"/>
    <cellStyle name="Pre-inputted cells 2 2 6 4" xfId="26590"/>
    <cellStyle name="Pre-inputted cells 2 2 7" xfId="26591"/>
    <cellStyle name="Pre-inputted cells 2 2 7 2" xfId="26592"/>
    <cellStyle name="Pre-inputted cells 2 2 8" xfId="26593"/>
    <cellStyle name="Pre-inputted cells 2 2 8 2" xfId="26594"/>
    <cellStyle name="Pre-inputted cells 2 2 9" xfId="26595"/>
    <cellStyle name="Pre-inputted cells 2 2 9 2" xfId="26596"/>
    <cellStyle name="Pre-inputted cells 2 2_4 28 1_Asst_Health_Crit_AllTO_RIIO_20110714pm" xfId="26597"/>
    <cellStyle name="Pre-inputted cells 2 20" xfId="26598"/>
    <cellStyle name="Pre-inputted cells 2 20 2" xfId="26599"/>
    <cellStyle name="Pre-inputted cells 2 21" xfId="26600"/>
    <cellStyle name="Pre-inputted cells 2 21 2" xfId="26601"/>
    <cellStyle name="Pre-inputted cells 2 22" xfId="26602"/>
    <cellStyle name="Pre-inputted cells 2 22 2" xfId="26603"/>
    <cellStyle name="Pre-inputted cells 2 23" xfId="26604"/>
    <cellStyle name="Pre-inputted cells 2 23 2" xfId="26605"/>
    <cellStyle name="Pre-inputted cells 2 24" xfId="26606"/>
    <cellStyle name="Pre-inputted cells 2 24 2" xfId="26607"/>
    <cellStyle name="Pre-inputted cells 2 25" xfId="26608"/>
    <cellStyle name="Pre-inputted cells 2 25 2" xfId="26609"/>
    <cellStyle name="Pre-inputted cells 2 26" xfId="26610"/>
    <cellStyle name="Pre-inputted cells 2 26 2" xfId="26611"/>
    <cellStyle name="Pre-inputted cells 2 27" xfId="26612"/>
    <cellStyle name="Pre-inputted cells 2 28" xfId="26613"/>
    <cellStyle name="Pre-inputted cells 2 29" xfId="26614"/>
    <cellStyle name="Pre-inputted cells 2 3" xfId="26615"/>
    <cellStyle name="Pre-inputted cells 2 3 10" xfId="26616"/>
    <cellStyle name="Pre-inputted cells 2 3 11" xfId="26617"/>
    <cellStyle name="Pre-inputted cells 2 3 12" xfId="26618"/>
    <cellStyle name="Pre-inputted cells 2 3 13" xfId="26619"/>
    <cellStyle name="Pre-inputted cells 2 3 14" xfId="26620"/>
    <cellStyle name="Pre-inputted cells 2 3 15" xfId="26621"/>
    <cellStyle name="Pre-inputted cells 2 3 16" xfId="26622"/>
    <cellStyle name="Pre-inputted cells 2 3 17" xfId="26623"/>
    <cellStyle name="Pre-inputted cells 2 3 18" xfId="26624"/>
    <cellStyle name="Pre-inputted cells 2 3 19" xfId="26625"/>
    <cellStyle name="Pre-inputted cells 2 3 2" xfId="26626"/>
    <cellStyle name="Pre-inputted cells 2 3 2 10" xfId="26627"/>
    <cellStyle name="Pre-inputted cells 2 3 2 11" xfId="26628"/>
    <cellStyle name="Pre-inputted cells 2 3 2 12" xfId="26629"/>
    <cellStyle name="Pre-inputted cells 2 3 2 13" xfId="26630"/>
    <cellStyle name="Pre-inputted cells 2 3 2 14" xfId="26631"/>
    <cellStyle name="Pre-inputted cells 2 3 2 15" xfId="26632"/>
    <cellStyle name="Pre-inputted cells 2 3 2 16" xfId="26633"/>
    <cellStyle name="Pre-inputted cells 2 3 2 17" xfId="26634"/>
    <cellStyle name="Pre-inputted cells 2 3 2 18" xfId="26635"/>
    <cellStyle name="Pre-inputted cells 2 3 2 19" xfId="26636"/>
    <cellStyle name="Pre-inputted cells 2 3 2 2" xfId="26637"/>
    <cellStyle name="Pre-inputted cells 2 3 2 2 10" xfId="26638"/>
    <cellStyle name="Pre-inputted cells 2 3 2 2 11" xfId="26639"/>
    <cellStyle name="Pre-inputted cells 2 3 2 2 12" xfId="26640"/>
    <cellStyle name="Pre-inputted cells 2 3 2 2 13" xfId="26641"/>
    <cellStyle name="Pre-inputted cells 2 3 2 2 2" xfId="26642"/>
    <cellStyle name="Pre-inputted cells 2 3 2 2 2 2" xfId="26643"/>
    <cellStyle name="Pre-inputted cells 2 3 2 2 2 3" xfId="26644"/>
    <cellStyle name="Pre-inputted cells 2 3 2 2 3" xfId="26645"/>
    <cellStyle name="Pre-inputted cells 2 3 2 2 3 2" xfId="26646"/>
    <cellStyle name="Pre-inputted cells 2 3 2 2 3 3" xfId="26647"/>
    <cellStyle name="Pre-inputted cells 2 3 2 2 4" xfId="26648"/>
    <cellStyle name="Pre-inputted cells 2 3 2 2 5" xfId="26649"/>
    <cellStyle name="Pre-inputted cells 2 3 2 2 6" xfId="26650"/>
    <cellStyle name="Pre-inputted cells 2 3 2 2 7" xfId="26651"/>
    <cellStyle name="Pre-inputted cells 2 3 2 2 8" xfId="26652"/>
    <cellStyle name="Pre-inputted cells 2 3 2 2 9" xfId="26653"/>
    <cellStyle name="Pre-inputted cells 2 3 2 20" xfId="26654"/>
    <cellStyle name="Pre-inputted cells 2 3 2 21" xfId="26655"/>
    <cellStyle name="Pre-inputted cells 2 3 2 22" xfId="26656"/>
    <cellStyle name="Pre-inputted cells 2 3 2 23" xfId="26657"/>
    <cellStyle name="Pre-inputted cells 2 3 2 24" xfId="26658"/>
    <cellStyle name="Pre-inputted cells 2 3 2 25" xfId="26659"/>
    <cellStyle name="Pre-inputted cells 2 3 2 26" xfId="26660"/>
    <cellStyle name="Pre-inputted cells 2 3 2 27" xfId="26661"/>
    <cellStyle name="Pre-inputted cells 2 3 2 28" xfId="26662"/>
    <cellStyle name="Pre-inputted cells 2 3 2 29" xfId="26663"/>
    <cellStyle name="Pre-inputted cells 2 3 2 3" xfId="26664"/>
    <cellStyle name="Pre-inputted cells 2 3 2 3 2" xfId="26665"/>
    <cellStyle name="Pre-inputted cells 2 3 2 3 3" xfId="26666"/>
    <cellStyle name="Pre-inputted cells 2 3 2 30" xfId="26667"/>
    <cellStyle name="Pre-inputted cells 2 3 2 31" xfId="26668"/>
    <cellStyle name="Pre-inputted cells 2 3 2 32" xfId="26669"/>
    <cellStyle name="Pre-inputted cells 2 3 2 33" xfId="26670"/>
    <cellStyle name="Pre-inputted cells 2 3 2 34" xfId="26671"/>
    <cellStyle name="Pre-inputted cells 2 3 2 4" xfId="26672"/>
    <cellStyle name="Pre-inputted cells 2 3 2 4 2" xfId="26673"/>
    <cellStyle name="Pre-inputted cells 2 3 2 4 3" xfId="26674"/>
    <cellStyle name="Pre-inputted cells 2 3 2 5" xfId="26675"/>
    <cellStyle name="Pre-inputted cells 2 3 2 6" xfId="26676"/>
    <cellStyle name="Pre-inputted cells 2 3 2 7" xfId="26677"/>
    <cellStyle name="Pre-inputted cells 2 3 2 8" xfId="26678"/>
    <cellStyle name="Pre-inputted cells 2 3 2 9" xfId="26679"/>
    <cellStyle name="Pre-inputted cells 2 3 20" xfId="26680"/>
    <cellStyle name="Pre-inputted cells 2 3 21" xfId="26681"/>
    <cellStyle name="Pre-inputted cells 2 3 22" xfId="26682"/>
    <cellStyle name="Pre-inputted cells 2 3 23" xfId="26683"/>
    <cellStyle name="Pre-inputted cells 2 3 24" xfId="26684"/>
    <cellStyle name="Pre-inputted cells 2 3 25" xfId="26685"/>
    <cellStyle name="Pre-inputted cells 2 3 26" xfId="26686"/>
    <cellStyle name="Pre-inputted cells 2 3 27" xfId="26687"/>
    <cellStyle name="Pre-inputted cells 2 3 28" xfId="26688"/>
    <cellStyle name="Pre-inputted cells 2 3 29" xfId="26689"/>
    <cellStyle name="Pre-inputted cells 2 3 3" xfId="26690"/>
    <cellStyle name="Pre-inputted cells 2 3 3 10" xfId="26691"/>
    <cellStyle name="Pre-inputted cells 2 3 3 11" xfId="26692"/>
    <cellStyle name="Pre-inputted cells 2 3 3 12" xfId="26693"/>
    <cellStyle name="Pre-inputted cells 2 3 3 13" xfId="26694"/>
    <cellStyle name="Pre-inputted cells 2 3 3 2" xfId="26695"/>
    <cellStyle name="Pre-inputted cells 2 3 3 2 2" xfId="26696"/>
    <cellStyle name="Pre-inputted cells 2 3 3 2 3" xfId="26697"/>
    <cellStyle name="Pre-inputted cells 2 3 3 3" xfId="26698"/>
    <cellStyle name="Pre-inputted cells 2 3 3 3 2" xfId="26699"/>
    <cellStyle name="Pre-inputted cells 2 3 3 3 3" xfId="26700"/>
    <cellStyle name="Pre-inputted cells 2 3 3 4" xfId="26701"/>
    <cellStyle name="Pre-inputted cells 2 3 3 5" xfId="26702"/>
    <cellStyle name="Pre-inputted cells 2 3 3 6" xfId="26703"/>
    <cellStyle name="Pre-inputted cells 2 3 3 7" xfId="26704"/>
    <cellStyle name="Pre-inputted cells 2 3 3 8" xfId="26705"/>
    <cellStyle name="Pre-inputted cells 2 3 3 9" xfId="26706"/>
    <cellStyle name="Pre-inputted cells 2 3 30" xfId="26707"/>
    <cellStyle name="Pre-inputted cells 2 3 31" xfId="26708"/>
    <cellStyle name="Pre-inputted cells 2 3 32" xfId="26709"/>
    <cellStyle name="Pre-inputted cells 2 3 33" xfId="26710"/>
    <cellStyle name="Pre-inputted cells 2 3 34" xfId="26711"/>
    <cellStyle name="Pre-inputted cells 2 3 35" xfId="26712"/>
    <cellStyle name="Pre-inputted cells 2 3 4" xfId="26713"/>
    <cellStyle name="Pre-inputted cells 2 3 4 2" xfId="26714"/>
    <cellStyle name="Pre-inputted cells 2 3 4 3" xfId="26715"/>
    <cellStyle name="Pre-inputted cells 2 3 5" xfId="26716"/>
    <cellStyle name="Pre-inputted cells 2 3 5 2" xfId="26717"/>
    <cellStyle name="Pre-inputted cells 2 3 5 3" xfId="26718"/>
    <cellStyle name="Pre-inputted cells 2 3 6" xfId="26719"/>
    <cellStyle name="Pre-inputted cells 2 3 7" xfId="26720"/>
    <cellStyle name="Pre-inputted cells 2 3 8" xfId="26721"/>
    <cellStyle name="Pre-inputted cells 2 3 9" xfId="26722"/>
    <cellStyle name="Pre-inputted cells 2 3_4 28 1_Asst_Health_Crit_AllTO_RIIO_20110714pm" xfId="26723"/>
    <cellStyle name="Pre-inputted cells 2 30" xfId="26724"/>
    <cellStyle name="Pre-inputted cells 2 31" xfId="26725"/>
    <cellStyle name="Pre-inputted cells 2 32" xfId="26726"/>
    <cellStyle name="Pre-inputted cells 2 33" xfId="26727"/>
    <cellStyle name="Pre-inputted cells 2 34" xfId="26728"/>
    <cellStyle name="Pre-inputted cells 2 35" xfId="26729"/>
    <cellStyle name="Pre-inputted cells 2 36" xfId="26730"/>
    <cellStyle name="Pre-inputted cells 2 37" xfId="26731"/>
    <cellStyle name="Pre-inputted cells 2 38" xfId="26732"/>
    <cellStyle name="Pre-inputted cells 2 39" xfId="26733"/>
    <cellStyle name="Pre-inputted cells 2 4" xfId="26734"/>
    <cellStyle name="Pre-inputted cells 2 4 10" xfId="26735"/>
    <cellStyle name="Pre-inputted cells 2 4 11" xfId="26736"/>
    <cellStyle name="Pre-inputted cells 2 4 12" xfId="26737"/>
    <cellStyle name="Pre-inputted cells 2 4 13" xfId="26738"/>
    <cellStyle name="Pre-inputted cells 2 4 14" xfId="26739"/>
    <cellStyle name="Pre-inputted cells 2 4 15" xfId="26740"/>
    <cellStyle name="Pre-inputted cells 2 4 16" xfId="26741"/>
    <cellStyle name="Pre-inputted cells 2 4 17" xfId="26742"/>
    <cellStyle name="Pre-inputted cells 2 4 18" xfId="26743"/>
    <cellStyle name="Pre-inputted cells 2 4 19" xfId="26744"/>
    <cellStyle name="Pre-inputted cells 2 4 2" xfId="26745"/>
    <cellStyle name="Pre-inputted cells 2 4 2 10" xfId="26746"/>
    <cellStyle name="Pre-inputted cells 2 4 2 11" xfId="26747"/>
    <cellStyle name="Pre-inputted cells 2 4 2 12" xfId="26748"/>
    <cellStyle name="Pre-inputted cells 2 4 2 13" xfId="26749"/>
    <cellStyle name="Pre-inputted cells 2 4 2 2" xfId="26750"/>
    <cellStyle name="Pre-inputted cells 2 4 2 2 2" xfId="26751"/>
    <cellStyle name="Pre-inputted cells 2 4 2 2 3" xfId="26752"/>
    <cellStyle name="Pre-inputted cells 2 4 2 3" xfId="26753"/>
    <cellStyle name="Pre-inputted cells 2 4 2 3 2" xfId="26754"/>
    <cellStyle name="Pre-inputted cells 2 4 2 3 3" xfId="26755"/>
    <cellStyle name="Pre-inputted cells 2 4 2 4" xfId="26756"/>
    <cellStyle name="Pre-inputted cells 2 4 2 5" xfId="26757"/>
    <cellStyle name="Pre-inputted cells 2 4 2 6" xfId="26758"/>
    <cellStyle name="Pre-inputted cells 2 4 2 7" xfId="26759"/>
    <cellStyle name="Pre-inputted cells 2 4 2 8" xfId="26760"/>
    <cellStyle name="Pre-inputted cells 2 4 2 9" xfId="26761"/>
    <cellStyle name="Pre-inputted cells 2 4 20" xfId="26762"/>
    <cellStyle name="Pre-inputted cells 2 4 21" xfId="26763"/>
    <cellStyle name="Pre-inputted cells 2 4 22" xfId="26764"/>
    <cellStyle name="Pre-inputted cells 2 4 23" xfId="26765"/>
    <cellStyle name="Pre-inputted cells 2 4 24" xfId="26766"/>
    <cellStyle name="Pre-inputted cells 2 4 25" xfId="26767"/>
    <cellStyle name="Pre-inputted cells 2 4 26" xfId="26768"/>
    <cellStyle name="Pre-inputted cells 2 4 27" xfId="26769"/>
    <cellStyle name="Pre-inputted cells 2 4 28" xfId="26770"/>
    <cellStyle name="Pre-inputted cells 2 4 29" xfId="26771"/>
    <cellStyle name="Pre-inputted cells 2 4 3" xfId="26772"/>
    <cellStyle name="Pre-inputted cells 2 4 3 2" xfId="26773"/>
    <cellStyle name="Pre-inputted cells 2 4 3 3" xfId="26774"/>
    <cellStyle name="Pre-inputted cells 2 4 30" xfId="26775"/>
    <cellStyle name="Pre-inputted cells 2 4 31" xfId="26776"/>
    <cellStyle name="Pre-inputted cells 2 4 32" xfId="26777"/>
    <cellStyle name="Pre-inputted cells 2 4 33" xfId="26778"/>
    <cellStyle name="Pre-inputted cells 2 4 34" xfId="26779"/>
    <cellStyle name="Pre-inputted cells 2 4 4" xfId="26780"/>
    <cellStyle name="Pre-inputted cells 2 4 4 2" xfId="26781"/>
    <cellStyle name="Pre-inputted cells 2 4 4 3" xfId="26782"/>
    <cellStyle name="Pre-inputted cells 2 4 5" xfId="26783"/>
    <cellStyle name="Pre-inputted cells 2 4 6" xfId="26784"/>
    <cellStyle name="Pre-inputted cells 2 4 7" xfId="26785"/>
    <cellStyle name="Pre-inputted cells 2 4 8" xfId="26786"/>
    <cellStyle name="Pre-inputted cells 2 4 9" xfId="26787"/>
    <cellStyle name="Pre-inputted cells 2 5" xfId="26788"/>
    <cellStyle name="Pre-inputted cells 2 5 10" xfId="26789"/>
    <cellStyle name="Pre-inputted cells 2 5 11" xfId="26790"/>
    <cellStyle name="Pre-inputted cells 2 5 12" xfId="26791"/>
    <cellStyle name="Pre-inputted cells 2 5 13" xfId="26792"/>
    <cellStyle name="Pre-inputted cells 2 5 14" xfId="26793"/>
    <cellStyle name="Pre-inputted cells 2 5 15" xfId="26794"/>
    <cellStyle name="Pre-inputted cells 2 5 16" xfId="26795"/>
    <cellStyle name="Pre-inputted cells 2 5 17" xfId="26796"/>
    <cellStyle name="Pre-inputted cells 2 5 18" xfId="26797"/>
    <cellStyle name="Pre-inputted cells 2 5 19" xfId="26798"/>
    <cellStyle name="Pre-inputted cells 2 5 2" xfId="26799"/>
    <cellStyle name="Pre-inputted cells 2 5 2 10" xfId="26800"/>
    <cellStyle name="Pre-inputted cells 2 5 2 11" xfId="26801"/>
    <cellStyle name="Pre-inputted cells 2 5 2 12" xfId="26802"/>
    <cellStyle name="Pre-inputted cells 2 5 2 13" xfId="26803"/>
    <cellStyle name="Pre-inputted cells 2 5 2 2" xfId="26804"/>
    <cellStyle name="Pre-inputted cells 2 5 2 2 2" xfId="26805"/>
    <cellStyle name="Pre-inputted cells 2 5 2 2 3" xfId="26806"/>
    <cellStyle name="Pre-inputted cells 2 5 2 3" xfId="26807"/>
    <cellStyle name="Pre-inputted cells 2 5 2 3 2" xfId="26808"/>
    <cellStyle name="Pre-inputted cells 2 5 2 3 3" xfId="26809"/>
    <cellStyle name="Pre-inputted cells 2 5 2 4" xfId="26810"/>
    <cellStyle name="Pre-inputted cells 2 5 2 5" xfId="26811"/>
    <cellStyle name="Pre-inputted cells 2 5 2 6" xfId="26812"/>
    <cellStyle name="Pre-inputted cells 2 5 2 7" xfId="26813"/>
    <cellStyle name="Pre-inputted cells 2 5 2 8" xfId="26814"/>
    <cellStyle name="Pre-inputted cells 2 5 2 9" xfId="26815"/>
    <cellStyle name="Pre-inputted cells 2 5 20" xfId="26816"/>
    <cellStyle name="Pre-inputted cells 2 5 21" xfId="26817"/>
    <cellStyle name="Pre-inputted cells 2 5 22" xfId="26818"/>
    <cellStyle name="Pre-inputted cells 2 5 23" xfId="26819"/>
    <cellStyle name="Pre-inputted cells 2 5 24" xfId="26820"/>
    <cellStyle name="Pre-inputted cells 2 5 25" xfId="26821"/>
    <cellStyle name="Pre-inputted cells 2 5 26" xfId="26822"/>
    <cellStyle name="Pre-inputted cells 2 5 27" xfId="26823"/>
    <cellStyle name="Pre-inputted cells 2 5 28" xfId="26824"/>
    <cellStyle name="Pre-inputted cells 2 5 29" xfId="26825"/>
    <cellStyle name="Pre-inputted cells 2 5 3" xfId="26826"/>
    <cellStyle name="Pre-inputted cells 2 5 3 2" xfId="26827"/>
    <cellStyle name="Pre-inputted cells 2 5 3 3" xfId="26828"/>
    <cellStyle name="Pre-inputted cells 2 5 30" xfId="26829"/>
    <cellStyle name="Pre-inputted cells 2 5 31" xfId="26830"/>
    <cellStyle name="Pre-inputted cells 2 5 32" xfId="26831"/>
    <cellStyle name="Pre-inputted cells 2 5 33" xfId="26832"/>
    <cellStyle name="Pre-inputted cells 2 5 34" xfId="26833"/>
    <cellStyle name="Pre-inputted cells 2 5 4" xfId="26834"/>
    <cellStyle name="Pre-inputted cells 2 5 4 2" xfId="26835"/>
    <cellStyle name="Pre-inputted cells 2 5 4 3" xfId="26836"/>
    <cellStyle name="Pre-inputted cells 2 5 5" xfId="26837"/>
    <cellStyle name="Pre-inputted cells 2 5 6" xfId="26838"/>
    <cellStyle name="Pre-inputted cells 2 5 7" xfId="26839"/>
    <cellStyle name="Pre-inputted cells 2 5 8" xfId="26840"/>
    <cellStyle name="Pre-inputted cells 2 5 9" xfId="26841"/>
    <cellStyle name="Pre-inputted cells 2 6" xfId="26842"/>
    <cellStyle name="Pre-inputted cells 2 6 10" xfId="26843"/>
    <cellStyle name="Pre-inputted cells 2 6 11" xfId="26844"/>
    <cellStyle name="Pre-inputted cells 2 6 12" xfId="26845"/>
    <cellStyle name="Pre-inputted cells 2 6 13" xfId="26846"/>
    <cellStyle name="Pre-inputted cells 2 6 2" xfId="26847"/>
    <cellStyle name="Pre-inputted cells 2 6 2 2" xfId="26848"/>
    <cellStyle name="Pre-inputted cells 2 6 2 3" xfId="26849"/>
    <cellStyle name="Pre-inputted cells 2 6 3" xfId="26850"/>
    <cellStyle name="Pre-inputted cells 2 6 3 2" xfId="26851"/>
    <cellStyle name="Pre-inputted cells 2 6 3 3" xfId="26852"/>
    <cellStyle name="Pre-inputted cells 2 6 4" xfId="26853"/>
    <cellStyle name="Pre-inputted cells 2 6 5" xfId="26854"/>
    <cellStyle name="Pre-inputted cells 2 6 6" xfId="26855"/>
    <cellStyle name="Pre-inputted cells 2 6 7" xfId="26856"/>
    <cellStyle name="Pre-inputted cells 2 6 8" xfId="26857"/>
    <cellStyle name="Pre-inputted cells 2 6 9" xfId="26858"/>
    <cellStyle name="Pre-inputted cells 2 7" xfId="26859"/>
    <cellStyle name="Pre-inputted cells 2 7 2" xfId="26860"/>
    <cellStyle name="Pre-inputted cells 2 7 2 2" xfId="26861"/>
    <cellStyle name="Pre-inputted cells 2 7 2 3" xfId="26862"/>
    <cellStyle name="Pre-inputted cells 2 7 3" xfId="26863"/>
    <cellStyle name="Pre-inputted cells 2 7 3 2" xfId="26864"/>
    <cellStyle name="Pre-inputted cells 2 7 4" xfId="26865"/>
    <cellStyle name="Pre-inputted cells 2 8" xfId="26866"/>
    <cellStyle name="Pre-inputted cells 2 8 2" xfId="26867"/>
    <cellStyle name="Pre-inputted cells 2 9" xfId="26868"/>
    <cellStyle name="Pre-inputted cells 2 9 2" xfId="26869"/>
    <cellStyle name="Pre-inputted cells 2_1.3s Accounting C Costs Scots" xfId="26870"/>
    <cellStyle name="Pre-inputted cells 20" xfId="26871"/>
    <cellStyle name="Pre-inputted cells 20 2" xfId="26872"/>
    <cellStyle name="Pre-inputted cells 21" xfId="26873"/>
    <cellStyle name="Pre-inputted cells 21 2" xfId="26874"/>
    <cellStyle name="Pre-inputted cells 22" xfId="26875"/>
    <cellStyle name="Pre-inputted cells 22 2" xfId="26876"/>
    <cellStyle name="Pre-inputted cells 23" xfId="26877"/>
    <cellStyle name="Pre-inputted cells 23 2" xfId="26878"/>
    <cellStyle name="Pre-inputted cells 24" xfId="26879"/>
    <cellStyle name="Pre-inputted cells 24 2" xfId="26880"/>
    <cellStyle name="Pre-inputted cells 25" xfId="26881"/>
    <cellStyle name="Pre-inputted cells 25 2" xfId="26882"/>
    <cellStyle name="Pre-inputted cells 26" xfId="26883"/>
    <cellStyle name="Pre-inputted cells 26 2" xfId="26884"/>
    <cellStyle name="Pre-inputted cells 27" xfId="26885"/>
    <cellStyle name="Pre-inputted cells 27 2" xfId="26886"/>
    <cellStyle name="Pre-inputted cells 28" xfId="26887"/>
    <cellStyle name="Pre-inputted cells 28 2" xfId="26888"/>
    <cellStyle name="Pre-inputted cells 29" xfId="26889"/>
    <cellStyle name="Pre-inputted cells 29 2" xfId="26890"/>
    <cellStyle name="Pre-inputted cells 3" xfId="1243"/>
    <cellStyle name="Pre-inputted cells 3 10" xfId="26891"/>
    <cellStyle name="Pre-inputted cells 3 10 2" xfId="26892"/>
    <cellStyle name="Pre-inputted cells 3 11" xfId="26893"/>
    <cellStyle name="Pre-inputted cells 3 11 2" xfId="26894"/>
    <cellStyle name="Pre-inputted cells 3 12" xfId="26895"/>
    <cellStyle name="Pre-inputted cells 3 12 2" xfId="26896"/>
    <cellStyle name="Pre-inputted cells 3 13" xfId="26897"/>
    <cellStyle name="Pre-inputted cells 3 13 2" xfId="26898"/>
    <cellStyle name="Pre-inputted cells 3 14" xfId="26899"/>
    <cellStyle name="Pre-inputted cells 3 14 2" xfId="26900"/>
    <cellStyle name="Pre-inputted cells 3 15" xfId="26901"/>
    <cellStyle name="Pre-inputted cells 3 15 2" xfId="26902"/>
    <cellStyle name="Pre-inputted cells 3 16" xfId="26903"/>
    <cellStyle name="Pre-inputted cells 3 16 2" xfId="26904"/>
    <cellStyle name="Pre-inputted cells 3 17" xfId="26905"/>
    <cellStyle name="Pre-inputted cells 3 17 2" xfId="26906"/>
    <cellStyle name="Pre-inputted cells 3 18" xfId="26907"/>
    <cellStyle name="Pre-inputted cells 3 18 2" xfId="26908"/>
    <cellStyle name="Pre-inputted cells 3 19" xfId="26909"/>
    <cellStyle name="Pre-inputted cells 3 19 2" xfId="26910"/>
    <cellStyle name="Pre-inputted cells 3 2" xfId="1244"/>
    <cellStyle name="Pre-inputted cells 3 2 10" xfId="26911"/>
    <cellStyle name="Pre-inputted cells 3 2 10 2" xfId="26912"/>
    <cellStyle name="Pre-inputted cells 3 2 11" xfId="26913"/>
    <cellStyle name="Pre-inputted cells 3 2 11 2" xfId="26914"/>
    <cellStyle name="Pre-inputted cells 3 2 12" xfId="26915"/>
    <cellStyle name="Pre-inputted cells 3 2 12 2" xfId="26916"/>
    <cellStyle name="Pre-inputted cells 3 2 13" xfId="26917"/>
    <cellStyle name="Pre-inputted cells 3 2 13 2" xfId="26918"/>
    <cellStyle name="Pre-inputted cells 3 2 14" xfId="26919"/>
    <cellStyle name="Pre-inputted cells 3 2 14 2" xfId="26920"/>
    <cellStyle name="Pre-inputted cells 3 2 15" xfId="26921"/>
    <cellStyle name="Pre-inputted cells 3 2 15 2" xfId="26922"/>
    <cellStyle name="Pre-inputted cells 3 2 16" xfId="26923"/>
    <cellStyle name="Pre-inputted cells 3 2 16 2" xfId="26924"/>
    <cellStyle name="Pre-inputted cells 3 2 17" xfId="26925"/>
    <cellStyle name="Pre-inputted cells 3 2 17 2" xfId="26926"/>
    <cellStyle name="Pre-inputted cells 3 2 18" xfId="26927"/>
    <cellStyle name="Pre-inputted cells 3 2 18 2" xfId="26928"/>
    <cellStyle name="Pre-inputted cells 3 2 19" xfId="26929"/>
    <cellStyle name="Pre-inputted cells 3 2 19 2" xfId="26930"/>
    <cellStyle name="Pre-inputted cells 3 2 2" xfId="26931"/>
    <cellStyle name="Pre-inputted cells 3 2 2 10" xfId="26932"/>
    <cellStyle name="Pre-inputted cells 3 2 2 11" xfId="26933"/>
    <cellStyle name="Pre-inputted cells 3 2 2 12" xfId="26934"/>
    <cellStyle name="Pre-inputted cells 3 2 2 13" xfId="26935"/>
    <cellStyle name="Pre-inputted cells 3 2 2 14" xfId="26936"/>
    <cellStyle name="Pre-inputted cells 3 2 2 15" xfId="26937"/>
    <cellStyle name="Pre-inputted cells 3 2 2 16" xfId="26938"/>
    <cellStyle name="Pre-inputted cells 3 2 2 17" xfId="26939"/>
    <cellStyle name="Pre-inputted cells 3 2 2 18" xfId="26940"/>
    <cellStyle name="Pre-inputted cells 3 2 2 19" xfId="26941"/>
    <cellStyle name="Pre-inputted cells 3 2 2 2" xfId="26942"/>
    <cellStyle name="Pre-inputted cells 3 2 2 2 10" xfId="26943"/>
    <cellStyle name="Pre-inputted cells 3 2 2 2 11" xfId="26944"/>
    <cellStyle name="Pre-inputted cells 3 2 2 2 12" xfId="26945"/>
    <cellStyle name="Pre-inputted cells 3 2 2 2 13" xfId="26946"/>
    <cellStyle name="Pre-inputted cells 3 2 2 2 14" xfId="26947"/>
    <cellStyle name="Pre-inputted cells 3 2 2 2 15" xfId="26948"/>
    <cellStyle name="Pre-inputted cells 3 2 2 2 16" xfId="26949"/>
    <cellStyle name="Pre-inputted cells 3 2 2 2 17" xfId="26950"/>
    <cellStyle name="Pre-inputted cells 3 2 2 2 18" xfId="26951"/>
    <cellStyle name="Pre-inputted cells 3 2 2 2 19" xfId="26952"/>
    <cellStyle name="Pre-inputted cells 3 2 2 2 2" xfId="26953"/>
    <cellStyle name="Pre-inputted cells 3 2 2 2 2 10" xfId="26954"/>
    <cellStyle name="Pre-inputted cells 3 2 2 2 2 11" xfId="26955"/>
    <cellStyle name="Pre-inputted cells 3 2 2 2 2 12" xfId="26956"/>
    <cellStyle name="Pre-inputted cells 3 2 2 2 2 13" xfId="26957"/>
    <cellStyle name="Pre-inputted cells 3 2 2 2 2 2" xfId="26958"/>
    <cellStyle name="Pre-inputted cells 3 2 2 2 2 2 2" xfId="26959"/>
    <cellStyle name="Pre-inputted cells 3 2 2 2 2 2 3" xfId="26960"/>
    <cellStyle name="Pre-inputted cells 3 2 2 2 2 3" xfId="26961"/>
    <cellStyle name="Pre-inputted cells 3 2 2 2 2 3 2" xfId="26962"/>
    <cellStyle name="Pre-inputted cells 3 2 2 2 2 3 3" xfId="26963"/>
    <cellStyle name="Pre-inputted cells 3 2 2 2 2 4" xfId="26964"/>
    <cellStyle name="Pre-inputted cells 3 2 2 2 2 5" xfId="26965"/>
    <cellStyle name="Pre-inputted cells 3 2 2 2 2 6" xfId="26966"/>
    <cellStyle name="Pre-inputted cells 3 2 2 2 2 7" xfId="26967"/>
    <cellStyle name="Pre-inputted cells 3 2 2 2 2 8" xfId="26968"/>
    <cellStyle name="Pre-inputted cells 3 2 2 2 2 9" xfId="26969"/>
    <cellStyle name="Pre-inputted cells 3 2 2 2 20" xfId="26970"/>
    <cellStyle name="Pre-inputted cells 3 2 2 2 21" xfId="26971"/>
    <cellStyle name="Pre-inputted cells 3 2 2 2 22" xfId="26972"/>
    <cellStyle name="Pre-inputted cells 3 2 2 2 23" xfId="26973"/>
    <cellStyle name="Pre-inputted cells 3 2 2 2 24" xfId="26974"/>
    <cellStyle name="Pre-inputted cells 3 2 2 2 25" xfId="26975"/>
    <cellStyle name="Pre-inputted cells 3 2 2 2 26" xfId="26976"/>
    <cellStyle name="Pre-inputted cells 3 2 2 2 27" xfId="26977"/>
    <cellStyle name="Pre-inputted cells 3 2 2 2 28" xfId="26978"/>
    <cellStyle name="Pre-inputted cells 3 2 2 2 29" xfId="26979"/>
    <cellStyle name="Pre-inputted cells 3 2 2 2 3" xfId="26980"/>
    <cellStyle name="Pre-inputted cells 3 2 2 2 3 2" xfId="26981"/>
    <cellStyle name="Pre-inputted cells 3 2 2 2 3 3" xfId="26982"/>
    <cellStyle name="Pre-inputted cells 3 2 2 2 30" xfId="26983"/>
    <cellStyle name="Pre-inputted cells 3 2 2 2 31" xfId="26984"/>
    <cellStyle name="Pre-inputted cells 3 2 2 2 32" xfId="26985"/>
    <cellStyle name="Pre-inputted cells 3 2 2 2 33" xfId="26986"/>
    <cellStyle name="Pre-inputted cells 3 2 2 2 34" xfId="26987"/>
    <cellStyle name="Pre-inputted cells 3 2 2 2 4" xfId="26988"/>
    <cellStyle name="Pre-inputted cells 3 2 2 2 4 2" xfId="26989"/>
    <cellStyle name="Pre-inputted cells 3 2 2 2 4 3" xfId="26990"/>
    <cellStyle name="Pre-inputted cells 3 2 2 2 5" xfId="26991"/>
    <cellStyle name="Pre-inputted cells 3 2 2 2 6" xfId="26992"/>
    <cellStyle name="Pre-inputted cells 3 2 2 2 7" xfId="26993"/>
    <cellStyle name="Pre-inputted cells 3 2 2 2 8" xfId="26994"/>
    <cellStyle name="Pre-inputted cells 3 2 2 2 9" xfId="26995"/>
    <cellStyle name="Pre-inputted cells 3 2 2 20" xfId="26996"/>
    <cellStyle name="Pre-inputted cells 3 2 2 21" xfId="26997"/>
    <cellStyle name="Pre-inputted cells 3 2 2 22" xfId="26998"/>
    <cellStyle name="Pre-inputted cells 3 2 2 23" xfId="26999"/>
    <cellStyle name="Pre-inputted cells 3 2 2 24" xfId="27000"/>
    <cellStyle name="Pre-inputted cells 3 2 2 25" xfId="27001"/>
    <cellStyle name="Pre-inputted cells 3 2 2 26" xfId="27002"/>
    <cellStyle name="Pre-inputted cells 3 2 2 27" xfId="27003"/>
    <cellStyle name="Pre-inputted cells 3 2 2 28" xfId="27004"/>
    <cellStyle name="Pre-inputted cells 3 2 2 29" xfId="27005"/>
    <cellStyle name="Pre-inputted cells 3 2 2 3" xfId="27006"/>
    <cellStyle name="Pre-inputted cells 3 2 2 3 10" xfId="27007"/>
    <cellStyle name="Pre-inputted cells 3 2 2 3 11" xfId="27008"/>
    <cellStyle name="Pre-inputted cells 3 2 2 3 12" xfId="27009"/>
    <cellStyle name="Pre-inputted cells 3 2 2 3 13" xfId="27010"/>
    <cellStyle name="Pre-inputted cells 3 2 2 3 2" xfId="27011"/>
    <cellStyle name="Pre-inputted cells 3 2 2 3 2 2" xfId="27012"/>
    <cellStyle name="Pre-inputted cells 3 2 2 3 2 3" xfId="27013"/>
    <cellStyle name="Pre-inputted cells 3 2 2 3 3" xfId="27014"/>
    <cellStyle name="Pre-inputted cells 3 2 2 3 3 2" xfId="27015"/>
    <cellStyle name="Pre-inputted cells 3 2 2 3 3 3" xfId="27016"/>
    <cellStyle name="Pre-inputted cells 3 2 2 3 4" xfId="27017"/>
    <cellStyle name="Pre-inputted cells 3 2 2 3 5" xfId="27018"/>
    <cellStyle name="Pre-inputted cells 3 2 2 3 6" xfId="27019"/>
    <cellStyle name="Pre-inputted cells 3 2 2 3 7" xfId="27020"/>
    <cellStyle name="Pre-inputted cells 3 2 2 3 8" xfId="27021"/>
    <cellStyle name="Pre-inputted cells 3 2 2 3 9" xfId="27022"/>
    <cellStyle name="Pre-inputted cells 3 2 2 30" xfId="27023"/>
    <cellStyle name="Pre-inputted cells 3 2 2 31" xfId="27024"/>
    <cellStyle name="Pre-inputted cells 3 2 2 32" xfId="27025"/>
    <cellStyle name="Pre-inputted cells 3 2 2 33" xfId="27026"/>
    <cellStyle name="Pre-inputted cells 3 2 2 34" xfId="27027"/>
    <cellStyle name="Pre-inputted cells 3 2 2 35" xfId="27028"/>
    <cellStyle name="Pre-inputted cells 3 2 2 4" xfId="27029"/>
    <cellStyle name="Pre-inputted cells 3 2 2 4 2" xfId="27030"/>
    <cellStyle name="Pre-inputted cells 3 2 2 4 3" xfId="27031"/>
    <cellStyle name="Pre-inputted cells 3 2 2 5" xfId="27032"/>
    <cellStyle name="Pre-inputted cells 3 2 2 5 2" xfId="27033"/>
    <cellStyle name="Pre-inputted cells 3 2 2 5 3" xfId="27034"/>
    <cellStyle name="Pre-inputted cells 3 2 2 6" xfId="27035"/>
    <cellStyle name="Pre-inputted cells 3 2 2 7" xfId="27036"/>
    <cellStyle name="Pre-inputted cells 3 2 2 8" xfId="27037"/>
    <cellStyle name="Pre-inputted cells 3 2 2 9" xfId="27038"/>
    <cellStyle name="Pre-inputted cells 3 2 2_4 28 1_Asst_Health_Crit_AllTO_RIIO_20110714pm" xfId="27039"/>
    <cellStyle name="Pre-inputted cells 3 2 20" xfId="27040"/>
    <cellStyle name="Pre-inputted cells 3 2 20 2" xfId="27041"/>
    <cellStyle name="Pre-inputted cells 3 2 21" xfId="27042"/>
    <cellStyle name="Pre-inputted cells 3 2 21 2" xfId="27043"/>
    <cellStyle name="Pre-inputted cells 3 2 22" xfId="27044"/>
    <cellStyle name="Pre-inputted cells 3 2 22 2" xfId="27045"/>
    <cellStyle name="Pre-inputted cells 3 2 23" xfId="27046"/>
    <cellStyle name="Pre-inputted cells 3 2 23 2" xfId="27047"/>
    <cellStyle name="Pre-inputted cells 3 2 24" xfId="27048"/>
    <cellStyle name="Pre-inputted cells 3 2 24 2" xfId="27049"/>
    <cellStyle name="Pre-inputted cells 3 2 25" xfId="27050"/>
    <cellStyle name="Pre-inputted cells 3 2 25 2" xfId="27051"/>
    <cellStyle name="Pre-inputted cells 3 2 26" xfId="27052"/>
    <cellStyle name="Pre-inputted cells 3 2 27" xfId="27053"/>
    <cellStyle name="Pre-inputted cells 3 2 28" xfId="27054"/>
    <cellStyle name="Pre-inputted cells 3 2 29" xfId="27055"/>
    <cellStyle name="Pre-inputted cells 3 2 3" xfId="27056"/>
    <cellStyle name="Pre-inputted cells 3 2 3 10" xfId="27057"/>
    <cellStyle name="Pre-inputted cells 3 2 3 11" xfId="27058"/>
    <cellStyle name="Pre-inputted cells 3 2 3 12" xfId="27059"/>
    <cellStyle name="Pre-inputted cells 3 2 3 13" xfId="27060"/>
    <cellStyle name="Pre-inputted cells 3 2 3 14" xfId="27061"/>
    <cellStyle name="Pre-inputted cells 3 2 3 15" xfId="27062"/>
    <cellStyle name="Pre-inputted cells 3 2 3 16" xfId="27063"/>
    <cellStyle name="Pre-inputted cells 3 2 3 17" xfId="27064"/>
    <cellStyle name="Pre-inputted cells 3 2 3 18" xfId="27065"/>
    <cellStyle name="Pre-inputted cells 3 2 3 19" xfId="27066"/>
    <cellStyle name="Pre-inputted cells 3 2 3 2" xfId="27067"/>
    <cellStyle name="Pre-inputted cells 3 2 3 2 10" xfId="27068"/>
    <cellStyle name="Pre-inputted cells 3 2 3 2 11" xfId="27069"/>
    <cellStyle name="Pre-inputted cells 3 2 3 2 12" xfId="27070"/>
    <cellStyle name="Pre-inputted cells 3 2 3 2 13" xfId="27071"/>
    <cellStyle name="Pre-inputted cells 3 2 3 2 2" xfId="27072"/>
    <cellStyle name="Pre-inputted cells 3 2 3 2 2 2" xfId="27073"/>
    <cellStyle name="Pre-inputted cells 3 2 3 2 2 3" xfId="27074"/>
    <cellStyle name="Pre-inputted cells 3 2 3 2 3" xfId="27075"/>
    <cellStyle name="Pre-inputted cells 3 2 3 2 3 2" xfId="27076"/>
    <cellStyle name="Pre-inputted cells 3 2 3 2 3 3" xfId="27077"/>
    <cellStyle name="Pre-inputted cells 3 2 3 2 4" xfId="27078"/>
    <cellStyle name="Pre-inputted cells 3 2 3 2 5" xfId="27079"/>
    <cellStyle name="Pre-inputted cells 3 2 3 2 6" xfId="27080"/>
    <cellStyle name="Pre-inputted cells 3 2 3 2 7" xfId="27081"/>
    <cellStyle name="Pre-inputted cells 3 2 3 2 8" xfId="27082"/>
    <cellStyle name="Pre-inputted cells 3 2 3 2 9" xfId="27083"/>
    <cellStyle name="Pre-inputted cells 3 2 3 20" xfId="27084"/>
    <cellStyle name="Pre-inputted cells 3 2 3 21" xfId="27085"/>
    <cellStyle name="Pre-inputted cells 3 2 3 22" xfId="27086"/>
    <cellStyle name="Pre-inputted cells 3 2 3 23" xfId="27087"/>
    <cellStyle name="Pre-inputted cells 3 2 3 24" xfId="27088"/>
    <cellStyle name="Pre-inputted cells 3 2 3 25" xfId="27089"/>
    <cellStyle name="Pre-inputted cells 3 2 3 26" xfId="27090"/>
    <cellStyle name="Pre-inputted cells 3 2 3 27" xfId="27091"/>
    <cellStyle name="Pre-inputted cells 3 2 3 28" xfId="27092"/>
    <cellStyle name="Pre-inputted cells 3 2 3 29" xfId="27093"/>
    <cellStyle name="Pre-inputted cells 3 2 3 3" xfId="27094"/>
    <cellStyle name="Pre-inputted cells 3 2 3 3 2" xfId="27095"/>
    <cellStyle name="Pre-inputted cells 3 2 3 3 3" xfId="27096"/>
    <cellStyle name="Pre-inputted cells 3 2 3 30" xfId="27097"/>
    <cellStyle name="Pre-inputted cells 3 2 3 31" xfId="27098"/>
    <cellStyle name="Pre-inputted cells 3 2 3 32" xfId="27099"/>
    <cellStyle name="Pre-inputted cells 3 2 3 33" xfId="27100"/>
    <cellStyle name="Pre-inputted cells 3 2 3 34" xfId="27101"/>
    <cellStyle name="Pre-inputted cells 3 2 3 4" xfId="27102"/>
    <cellStyle name="Pre-inputted cells 3 2 3 4 2" xfId="27103"/>
    <cellStyle name="Pre-inputted cells 3 2 3 4 3" xfId="27104"/>
    <cellStyle name="Pre-inputted cells 3 2 3 5" xfId="27105"/>
    <cellStyle name="Pre-inputted cells 3 2 3 6" xfId="27106"/>
    <cellStyle name="Pre-inputted cells 3 2 3 7" xfId="27107"/>
    <cellStyle name="Pre-inputted cells 3 2 3 8" xfId="27108"/>
    <cellStyle name="Pre-inputted cells 3 2 3 9" xfId="27109"/>
    <cellStyle name="Pre-inputted cells 3 2 30" xfId="27110"/>
    <cellStyle name="Pre-inputted cells 3 2 31" xfId="27111"/>
    <cellStyle name="Pre-inputted cells 3 2 32" xfId="27112"/>
    <cellStyle name="Pre-inputted cells 3 2 33" xfId="27113"/>
    <cellStyle name="Pre-inputted cells 3 2 34" xfId="27114"/>
    <cellStyle name="Pre-inputted cells 3 2 35" xfId="27115"/>
    <cellStyle name="Pre-inputted cells 3 2 36" xfId="27116"/>
    <cellStyle name="Pre-inputted cells 3 2 37" xfId="27117"/>
    <cellStyle name="Pre-inputted cells 3 2 38" xfId="27118"/>
    <cellStyle name="Pre-inputted cells 3 2 4" xfId="27119"/>
    <cellStyle name="Pre-inputted cells 3 2 4 10" xfId="27120"/>
    <cellStyle name="Pre-inputted cells 3 2 4 11" xfId="27121"/>
    <cellStyle name="Pre-inputted cells 3 2 4 12" xfId="27122"/>
    <cellStyle name="Pre-inputted cells 3 2 4 13" xfId="27123"/>
    <cellStyle name="Pre-inputted cells 3 2 4 14" xfId="27124"/>
    <cellStyle name="Pre-inputted cells 3 2 4 15" xfId="27125"/>
    <cellStyle name="Pre-inputted cells 3 2 4 16" xfId="27126"/>
    <cellStyle name="Pre-inputted cells 3 2 4 17" xfId="27127"/>
    <cellStyle name="Pre-inputted cells 3 2 4 18" xfId="27128"/>
    <cellStyle name="Pre-inputted cells 3 2 4 19" xfId="27129"/>
    <cellStyle name="Pre-inputted cells 3 2 4 2" xfId="27130"/>
    <cellStyle name="Pre-inputted cells 3 2 4 2 10" xfId="27131"/>
    <cellStyle name="Pre-inputted cells 3 2 4 2 11" xfId="27132"/>
    <cellStyle name="Pre-inputted cells 3 2 4 2 12" xfId="27133"/>
    <cellStyle name="Pre-inputted cells 3 2 4 2 13" xfId="27134"/>
    <cellStyle name="Pre-inputted cells 3 2 4 2 2" xfId="27135"/>
    <cellStyle name="Pre-inputted cells 3 2 4 2 2 2" xfId="27136"/>
    <cellStyle name="Pre-inputted cells 3 2 4 2 2 3" xfId="27137"/>
    <cellStyle name="Pre-inputted cells 3 2 4 2 3" xfId="27138"/>
    <cellStyle name="Pre-inputted cells 3 2 4 2 3 2" xfId="27139"/>
    <cellStyle name="Pre-inputted cells 3 2 4 2 3 3" xfId="27140"/>
    <cellStyle name="Pre-inputted cells 3 2 4 2 4" xfId="27141"/>
    <cellStyle name="Pre-inputted cells 3 2 4 2 5" xfId="27142"/>
    <cellStyle name="Pre-inputted cells 3 2 4 2 6" xfId="27143"/>
    <cellStyle name="Pre-inputted cells 3 2 4 2 7" xfId="27144"/>
    <cellStyle name="Pre-inputted cells 3 2 4 2 8" xfId="27145"/>
    <cellStyle name="Pre-inputted cells 3 2 4 2 9" xfId="27146"/>
    <cellStyle name="Pre-inputted cells 3 2 4 20" xfId="27147"/>
    <cellStyle name="Pre-inputted cells 3 2 4 21" xfId="27148"/>
    <cellStyle name="Pre-inputted cells 3 2 4 22" xfId="27149"/>
    <cellStyle name="Pre-inputted cells 3 2 4 23" xfId="27150"/>
    <cellStyle name="Pre-inputted cells 3 2 4 24" xfId="27151"/>
    <cellStyle name="Pre-inputted cells 3 2 4 25" xfId="27152"/>
    <cellStyle name="Pre-inputted cells 3 2 4 26" xfId="27153"/>
    <cellStyle name="Pre-inputted cells 3 2 4 27" xfId="27154"/>
    <cellStyle name="Pre-inputted cells 3 2 4 28" xfId="27155"/>
    <cellStyle name="Pre-inputted cells 3 2 4 29" xfId="27156"/>
    <cellStyle name="Pre-inputted cells 3 2 4 3" xfId="27157"/>
    <cellStyle name="Pre-inputted cells 3 2 4 3 2" xfId="27158"/>
    <cellStyle name="Pre-inputted cells 3 2 4 3 3" xfId="27159"/>
    <cellStyle name="Pre-inputted cells 3 2 4 30" xfId="27160"/>
    <cellStyle name="Pre-inputted cells 3 2 4 31" xfId="27161"/>
    <cellStyle name="Pre-inputted cells 3 2 4 32" xfId="27162"/>
    <cellStyle name="Pre-inputted cells 3 2 4 33" xfId="27163"/>
    <cellStyle name="Pre-inputted cells 3 2 4 34" xfId="27164"/>
    <cellStyle name="Pre-inputted cells 3 2 4 4" xfId="27165"/>
    <cellStyle name="Pre-inputted cells 3 2 4 4 2" xfId="27166"/>
    <cellStyle name="Pre-inputted cells 3 2 4 4 3" xfId="27167"/>
    <cellStyle name="Pre-inputted cells 3 2 4 5" xfId="27168"/>
    <cellStyle name="Pre-inputted cells 3 2 4 6" xfId="27169"/>
    <cellStyle name="Pre-inputted cells 3 2 4 7" xfId="27170"/>
    <cellStyle name="Pre-inputted cells 3 2 4 8" xfId="27171"/>
    <cellStyle name="Pre-inputted cells 3 2 4 9" xfId="27172"/>
    <cellStyle name="Pre-inputted cells 3 2 5" xfId="27173"/>
    <cellStyle name="Pre-inputted cells 3 2 5 10" xfId="27174"/>
    <cellStyle name="Pre-inputted cells 3 2 5 11" xfId="27175"/>
    <cellStyle name="Pre-inputted cells 3 2 5 12" xfId="27176"/>
    <cellStyle name="Pre-inputted cells 3 2 5 13" xfId="27177"/>
    <cellStyle name="Pre-inputted cells 3 2 5 2" xfId="27178"/>
    <cellStyle name="Pre-inputted cells 3 2 5 2 2" xfId="27179"/>
    <cellStyle name="Pre-inputted cells 3 2 5 2 3" xfId="27180"/>
    <cellStyle name="Pre-inputted cells 3 2 5 3" xfId="27181"/>
    <cellStyle name="Pre-inputted cells 3 2 5 3 2" xfId="27182"/>
    <cellStyle name="Pre-inputted cells 3 2 5 3 3" xfId="27183"/>
    <cellStyle name="Pre-inputted cells 3 2 5 4" xfId="27184"/>
    <cellStyle name="Pre-inputted cells 3 2 5 5" xfId="27185"/>
    <cellStyle name="Pre-inputted cells 3 2 5 6" xfId="27186"/>
    <cellStyle name="Pre-inputted cells 3 2 5 7" xfId="27187"/>
    <cellStyle name="Pre-inputted cells 3 2 5 8" xfId="27188"/>
    <cellStyle name="Pre-inputted cells 3 2 5 9" xfId="27189"/>
    <cellStyle name="Pre-inputted cells 3 2 6" xfId="27190"/>
    <cellStyle name="Pre-inputted cells 3 2 6 2" xfId="27191"/>
    <cellStyle name="Pre-inputted cells 3 2 6 2 2" xfId="27192"/>
    <cellStyle name="Pre-inputted cells 3 2 6 2 3" xfId="27193"/>
    <cellStyle name="Pre-inputted cells 3 2 6 3" xfId="27194"/>
    <cellStyle name="Pre-inputted cells 3 2 6 3 2" xfId="27195"/>
    <cellStyle name="Pre-inputted cells 3 2 6 4" xfId="27196"/>
    <cellStyle name="Pre-inputted cells 3 2 7" xfId="27197"/>
    <cellStyle name="Pre-inputted cells 3 2 7 2" xfId="27198"/>
    <cellStyle name="Pre-inputted cells 3 2 8" xfId="27199"/>
    <cellStyle name="Pre-inputted cells 3 2 8 2" xfId="27200"/>
    <cellStyle name="Pre-inputted cells 3 2 9" xfId="27201"/>
    <cellStyle name="Pre-inputted cells 3 2 9 2" xfId="27202"/>
    <cellStyle name="Pre-inputted cells 3 2_4 28 1_Asst_Health_Crit_AllTO_RIIO_20110714pm" xfId="27203"/>
    <cellStyle name="Pre-inputted cells 3 20" xfId="27204"/>
    <cellStyle name="Pre-inputted cells 3 20 2" xfId="27205"/>
    <cellStyle name="Pre-inputted cells 3 21" xfId="27206"/>
    <cellStyle name="Pre-inputted cells 3 21 2" xfId="27207"/>
    <cellStyle name="Pre-inputted cells 3 22" xfId="27208"/>
    <cellStyle name="Pre-inputted cells 3 22 2" xfId="27209"/>
    <cellStyle name="Pre-inputted cells 3 23" xfId="27210"/>
    <cellStyle name="Pre-inputted cells 3 23 2" xfId="27211"/>
    <cellStyle name="Pre-inputted cells 3 24" xfId="27212"/>
    <cellStyle name="Pre-inputted cells 3 24 2" xfId="27213"/>
    <cellStyle name="Pre-inputted cells 3 25" xfId="27214"/>
    <cellStyle name="Pre-inputted cells 3 25 2" xfId="27215"/>
    <cellStyle name="Pre-inputted cells 3 26" xfId="27216"/>
    <cellStyle name="Pre-inputted cells 3 26 2" xfId="27217"/>
    <cellStyle name="Pre-inputted cells 3 27" xfId="27218"/>
    <cellStyle name="Pre-inputted cells 3 28" xfId="27219"/>
    <cellStyle name="Pre-inputted cells 3 29" xfId="27220"/>
    <cellStyle name="Pre-inputted cells 3 3" xfId="27221"/>
    <cellStyle name="Pre-inputted cells 3 3 10" xfId="27222"/>
    <cellStyle name="Pre-inputted cells 3 3 11" xfId="27223"/>
    <cellStyle name="Pre-inputted cells 3 3 12" xfId="27224"/>
    <cellStyle name="Pre-inputted cells 3 3 13" xfId="27225"/>
    <cellStyle name="Pre-inputted cells 3 3 14" xfId="27226"/>
    <cellStyle name="Pre-inputted cells 3 3 15" xfId="27227"/>
    <cellStyle name="Pre-inputted cells 3 3 16" xfId="27228"/>
    <cellStyle name="Pre-inputted cells 3 3 17" xfId="27229"/>
    <cellStyle name="Pre-inputted cells 3 3 18" xfId="27230"/>
    <cellStyle name="Pre-inputted cells 3 3 19" xfId="27231"/>
    <cellStyle name="Pre-inputted cells 3 3 2" xfId="27232"/>
    <cellStyle name="Pre-inputted cells 3 3 2 10" xfId="27233"/>
    <cellStyle name="Pre-inputted cells 3 3 2 11" xfId="27234"/>
    <cellStyle name="Pre-inputted cells 3 3 2 12" xfId="27235"/>
    <cellStyle name="Pre-inputted cells 3 3 2 13" xfId="27236"/>
    <cellStyle name="Pre-inputted cells 3 3 2 14" xfId="27237"/>
    <cellStyle name="Pre-inputted cells 3 3 2 15" xfId="27238"/>
    <cellStyle name="Pre-inputted cells 3 3 2 16" xfId="27239"/>
    <cellStyle name="Pre-inputted cells 3 3 2 17" xfId="27240"/>
    <cellStyle name="Pre-inputted cells 3 3 2 18" xfId="27241"/>
    <cellStyle name="Pre-inputted cells 3 3 2 19" xfId="27242"/>
    <cellStyle name="Pre-inputted cells 3 3 2 2" xfId="27243"/>
    <cellStyle name="Pre-inputted cells 3 3 2 2 10" xfId="27244"/>
    <cellStyle name="Pre-inputted cells 3 3 2 2 11" xfId="27245"/>
    <cellStyle name="Pre-inputted cells 3 3 2 2 12" xfId="27246"/>
    <cellStyle name="Pre-inputted cells 3 3 2 2 13" xfId="27247"/>
    <cellStyle name="Pre-inputted cells 3 3 2 2 2" xfId="27248"/>
    <cellStyle name="Pre-inputted cells 3 3 2 2 2 2" xfId="27249"/>
    <cellStyle name="Pre-inputted cells 3 3 2 2 2 3" xfId="27250"/>
    <cellStyle name="Pre-inputted cells 3 3 2 2 3" xfId="27251"/>
    <cellStyle name="Pre-inputted cells 3 3 2 2 3 2" xfId="27252"/>
    <cellStyle name="Pre-inputted cells 3 3 2 2 3 3" xfId="27253"/>
    <cellStyle name="Pre-inputted cells 3 3 2 2 4" xfId="27254"/>
    <cellStyle name="Pre-inputted cells 3 3 2 2 5" xfId="27255"/>
    <cellStyle name="Pre-inputted cells 3 3 2 2 6" xfId="27256"/>
    <cellStyle name="Pre-inputted cells 3 3 2 2 7" xfId="27257"/>
    <cellStyle name="Pre-inputted cells 3 3 2 2 8" xfId="27258"/>
    <cellStyle name="Pre-inputted cells 3 3 2 2 9" xfId="27259"/>
    <cellStyle name="Pre-inputted cells 3 3 2 20" xfId="27260"/>
    <cellStyle name="Pre-inputted cells 3 3 2 21" xfId="27261"/>
    <cellStyle name="Pre-inputted cells 3 3 2 22" xfId="27262"/>
    <cellStyle name="Pre-inputted cells 3 3 2 23" xfId="27263"/>
    <cellStyle name="Pre-inputted cells 3 3 2 24" xfId="27264"/>
    <cellStyle name="Pre-inputted cells 3 3 2 25" xfId="27265"/>
    <cellStyle name="Pre-inputted cells 3 3 2 26" xfId="27266"/>
    <cellStyle name="Pre-inputted cells 3 3 2 27" xfId="27267"/>
    <cellStyle name="Pre-inputted cells 3 3 2 28" xfId="27268"/>
    <cellStyle name="Pre-inputted cells 3 3 2 29" xfId="27269"/>
    <cellStyle name="Pre-inputted cells 3 3 2 3" xfId="27270"/>
    <cellStyle name="Pre-inputted cells 3 3 2 3 2" xfId="27271"/>
    <cellStyle name="Pre-inputted cells 3 3 2 3 3" xfId="27272"/>
    <cellStyle name="Pre-inputted cells 3 3 2 30" xfId="27273"/>
    <cellStyle name="Pre-inputted cells 3 3 2 31" xfId="27274"/>
    <cellStyle name="Pre-inputted cells 3 3 2 32" xfId="27275"/>
    <cellStyle name="Pre-inputted cells 3 3 2 33" xfId="27276"/>
    <cellStyle name="Pre-inputted cells 3 3 2 34" xfId="27277"/>
    <cellStyle name="Pre-inputted cells 3 3 2 4" xfId="27278"/>
    <cellStyle name="Pre-inputted cells 3 3 2 4 2" xfId="27279"/>
    <cellStyle name="Pre-inputted cells 3 3 2 4 3" xfId="27280"/>
    <cellStyle name="Pre-inputted cells 3 3 2 5" xfId="27281"/>
    <cellStyle name="Pre-inputted cells 3 3 2 6" xfId="27282"/>
    <cellStyle name="Pre-inputted cells 3 3 2 7" xfId="27283"/>
    <cellStyle name="Pre-inputted cells 3 3 2 8" xfId="27284"/>
    <cellStyle name="Pre-inputted cells 3 3 2 9" xfId="27285"/>
    <cellStyle name="Pre-inputted cells 3 3 20" xfId="27286"/>
    <cellStyle name="Pre-inputted cells 3 3 21" xfId="27287"/>
    <cellStyle name="Pre-inputted cells 3 3 22" xfId="27288"/>
    <cellStyle name="Pre-inputted cells 3 3 23" xfId="27289"/>
    <cellStyle name="Pre-inputted cells 3 3 24" xfId="27290"/>
    <cellStyle name="Pre-inputted cells 3 3 25" xfId="27291"/>
    <cellStyle name="Pre-inputted cells 3 3 26" xfId="27292"/>
    <cellStyle name="Pre-inputted cells 3 3 27" xfId="27293"/>
    <cellStyle name="Pre-inputted cells 3 3 28" xfId="27294"/>
    <cellStyle name="Pre-inputted cells 3 3 29" xfId="27295"/>
    <cellStyle name="Pre-inputted cells 3 3 3" xfId="27296"/>
    <cellStyle name="Pre-inputted cells 3 3 3 10" xfId="27297"/>
    <cellStyle name="Pre-inputted cells 3 3 3 11" xfId="27298"/>
    <cellStyle name="Pre-inputted cells 3 3 3 12" xfId="27299"/>
    <cellStyle name="Pre-inputted cells 3 3 3 13" xfId="27300"/>
    <cellStyle name="Pre-inputted cells 3 3 3 2" xfId="27301"/>
    <cellStyle name="Pre-inputted cells 3 3 3 2 2" xfId="27302"/>
    <cellStyle name="Pre-inputted cells 3 3 3 2 3" xfId="27303"/>
    <cellStyle name="Pre-inputted cells 3 3 3 3" xfId="27304"/>
    <cellStyle name="Pre-inputted cells 3 3 3 3 2" xfId="27305"/>
    <cellStyle name="Pre-inputted cells 3 3 3 3 3" xfId="27306"/>
    <cellStyle name="Pre-inputted cells 3 3 3 4" xfId="27307"/>
    <cellStyle name="Pre-inputted cells 3 3 3 5" xfId="27308"/>
    <cellStyle name="Pre-inputted cells 3 3 3 6" xfId="27309"/>
    <cellStyle name="Pre-inputted cells 3 3 3 7" xfId="27310"/>
    <cellStyle name="Pre-inputted cells 3 3 3 8" xfId="27311"/>
    <cellStyle name="Pre-inputted cells 3 3 3 9" xfId="27312"/>
    <cellStyle name="Pre-inputted cells 3 3 30" xfId="27313"/>
    <cellStyle name="Pre-inputted cells 3 3 31" xfId="27314"/>
    <cellStyle name="Pre-inputted cells 3 3 32" xfId="27315"/>
    <cellStyle name="Pre-inputted cells 3 3 33" xfId="27316"/>
    <cellStyle name="Pre-inputted cells 3 3 34" xfId="27317"/>
    <cellStyle name="Pre-inputted cells 3 3 35" xfId="27318"/>
    <cellStyle name="Pre-inputted cells 3 3 4" xfId="27319"/>
    <cellStyle name="Pre-inputted cells 3 3 4 2" xfId="27320"/>
    <cellStyle name="Pre-inputted cells 3 3 4 3" xfId="27321"/>
    <cellStyle name="Pre-inputted cells 3 3 5" xfId="27322"/>
    <cellStyle name="Pre-inputted cells 3 3 5 2" xfId="27323"/>
    <cellStyle name="Pre-inputted cells 3 3 5 3" xfId="27324"/>
    <cellStyle name="Pre-inputted cells 3 3 6" xfId="27325"/>
    <cellStyle name="Pre-inputted cells 3 3 7" xfId="27326"/>
    <cellStyle name="Pre-inputted cells 3 3 8" xfId="27327"/>
    <cellStyle name="Pre-inputted cells 3 3 9" xfId="27328"/>
    <cellStyle name="Pre-inputted cells 3 3_4 28 1_Asst_Health_Crit_AllTO_RIIO_20110714pm" xfId="27329"/>
    <cellStyle name="Pre-inputted cells 3 30" xfId="27330"/>
    <cellStyle name="Pre-inputted cells 3 31" xfId="27331"/>
    <cellStyle name="Pre-inputted cells 3 32" xfId="27332"/>
    <cellStyle name="Pre-inputted cells 3 33" xfId="27333"/>
    <cellStyle name="Pre-inputted cells 3 34" xfId="27334"/>
    <cellStyle name="Pre-inputted cells 3 35" xfId="27335"/>
    <cellStyle name="Pre-inputted cells 3 36" xfId="27336"/>
    <cellStyle name="Pre-inputted cells 3 37" xfId="27337"/>
    <cellStyle name="Pre-inputted cells 3 38" xfId="27338"/>
    <cellStyle name="Pre-inputted cells 3 39" xfId="27339"/>
    <cellStyle name="Pre-inputted cells 3 4" xfId="27340"/>
    <cellStyle name="Pre-inputted cells 3 4 10" xfId="27341"/>
    <cellStyle name="Pre-inputted cells 3 4 11" xfId="27342"/>
    <cellStyle name="Pre-inputted cells 3 4 12" xfId="27343"/>
    <cellStyle name="Pre-inputted cells 3 4 13" xfId="27344"/>
    <cellStyle name="Pre-inputted cells 3 4 14" xfId="27345"/>
    <cellStyle name="Pre-inputted cells 3 4 15" xfId="27346"/>
    <cellStyle name="Pre-inputted cells 3 4 16" xfId="27347"/>
    <cellStyle name="Pre-inputted cells 3 4 17" xfId="27348"/>
    <cellStyle name="Pre-inputted cells 3 4 18" xfId="27349"/>
    <cellStyle name="Pre-inputted cells 3 4 19" xfId="27350"/>
    <cellStyle name="Pre-inputted cells 3 4 2" xfId="27351"/>
    <cellStyle name="Pre-inputted cells 3 4 2 10" xfId="27352"/>
    <cellStyle name="Pre-inputted cells 3 4 2 11" xfId="27353"/>
    <cellStyle name="Pre-inputted cells 3 4 2 12" xfId="27354"/>
    <cellStyle name="Pre-inputted cells 3 4 2 13" xfId="27355"/>
    <cellStyle name="Pre-inputted cells 3 4 2 2" xfId="27356"/>
    <cellStyle name="Pre-inputted cells 3 4 2 2 2" xfId="27357"/>
    <cellStyle name="Pre-inputted cells 3 4 2 2 3" xfId="27358"/>
    <cellStyle name="Pre-inputted cells 3 4 2 3" xfId="27359"/>
    <cellStyle name="Pre-inputted cells 3 4 2 3 2" xfId="27360"/>
    <cellStyle name="Pre-inputted cells 3 4 2 3 3" xfId="27361"/>
    <cellStyle name="Pre-inputted cells 3 4 2 4" xfId="27362"/>
    <cellStyle name="Pre-inputted cells 3 4 2 5" xfId="27363"/>
    <cellStyle name="Pre-inputted cells 3 4 2 6" xfId="27364"/>
    <cellStyle name="Pre-inputted cells 3 4 2 7" xfId="27365"/>
    <cellStyle name="Pre-inputted cells 3 4 2 8" xfId="27366"/>
    <cellStyle name="Pre-inputted cells 3 4 2 9" xfId="27367"/>
    <cellStyle name="Pre-inputted cells 3 4 20" xfId="27368"/>
    <cellStyle name="Pre-inputted cells 3 4 21" xfId="27369"/>
    <cellStyle name="Pre-inputted cells 3 4 22" xfId="27370"/>
    <cellStyle name="Pre-inputted cells 3 4 23" xfId="27371"/>
    <cellStyle name="Pre-inputted cells 3 4 24" xfId="27372"/>
    <cellStyle name="Pre-inputted cells 3 4 25" xfId="27373"/>
    <cellStyle name="Pre-inputted cells 3 4 26" xfId="27374"/>
    <cellStyle name="Pre-inputted cells 3 4 27" xfId="27375"/>
    <cellStyle name="Pre-inputted cells 3 4 28" xfId="27376"/>
    <cellStyle name="Pre-inputted cells 3 4 29" xfId="27377"/>
    <cellStyle name="Pre-inputted cells 3 4 3" xfId="27378"/>
    <cellStyle name="Pre-inputted cells 3 4 3 2" xfId="27379"/>
    <cellStyle name="Pre-inputted cells 3 4 3 3" xfId="27380"/>
    <cellStyle name="Pre-inputted cells 3 4 30" xfId="27381"/>
    <cellStyle name="Pre-inputted cells 3 4 31" xfId="27382"/>
    <cellStyle name="Pre-inputted cells 3 4 32" xfId="27383"/>
    <cellStyle name="Pre-inputted cells 3 4 33" xfId="27384"/>
    <cellStyle name="Pre-inputted cells 3 4 34" xfId="27385"/>
    <cellStyle name="Pre-inputted cells 3 4 4" xfId="27386"/>
    <cellStyle name="Pre-inputted cells 3 4 4 2" xfId="27387"/>
    <cellStyle name="Pre-inputted cells 3 4 4 3" xfId="27388"/>
    <cellStyle name="Pre-inputted cells 3 4 5" xfId="27389"/>
    <cellStyle name="Pre-inputted cells 3 4 6" xfId="27390"/>
    <cellStyle name="Pre-inputted cells 3 4 7" xfId="27391"/>
    <cellStyle name="Pre-inputted cells 3 4 8" xfId="27392"/>
    <cellStyle name="Pre-inputted cells 3 4 9" xfId="27393"/>
    <cellStyle name="Pre-inputted cells 3 5" xfId="27394"/>
    <cellStyle name="Pre-inputted cells 3 5 10" xfId="27395"/>
    <cellStyle name="Pre-inputted cells 3 5 11" xfId="27396"/>
    <cellStyle name="Pre-inputted cells 3 5 12" xfId="27397"/>
    <cellStyle name="Pre-inputted cells 3 5 13" xfId="27398"/>
    <cellStyle name="Pre-inputted cells 3 5 14" xfId="27399"/>
    <cellStyle name="Pre-inputted cells 3 5 15" xfId="27400"/>
    <cellStyle name="Pre-inputted cells 3 5 16" xfId="27401"/>
    <cellStyle name="Pre-inputted cells 3 5 17" xfId="27402"/>
    <cellStyle name="Pre-inputted cells 3 5 18" xfId="27403"/>
    <cellStyle name="Pre-inputted cells 3 5 19" xfId="27404"/>
    <cellStyle name="Pre-inputted cells 3 5 2" xfId="27405"/>
    <cellStyle name="Pre-inputted cells 3 5 2 10" xfId="27406"/>
    <cellStyle name="Pre-inputted cells 3 5 2 11" xfId="27407"/>
    <cellStyle name="Pre-inputted cells 3 5 2 12" xfId="27408"/>
    <cellStyle name="Pre-inputted cells 3 5 2 13" xfId="27409"/>
    <cellStyle name="Pre-inputted cells 3 5 2 2" xfId="27410"/>
    <cellStyle name="Pre-inputted cells 3 5 2 2 2" xfId="27411"/>
    <cellStyle name="Pre-inputted cells 3 5 2 2 3" xfId="27412"/>
    <cellStyle name="Pre-inputted cells 3 5 2 3" xfId="27413"/>
    <cellStyle name="Pre-inputted cells 3 5 2 3 2" xfId="27414"/>
    <cellStyle name="Pre-inputted cells 3 5 2 3 3" xfId="27415"/>
    <cellStyle name="Pre-inputted cells 3 5 2 4" xfId="27416"/>
    <cellStyle name="Pre-inputted cells 3 5 2 5" xfId="27417"/>
    <cellStyle name="Pre-inputted cells 3 5 2 6" xfId="27418"/>
    <cellStyle name="Pre-inputted cells 3 5 2 7" xfId="27419"/>
    <cellStyle name="Pre-inputted cells 3 5 2 8" xfId="27420"/>
    <cellStyle name="Pre-inputted cells 3 5 2 9" xfId="27421"/>
    <cellStyle name="Pre-inputted cells 3 5 20" xfId="27422"/>
    <cellStyle name="Pre-inputted cells 3 5 21" xfId="27423"/>
    <cellStyle name="Pre-inputted cells 3 5 22" xfId="27424"/>
    <cellStyle name="Pre-inputted cells 3 5 23" xfId="27425"/>
    <cellStyle name="Pre-inputted cells 3 5 24" xfId="27426"/>
    <cellStyle name="Pre-inputted cells 3 5 25" xfId="27427"/>
    <cellStyle name="Pre-inputted cells 3 5 26" xfId="27428"/>
    <cellStyle name="Pre-inputted cells 3 5 27" xfId="27429"/>
    <cellStyle name="Pre-inputted cells 3 5 28" xfId="27430"/>
    <cellStyle name="Pre-inputted cells 3 5 29" xfId="27431"/>
    <cellStyle name="Pre-inputted cells 3 5 3" xfId="27432"/>
    <cellStyle name="Pre-inputted cells 3 5 3 2" xfId="27433"/>
    <cellStyle name="Pre-inputted cells 3 5 3 3" xfId="27434"/>
    <cellStyle name="Pre-inputted cells 3 5 30" xfId="27435"/>
    <cellStyle name="Pre-inputted cells 3 5 31" xfId="27436"/>
    <cellStyle name="Pre-inputted cells 3 5 32" xfId="27437"/>
    <cellStyle name="Pre-inputted cells 3 5 33" xfId="27438"/>
    <cellStyle name="Pre-inputted cells 3 5 34" xfId="27439"/>
    <cellStyle name="Pre-inputted cells 3 5 4" xfId="27440"/>
    <cellStyle name="Pre-inputted cells 3 5 4 2" xfId="27441"/>
    <cellStyle name="Pre-inputted cells 3 5 4 3" xfId="27442"/>
    <cellStyle name="Pre-inputted cells 3 5 5" xfId="27443"/>
    <cellStyle name="Pre-inputted cells 3 5 6" xfId="27444"/>
    <cellStyle name="Pre-inputted cells 3 5 7" xfId="27445"/>
    <cellStyle name="Pre-inputted cells 3 5 8" xfId="27446"/>
    <cellStyle name="Pre-inputted cells 3 5 9" xfId="27447"/>
    <cellStyle name="Pre-inputted cells 3 6" xfId="27448"/>
    <cellStyle name="Pre-inputted cells 3 6 10" xfId="27449"/>
    <cellStyle name="Pre-inputted cells 3 6 11" xfId="27450"/>
    <cellStyle name="Pre-inputted cells 3 6 12" xfId="27451"/>
    <cellStyle name="Pre-inputted cells 3 6 13" xfId="27452"/>
    <cellStyle name="Pre-inputted cells 3 6 2" xfId="27453"/>
    <cellStyle name="Pre-inputted cells 3 6 2 2" xfId="27454"/>
    <cellStyle name="Pre-inputted cells 3 6 2 3" xfId="27455"/>
    <cellStyle name="Pre-inputted cells 3 6 3" xfId="27456"/>
    <cellStyle name="Pre-inputted cells 3 6 3 2" xfId="27457"/>
    <cellStyle name="Pre-inputted cells 3 6 3 3" xfId="27458"/>
    <cellStyle name="Pre-inputted cells 3 6 4" xfId="27459"/>
    <cellStyle name="Pre-inputted cells 3 6 5" xfId="27460"/>
    <cellStyle name="Pre-inputted cells 3 6 6" xfId="27461"/>
    <cellStyle name="Pre-inputted cells 3 6 7" xfId="27462"/>
    <cellStyle name="Pre-inputted cells 3 6 8" xfId="27463"/>
    <cellStyle name="Pre-inputted cells 3 6 9" xfId="27464"/>
    <cellStyle name="Pre-inputted cells 3 7" xfId="27465"/>
    <cellStyle name="Pre-inputted cells 3 7 2" xfId="27466"/>
    <cellStyle name="Pre-inputted cells 3 7 2 2" xfId="27467"/>
    <cellStyle name="Pre-inputted cells 3 7 2 3" xfId="27468"/>
    <cellStyle name="Pre-inputted cells 3 7 3" xfId="27469"/>
    <cellStyle name="Pre-inputted cells 3 7 3 2" xfId="27470"/>
    <cellStyle name="Pre-inputted cells 3 7 4" xfId="27471"/>
    <cellStyle name="Pre-inputted cells 3 8" xfId="27472"/>
    <cellStyle name="Pre-inputted cells 3 8 2" xfId="27473"/>
    <cellStyle name="Pre-inputted cells 3 9" xfId="27474"/>
    <cellStyle name="Pre-inputted cells 3 9 2" xfId="27475"/>
    <cellStyle name="Pre-inputted cells 3_1.3s Accounting C Costs Scots" xfId="27476"/>
    <cellStyle name="Pre-inputted cells 30" xfId="27477"/>
    <cellStyle name="Pre-inputted cells 30 2" xfId="27478"/>
    <cellStyle name="Pre-inputted cells 31" xfId="27479"/>
    <cellStyle name="Pre-inputted cells 31 2" xfId="27480"/>
    <cellStyle name="Pre-inputted cells 32" xfId="27481"/>
    <cellStyle name="Pre-inputted cells 32 2" xfId="27482"/>
    <cellStyle name="Pre-inputted cells 33" xfId="27483"/>
    <cellStyle name="Pre-inputted cells 33 2" xfId="27484"/>
    <cellStyle name="Pre-inputted cells 34" xfId="27485"/>
    <cellStyle name="Pre-inputted cells 35" xfId="27486"/>
    <cellStyle name="Pre-inputted cells 36" xfId="27487"/>
    <cellStyle name="Pre-inputted cells 37" xfId="27488"/>
    <cellStyle name="Pre-inputted cells 38" xfId="27489"/>
    <cellStyle name="Pre-inputted cells 39" xfId="27490"/>
    <cellStyle name="Pre-inputted cells 4" xfId="1245"/>
    <cellStyle name="Pre-inputted cells 4 10" xfId="27491"/>
    <cellStyle name="Pre-inputted cells 4 10 2" xfId="27492"/>
    <cellStyle name="Pre-inputted cells 4 11" xfId="27493"/>
    <cellStyle name="Pre-inputted cells 4 11 2" xfId="27494"/>
    <cellStyle name="Pre-inputted cells 4 12" xfId="27495"/>
    <cellStyle name="Pre-inputted cells 4 12 2" xfId="27496"/>
    <cellStyle name="Pre-inputted cells 4 13" xfId="27497"/>
    <cellStyle name="Pre-inputted cells 4 13 2" xfId="27498"/>
    <cellStyle name="Pre-inputted cells 4 14" xfId="27499"/>
    <cellStyle name="Pre-inputted cells 4 14 2" xfId="27500"/>
    <cellStyle name="Pre-inputted cells 4 15" xfId="27501"/>
    <cellStyle name="Pre-inputted cells 4 15 2" xfId="27502"/>
    <cellStyle name="Pre-inputted cells 4 16" xfId="27503"/>
    <cellStyle name="Pre-inputted cells 4 16 2" xfId="27504"/>
    <cellStyle name="Pre-inputted cells 4 17" xfId="27505"/>
    <cellStyle name="Pre-inputted cells 4 17 2" xfId="27506"/>
    <cellStyle name="Pre-inputted cells 4 18" xfId="27507"/>
    <cellStyle name="Pre-inputted cells 4 18 2" xfId="27508"/>
    <cellStyle name="Pre-inputted cells 4 19" xfId="27509"/>
    <cellStyle name="Pre-inputted cells 4 19 2" xfId="27510"/>
    <cellStyle name="Pre-inputted cells 4 2" xfId="1246"/>
    <cellStyle name="Pre-inputted cells 4 2 10" xfId="27511"/>
    <cellStyle name="Pre-inputted cells 4 2 10 2" xfId="27512"/>
    <cellStyle name="Pre-inputted cells 4 2 11" xfId="27513"/>
    <cellStyle name="Pre-inputted cells 4 2 11 2" xfId="27514"/>
    <cellStyle name="Pre-inputted cells 4 2 12" xfId="27515"/>
    <cellStyle name="Pre-inputted cells 4 2 12 2" xfId="27516"/>
    <cellStyle name="Pre-inputted cells 4 2 13" xfId="27517"/>
    <cellStyle name="Pre-inputted cells 4 2 13 2" xfId="27518"/>
    <cellStyle name="Pre-inputted cells 4 2 14" xfId="27519"/>
    <cellStyle name="Pre-inputted cells 4 2 14 2" xfId="27520"/>
    <cellStyle name="Pre-inputted cells 4 2 15" xfId="27521"/>
    <cellStyle name="Pre-inputted cells 4 2 15 2" xfId="27522"/>
    <cellStyle name="Pre-inputted cells 4 2 16" xfId="27523"/>
    <cellStyle name="Pre-inputted cells 4 2 16 2" xfId="27524"/>
    <cellStyle name="Pre-inputted cells 4 2 17" xfId="27525"/>
    <cellStyle name="Pre-inputted cells 4 2 17 2" xfId="27526"/>
    <cellStyle name="Pre-inputted cells 4 2 18" xfId="27527"/>
    <cellStyle name="Pre-inputted cells 4 2 18 2" xfId="27528"/>
    <cellStyle name="Pre-inputted cells 4 2 19" xfId="27529"/>
    <cellStyle name="Pre-inputted cells 4 2 19 2" xfId="27530"/>
    <cellStyle name="Pre-inputted cells 4 2 2" xfId="27531"/>
    <cellStyle name="Pre-inputted cells 4 2 2 10" xfId="27532"/>
    <cellStyle name="Pre-inputted cells 4 2 2 11" xfId="27533"/>
    <cellStyle name="Pre-inputted cells 4 2 2 12" xfId="27534"/>
    <cellStyle name="Pre-inputted cells 4 2 2 13" xfId="27535"/>
    <cellStyle name="Pre-inputted cells 4 2 2 14" xfId="27536"/>
    <cellStyle name="Pre-inputted cells 4 2 2 15" xfId="27537"/>
    <cellStyle name="Pre-inputted cells 4 2 2 16" xfId="27538"/>
    <cellStyle name="Pre-inputted cells 4 2 2 17" xfId="27539"/>
    <cellStyle name="Pre-inputted cells 4 2 2 18" xfId="27540"/>
    <cellStyle name="Pre-inputted cells 4 2 2 19" xfId="27541"/>
    <cellStyle name="Pre-inputted cells 4 2 2 2" xfId="27542"/>
    <cellStyle name="Pre-inputted cells 4 2 2 2 10" xfId="27543"/>
    <cellStyle name="Pre-inputted cells 4 2 2 2 11" xfId="27544"/>
    <cellStyle name="Pre-inputted cells 4 2 2 2 12" xfId="27545"/>
    <cellStyle name="Pre-inputted cells 4 2 2 2 13" xfId="27546"/>
    <cellStyle name="Pre-inputted cells 4 2 2 2 14" xfId="27547"/>
    <cellStyle name="Pre-inputted cells 4 2 2 2 15" xfId="27548"/>
    <cellStyle name="Pre-inputted cells 4 2 2 2 16" xfId="27549"/>
    <cellStyle name="Pre-inputted cells 4 2 2 2 17" xfId="27550"/>
    <cellStyle name="Pre-inputted cells 4 2 2 2 18" xfId="27551"/>
    <cellStyle name="Pre-inputted cells 4 2 2 2 19" xfId="27552"/>
    <cellStyle name="Pre-inputted cells 4 2 2 2 2" xfId="27553"/>
    <cellStyle name="Pre-inputted cells 4 2 2 2 2 10" xfId="27554"/>
    <cellStyle name="Pre-inputted cells 4 2 2 2 2 11" xfId="27555"/>
    <cellStyle name="Pre-inputted cells 4 2 2 2 2 12" xfId="27556"/>
    <cellStyle name="Pre-inputted cells 4 2 2 2 2 13" xfId="27557"/>
    <cellStyle name="Pre-inputted cells 4 2 2 2 2 2" xfId="27558"/>
    <cellStyle name="Pre-inputted cells 4 2 2 2 2 2 2" xfId="27559"/>
    <cellStyle name="Pre-inputted cells 4 2 2 2 2 2 3" xfId="27560"/>
    <cellStyle name="Pre-inputted cells 4 2 2 2 2 3" xfId="27561"/>
    <cellStyle name="Pre-inputted cells 4 2 2 2 2 3 2" xfId="27562"/>
    <cellStyle name="Pre-inputted cells 4 2 2 2 2 3 3" xfId="27563"/>
    <cellStyle name="Pre-inputted cells 4 2 2 2 2 4" xfId="27564"/>
    <cellStyle name="Pre-inputted cells 4 2 2 2 2 5" xfId="27565"/>
    <cellStyle name="Pre-inputted cells 4 2 2 2 2 6" xfId="27566"/>
    <cellStyle name="Pre-inputted cells 4 2 2 2 2 7" xfId="27567"/>
    <cellStyle name="Pre-inputted cells 4 2 2 2 2 8" xfId="27568"/>
    <cellStyle name="Pre-inputted cells 4 2 2 2 2 9" xfId="27569"/>
    <cellStyle name="Pre-inputted cells 4 2 2 2 20" xfId="27570"/>
    <cellStyle name="Pre-inputted cells 4 2 2 2 21" xfId="27571"/>
    <cellStyle name="Pre-inputted cells 4 2 2 2 22" xfId="27572"/>
    <cellStyle name="Pre-inputted cells 4 2 2 2 23" xfId="27573"/>
    <cellStyle name="Pre-inputted cells 4 2 2 2 24" xfId="27574"/>
    <cellStyle name="Pre-inputted cells 4 2 2 2 25" xfId="27575"/>
    <cellStyle name="Pre-inputted cells 4 2 2 2 26" xfId="27576"/>
    <cellStyle name="Pre-inputted cells 4 2 2 2 27" xfId="27577"/>
    <cellStyle name="Pre-inputted cells 4 2 2 2 28" xfId="27578"/>
    <cellStyle name="Pre-inputted cells 4 2 2 2 29" xfId="27579"/>
    <cellStyle name="Pre-inputted cells 4 2 2 2 3" xfId="27580"/>
    <cellStyle name="Pre-inputted cells 4 2 2 2 3 2" xfId="27581"/>
    <cellStyle name="Pre-inputted cells 4 2 2 2 3 3" xfId="27582"/>
    <cellStyle name="Pre-inputted cells 4 2 2 2 30" xfId="27583"/>
    <cellStyle name="Pre-inputted cells 4 2 2 2 31" xfId="27584"/>
    <cellStyle name="Pre-inputted cells 4 2 2 2 32" xfId="27585"/>
    <cellStyle name="Pre-inputted cells 4 2 2 2 33" xfId="27586"/>
    <cellStyle name="Pre-inputted cells 4 2 2 2 34" xfId="27587"/>
    <cellStyle name="Pre-inputted cells 4 2 2 2 4" xfId="27588"/>
    <cellStyle name="Pre-inputted cells 4 2 2 2 4 2" xfId="27589"/>
    <cellStyle name="Pre-inputted cells 4 2 2 2 4 3" xfId="27590"/>
    <cellStyle name="Pre-inputted cells 4 2 2 2 5" xfId="27591"/>
    <cellStyle name="Pre-inputted cells 4 2 2 2 6" xfId="27592"/>
    <cellStyle name="Pre-inputted cells 4 2 2 2 7" xfId="27593"/>
    <cellStyle name="Pre-inputted cells 4 2 2 2 8" xfId="27594"/>
    <cellStyle name="Pre-inputted cells 4 2 2 2 9" xfId="27595"/>
    <cellStyle name="Pre-inputted cells 4 2 2 20" xfId="27596"/>
    <cellStyle name="Pre-inputted cells 4 2 2 21" xfId="27597"/>
    <cellStyle name="Pre-inputted cells 4 2 2 22" xfId="27598"/>
    <cellStyle name="Pre-inputted cells 4 2 2 23" xfId="27599"/>
    <cellStyle name="Pre-inputted cells 4 2 2 24" xfId="27600"/>
    <cellStyle name="Pre-inputted cells 4 2 2 25" xfId="27601"/>
    <cellStyle name="Pre-inputted cells 4 2 2 26" xfId="27602"/>
    <cellStyle name="Pre-inputted cells 4 2 2 27" xfId="27603"/>
    <cellStyle name="Pre-inputted cells 4 2 2 28" xfId="27604"/>
    <cellStyle name="Pre-inputted cells 4 2 2 29" xfId="27605"/>
    <cellStyle name="Pre-inputted cells 4 2 2 3" xfId="27606"/>
    <cellStyle name="Pre-inputted cells 4 2 2 3 10" xfId="27607"/>
    <cellStyle name="Pre-inputted cells 4 2 2 3 11" xfId="27608"/>
    <cellStyle name="Pre-inputted cells 4 2 2 3 12" xfId="27609"/>
    <cellStyle name="Pre-inputted cells 4 2 2 3 13" xfId="27610"/>
    <cellStyle name="Pre-inputted cells 4 2 2 3 2" xfId="27611"/>
    <cellStyle name="Pre-inputted cells 4 2 2 3 2 2" xfId="27612"/>
    <cellStyle name="Pre-inputted cells 4 2 2 3 2 3" xfId="27613"/>
    <cellStyle name="Pre-inputted cells 4 2 2 3 3" xfId="27614"/>
    <cellStyle name="Pre-inputted cells 4 2 2 3 3 2" xfId="27615"/>
    <cellStyle name="Pre-inputted cells 4 2 2 3 3 3" xfId="27616"/>
    <cellStyle name="Pre-inputted cells 4 2 2 3 4" xfId="27617"/>
    <cellStyle name="Pre-inputted cells 4 2 2 3 5" xfId="27618"/>
    <cellStyle name="Pre-inputted cells 4 2 2 3 6" xfId="27619"/>
    <cellStyle name="Pre-inputted cells 4 2 2 3 7" xfId="27620"/>
    <cellStyle name="Pre-inputted cells 4 2 2 3 8" xfId="27621"/>
    <cellStyle name="Pre-inputted cells 4 2 2 3 9" xfId="27622"/>
    <cellStyle name="Pre-inputted cells 4 2 2 30" xfId="27623"/>
    <cellStyle name="Pre-inputted cells 4 2 2 31" xfId="27624"/>
    <cellStyle name="Pre-inputted cells 4 2 2 32" xfId="27625"/>
    <cellStyle name="Pre-inputted cells 4 2 2 33" xfId="27626"/>
    <cellStyle name="Pre-inputted cells 4 2 2 34" xfId="27627"/>
    <cellStyle name="Pre-inputted cells 4 2 2 35" xfId="27628"/>
    <cellStyle name="Pre-inputted cells 4 2 2 4" xfId="27629"/>
    <cellStyle name="Pre-inputted cells 4 2 2 4 2" xfId="27630"/>
    <cellStyle name="Pre-inputted cells 4 2 2 4 3" xfId="27631"/>
    <cellStyle name="Pre-inputted cells 4 2 2 5" xfId="27632"/>
    <cellStyle name="Pre-inputted cells 4 2 2 5 2" xfId="27633"/>
    <cellStyle name="Pre-inputted cells 4 2 2 5 3" xfId="27634"/>
    <cellStyle name="Pre-inputted cells 4 2 2 6" xfId="27635"/>
    <cellStyle name="Pre-inputted cells 4 2 2 7" xfId="27636"/>
    <cellStyle name="Pre-inputted cells 4 2 2 8" xfId="27637"/>
    <cellStyle name="Pre-inputted cells 4 2 2 9" xfId="27638"/>
    <cellStyle name="Pre-inputted cells 4 2 2_4 28 1_Asst_Health_Crit_AllTO_RIIO_20110714pm" xfId="27639"/>
    <cellStyle name="Pre-inputted cells 4 2 20" xfId="27640"/>
    <cellStyle name="Pre-inputted cells 4 2 20 2" xfId="27641"/>
    <cellStyle name="Pre-inputted cells 4 2 21" xfId="27642"/>
    <cellStyle name="Pre-inputted cells 4 2 21 2" xfId="27643"/>
    <cellStyle name="Pre-inputted cells 4 2 22" xfId="27644"/>
    <cellStyle name="Pre-inputted cells 4 2 22 2" xfId="27645"/>
    <cellStyle name="Pre-inputted cells 4 2 23" xfId="27646"/>
    <cellStyle name="Pre-inputted cells 4 2 23 2" xfId="27647"/>
    <cellStyle name="Pre-inputted cells 4 2 24" xfId="27648"/>
    <cellStyle name="Pre-inputted cells 4 2 24 2" xfId="27649"/>
    <cellStyle name="Pre-inputted cells 4 2 25" xfId="27650"/>
    <cellStyle name="Pre-inputted cells 4 2 25 2" xfId="27651"/>
    <cellStyle name="Pre-inputted cells 4 2 26" xfId="27652"/>
    <cellStyle name="Pre-inputted cells 4 2 27" xfId="27653"/>
    <cellStyle name="Pre-inputted cells 4 2 28" xfId="27654"/>
    <cellStyle name="Pre-inputted cells 4 2 29" xfId="27655"/>
    <cellStyle name="Pre-inputted cells 4 2 3" xfId="27656"/>
    <cellStyle name="Pre-inputted cells 4 2 3 10" xfId="27657"/>
    <cellStyle name="Pre-inputted cells 4 2 3 11" xfId="27658"/>
    <cellStyle name="Pre-inputted cells 4 2 3 12" xfId="27659"/>
    <cellStyle name="Pre-inputted cells 4 2 3 13" xfId="27660"/>
    <cellStyle name="Pre-inputted cells 4 2 3 14" xfId="27661"/>
    <cellStyle name="Pre-inputted cells 4 2 3 15" xfId="27662"/>
    <cellStyle name="Pre-inputted cells 4 2 3 16" xfId="27663"/>
    <cellStyle name="Pre-inputted cells 4 2 3 17" xfId="27664"/>
    <cellStyle name="Pre-inputted cells 4 2 3 18" xfId="27665"/>
    <cellStyle name="Pre-inputted cells 4 2 3 19" xfId="27666"/>
    <cellStyle name="Pre-inputted cells 4 2 3 2" xfId="27667"/>
    <cellStyle name="Pre-inputted cells 4 2 3 2 10" xfId="27668"/>
    <cellStyle name="Pre-inputted cells 4 2 3 2 11" xfId="27669"/>
    <cellStyle name="Pre-inputted cells 4 2 3 2 12" xfId="27670"/>
    <cellStyle name="Pre-inputted cells 4 2 3 2 13" xfId="27671"/>
    <cellStyle name="Pre-inputted cells 4 2 3 2 2" xfId="27672"/>
    <cellStyle name="Pre-inputted cells 4 2 3 2 2 2" xfId="27673"/>
    <cellStyle name="Pre-inputted cells 4 2 3 2 2 3" xfId="27674"/>
    <cellStyle name="Pre-inputted cells 4 2 3 2 3" xfId="27675"/>
    <cellStyle name="Pre-inputted cells 4 2 3 2 3 2" xfId="27676"/>
    <cellStyle name="Pre-inputted cells 4 2 3 2 3 3" xfId="27677"/>
    <cellStyle name="Pre-inputted cells 4 2 3 2 4" xfId="27678"/>
    <cellStyle name="Pre-inputted cells 4 2 3 2 5" xfId="27679"/>
    <cellStyle name="Pre-inputted cells 4 2 3 2 6" xfId="27680"/>
    <cellStyle name="Pre-inputted cells 4 2 3 2 7" xfId="27681"/>
    <cellStyle name="Pre-inputted cells 4 2 3 2 8" xfId="27682"/>
    <cellStyle name="Pre-inputted cells 4 2 3 2 9" xfId="27683"/>
    <cellStyle name="Pre-inputted cells 4 2 3 20" xfId="27684"/>
    <cellStyle name="Pre-inputted cells 4 2 3 21" xfId="27685"/>
    <cellStyle name="Pre-inputted cells 4 2 3 22" xfId="27686"/>
    <cellStyle name="Pre-inputted cells 4 2 3 23" xfId="27687"/>
    <cellStyle name="Pre-inputted cells 4 2 3 24" xfId="27688"/>
    <cellStyle name="Pre-inputted cells 4 2 3 25" xfId="27689"/>
    <cellStyle name="Pre-inputted cells 4 2 3 26" xfId="27690"/>
    <cellStyle name="Pre-inputted cells 4 2 3 27" xfId="27691"/>
    <cellStyle name="Pre-inputted cells 4 2 3 28" xfId="27692"/>
    <cellStyle name="Pre-inputted cells 4 2 3 29" xfId="27693"/>
    <cellStyle name="Pre-inputted cells 4 2 3 3" xfId="27694"/>
    <cellStyle name="Pre-inputted cells 4 2 3 3 2" xfId="27695"/>
    <cellStyle name="Pre-inputted cells 4 2 3 3 3" xfId="27696"/>
    <cellStyle name="Pre-inputted cells 4 2 3 30" xfId="27697"/>
    <cellStyle name="Pre-inputted cells 4 2 3 31" xfId="27698"/>
    <cellStyle name="Pre-inputted cells 4 2 3 32" xfId="27699"/>
    <cellStyle name="Pre-inputted cells 4 2 3 33" xfId="27700"/>
    <cellStyle name="Pre-inputted cells 4 2 3 34" xfId="27701"/>
    <cellStyle name="Pre-inputted cells 4 2 3 4" xfId="27702"/>
    <cellStyle name="Pre-inputted cells 4 2 3 4 2" xfId="27703"/>
    <cellStyle name="Pre-inputted cells 4 2 3 4 3" xfId="27704"/>
    <cellStyle name="Pre-inputted cells 4 2 3 5" xfId="27705"/>
    <cellStyle name="Pre-inputted cells 4 2 3 6" xfId="27706"/>
    <cellStyle name="Pre-inputted cells 4 2 3 7" xfId="27707"/>
    <cellStyle name="Pre-inputted cells 4 2 3 8" xfId="27708"/>
    <cellStyle name="Pre-inputted cells 4 2 3 9" xfId="27709"/>
    <cellStyle name="Pre-inputted cells 4 2 30" xfId="27710"/>
    <cellStyle name="Pre-inputted cells 4 2 31" xfId="27711"/>
    <cellStyle name="Pre-inputted cells 4 2 32" xfId="27712"/>
    <cellStyle name="Pre-inputted cells 4 2 33" xfId="27713"/>
    <cellStyle name="Pre-inputted cells 4 2 34" xfId="27714"/>
    <cellStyle name="Pre-inputted cells 4 2 35" xfId="27715"/>
    <cellStyle name="Pre-inputted cells 4 2 36" xfId="27716"/>
    <cellStyle name="Pre-inputted cells 4 2 37" xfId="27717"/>
    <cellStyle name="Pre-inputted cells 4 2 38" xfId="27718"/>
    <cellStyle name="Pre-inputted cells 4 2 4" xfId="27719"/>
    <cellStyle name="Pre-inputted cells 4 2 4 10" xfId="27720"/>
    <cellStyle name="Pre-inputted cells 4 2 4 11" xfId="27721"/>
    <cellStyle name="Pre-inputted cells 4 2 4 12" xfId="27722"/>
    <cellStyle name="Pre-inputted cells 4 2 4 13" xfId="27723"/>
    <cellStyle name="Pre-inputted cells 4 2 4 14" xfId="27724"/>
    <cellStyle name="Pre-inputted cells 4 2 4 15" xfId="27725"/>
    <cellStyle name="Pre-inputted cells 4 2 4 16" xfId="27726"/>
    <cellStyle name="Pre-inputted cells 4 2 4 17" xfId="27727"/>
    <cellStyle name="Pre-inputted cells 4 2 4 18" xfId="27728"/>
    <cellStyle name="Pre-inputted cells 4 2 4 19" xfId="27729"/>
    <cellStyle name="Pre-inputted cells 4 2 4 2" xfId="27730"/>
    <cellStyle name="Pre-inputted cells 4 2 4 2 10" xfId="27731"/>
    <cellStyle name="Pre-inputted cells 4 2 4 2 11" xfId="27732"/>
    <cellStyle name="Pre-inputted cells 4 2 4 2 12" xfId="27733"/>
    <cellStyle name="Pre-inputted cells 4 2 4 2 13" xfId="27734"/>
    <cellStyle name="Pre-inputted cells 4 2 4 2 2" xfId="27735"/>
    <cellStyle name="Pre-inputted cells 4 2 4 2 2 2" xfId="27736"/>
    <cellStyle name="Pre-inputted cells 4 2 4 2 2 3" xfId="27737"/>
    <cellStyle name="Pre-inputted cells 4 2 4 2 3" xfId="27738"/>
    <cellStyle name="Pre-inputted cells 4 2 4 2 3 2" xfId="27739"/>
    <cellStyle name="Pre-inputted cells 4 2 4 2 3 3" xfId="27740"/>
    <cellStyle name="Pre-inputted cells 4 2 4 2 4" xfId="27741"/>
    <cellStyle name="Pre-inputted cells 4 2 4 2 5" xfId="27742"/>
    <cellStyle name="Pre-inputted cells 4 2 4 2 6" xfId="27743"/>
    <cellStyle name="Pre-inputted cells 4 2 4 2 7" xfId="27744"/>
    <cellStyle name="Pre-inputted cells 4 2 4 2 8" xfId="27745"/>
    <cellStyle name="Pre-inputted cells 4 2 4 2 9" xfId="27746"/>
    <cellStyle name="Pre-inputted cells 4 2 4 20" xfId="27747"/>
    <cellStyle name="Pre-inputted cells 4 2 4 21" xfId="27748"/>
    <cellStyle name="Pre-inputted cells 4 2 4 22" xfId="27749"/>
    <cellStyle name="Pre-inputted cells 4 2 4 23" xfId="27750"/>
    <cellStyle name="Pre-inputted cells 4 2 4 24" xfId="27751"/>
    <cellStyle name="Pre-inputted cells 4 2 4 25" xfId="27752"/>
    <cellStyle name="Pre-inputted cells 4 2 4 26" xfId="27753"/>
    <cellStyle name="Pre-inputted cells 4 2 4 27" xfId="27754"/>
    <cellStyle name="Pre-inputted cells 4 2 4 28" xfId="27755"/>
    <cellStyle name="Pre-inputted cells 4 2 4 29" xfId="27756"/>
    <cellStyle name="Pre-inputted cells 4 2 4 3" xfId="27757"/>
    <cellStyle name="Pre-inputted cells 4 2 4 3 2" xfId="27758"/>
    <cellStyle name="Pre-inputted cells 4 2 4 3 3" xfId="27759"/>
    <cellStyle name="Pre-inputted cells 4 2 4 30" xfId="27760"/>
    <cellStyle name="Pre-inputted cells 4 2 4 31" xfId="27761"/>
    <cellStyle name="Pre-inputted cells 4 2 4 32" xfId="27762"/>
    <cellStyle name="Pre-inputted cells 4 2 4 33" xfId="27763"/>
    <cellStyle name="Pre-inputted cells 4 2 4 34" xfId="27764"/>
    <cellStyle name="Pre-inputted cells 4 2 4 4" xfId="27765"/>
    <cellStyle name="Pre-inputted cells 4 2 4 4 2" xfId="27766"/>
    <cellStyle name="Pre-inputted cells 4 2 4 4 3" xfId="27767"/>
    <cellStyle name="Pre-inputted cells 4 2 4 5" xfId="27768"/>
    <cellStyle name="Pre-inputted cells 4 2 4 6" xfId="27769"/>
    <cellStyle name="Pre-inputted cells 4 2 4 7" xfId="27770"/>
    <cellStyle name="Pre-inputted cells 4 2 4 8" xfId="27771"/>
    <cellStyle name="Pre-inputted cells 4 2 4 9" xfId="27772"/>
    <cellStyle name="Pre-inputted cells 4 2 5" xfId="27773"/>
    <cellStyle name="Pre-inputted cells 4 2 5 10" xfId="27774"/>
    <cellStyle name="Pre-inputted cells 4 2 5 11" xfId="27775"/>
    <cellStyle name="Pre-inputted cells 4 2 5 12" xfId="27776"/>
    <cellStyle name="Pre-inputted cells 4 2 5 13" xfId="27777"/>
    <cellStyle name="Pre-inputted cells 4 2 5 2" xfId="27778"/>
    <cellStyle name="Pre-inputted cells 4 2 5 2 2" xfId="27779"/>
    <cellStyle name="Pre-inputted cells 4 2 5 2 3" xfId="27780"/>
    <cellStyle name="Pre-inputted cells 4 2 5 3" xfId="27781"/>
    <cellStyle name="Pre-inputted cells 4 2 5 3 2" xfId="27782"/>
    <cellStyle name="Pre-inputted cells 4 2 5 3 3" xfId="27783"/>
    <cellStyle name="Pre-inputted cells 4 2 5 4" xfId="27784"/>
    <cellStyle name="Pre-inputted cells 4 2 5 5" xfId="27785"/>
    <cellStyle name="Pre-inputted cells 4 2 5 6" xfId="27786"/>
    <cellStyle name="Pre-inputted cells 4 2 5 7" xfId="27787"/>
    <cellStyle name="Pre-inputted cells 4 2 5 8" xfId="27788"/>
    <cellStyle name="Pre-inputted cells 4 2 5 9" xfId="27789"/>
    <cellStyle name="Pre-inputted cells 4 2 6" xfId="27790"/>
    <cellStyle name="Pre-inputted cells 4 2 6 2" xfId="27791"/>
    <cellStyle name="Pre-inputted cells 4 2 6 2 2" xfId="27792"/>
    <cellStyle name="Pre-inputted cells 4 2 6 2 3" xfId="27793"/>
    <cellStyle name="Pre-inputted cells 4 2 6 3" xfId="27794"/>
    <cellStyle name="Pre-inputted cells 4 2 6 3 2" xfId="27795"/>
    <cellStyle name="Pre-inputted cells 4 2 6 4" xfId="27796"/>
    <cellStyle name="Pre-inputted cells 4 2 7" xfId="27797"/>
    <cellStyle name="Pre-inputted cells 4 2 7 2" xfId="27798"/>
    <cellStyle name="Pre-inputted cells 4 2 8" xfId="27799"/>
    <cellStyle name="Pre-inputted cells 4 2 8 2" xfId="27800"/>
    <cellStyle name="Pre-inputted cells 4 2 9" xfId="27801"/>
    <cellStyle name="Pre-inputted cells 4 2 9 2" xfId="27802"/>
    <cellStyle name="Pre-inputted cells 4 2_4 28 1_Asst_Health_Crit_AllTO_RIIO_20110714pm" xfId="27803"/>
    <cellStyle name="Pre-inputted cells 4 20" xfId="27804"/>
    <cellStyle name="Pre-inputted cells 4 20 2" xfId="27805"/>
    <cellStyle name="Pre-inputted cells 4 21" xfId="27806"/>
    <cellStyle name="Pre-inputted cells 4 21 2" xfId="27807"/>
    <cellStyle name="Pre-inputted cells 4 22" xfId="27808"/>
    <cellStyle name="Pre-inputted cells 4 22 2" xfId="27809"/>
    <cellStyle name="Pre-inputted cells 4 23" xfId="27810"/>
    <cellStyle name="Pre-inputted cells 4 23 2" xfId="27811"/>
    <cellStyle name="Pre-inputted cells 4 24" xfId="27812"/>
    <cellStyle name="Pre-inputted cells 4 24 2" xfId="27813"/>
    <cellStyle name="Pre-inputted cells 4 25" xfId="27814"/>
    <cellStyle name="Pre-inputted cells 4 25 2" xfId="27815"/>
    <cellStyle name="Pre-inputted cells 4 26" xfId="27816"/>
    <cellStyle name="Pre-inputted cells 4 26 2" xfId="27817"/>
    <cellStyle name="Pre-inputted cells 4 27" xfId="27818"/>
    <cellStyle name="Pre-inputted cells 4 28" xfId="27819"/>
    <cellStyle name="Pre-inputted cells 4 29" xfId="27820"/>
    <cellStyle name="Pre-inputted cells 4 3" xfId="27821"/>
    <cellStyle name="Pre-inputted cells 4 3 10" xfId="27822"/>
    <cellStyle name="Pre-inputted cells 4 3 11" xfId="27823"/>
    <cellStyle name="Pre-inputted cells 4 3 12" xfId="27824"/>
    <cellStyle name="Pre-inputted cells 4 3 13" xfId="27825"/>
    <cellStyle name="Pre-inputted cells 4 3 14" xfId="27826"/>
    <cellStyle name="Pre-inputted cells 4 3 15" xfId="27827"/>
    <cellStyle name="Pre-inputted cells 4 3 16" xfId="27828"/>
    <cellStyle name="Pre-inputted cells 4 3 17" xfId="27829"/>
    <cellStyle name="Pre-inputted cells 4 3 18" xfId="27830"/>
    <cellStyle name="Pre-inputted cells 4 3 19" xfId="27831"/>
    <cellStyle name="Pre-inputted cells 4 3 2" xfId="27832"/>
    <cellStyle name="Pre-inputted cells 4 3 2 10" xfId="27833"/>
    <cellStyle name="Pre-inputted cells 4 3 2 11" xfId="27834"/>
    <cellStyle name="Pre-inputted cells 4 3 2 12" xfId="27835"/>
    <cellStyle name="Pre-inputted cells 4 3 2 13" xfId="27836"/>
    <cellStyle name="Pre-inputted cells 4 3 2 14" xfId="27837"/>
    <cellStyle name="Pre-inputted cells 4 3 2 15" xfId="27838"/>
    <cellStyle name="Pre-inputted cells 4 3 2 16" xfId="27839"/>
    <cellStyle name="Pre-inputted cells 4 3 2 17" xfId="27840"/>
    <cellStyle name="Pre-inputted cells 4 3 2 18" xfId="27841"/>
    <cellStyle name="Pre-inputted cells 4 3 2 19" xfId="27842"/>
    <cellStyle name="Pre-inputted cells 4 3 2 2" xfId="27843"/>
    <cellStyle name="Pre-inputted cells 4 3 2 2 10" xfId="27844"/>
    <cellStyle name="Pre-inputted cells 4 3 2 2 11" xfId="27845"/>
    <cellStyle name="Pre-inputted cells 4 3 2 2 12" xfId="27846"/>
    <cellStyle name="Pre-inputted cells 4 3 2 2 13" xfId="27847"/>
    <cellStyle name="Pre-inputted cells 4 3 2 2 2" xfId="27848"/>
    <cellStyle name="Pre-inputted cells 4 3 2 2 2 2" xfId="27849"/>
    <cellStyle name="Pre-inputted cells 4 3 2 2 2 3" xfId="27850"/>
    <cellStyle name="Pre-inputted cells 4 3 2 2 3" xfId="27851"/>
    <cellStyle name="Pre-inputted cells 4 3 2 2 3 2" xfId="27852"/>
    <cellStyle name="Pre-inputted cells 4 3 2 2 3 3" xfId="27853"/>
    <cellStyle name="Pre-inputted cells 4 3 2 2 4" xfId="27854"/>
    <cellStyle name="Pre-inputted cells 4 3 2 2 5" xfId="27855"/>
    <cellStyle name="Pre-inputted cells 4 3 2 2 6" xfId="27856"/>
    <cellStyle name="Pre-inputted cells 4 3 2 2 7" xfId="27857"/>
    <cellStyle name="Pre-inputted cells 4 3 2 2 8" xfId="27858"/>
    <cellStyle name="Pre-inputted cells 4 3 2 2 9" xfId="27859"/>
    <cellStyle name="Pre-inputted cells 4 3 2 20" xfId="27860"/>
    <cellStyle name="Pre-inputted cells 4 3 2 21" xfId="27861"/>
    <cellStyle name="Pre-inputted cells 4 3 2 22" xfId="27862"/>
    <cellStyle name="Pre-inputted cells 4 3 2 23" xfId="27863"/>
    <cellStyle name="Pre-inputted cells 4 3 2 24" xfId="27864"/>
    <cellStyle name="Pre-inputted cells 4 3 2 25" xfId="27865"/>
    <cellStyle name="Pre-inputted cells 4 3 2 26" xfId="27866"/>
    <cellStyle name="Pre-inputted cells 4 3 2 27" xfId="27867"/>
    <cellStyle name="Pre-inputted cells 4 3 2 28" xfId="27868"/>
    <cellStyle name="Pre-inputted cells 4 3 2 29" xfId="27869"/>
    <cellStyle name="Pre-inputted cells 4 3 2 3" xfId="27870"/>
    <cellStyle name="Pre-inputted cells 4 3 2 3 2" xfId="27871"/>
    <cellStyle name="Pre-inputted cells 4 3 2 3 3" xfId="27872"/>
    <cellStyle name="Pre-inputted cells 4 3 2 30" xfId="27873"/>
    <cellStyle name="Pre-inputted cells 4 3 2 31" xfId="27874"/>
    <cellStyle name="Pre-inputted cells 4 3 2 32" xfId="27875"/>
    <cellStyle name="Pre-inputted cells 4 3 2 33" xfId="27876"/>
    <cellStyle name="Pre-inputted cells 4 3 2 34" xfId="27877"/>
    <cellStyle name="Pre-inputted cells 4 3 2 4" xfId="27878"/>
    <cellStyle name="Pre-inputted cells 4 3 2 4 2" xfId="27879"/>
    <cellStyle name="Pre-inputted cells 4 3 2 4 3" xfId="27880"/>
    <cellStyle name="Pre-inputted cells 4 3 2 5" xfId="27881"/>
    <cellStyle name="Pre-inputted cells 4 3 2 6" xfId="27882"/>
    <cellStyle name="Pre-inputted cells 4 3 2 7" xfId="27883"/>
    <cellStyle name="Pre-inputted cells 4 3 2 8" xfId="27884"/>
    <cellStyle name="Pre-inputted cells 4 3 2 9" xfId="27885"/>
    <cellStyle name="Pre-inputted cells 4 3 20" xfId="27886"/>
    <cellStyle name="Pre-inputted cells 4 3 21" xfId="27887"/>
    <cellStyle name="Pre-inputted cells 4 3 22" xfId="27888"/>
    <cellStyle name="Pre-inputted cells 4 3 23" xfId="27889"/>
    <cellStyle name="Pre-inputted cells 4 3 24" xfId="27890"/>
    <cellStyle name="Pre-inputted cells 4 3 25" xfId="27891"/>
    <cellStyle name="Pre-inputted cells 4 3 26" xfId="27892"/>
    <cellStyle name="Pre-inputted cells 4 3 27" xfId="27893"/>
    <cellStyle name="Pre-inputted cells 4 3 28" xfId="27894"/>
    <cellStyle name="Pre-inputted cells 4 3 29" xfId="27895"/>
    <cellStyle name="Pre-inputted cells 4 3 3" xfId="27896"/>
    <cellStyle name="Pre-inputted cells 4 3 3 10" xfId="27897"/>
    <cellStyle name="Pre-inputted cells 4 3 3 11" xfId="27898"/>
    <cellStyle name="Pre-inputted cells 4 3 3 12" xfId="27899"/>
    <cellStyle name="Pre-inputted cells 4 3 3 13" xfId="27900"/>
    <cellStyle name="Pre-inputted cells 4 3 3 2" xfId="27901"/>
    <cellStyle name="Pre-inputted cells 4 3 3 2 2" xfId="27902"/>
    <cellStyle name="Pre-inputted cells 4 3 3 2 3" xfId="27903"/>
    <cellStyle name="Pre-inputted cells 4 3 3 3" xfId="27904"/>
    <cellStyle name="Pre-inputted cells 4 3 3 3 2" xfId="27905"/>
    <cellStyle name="Pre-inputted cells 4 3 3 3 3" xfId="27906"/>
    <cellStyle name="Pre-inputted cells 4 3 3 4" xfId="27907"/>
    <cellStyle name="Pre-inputted cells 4 3 3 5" xfId="27908"/>
    <cellStyle name="Pre-inputted cells 4 3 3 6" xfId="27909"/>
    <cellStyle name="Pre-inputted cells 4 3 3 7" xfId="27910"/>
    <cellStyle name="Pre-inputted cells 4 3 3 8" xfId="27911"/>
    <cellStyle name="Pre-inputted cells 4 3 3 9" xfId="27912"/>
    <cellStyle name="Pre-inputted cells 4 3 30" xfId="27913"/>
    <cellStyle name="Pre-inputted cells 4 3 31" xfId="27914"/>
    <cellStyle name="Pre-inputted cells 4 3 32" xfId="27915"/>
    <cellStyle name="Pre-inputted cells 4 3 33" xfId="27916"/>
    <cellStyle name="Pre-inputted cells 4 3 34" xfId="27917"/>
    <cellStyle name="Pre-inputted cells 4 3 35" xfId="27918"/>
    <cellStyle name="Pre-inputted cells 4 3 4" xfId="27919"/>
    <cellStyle name="Pre-inputted cells 4 3 4 2" xfId="27920"/>
    <cellStyle name="Pre-inputted cells 4 3 4 3" xfId="27921"/>
    <cellStyle name="Pre-inputted cells 4 3 5" xfId="27922"/>
    <cellStyle name="Pre-inputted cells 4 3 5 2" xfId="27923"/>
    <cellStyle name="Pre-inputted cells 4 3 5 3" xfId="27924"/>
    <cellStyle name="Pre-inputted cells 4 3 6" xfId="27925"/>
    <cellStyle name="Pre-inputted cells 4 3 7" xfId="27926"/>
    <cellStyle name="Pre-inputted cells 4 3 8" xfId="27927"/>
    <cellStyle name="Pre-inputted cells 4 3 9" xfId="27928"/>
    <cellStyle name="Pre-inputted cells 4 3_4 28 1_Asst_Health_Crit_AllTO_RIIO_20110714pm" xfId="27929"/>
    <cellStyle name="Pre-inputted cells 4 30" xfId="27930"/>
    <cellStyle name="Pre-inputted cells 4 31" xfId="27931"/>
    <cellStyle name="Pre-inputted cells 4 32" xfId="27932"/>
    <cellStyle name="Pre-inputted cells 4 33" xfId="27933"/>
    <cellStyle name="Pre-inputted cells 4 34" xfId="27934"/>
    <cellStyle name="Pre-inputted cells 4 35" xfId="27935"/>
    <cellStyle name="Pre-inputted cells 4 36" xfId="27936"/>
    <cellStyle name="Pre-inputted cells 4 37" xfId="27937"/>
    <cellStyle name="Pre-inputted cells 4 38" xfId="27938"/>
    <cellStyle name="Pre-inputted cells 4 39" xfId="27939"/>
    <cellStyle name="Pre-inputted cells 4 4" xfId="27940"/>
    <cellStyle name="Pre-inputted cells 4 4 10" xfId="27941"/>
    <cellStyle name="Pre-inputted cells 4 4 11" xfId="27942"/>
    <cellStyle name="Pre-inputted cells 4 4 12" xfId="27943"/>
    <cellStyle name="Pre-inputted cells 4 4 13" xfId="27944"/>
    <cellStyle name="Pre-inputted cells 4 4 14" xfId="27945"/>
    <cellStyle name="Pre-inputted cells 4 4 15" xfId="27946"/>
    <cellStyle name="Pre-inputted cells 4 4 16" xfId="27947"/>
    <cellStyle name="Pre-inputted cells 4 4 17" xfId="27948"/>
    <cellStyle name="Pre-inputted cells 4 4 18" xfId="27949"/>
    <cellStyle name="Pre-inputted cells 4 4 19" xfId="27950"/>
    <cellStyle name="Pre-inputted cells 4 4 2" xfId="27951"/>
    <cellStyle name="Pre-inputted cells 4 4 2 10" xfId="27952"/>
    <cellStyle name="Pre-inputted cells 4 4 2 11" xfId="27953"/>
    <cellStyle name="Pre-inputted cells 4 4 2 12" xfId="27954"/>
    <cellStyle name="Pre-inputted cells 4 4 2 13" xfId="27955"/>
    <cellStyle name="Pre-inputted cells 4 4 2 2" xfId="27956"/>
    <cellStyle name="Pre-inputted cells 4 4 2 2 2" xfId="27957"/>
    <cellStyle name="Pre-inputted cells 4 4 2 2 3" xfId="27958"/>
    <cellStyle name="Pre-inputted cells 4 4 2 3" xfId="27959"/>
    <cellStyle name="Pre-inputted cells 4 4 2 3 2" xfId="27960"/>
    <cellStyle name="Pre-inputted cells 4 4 2 3 3" xfId="27961"/>
    <cellStyle name="Pre-inputted cells 4 4 2 4" xfId="27962"/>
    <cellStyle name="Pre-inputted cells 4 4 2 5" xfId="27963"/>
    <cellStyle name="Pre-inputted cells 4 4 2 6" xfId="27964"/>
    <cellStyle name="Pre-inputted cells 4 4 2 7" xfId="27965"/>
    <cellStyle name="Pre-inputted cells 4 4 2 8" xfId="27966"/>
    <cellStyle name="Pre-inputted cells 4 4 2 9" xfId="27967"/>
    <cellStyle name="Pre-inputted cells 4 4 20" xfId="27968"/>
    <cellStyle name="Pre-inputted cells 4 4 21" xfId="27969"/>
    <cellStyle name="Pre-inputted cells 4 4 22" xfId="27970"/>
    <cellStyle name="Pre-inputted cells 4 4 23" xfId="27971"/>
    <cellStyle name="Pre-inputted cells 4 4 24" xfId="27972"/>
    <cellStyle name="Pre-inputted cells 4 4 25" xfId="27973"/>
    <cellStyle name="Pre-inputted cells 4 4 26" xfId="27974"/>
    <cellStyle name="Pre-inputted cells 4 4 27" xfId="27975"/>
    <cellStyle name="Pre-inputted cells 4 4 28" xfId="27976"/>
    <cellStyle name="Pre-inputted cells 4 4 29" xfId="27977"/>
    <cellStyle name="Pre-inputted cells 4 4 3" xfId="27978"/>
    <cellStyle name="Pre-inputted cells 4 4 3 2" xfId="27979"/>
    <cellStyle name="Pre-inputted cells 4 4 3 3" xfId="27980"/>
    <cellStyle name="Pre-inputted cells 4 4 30" xfId="27981"/>
    <cellStyle name="Pre-inputted cells 4 4 31" xfId="27982"/>
    <cellStyle name="Pre-inputted cells 4 4 32" xfId="27983"/>
    <cellStyle name="Pre-inputted cells 4 4 33" xfId="27984"/>
    <cellStyle name="Pre-inputted cells 4 4 34" xfId="27985"/>
    <cellStyle name="Pre-inputted cells 4 4 4" xfId="27986"/>
    <cellStyle name="Pre-inputted cells 4 4 4 2" xfId="27987"/>
    <cellStyle name="Pre-inputted cells 4 4 4 3" xfId="27988"/>
    <cellStyle name="Pre-inputted cells 4 4 5" xfId="27989"/>
    <cellStyle name="Pre-inputted cells 4 4 6" xfId="27990"/>
    <cellStyle name="Pre-inputted cells 4 4 7" xfId="27991"/>
    <cellStyle name="Pre-inputted cells 4 4 8" xfId="27992"/>
    <cellStyle name="Pre-inputted cells 4 4 9" xfId="27993"/>
    <cellStyle name="Pre-inputted cells 4 5" xfId="27994"/>
    <cellStyle name="Pre-inputted cells 4 5 10" xfId="27995"/>
    <cellStyle name="Pre-inputted cells 4 5 11" xfId="27996"/>
    <cellStyle name="Pre-inputted cells 4 5 12" xfId="27997"/>
    <cellStyle name="Pre-inputted cells 4 5 13" xfId="27998"/>
    <cellStyle name="Pre-inputted cells 4 5 14" xfId="27999"/>
    <cellStyle name="Pre-inputted cells 4 5 15" xfId="28000"/>
    <cellStyle name="Pre-inputted cells 4 5 16" xfId="28001"/>
    <cellStyle name="Pre-inputted cells 4 5 17" xfId="28002"/>
    <cellStyle name="Pre-inputted cells 4 5 18" xfId="28003"/>
    <cellStyle name="Pre-inputted cells 4 5 19" xfId="28004"/>
    <cellStyle name="Pre-inputted cells 4 5 2" xfId="28005"/>
    <cellStyle name="Pre-inputted cells 4 5 2 10" xfId="28006"/>
    <cellStyle name="Pre-inputted cells 4 5 2 11" xfId="28007"/>
    <cellStyle name="Pre-inputted cells 4 5 2 12" xfId="28008"/>
    <cellStyle name="Pre-inputted cells 4 5 2 13" xfId="28009"/>
    <cellStyle name="Pre-inputted cells 4 5 2 2" xfId="28010"/>
    <cellStyle name="Pre-inputted cells 4 5 2 2 2" xfId="28011"/>
    <cellStyle name="Pre-inputted cells 4 5 2 2 3" xfId="28012"/>
    <cellStyle name="Pre-inputted cells 4 5 2 3" xfId="28013"/>
    <cellStyle name="Pre-inputted cells 4 5 2 3 2" xfId="28014"/>
    <cellStyle name="Pre-inputted cells 4 5 2 3 3" xfId="28015"/>
    <cellStyle name="Pre-inputted cells 4 5 2 4" xfId="28016"/>
    <cellStyle name="Pre-inputted cells 4 5 2 5" xfId="28017"/>
    <cellStyle name="Pre-inputted cells 4 5 2 6" xfId="28018"/>
    <cellStyle name="Pre-inputted cells 4 5 2 7" xfId="28019"/>
    <cellStyle name="Pre-inputted cells 4 5 2 8" xfId="28020"/>
    <cellStyle name="Pre-inputted cells 4 5 2 9" xfId="28021"/>
    <cellStyle name="Pre-inputted cells 4 5 20" xfId="28022"/>
    <cellStyle name="Pre-inputted cells 4 5 21" xfId="28023"/>
    <cellStyle name="Pre-inputted cells 4 5 22" xfId="28024"/>
    <cellStyle name="Pre-inputted cells 4 5 23" xfId="28025"/>
    <cellStyle name="Pre-inputted cells 4 5 24" xfId="28026"/>
    <cellStyle name="Pre-inputted cells 4 5 25" xfId="28027"/>
    <cellStyle name="Pre-inputted cells 4 5 26" xfId="28028"/>
    <cellStyle name="Pre-inputted cells 4 5 27" xfId="28029"/>
    <cellStyle name="Pre-inputted cells 4 5 28" xfId="28030"/>
    <cellStyle name="Pre-inputted cells 4 5 29" xfId="28031"/>
    <cellStyle name="Pre-inputted cells 4 5 3" xfId="28032"/>
    <cellStyle name="Pre-inputted cells 4 5 3 2" xfId="28033"/>
    <cellStyle name="Pre-inputted cells 4 5 3 3" xfId="28034"/>
    <cellStyle name="Pre-inputted cells 4 5 30" xfId="28035"/>
    <cellStyle name="Pre-inputted cells 4 5 31" xfId="28036"/>
    <cellStyle name="Pre-inputted cells 4 5 32" xfId="28037"/>
    <cellStyle name="Pre-inputted cells 4 5 33" xfId="28038"/>
    <cellStyle name="Pre-inputted cells 4 5 34" xfId="28039"/>
    <cellStyle name="Pre-inputted cells 4 5 4" xfId="28040"/>
    <cellStyle name="Pre-inputted cells 4 5 4 2" xfId="28041"/>
    <cellStyle name="Pre-inputted cells 4 5 4 3" xfId="28042"/>
    <cellStyle name="Pre-inputted cells 4 5 5" xfId="28043"/>
    <cellStyle name="Pre-inputted cells 4 5 6" xfId="28044"/>
    <cellStyle name="Pre-inputted cells 4 5 7" xfId="28045"/>
    <cellStyle name="Pre-inputted cells 4 5 8" xfId="28046"/>
    <cellStyle name="Pre-inputted cells 4 5 9" xfId="28047"/>
    <cellStyle name="Pre-inputted cells 4 6" xfId="28048"/>
    <cellStyle name="Pre-inputted cells 4 6 10" xfId="28049"/>
    <cellStyle name="Pre-inputted cells 4 6 11" xfId="28050"/>
    <cellStyle name="Pre-inputted cells 4 6 12" xfId="28051"/>
    <cellStyle name="Pre-inputted cells 4 6 13" xfId="28052"/>
    <cellStyle name="Pre-inputted cells 4 6 2" xfId="28053"/>
    <cellStyle name="Pre-inputted cells 4 6 2 2" xfId="28054"/>
    <cellStyle name="Pre-inputted cells 4 6 2 3" xfId="28055"/>
    <cellStyle name="Pre-inputted cells 4 6 3" xfId="28056"/>
    <cellStyle name="Pre-inputted cells 4 6 3 2" xfId="28057"/>
    <cellStyle name="Pre-inputted cells 4 6 3 3" xfId="28058"/>
    <cellStyle name="Pre-inputted cells 4 6 4" xfId="28059"/>
    <cellStyle name="Pre-inputted cells 4 6 5" xfId="28060"/>
    <cellStyle name="Pre-inputted cells 4 6 6" xfId="28061"/>
    <cellStyle name="Pre-inputted cells 4 6 7" xfId="28062"/>
    <cellStyle name="Pre-inputted cells 4 6 8" xfId="28063"/>
    <cellStyle name="Pre-inputted cells 4 6 9" xfId="28064"/>
    <cellStyle name="Pre-inputted cells 4 7" xfId="28065"/>
    <cellStyle name="Pre-inputted cells 4 7 2" xfId="28066"/>
    <cellStyle name="Pre-inputted cells 4 7 2 2" xfId="28067"/>
    <cellStyle name="Pre-inputted cells 4 7 2 3" xfId="28068"/>
    <cellStyle name="Pre-inputted cells 4 7 3" xfId="28069"/>
    <cellStyle name="Pre-inputted cells 4 7 3 2" xfId="28070"/>
    <cellStyle name="Pre-inputted cells 4 7 4" xfId="28071"/>
    <cellStyle name="Pre-inputted cells 4 8" xfId="28072"/>
    <cellStyle name="Pre-inputted cells 4 8 2" xfId="28073"/>
    <cellStyle name="Pre-inputted cells 4 9" xfId="28074"/>
    <cellStyle name="Pre-inputted cells 4 9 2" xfId="28075"/>
    <cellStyle name="Pre-inputted cells 4_1.3s Accounting C Costs Scots" xfId="28076"/>
    <cellStyle name="Pre-inputted cells 40" xfId="28077"/>
    <cellStyle name="Pre-inputted cells 41" xfId="28078"/>
    <cellStyle name="Pre-inputted cells 42" xfId="28079"/>
    <cellStyle name="Pre-inputted cells 43" xfId="28080"/>
    <cellStyle name="Pre-inputted cells 44" xfId="28081"/>
    <cellStyle name="Pre-inputted cells 45" xfId="28082"/>
    <cellStyle name="Pre-inputted cells 46" xfId="28083"/>
    <cellStyle name="Pre-inputted cells 5" xfId="1247"/>
    <cellStyle name="Pre-inputted cells 5 10" xfId="28084"/>
    <cellStyle name="Pre-inputted cells 5 10 2" xfId="28085"/>
    <cellStyle name="Pre-inputted cells 5 11" xfId="28086"/>
    <cellStyle name="Pre-inputted cells 5 11 2" xfId="28087"/>
    <cellStyle name="Pre-inputted cells 5 12" xfId="28088"/>
    <cellStyle name="Pre-inputted cells 5 13" xfId="28089"/>
    <cellStyle name="Pre-inputted cells 5 13 2" xfId="28090"/>
    <cellStyle name="Pre-inputted cells 5 14" xfId="28091"/>
    <cellStyle name="Pre-inputted cells 5 14 2" xfId="28092"/>
    <cellStyle name="Pre-inputted cells 5 15" xfId="28093"/>
    <cellStyle name="Pre-inputted cells 5 15 2" xfId="28094"/>
    <cellStyle name="Pre-inputted cells 5 16" xfId="28095"/>
    <cellStyle name="Pre-inputted cells 5 16 2" xfId="28096"/>
    <cellStyle name="Pre-inputted cells 5 17" xfId="28097"/>
    <cellStyle name="Pre-inputted cells 5 17 2" xfId="28098"/>
    <cellStyle name="Pre-inputted cells 5 18" xfId="28099"/>
    <cellStyle name="Pre-inputted cells 5 18 2" xfId="28100"/>
    <cellStyle name="Pre-inputted cells 5 19" xfId="28101"/>
    <cellStyle name="Pre-inputted cells 5 19 2" xfId="28102"/>
    <cellStyle name="Pre-inputted cells 5 2" xfId="1248"/>
    <cellStyle name="Pre-inputted cells 5 2 10" xfId="28103"/>
    <cellStyle name="Pre-inputted cells 5 2 10 2" xfId="28104"/>
    <cellStyle name="Pre-inputted cells 5 2 11" xfId="28105"/>
    <cellStyle name="Pre-inputted cells 5 2 11 2" xfId="28106"/>
    <cellStyle name="Pre-inputted cells 5 2 12" xfId="28107"/>
    <cellStyle name="Pre-inputted cells 5 2 12 2" xfId="28108"/>
    <cellStyle name="Pre-inputted cells 5 2 13" xfId="28109"/>
    <cellStyle name="Pre-inputted cells 5 2 13 2" xfId="28110"/>
    <cellStyle name="Pre-inputted cells 5 2 14" xfId="28111"/>
    <cellStyle name="Pre-inputted cells 5 2 14 2" xfId="28112"/>
    <cellStyle name="Pre-inputted cells 5 2 15" xfId="28113"/>
    <cellStyle name="Pre-inputted cells 5 2 15 2" xfId="28114"/>
    <cellStyle name="Pre-inputted cells 5 2 16" xfId="28115"/>
    <cellStyle name="Pre-inputted cells 5 2 16 2" xfId="28116"/>
    <cellStyle name="Pre-inputted cells 5 2 17" xfId="28117"/>
    <cellStyle name="Pre-inputted cells 5 2 17 2" xfId="28118"/>
    <cellStyle name="Pre-inputted cells 5 2 18" xfId="28119"/>
    <cellStyle name="Pre-inputted cells 5 2 18 2" xfId="28120"/>
    <cellStyle name="Pre-inputted cells 5 2 19" xfId="28121"/>
    <cellStyle name="Pre-inputted cells 5 2 19 2" xfId="28122"/>
    <cellStyle name="Pre-inputted cells 5 2 2" xfId="1249"/>
    <cellStyle name="Pre-inputted cells 5 2 2 10" xfId="28123"/>
    <cellStyle name="Pre-inputted cells 5 2 2 10 2" xfId="28124"/>
    <cellStyle name="Pre-inputted cells 5 2 2 11" xfId="28125"/>
    <cellStyle name="Pre-inputted cells 5 2 2 11 2" xfId="28126"/>
    <cellStyle name="Pre-inputted cells 5 2 2 12" xfId="28127"/>
    <cellStyle name="Pre-inputted cells 5 2 2 12 2" xfId="28128"/>
    <cellStyle name="Pre-inputted cells 5 2 2 13" xfId="28129"/>
    <cellStyle name="Pre-inputted cells 5 2 2 13 2" xfId="28130"/>
    <cellStyle name="Pre-inputted cells 5 2 2 14" xfId="28131"/>
    <cellStyle name="Pre-inputted cells 5 2 2 14 2" xfId="28132"/>
    <cellStyle name="Pre-inputted cells 5 2 2 15" xfId="28133"/>
    <cellStyle name="Pre-inputted cells 5 2 2 15 2" xfId="28134"/>
    <cellStyle name="Pre-inputted cells 5 2 2 16" xfId="28135"/>
    <cellStyle name="Pre-inputted cells 5 2 2 16 2" xfId="28136"/>
    <cellStyle name="Pre-inputted cells 5 2 2 17" xfId="28137"/>
    <cellStyle name="Pre-inputted cells 5 2 2 17 2" xfId="28138"/>
    <cellStyle name="Pre-inputted cells 5 2 2 18" xfId="28139"/>
    <cellStyle name="Pre-inputted cells 5 2 2 18 2" xfId="28140"/>
    <cellStyle name="Pre-inputted cells 5 2 2 19" xfId="28141"/>
    <cellStyle name="Pre-inputted cells 5 2 2 19 2" xfId="28142"/>
    <cellStyle name="Pre-inputted cells 5 2 2 2" xfId="1250"/>
    <cellStyle name="Pre-inputted cells 5 2 2 2 10" xfId="28143"/>
    <cellStyle name="Pre-inputted cells 5 2 2 2 11" xfId="28144"/>
    <cellStyle name="Pre-inputted cells 5 2 2 2 12" xfId="28145"/>
    <cellStyle name="Pre-inputted cells 5 2 2 2 13" xfId="28146"/>
    <cellStyle name="Pre-inputted cells 5 2 2 2 14" xfId="28147"/>
    <cellStyle name="Pre-inputted cells 5 2 2 2 15" xfId="28148"/>
    <cellStyle name="Pre-inputted cells 5 2 2 2 16" xfId="28149"/>
    <cellStyle name="Pre-inputted cells 5 2 2 2 17" xfId="28150"/>
    <cellStyle name="Pre-inputted cells 5 2 2 2 18" xfId="28151"/>
    <cellStyle name="Pre-inputted cells 5 2 2 2 19" xfId="28152"/>
    <cellStyle name="Pre-inputted cells 5 2 2 2 2" xfId="1908"/>
    <cellStyle name="Pre-inputted cells 5 2 2 2 2 10" xfId="28153"/>
    <cellStyle name="Pre-inputted cells 5 2 2 2 2 11" xfId="28154"/>
    <cellStyle name="Pre-inputted cells 5 2 2 2 2 12" xfId="28155"/>
    <cellStyle name="Pre-inputted cells 5 2 2 2 2 13" xfId="28156"/>
    <cellStyle name="Pre-inputted cells 5 2 2 2 2 14" xfId="28157"/>
    <cellStyle name="Pre-inputted cells 5 2 2 2 2 15" xfId="28158"/>
    <cellStyle name="Pre-inputted cells 5 2 2 2 2 16" xfId="28159"/>
    <cellStyle name="Pre-inputted cells 5 2 2 2 2 17" xfId="28160"/>
    <cellStyle name="Pre-inputted cells 5 2 2 2 2 18" xfId="28161"/>
    <cellStyle name="Pre-inputted cells 5 2 2 2 2 19" xfId="28162"/>
    <cellStyle name="Pre-inputted cells 5 2 2 2 2 2" xfId="28163"/>
    <cellStyle name="Pre-inputted cells 5 2 2 2 2 2 10" xfId="28164"/>
    <cellStyle name="Pre-inputted cells 5 2 2 2 2 2 11" xfId="28165"/>
    <cellStyle name="Pre-inputted cells 5 2 2 2 2 2 12" xfId="28166"/>
    <cellStyle name="Pre-inputted cells 5 2 2 2 2 2 13" xfId="28167"/>
    <cellStyle name="Pre-inputted cells 5 2 2 2 2 2 2" xfId="28168"/>
    <cellStyle name="Pre-inputted cells 5 2 2 2 2 2 2 2" xfId="28169"/>
    <cellStyle name="Pre-inputted cells 5 2 2 2 2 2 2 3" xfId="28170"/>
    <cellStyle name="Pre-inputted cells 5 2 2 2 2 2 3" xfId="28171"/>
    <cellStyle name="Pre-inputted cells 5 2 2 2 2 2 3 2" xfId="28172"/>
    <cellStyle name="Pre-inputted cells 5 2 2 2 2 2 3 3" xfId="28173"/>
    <cellStyle name="Pre-inputted cells 5 2 2 2 2 2 4" xfId="28174"/>
    <cellStyle name="Pre-inputted cells 5 2 2 2 2 2 5" xfId="28175"/>
    <cellStyle name="Pre-inputted cells 5 2 2 2 2 2 6" xfId="28176"/>
    <cellStyle name="Pre-inputted cells 5 2 2 2 2 2 7" xfId="28177"/>
    <cellStyle name="Pre-inputted cells 5 2 2 2 2 2 8" xfId="28178"/>
    <cellStyle name="Pre-inputted cells 5 2 2 2 2 2 9" xfId="28179"/>
    <cellStyle name="Pre-inputted cells 5 2 2 2 2 20" xfId="28180"/>
    <cellStyle name="Pre-inputted cells 5 2 2 2 2 21" xfId="28181"/>
    <cellStyle name="Pre-inputted cells 5 2 2 2 2 22" xfId="28182"/>
    <cellStyle name="Pre-inputted cells 5 2 2 2 2 23" xfId="28183"/>
    <cellStyle name="Pre-inputted cells 5 2 2 2 2 24" xfId="28184"/>
    <cellStyle name="Pre-inputted cells 5 2 2 2 2 25" xfId="28185"/>
    <cellStyle name="Pre-inputted cells 5 2 2 2 2 26" xfId="28186"/>
    <cellStyle name="Pre-inputted cells 5 2 2 2 2 27" xfId="28187"/>
    <cellStyle name="Pre-inputted cells 5 2 2 2 2 28" xfId="28188"/>
    <cellStyle name="Pre-inputted cells 5 2 2 2 2 29" xfId="28189"/>
    <cellStyle name="Pre-inputted cells 5 2 2 2 2 3" xfId="28190"/>
    <cellStyle name="Pre-inputted cells 5 2 2 2 2 3 2" xfId="28191"/>
    <cellStyle name="Pre-inputted cells 5 2 2 2 2 3 3" xfId="28192"/>
    <cellStyle name="Pre-inputted cells 5 2 2 2 2 30" xfId="28193"/>
    <cellStyle name="Pre-inputted cells 5 2 2 2 2 31" xfId="28194"/>
    <cellStyle name="Pre-inputted cells 5 2 2 2 2 32" xfId="28195"/>
    <cellStyle name="Pre-inputted cells 5 2 2 2 2 33" xfId="28196"/>
    <cellStyle name="Pre-inputted cells 5 2 2 2 2 34" xfId="28197"/>
    <cellStyle name="Pre-inputted cells 5 2 2 2 2 4" xfId="28198"/>
    <cellStyle name="Pre-inputted cells 5 2 2 2 2 4 2" xfId="28199"/>
    <cellStyle name="Pre-inputted cells 5 2 2 2 2 4 3" xfId="28200"/>
    <cellStyle name="Pre-inputted cells 5 2 2 2 2 5" xfId="28201"/>
    <cellStyle name="Pre-inputted cells 5 2 2 2 2 6" xfId="28202"/>
    <cellStyle name="Pre-inputted cells 5 2 2 2 2 7" xfId="28203"/>
    <cellStyle name="Pre-inputted cells 5 2 2 2 2 8" xfId="28204"/>
    <cellStyle name="Pre-inputted cells 5 2 2 2 2 9" xfId="28205"/>
    <cellStyle name="Pre-inputted cells 5 2 2 2 20" xfId="28206"/>
    <cellStyle name="Pre-inputted cells 5 2 2 2 21" xfId="28207"/>
    <cellStyle name="Pre-inputted cells 5 2 2 2 22" xfId="28208"/>
    <cellStyle name="Pre-inputted cells 5 2 2 2 23" xfId="28209"/>
    <cellStyle name="Pre-inputted cells 5 2 2 2 24" xfId="28210"/>
    <cellStyle name="Pre-inputted cells 5 2 2 2 25" xfId="28211"/>
    <cellStyle name="Pre-inputted cells 5 2 2 2 26" xfId="28212"/>
    <cellStyle name="Pre-inputted cells 5 2 2 2 27" xfId="28213"/>
    <cellStyle name="Pre-inputted cells 5 2 2 2 28" xfId="28214"/>
    <cellStyle name="Pre-inputted cells 5 2 2 2 29" xfId="28215"/>
    <cellStyle name="Pre-inputted cells 5 2 2 2 3" xfId="28216"/>
    <cellStyle name="Pre-inputted cells 5 2 2 2 3 10" xfId="28217"/>
    <cellStyle name="Pre-inputted cells 5 2 2 2 3 11" xfId="28218"/>
    <cellStyle name="Pre-inputted cells 5 2 2 2 3 12" xfId="28219"/>
    <cellStyle name="Pre-inputted cells 5 2 2 2 3 13" xfId="28220"/>
    <cellStyle name="Pre-inputted cells 5 2 2 2 3 2" xfId="28221"/>
    <cellStyle name="Pre-inputted cells 5 2 2 2 3 2 2" xfId="28222"/>
    <cellStyle name="Pre-inputted cells 5 2 2 2 3 2 3" xfId="28223"/>
    <cellStyle name="Pre-inputted cells 5 2 2 2 3 3" xfId="28224"/>
    <cellStyle name="Pre-inputted cells 5 2 2 2 3 3 2" xfId="28225"/>
    <cellStyle name="Pre-inputted cells 5 2 2 2 3 3 3" xfId="28226"/>
    <cellStyle name="Pre-inputted cells 5 2 2 2 3 4" xfId="28227"/>
    <cellStyle name="Pre-inputted cells 5 2 2 2 3 5" xfId="28228"/>
    <cellStyle name="Pre-inputted cells 5 2 2 2 3 6" xfId="28229"/>
    <cellStyle name="Pre-inputted cells 5 2 2 2 3 7" xfId="28230"/>
    <cellStyle name="Pre-inputted cells 5 2 2 2 3 8" xfId="28231"/>
    <cellStyle name="Pre-inputted cells 5 2 2 2 3 9" xfId="28232"/>
    <cellStyle name="Pre-inputted cells 5 2 2 2 30" xfId="28233"/>
    <cellStyle name="Pre-inputted cells 5 2 2 2 31" xfId="28234"/>
    <cellStyle name="Pre-inputted cells 5 2 2 2 4" xfId="28235"/>
    <cellStyle name="Pre-inputted cells 5 2 2 2 4 2" xfId="28236"/>
    <cellStyle name="Pre-inputted cells 5 2 2 2 4 3" xfId="28237"/>
    <cellStyle name="Pre-inputted cells 5 2 2 2 5" xfId="28238"/>
    <cellStyle name="Pre-inputted cells 5 2 2 2 5 2" xfId="28239"/>
    <cellStyle name="Pre-inputted cells 5 2 2 2 5 3" xfId="28240"/>
    <cellStyle name="Pre-inputted cells 5 2 2 2 6" xfId="28241"/>
    <cellStyle name="Pre-inputted cells 5 2 2 2 7" xfId="28242"/>
    <cellStyle name="Pre-inputted cells 5 2 2 2 8" xfId="28243"/>
    <cellStyle name="Pre-inputted cells 5 2 2 2 9" xfId="28244"/>
    <cellStyle name="Pre-inputted cells 5 2 2 2_4 28 1_Asst_Health_Crit_AllTO_RIIO_20110714pm" xfId="28245"/>
    <cellStyle name="Pre-inputted cells 5 2 2 20" xfId="28246"/>
    <cellStyle name="Pre-inputted cells 5 2 2 20 2" xfId="28247"/>
    <cellStyle name="Pre-inputted cells 5 2 2 21" xfId="28248"/>
    <cellStyle name="Pre-inputted cells 5 2 2 21 2" xfId="28249"/>
    <cellStyle name="Pre-inputted cells 5 2 2 22" xfId="28250"/>
    <cellStyle name="Pre-inputted cells 5 2 2 22 2" xfId="28251"/>
    <cellStyle name="Pre-inputted cells 5 2 2 23" xfId="28252"/>
    <cellStyle name="Pre-inputted cells 5 2 2 23 2" xfId="28253"/>
    <cellStyle name="Pre-inputted cells 5 2 2 24" xfId="28254"/>
    <cellStyle name="Pre-inputted cells 5 2 2 24 2" xfId="28255"/>
    <cellStyle name="Pre-inputted cells 5 2 2 25" xfId="28256"/>
    <cellStyle name="Pre-inputted cells 5 2 2 25 2" xfId="28257"/>
    <cellStyle name="Pre-inputted cells 5 2 2 26" xfId="28258"/>
    <cellStyle name="Pre-inputted cells 5 2 2 27" xfId="28259"/>
    <cellStyle name="Pre-inputted cells 5 2 2 28" xfId="28260"/>
    <cellStyle name="Pre-inputted cells 5 2 2 29" xfId="28261"/>
    <cellStyle name="Pre-inputted cells 5 2 2 3" xfId="1907"/>
    <cellStyle name="Pre-inputted cells 5 2 2 3 10" xfId="28262"/>
    <cellStyle name="Pre-inputted cells 5 2 2 3 11" xfId="28263"/>
    <cellStyle name="Pre-inputted cells 5 2 2 3 12" xfId="28264"/>
    <cellStyle name="Pre-inputted cells 5 2 2 3 13" xfId="28265"/>
    <cellStyle name="Pre-inputted cells 5 2 2 3 14" xfId="28266"/>
    <cellStyle name="Pre-inputted cells 5 2 2 3 15" xfId="28267"/>
    <cellStyle name="Pre-inputted cells 5 2 2 3 16" xfId="28268"/>
    <cellStyle name="Pre-inputted cells 5 2 2 3 17" xfId="28269"/>
    <cellStyle name="Pre-inputted cells 5 2 2 3 18" xfId="28270"/>
    <cellStyle name="Pre-inputted cells 5 2 2 3 19" xfId="28271"/>
    <cellStyle name="Pre-inputted cells 5 2 2 3 2" xfId="28272"/>
    <cellStyle name="Pre-inputted cells 5 2 2 3 2 10" xfId="28273"/>
    <cellStyle name="Pre-inputted cells 5 2 2 3 2 11" xfId="28274"/>
    <cellStyle name="Pre-inputted cells 5 2 2 3 2 12" xfId="28275"/>
    <cellStyle name="Pre-inputted cells 5 2 2 3 2 13" xfId="28276"/>
    <cellStyle name="Pre-inputted cells 5 2 2 3 2 2" xfId="28277"/>
    <cellStyle name="Pre-inputted cells 5 2 2 3 2 2 2" xfId="28278"/>
    <cellStyle name="Pre-inputted cells 5 2 2 3 2 2 3" xfId="28279"/>
    <cellStyle name="Pre-inputted cells 5 2 2 3 2 3" xfId="28280"/>
    <cellStyle name="Pre-inputted cells 5 2 2 3 2 3 2" xfId="28281"/>
    <cellStyle name="Pre-inputted cells 5 2 2 3 2 3 3" xfId="28282"/>
    <cellStyle name="Pre-inputted cells 5 2 2 3 2 4" xfId="28283"/>
    <cellStyle name="Pre-inputted cells 5 2 2 3 2 5" xfId="28284"/>
    <cellStyle name="Pre-inputted cells 5 2 2 3 2 6" xfId="28285"/>
    <cellStyle name="Pre-inputted cells 5 2 2 3 2 7" xfId="28286"/>
    <cellStyle name="Pre-inputted cells 5 2 2 3 2 8" xfId="28287"/>
    <cellStyle name="Pre-inputted cells 5 2 2 3 2 9" xfId="28288"/>
    <cellStyle name="Pre-inputted cells 5 2 2 3 20" xfId="28289"/>
    <cellStyle name="Pre-inputted cells 5 2 2 3 21" xfId="28290"/>
    <cellStyle name="Pre-inputted cells 5 2 2 3 22" xfId="28291"/>
    <cellStyle name="Pre-inputted cells 5 2 2 3 23" xfId="28292"/>
    <cellStyle name="Pre-inputted cells 5 2 2 3 24" xfId="28293"/>
    <cellStyle name="Pre-inputted cells 5 2 2 3 25" xfId="28294"/>
    <cellStyle name="Pre-inputted cells 5 2 2 3 26" xfId="28295"/>
    <cellStyle name="Pre-inputted cells 5 2 2 3 27" xfId="28296"/>
    <cellStyle name="Pre-inputted cells 5 2 2 3 28" xfId="28297"/>
    <cellStyle name="Pre-inputted cells 5 2 2 3 29" xfId="28298"/>
    <cellStyle name="Pre-inputted cells 5 2 2 3 3" xfId="28299"/>
    <cellStyle name="Pre-inputted cells 5 2 2 3 3 2" xfId="28300"/>
    <cellStyle name="Pre-inputted cells 5 2 2 3 3 3" xfId="28301"/>
    <cellStyle name="Pre-inputted cells 5 2 2 3 30" xfId="28302"/>
    <cellStyle name="Pre-inputted cells 5 2 2 3 4" xfId="28303"/>
    <cellStyle name="Pre-inputted cells 5 2 2 3 4 2" xfId="28304"/>
    <cellStyle name="Pre-inputted cells 5 2 2 3 4 3" xfId="28305"/>
    <cellStyle name="Pre-inputted cells 5 2 2 3 5" xfId="28306"/>
    <cellStyle name="Pre-inputted cells 5 2 2 3 6" xfId="28307"/>
    <cellStyle name="Pre-inputted cells 5 2 2 3 7" xfId="28308"/>
    <cellStyle name="Pre-inputted cells 5 2 2 3 8" xfId="28309"/>
    <cellStyle name="Pre-inputted cells 5 2 2 3 9" xfId="28310"/>
    <cellStyle name="Pre-inputted cells 5 2 2 30" xfId="28311"/>
    <cellStyle name="Pre-inputted cells 5 2 2 31" xfId="28312"/>
    <cellStyle name="Pre-inputted cells 5 2 2 32" xfId="28313"/>
    <cellStyle name="Pre-inputted cells 5 2 2 33" xfId="28314"/>
    <cellStyle name="Pre-inputted cells 5 2 2 4" xfId="28315"/>
    <cellStyle name="Pre-inputted cells 5 2 2 4 10" xfId="28316"/>
    <cellStyle name="Pre-inputted cells 5 2 2 4 11" xfId="28317"/>
    <cellStyle name="Pre-inputted cells 5 2 2 4 12" xfId="28318"/>
    <cellStyle name="Pre-inputted cells 5 2 2 4 13" xfId="28319"/>
    <cellStyle name="Pre-inputted cells 5 2 2 4 14" xfId="28320"/>
    <cellStyle name="Pre-inputted cells 5 2 2 4 15" xfId="28321"/>
    <cellStyle name="Pre-inputted cells 5 2 2 4 16" xfId="28322"/>
    <cellStyle name="Pre-inputted cells 5 2 2 4 17" xfId="28323"/>
    <cellStyle name="Pre-inputted cells 5 2 2 4 18" xfId="28324"/>
    <cellStyle name="Pre-inputted cells 5 2 2 4 19" xfId="28325"/>
    <cellStyle name="Pre-inputted cells 5 2 2 4 2" xfId="28326"/>
    <cellStyle name="Pre-inputted cells 5 2 2 4 2 10" xfId="28327"/>
    <cellStyle name="Pre-inputted cells 5 2 2 4 2 11" xfId="28328"/>
    <cellStyle name="Pre-inputted cells 5 2 2 4 2 12" xfId="28329"/>
    <cellStyle name="Pre-inputted cells 5 2 2 4 2 13" xfId="28330"/>
    <cellStyle name="Pre-inputted cells 5 2 2 4 2 2" xfId="28331"/>
    <cellStyle name="Pre-inputted cells 5 2 2 4 2 2 2" xfId="28332"/>
    <cellStyle name="Pre-inputted cells 5 2 2 4 2 2 3" xfId="28333"/>
    <cellStyle name="Pre-inputted cells 5 2 2 4 2 3" xfId="28334"/>
    <cellStyle name="Pre-inputted cells 5 2 2 4 2 3 2" xfId="28335"/>
    <cellStyle name="Pre-inputted cells 5 2 2 4 2 3 3" xfId="28336"/>
    <cellStyle name="Pre-inputted cells 5 2 2 4 2 4" xfId="28337"/>
    <cellStyle name="Pre-inputted cells 5 2 2 4 2 5" xfId="28338"/>
    <cellStyle name="Pre-inputted cells 5 2 2 4 2 6" xfId="28339"/>
    <cellStyle name="Pre-inputted cells 5 2 2 4 2 7" xfId="28340"/>
    <cellStyle name="Pre-inputted cells 5 2 2 4 2 8" xfId="28341"/>
    <cellStyle name="Pre-inputted cells 5 2 2 4 2 9" xfId="28342"/>
    <cellStyle name="Pre-inputted cells 5 2 2 4 20" xfId="28343"/>
    <cellStyle name="Pre-inputted cells 5 2 2 4 21" xfId="28344"/>
    <cellStyle name="Pre-inputted cells 5 2 2 4 22" xfId="28345"/>
    <cellStyle name="Pre-inputted cells 5 2 2 4 23" xfId="28346"/>
    <cellStyle name="Pre-inputted cells 5 2 2 4 24" xfId="28347"/>
    <cellStyle name="Pre-inputted cells 5 2 2 4 25" xfId="28348"/>
    <cellStyle name="Pre-inputted cells 5 2 2 4 26" xfId="28349"/>
    <cellStyle name="Pre-inputted cells 5 2 2 4 27" xfId="28350"/>
    <cellStyle name="Pre-inputted cells 5 2 2 4 28" xfId="28351"/>
    <cellStyle name="Pre-inputted cells 5 2 2 4 29" xfId="28352"/>
    <cellStyle name="Pre-inputted cells 5 2 2 4 3" xfId="28353"/>
    <cellStyle name="Pre-inputted cells 5 2 2 4 3 2" xfId="28354"/>
    <cellStyle name="Pre-inputted cells 5 2 2 4 3 3" xfId="28355"/>
    <cellStyle name="Pre-inputted cells 5 2 2 4 30" xfId="28356"/>
    <cellStyle name="Pre-inputted cells 5 2 2 4 4" xfId="28357"/>
    <cellStyle name="Pre-inputted cells 5 2 2 4 4 2" xfId="28358"/>
    <cellStyle name="Pre-inputted cells 5 2 2 4 4 3" xfId="28359"/>
    <cellStyle name="Pre-inputted cells 5 2 2 4 5" xfId="28360"/>
    <cellStyle name="Pre-inputted cells 5 2 2 4 6" xfId="28361"/>
    <cellStyle name="Pre-inputted cells 5 2 2 4 7" xfId="28362"/>
    <cellStyle name="Pre-inputted cells 5 2 2 4 8" xfId="28363"/>
    <cellStyle name="Pre-inputted cells 5 2 2 4 9" xfId="28364"/>
    <cellStyle name="Pre-inputted cells 5 2 2 5" xfId="28365"/>
    <cellStyle name="Pre-inputted cells 5 2 2 5 10" xfId="28366"/>
    <cellStyle name="Pre-inputted cells 5 2 2 5 11" xfId="28367"/>
    <cellStyle name="Pre-inputted cells 5 2 2 5 12" xfId="28368"/>
    <cellStyle name="Pre-inputted cells 5 2 2 5 13" xfId="28369"/>
    <cellStyle name="Pre-inputted cells 5 2 2 5 2" xfId="28370"/>
    <cellStyle name="Pre-inputted cells 5 2 2 5 2 2" xfId="28371"/>
    <cellStyle name="Pre-inputted cells 5 2 2 5 2 3" xfId="28372"/>
    <cellStyle name="Pre-inputted cells 5 2 2 5 3" xfId="28373"/>
    <cellStyle name="Pre-inputted cells 5 2 2 5 3 2" xfId="28374"/>
    <cellStyle name="Pre-inputted cells 5 2 2 5 3 3" xfId="28375"/>
    <cellStyle name="Pre-inputted cells 5 2 2 5 4" xfId="28376"/>
    <cellStyle name="Pre-inputted cells 5 2 2 5 5" xfId="28377"/>
    <cellStyle name="Pre-inputted cells 5 2 2 5 6" xfId="28378"/>
    <cellStyle name="Pre-inputted cells 5 2 2 5 7" xfId="28379"/>
    <cellStyle name="Pre-inputted cells 5 2 2 5 8" xfId="28380"/>
    <cellStyle name="Pre-inputted cells 5 2 2 5 9" xfId="28381"/>
    <cellStyle name="Pre-inputted cells 5 2 2 6" xfId="28382"/>
    <cellStyle name="Pre-inputted cells 5 2 2 6 2" xfId="28383"/>
    <cellStyle name="Pre-inputted cells 5 2 2 6 2 2" xfId="28384"/>
    <cellStyle name="Pre-inputted cells 5 2 2 6 2 3" xfId="28385"/>
    <cellStyle name="Pre-inputted cells 5 2 2 6 3" xfId="28386"/>
    <cellStyle name="Pre-inputted cells 5 2 2 6 3 2" xfId="28387"/>
    <cellStyle name="Pre-inputted cells 5 2 2 6 4" xfId="28388"/>
    <cellStyle name="Pre-inputted cells 5 2 2 7" xfId="28389"/>
    <cellStyle name="Pre-inputted cells 5 2 2 7 2" xfId="28390"/>
    <cellStyle name="Pre-inputted cells 5 2 2 8" xfId="28391"/>
    <cellStyle name="Pre-inputted cells 5 2 2 8 2" xfId="28392"/>
    <cellStyle name="Pre-inputted cells 5 2 2 9" xfId="28393"/>
    <cellStyle name="Pre-inputted cells 5 2 2 9 2" xfId="28394"/>
    <cellStyle name="Pre-inputted cells 5 2 2_4 28 1_Asst_Health_Crit_AllTO_RIIO_20110714pm" xfId="28395"/>
    <cellStyle name="Pre-inputted cells 5 2 20" xfId="28396"/>
    <cellStyle name="Pre-inputted cells 5 2 20 2" xfId="28397"/>
    <cellStyle name="Pre-inputted cells 5 2 21" xfId="28398"/>
    <cellStyle name="Pre-inputted cells 5 2 21 2" xfId="28399"/>
    <cellStyle name="Pre-inputted cells 5 2 22" xfId="28400"/>
    <cellStyle name="Pre-inputted cells 5 2 22 2" xfId="28401"/>
    <cellStyle name="Pre-inputted cells 5 2 23" xfId="28402"/>
    <cellStyle name="Pre-inputted cells 5 2 23 2" xfId="28403"/>
    <cellStyle name="Pre-inputted cells 5 2 24" xfId="28404"/>
    <cellStyle name="Pre-inputted cells 5 2 24 2" xfId="28405"/>
    <cellStyle name="Pre-inputted cells 5 2 25" xfId="28406"/>
    <cellStyle name="Pre-inputted cells 5 2 25 2" xfId="28407"/>
    <cellStyle name="Pre-inputted cells 5 2 26" xfId="28408"/>
    <cellStyle name="Pre-inputted cells 5 2 26 2" xfId="28409"/>
    <cellStyle name="Pre-inputted cells 5 2 27" xfId="28410"/>
    <cellStyle name="Pre-inputted cells 5 2 28" xfId="28411"/>
    <cellStyle name="Pre-inputted cells 5 2 29" xfId="28412"/>
    <cellStyle name="Pre-inputted cells 5 2 3" xfId="28413"/>
    <cellStyle name="Pre-inputted cells 5 2 3 10" xfId="28414"/>
    <cellStyle name="Pre-inputted cells 5 2 3 11" xfId="28415"/>
    <cellStyle name="Pre-inputted cells 5 2 3 12" xfId="28416"/>
    <cellStyle name="Pre-inputted cells 5 2 3 13" xfId="28417"/>
    <cellStyle name="Pre-inputted cells 5 2 3 14" xfId="28418"/>
    <cellStyle name="Pre-inputted cells 5 2 3 15" xfId="28419"/>
    <cellStyle name="Pre-inputted cells 5 2 3 16" xfId="28420"/>
    <cellStyle name="Pre-inputted cells 5 2 3 17" xfId="28421"/>
    <cellStyle name="Pre-inputted cells 5 2 3 18" xfId="28422"/>
    <cellStyle name="Pre-inputted cells 5 2 3 19" xfId="28423"/>
    <cellStyle name="Pre-inputted cells 5 2 3 2" xfId="28424"/>
    <cellStyle name="Pre-inputted cells 5 2 3 2 10" xfId="28425"/>
    <cellStyle name="Pre-inputted cells 5 2 3 2 11" xfId="28426"/>
    <cellStyle name="Pre-inputted cells 5 2 3 2 12" xfId="28427"/>
    <cellStyle name="Pre-inputted cells 5 2 3 2 13" xfId="28428"/>
    <cellStyle name="Pre-inputted cells 5 2 3 2 14" xfId="28429"/>
    <cellStyle name="Pre-inputted cells 5 2 3 2 15" xfId="28430"/>
    <cellStyle name="Pre-inputted cells 5 2 3 2 16" xfId="28431"/>
    <cellStyle name="Pre-inputted cells 5 2 3 2 17" xfId="28432"/>
    <cellStyle name="Pre-inputted cells 5 2 3 2 18" xfId="28433"/>
    <cellStyle name="Pre-inputted cells 5 2 3 2 19" xfId="28434"/>
    <cellStyle name="Pre-inputted cells 5 2 3 2 2" xfId="28435"/>
    <cellStyle name="Pre-inputted cells 5 2 3 2 2 10" xfId="28436"/>
    <cellStyle name="Pre-inputted cells 5 2 3 2 2 11" xfId="28437"/>
    <cellStyle name="Pre-inputted cells 5 2 3 2 2 12" xfId="28438"/>
    <cellStyle name="Pre-inputted cells 5 2 3 2 2 13" xfId="28439"/>
    <cellStyle name="Pre-inputted cells 5 2 3 2 2 2" xfId="28440"/>
    <cellStyle name="Pre-inputted cells 5 2 3 2 2 2 2" xfId="28441"/>
    <cellStyle name="Pre-inputted cells 5 2 3 2 2 2 3" xfId="28442"/>
    <cellStyle name="Pre-inputted cells 5 2 3 2 2 3" xfId="28443"/>
    <cellStyle name="Pre-inputted cells 5 2 3 2 2 3 2" xfId="28444"/>
    <cellStyle name="Pre-inputted cells 5 2 3 2 2 3 3" xfId="28445"/>
    <cellStyle name="Pre-inputted cells 5 2 3 2 2 4" xfId="28446"/>
    <cellStyle name="Pre-inputted cells 5 2 3 2 2 5" xfId="28447"/>
    <cellStyle name="Pre-inputted cells 5 2 3 2 2 6" xfId="28448"/>
    <cellStyle name="Pre-inputted cells 5 2 3 2 2 7" xfId="28449"/>
    <cellStyle name="Pre-inputted cells 5 2 3 2 2 8" xfId="28450"/>
    <cellStyle name="Pre-inputted cells 5 2 3 2 2 9" xfId="28451"/>
    <cellStyle name="Pre-inputted cells 5 2 3 2 20" xfId="28452"/>
    <cellStyle name="Pre-inputted cells 5 2 3 2 21" xfId="28453"/>
    <cellStyle name="Pre-inputted cells 5 2 3 2 22" xfId="28454"/>
    <cellStyle name="Pre-inputted cells 5 2 3 2 23" xfId="28455"/>
    <cellStyle name="Pre-inputted cells 5 2 3 2 24" xfId="28456"/>
    <cellStyle name="Pre-inputted cells 5 2 3 2 25" xfId="28457"/>
    <cellStyle name="Pre-inputted cells 5 2 3 2 26" xfId="28458"/>
    <cellStyle name="Pre-inputted cells 5 2 3 2 27" xfId="28459"/>
    <cellStyle name="Pre-inputted cells 5 2 3 2 28" xfId="28460"/>
    <cellStyle name="Pre-inputted cells 5 2 3 2 29" xfId="28461"/>
    <cellStyle name="Pre-inputted cells 5 2 3 2 3" xfId="28462"/>
    <cellStyle name="Pre-inputted cells 5 2 3 2 3 2" xfId="28463"/>
    <cellStyle name="Pre-inputted cells 5 2 3 2 3 3" xfId="28464"/>
    <cellStyle name="Pre-inputted cells 5 2 3 2 30" xfId="28465"/>
    <cellStyle name="Pre-inputted cells 5 2 3 2 31" xfId="28466"/>
    <cellStyle name="Pre-inputted cells 5 2 3 2 32" xfId="28467"/>
    <cellStyle name="Pre-inputted cells 5 2 3 2 33" xfId="28468"/>
    <cellStyle name="Pre-inputted cells 5 2 3 2 34" xfId="28469"/>
    <cellStyle name="Pre-inputted cells 5 2 3 2 4" xfId="28470"/>
    <cellStyle name="Pre-inputted cells 5 2 3 2 4 2" xfId="28471"/>
    <cellStyle name="Pre-inputted cells 5 2 3 2 4 3" xfId="28472"/>
    <cellStyle name="Pre-inputted cells 5 2 3 2 5" xfId="28473"/>
    <cellStyle name="Pre-inputted cells 5 2 3 2 6" xfId="28474"/>
    <cellStyle name="Pre-inputted cells 5 2 3 2 7" xfId="28475"/>
    <cellStyle name="Pre-inputted cells 5 2 3 2 8" xfId="28476"/>
    <cellStyle name="Pre-inputted cells 5 2 3 2 9" xfId="28477"/>
    <cellStyle name="Pre-inputted cells 5 2 3 20" xfId="28478"/>
    <cellStyle name="Pre-inputted cells 5 2 3 21" xfId="28479"/>
    <cellStyle name="Pre-inputted cells 5 2 3 22" xfId="28480"/>
    <cellStyle name="Pre-inputted cells 5 2 3 23" xfId="28481"/>
    <cellStyle name="Pre-inputted cells 5 2 3 24" xfId="28482"/>
    <cellStyle name="Pre-inputted cells 5 2 3 25" xfId="28483"/>
    <cellStyle name="Pre-inputted cells 5 2 3 26" xfId="28484"/>
    <cellStyle name="Pre-inputted cells 5 2 3 27" xfId="28485"/>
    <cellStyle name="Pre-inputted cells 5 2 3 28" xfId="28486"/>
    <cellStyle name="Pre-inputted cells 5 2 3 29" xfId="28487"/>
    <cellStyle name="Pre-inputted cells 5 2 3 3" xfId="28488"/>
    <cellStyle name="Pre-inputted cells 5 2 3 3 10" xfId="28489"/>
    <cellStyle name="Pre-inputted cells 5 2 3 3 11" xfId="28490"/>
    <cellStyle name="Pre-inputted cells 5 2 3 3 12" xfId="28491"/>
    <cellStyle name="Pre-inputted cells 5 2 3 3 13" xfId="28492"/>
    <cellStyle name="Pre-inputted cells 5 2 3 3 2" xfId="28493"/>
    <cellStyle name="Pre-inputted cells 5 2 3 3 2 2" xfId="28494"/>
    <cellStyle name="Pre-inputted cells 5 2 3 3 2 3" xfId="28495"/>
    <cellStyle name="Pre-inputted cells 5 2 3 3 3" xfId="28496"/>
    <cellStyle name="Pre-inputted cells 5 2 3 3 3 2" xfId="28497"/>
    <cellStyle name="Pre-inputted cells 5 2 3 3 3 3" xfId="28498"/>
    <cellStyle name="Pre-inputted cells 5 2 3 3 4" xfId="28499"/>
    <cellStyle name="Pre-inputted cells 5 2 3 3 5" xfId="28500"/>
    <cellStyle name="Pre-inputted cells 5 2 3 3 6" xfId="28501"/>
    <cellStyle name="Pre-inputted cells 5 2 3 3 7" xfId="28502"/>
    <cellStyle name="Pre-inputted cells 5 2 3 3 8" xfId="28503"/>
    <cellStyle name="Pre-inputted cells 5 2 3 3 9" xfId="28504"/>
    <cellStyle name="Pre-inputted cells 5 2 3 30" xfId="28505"/>
    <cellStyle name="Pre-inputted cells 5 2 3 31" xfId="28506"/>
    <cellStyle name="Pre-inputted cells 5 2 3 32" xfId="28507"/>
    <cellStyle name="Pre-inputted cells 5 2 3 33" xfId="28508"/>
    <cellStyle name="Pre-inputted cells 5 2 3 34" xfId="28509"/>
    <cellStyle name="Pre-inputted cells 5 2 3 35" xfId="28510"/>
    <cellStyle name="Pre-inputted cells 5 2 3 4" xfId="28511"/>
    <cellStyle name="Pre-inputted cells 5 2 3 4 2" xfId="28512"/>
    <cellStyle name="Pre-inputted cells 5 2 3 4 3" xfId="28513"/>
    <cellStyle name="Pre-inputted cells 5 2 3 5" xfId="28514"/>
    <cellStyle name="Pre-inputted cells 5 2 3 5 2" xfId="28515"/>
    <cellStyle name="Pre-inputted cells 5 2 3 5 3" xfId="28516"/>
    <cellStyle name="Pre-inputted cells 5 2 3 6" xfId="28517"/>
    <cellStyle name="Pre-inputted cells 5 2 3 7" xfId="28518"/>
    <cellStyle name="Pre-inputted cells 5 2 3 8" xfId="28519"/>
    <cellStyle name="Pre-inputted cells 5 2 3 9" xfId="28520"/>
    <cellStyle name="Pre-inputted cells 5 2 3_4 28 1_Asst_Health_Crit_AllTO_RIIO_20110714pm" xfId="28521"/>
    <cellStyle name="Pre-inputted cells 5 2 30" xfId="28522"/>
    <cellStyle name="Pre-inputted cells 5 2 31" xfId="28523"/>
    <cellStyle name="Pre-inputted cells 5 2 32" xfId="28524"/>
    <cellStyle name="Pre-inputted cells 5 2 33" xfId="28525"/>
    <cellStyle name="Pre-inputted cells 5 2 34" xfId="28526"/>
    <cellStyle name="Pre-inputted cells 5 2 35" xfId="28527"/>
    <cellStyle name="Pre-inputted cells 5 2 36" xfId="28528"/>
    <cellStyle name="Pre-inputted cells 5 2 37" xfId="28529"/>
    <cellStyle name="Pre-inputted cells 5 2 38" xfId="28530"/>
    <cellStyle name="Pre-inputted cells 5 2 39" xfId="28531"/>
    <cellStyle name="Pre-inputted cells 5 2 4" xfId="28532"/>
    <cellStyle name="Pre-inputted cells 5 2 4 10" xfId="28533"/>
    <cellStyle name="Pre-inputted cells 5 2 4 11" xfId="28534"/>
    <cellStyle name="Pre-inputted cells 5 2 4 12" xfId="28535"/>
    <cellStyle name="Pre-inputted cells 5 2 4 13" xfId="28536"/>
    <cellStyle name="Pre-inputted cells 5 2 4 14" xfId="28537"/>
    <cellStyle name="Pre-inputted cells 5 2 4 15" xfId="28538"/>
    <cellStyle name="Pre-inputted cells 5 2 4 16" xfId="28539"/>
    <cellStyle name="Pre-inputted cells 5 2 4 17" xfId="28540"/>
    <cellStyle name="Pre-inputted cells 5 2 4 18" xfId="28541"/>
    <cellStyle name="Pre-inputted cells 5 2 4 19" xfId="28542"/>
    <cellStyle name="Pre-inputted cells 5 2 4 2" xfId="28543"/>
    <cellStyle name="Pre-inputted cells 5 2 4 2 10" xfId="28544"/>
    <cellStyle name="Pre-inputted cells 5 2 4 2 11" xfId="28545"/>
    <cellStyle name="Pre-inputted cells 5 2 4 2 12" xfId="28546"/>
    <cellStyle name="Pre-inputted cells 5 2 4 2 13" xfId="28547"/>
    <cellStyle name="Pre-inputted cells 5 2 4 2 2" xfId="28548"/>
    <cellStyle name="Pre-inputted cells 5 2 4 2 2 2" xfId="28549"/>
    <cellStyle name="Pre-inputted cells 5 2 4 2 2 3" xfId="28550"/>
    <cellStyle name="Pre-inputted cells 5 2 4 2 3" xfId="28551"/>
    <cellStyle name="Pre-inputted cells 5 2 4 2 3 2" xfId="28552"/>
    <cellStyle name="Pre-inputted cells 5 2 4 2 3 3" xfId="28553"/>
    <cellStyle name="Pre-inputted cells 5 2 4 2 4" xfId="28554"/>
    <cellStyle name="Pre-inputted cells 5 2 4 2 5" xfId="28555"/>
    <cellStyle name="Pre-inputted cells 5 2 4 2 6" xfId="28556"/>
    <cellStyle name="Pre-inputted cells 5 2 4 2 7" xfId="28557"/>
    <cellStyle name="Pre-inputted cells 5 2 4 2 8" xfId="28558"/>
    <cellStyle name="Pre-inputted cells 5 2 4 2 9" xfId="28559"/>
    <cellStyle name="Pre-inputted cells 5 2 4 20" xfId="28560"/>
    <cellStyle name="Pre-inputted cells 5 2 4 21" xfId="28561"/>
    <cellStyle name="Pre-inputted cells 5 2 4 22" xfId="28562"/>
    <cellStyle name="Pre-inputted cells 5 2 4 23" xfId="28563"/>
    <cellStyle name="Pre-inputted cells 5 2 4 24" xfId="28564"/>
    <cellStyle name="Pre-inputted cells 5 2 4 25" xfId="28565"/>
    <cellStyle name="Pre-inputted cells 5 2 4 26" xfId="28566"/>
    <cellStyle name="Pre-inputted cells 5 2 4 27" xfId="28567"/>
    <cellStyle name="Pre-inputted cells 5 2 4 28" xfId="28568"/>
    <cellStyle name="Pre-inputted cells 5 2 4 29" xfId="28569"/>
    <cellStyle name="Pre-inputted cells 5 2 4 3" xfId="28570"/>
    <cellStyle name="Pre-inputted cells 5 2 4 3 2" xfId="28571"/>
    <cellStyle name="Pre-inputted cells 5 2 4 3 3" xfId="28572"/>
    <cellStyle name="Pre-inputted cells 5 2 4 30" xfId="28573"/>
    <cellStyle name="Pre-inputted cells 5 2 4 31" xfId="28574"/>
    <cellStyle name="Pre-inputted cells 5 2 4 32" xfId="28575"/>
    <cellStyle name="Pre-inputted cells 5 2 4 33" xfId="28576"/>
    <cellStyle name="Pre-inputted cells 5 2 4 34" xfId="28577"/>
    <cellStyle name="Pre-inputted cells 5 2 4 4" xfId="28578"/>
    <cellStyle name="Pre-inputted cells 5 2 4 4 2" xfId="28579"/>
    <cellStyle name="Pre-inputted cells 5 2 4 4 3" xfId="28580"/>
    <cellStyle name="Pre-inputted cells 5 2 4 5" xfId="28581"/>
    <cellStyle name="Pre-inputted cells 5 2 4 6" xfId="28582"/>
    <cellStyle name="Pre-inputted cells 5 2 4 7" xfId="28583"/>
    <cellStyle name="Pre-inputted cells 5 2 4 8" xfId="28584"/>
    <cellStyle name="Pre-inputted cells 5 2 4 9" xfId="28585"/>
    <cellStyle name="Pre-inputted cells 5 2 5" xfId="28586"/>
    <cellStyle name="Pre-inputted cells 5 2 5 10" xfId="28587"/>
    <cellStyle name="Pre-inputted cells 5 2 5 11" xfId="28588"/>
    <cellStyle name="Pre-inputted cells 5 2 5 12" xfId="28589"/>
    <cellStyle name="Pre-inputted cells 5 2 5 13" xfId="28590"/>
    <cellStyle name="Pre-inputted cells 5 2 5 14" xfId="28591"/>
    <cellStyle name="Pre-inputted cells 5 2 5 15" xfId="28592"/>
    <cellStyle name="Pre-inputted cells 5 2 5 16" xfId="28593"/>
    <cellStyle name="Pre-inputted cells 5 2 5 17" xfId="28594"/>
    <cellStyle name="Pre-inputted cells 5 2 5 18" xfId="28595"/>
    <cellStyle name="Pre-inputted cells 5 2 5 19" xfId="28596"/>
    <cellStyle name="Pre-inputted cells 5 2 5 2" xfId="28597"/>
    <cellStyle name="Pre-inputted cells 5 2 5 2 10" xfId="28598"/>
    <cellStyle name="Pre-inputted cells 5 2 5 2 11" xfId="28599"/>
    <cellStyle name="Pre-inputted cells 5 2 5 2 12" xfId="28600"/>
    <cellStyle name="Pre-inputted cells 5 2 5 2 13" xfId="28601"/>
    <cellStyle name="Pre-inputted cells 5 2 5 2 2" xfId="28602"/>
    <cellStyle name="Pre-inputted cells 5 2 5 2 2 2" xfId="28603"/>
    <cellStyle name="Pre-inputted cells 5 2 5 2 2 3" xfId="28604"/>
    <cellStyle name="Pre-inputted cells 5 2 5 2 3" xfId="28605"/>
    <cellStyle name="Pre-inputted cells 5 2 5 2 3 2" xfId="28606"/>
    <cellStyle name="Pre-inputted cells 5 2 5 2 3 3" xfId="28607"/>
    <cellStyle name="Pre-inputted cells 5 2 5 2 4" xfId="28608"/>
    <cellStyle name="Pre-inputted cells 5 2 5 2 5" xfId="28609"/>
    <cellStyle name="Pre-inputted cells 5 2 5 2 6" xfId="28610"/>
    <cellStyle name="Pre-inputted cells 5 2 5 2 7" xfId="28611"/>
    <cellStyle name="Pre-inputted cells 5 2 5 2 8" xfId="28612"/>
    <cellStyle name="Pre-inputted cells 5 2 5 2 9" xfId="28613"/>
    <cellStyle name="Pre-inputted cells 5 2 5 20" xfId="28614"/>
    <cellStyle name="Pre-inputted cells 5 2 5 21" xfId="28615"/>
    <cellStyle name="Pre-inputted cells 5 2 5 22" xfId="28616"/>
    <cellStyle name="Pre-inputted cells 5 2 5 23" xfId="28617"/>
    <cellStyle name="Pre-inputted cells 5 2 5 24" xfId="28618"/>
    <cellStyle name="Pre-inputted cells 5 2 5 25" xfId="28619"/>
    <cellStyle name="Pre-inputted cells 5 2 5 26" xfId="28620"/>
    <cellStyle name="Pre-inputted cells 5 2 5 27" xfId="28621"/>
    <cellStyle name="Pre-inputted cells 5 2 5 28" xfId="28622"/>
    <cellStyle name="Pre-inputted cells 5 2 5 29" xfId="28623"/>
    <cellStyle name="Pre-inputted cells 5 2 5 3" xfId="28624"/>
    <cellStyle name="Pre-inputted cells 5 2 5 3 2" xfId="28625"/>
    <cellStyle name="Pre-inputted cells 5 2 5 3 3" xfId="28626"/>
    <cellStyle name="Pre-inputted cells 5 2 5 30" xfId="28627"/>
    <cellStyle name="Pre-inputted cells 5 2 5 31" xfId="28628"/>
    <cellStyle name="Pre-inputted cells 5 2 5 32" xfId="28629"/>
    <cellStyle name="Pre-inputted cells 5 2 5 33" xfId="28630"/>
    <cellStyle name="Pre-inputted cells 5 2 5 34" xfId="28631"/>
    <cellStyle name="Pre-inputted cells 5 2 5 4" xfId="28632"/>
    <cellStyle name="Pre-inputted cells 5 2 5 4 2" xfId="28633"/>
    <cellStyle name="Pre-inputted cells 5 2 5 4 3" xfId="28634"/>
    <cellStyle name="Pre-inputted cells 5 2 5 5" xfId="28635"/>
    <cellStyle name="Pre-inputted cells 5 2 5 6" xfId="28636"/>
    <cellStyle name="Pre-inputted cells 5 2 5 7" xfId="28637"/>
    <cellStyle name="Pre-inputted cells 5 2 5 8" xfId="28638"/>
    <cellStyle name="Pre-inputted cells 5 2 5 9" xfId="28639"/>
    <cellStyle name="Pre-inputted cells 5 2 6" xfId="28640"/>
    <cellStyle name="Pre-inputted cells 5 2 6 10" xfId="28641"/>
    <cellStyle name="Pre-inputted cells 5 2 6 11" xfId="28642"/>
    <cellStyle name="Pre-inputted cells 5 2 6 12" xfId="28643"/>
    <cellStyle name="Pre-inputted cells 5 2 6 13" xfId="28644"/>
    <cellStyle name="Pre-inputted cells 5 2 6 2" xfId="28645"/>
    <cellStyle name="Pre-inputted cells 5 2 6 2 2" xfId="28646"/>
    <cellStyle name="Pre-inputted cells 5 2 6 2 3" xfId="28647"/>
    <cellStyle name="Pre-inputted cells 5 2 6 3" xfId="28648"/>
    <cellStyle name="Pre-inputted cells 5 2 6 3 2" xfId="28649"/>
    <cellStyle name="Pre-inputted cells 5 2 6 3 3" xfId="28650"/>
    <cellStyle name="Pre-inputted cells 5 2 6 4" xfId="28651"/>
    <cellStyle name="Pre-inputted cells 5 2 6 5" xfId="28652"/>
    <cellStyle name="Pre-inputted cells 5 2 6 6" xfId="28653"/>
    <cellStyle name="Pre-inputted cells 5 2 6 7" xfId="28654"/>
    <cellStyle name="Pre-inputted cells 5 2 6 8" xfId="28655"/>
    <cellStyle name="Pre-inputted cells 5 2 6 9" xfId="28656"/>
    <cellStyle name="Pre-inputted cells 5 2 7" xfId="28657"/>
    <cellStyle name="Pre-inputted cells 5 2 7 2" xfId="28658"/>
    <cellStyle name="Pre-inputted cells 5 2 7 2 2" xfId="28659"/>
    <cellStyle name="Pre-inputted cells 5 2 7 2 3" xfId="28660"/>
    <cellStyle name="Pre-inputted cells 5 2 7 3" xfId="28661"/>
    <cellStyle name="Pre-inputted cells 5 2 7 3 2" xfId="28662"/>
    <cellStyle name="Pre-inputted cells 5 2 7 4" xfId="28663"/>
    <cellStyle name="Pre-inputted cells 5 2 8" xfId="28664"/>
    <cellStyle name="Pre-inputted cells 5 2 8 2" xfId="28665"/>
    <cellStyle name="Pre-inputted cells 5 2 9" xfId="28666"/>
    <cellStyle name="Pre-inputted cells 5 2 9 2" xfId="28667"/>
    <cellStyle name="Pre-inputted cells 5 2_4 28 1_Asst_Health_Crit_AllTO_RIIO_20110714pm" xfId="28668"/>
    <cellStyle name="Pre-inputted cells 5 20" xfId="28669"/>
    <cellStyle name="Pre-inputted cells 5 20 2" xfId="28670"/>
    <cellStyle name="Pre-inputted cells 5 21" xfId="28671"/>
    <cellStyle name="Pre-inputted cells 5 21 2" xfId="28672"/>
    <cellStyle name="Pre-inputted cells 5 22" xfId="28673"/>
    <cellStyle name="Pre-inputted cells 5 22 2" xfId="28674"/>
    <cellStyle name="Pre-inputted cells 5 23" xfId="28675"/>
    <cellStyle name="Pre-inputted cells 5 23 2" xfId="28676"/>
    <cellStyle name="Pre-inputted cells 5 24" xfId="28677"/>
    <cellStyle name="Pre-inputted cells 5 24 2" xfId="28678"/>
    <cellStyle name="Pre-inputted cells 5 25" xfId="28679"/>
    <cellStyle name="Pre-inputted cells 5 25 2" xfId="28680"/>
    <cellStyle name="Pre-inputted cells 5 26" xfId="28681"/>
    <cellStyle name="Pre-inputted cells 5 26 2" xfId="28682"/>
    <cellStyle name="Pre-inputted cells 5 27" xfId="28683"/>
    <cellStyle name="Pre-inputted cells 5 28" xfId="28684"/>
    <cellStyle name="Pre-inputted cells 5 29" xfId="28685"/>
    <cellStyle name="Pre-inputted cells 5 3" xfId="28686"/>
    <cellStyle name="Pre-inputted cells 5 3 10" xfId="28687"/>
    <cellStyle name="Pre-inputted cells 5 3 11" xfId="28688"/>
    <cellStyle name="Pre-inputted cells 5 3 12" xfId="28689"/>
    <cellStyle name="Pre-inputted cells 5 3 13" xfId="28690"/>
    <cellStyle name="Pre-inputted cells 5 3 14" xfId="28691"/>
    <cellStyle name="Pre-inputted cells 5 3 15" xfId="28692"/>
    <cellStyle name="Pre-inputted cells 5 3 16" xfId="28693"/>
    <cellStyle name="Pre-inputted cells 5 3 17" xfId="28694"/>
    <cellStyle name="Pre-inputted cells 5 3 18" xfId="28695"/>
    <cellStyle name="Pre-inputted cells 5 3 19" xfId="28696"/>
    <cellStyle name="Pre-inputted cells 5 3 2" xfId="28697"/>
    <cellStyle name="Pre-inputted cells 5 3 2 10" xfId="28698"/>
    <cellStyle name="Pre-inputted cells 5 3 2 11" xfId="28699"/>
    <cellStyle name="Pre-inputted cells 5 3 2 12" xfId="28700"/>
    <cellStyle name="Pre-inputted cells 5 3 2 13" xfId="28701"/>
    <cellStyle name="Pre-inputted cells 5 3 2 14" xfId="28702"/>
    <cellStyle name="Pre-inputted cells 5 3 2 15" xfId="28703"/>
    <cellStyle name="Pre-inputted cells 5 3 2 16" xfId="28704"/>
    <cellStyle name="Pre-inputted cells 5 3 2 17" xfId="28705"/>
    <cellStyle name="Pre-inputted cells 5 3 2 18" xfId="28706"/>
    <cellStyle name="Pre-inputted cells 5 3 2 19" xfId="28707"/>
    <cellStyle name="Pre-inputted cells 5 3 2 2" xfId="28708"/>
    <cellStyle name="Pre-inputted cells 5 3 2 2 10" xfId="28709"/>
    <cellStyle name="Pre-inputted cells 5 3 2 2 11" xfId="28710"/>
    <cellStyle name="Pre-inputted cells 5 3 2 2 12" xfId="28711"/>
    <cellStyle name="Pre-inputted cells 5 3 2 2 13" xfId="28712"/>
    <cellStyle name="Pre-inputted cells 5 3 2 2 2" xfId="28713"/>
    <cellStyle name="Pre-inputted cells 5 3 2 2 2 2" xfId="28714"/>
    <cellStyle name="Pre-inputted cells 5 3 2 2 2 3" xfId="28715"/>
    <cellStyle name="Pre-inputted cells 5 3 2 2 3" xfId="28716"/>
    <cellStyle name="Pre-inputted cells 5 3 2 2 3 2" xfId="28717"/>
    <cellStyle name="Pre-inputted cells 5 3 2 2 3 3" xfId="28718"/>
    <cellStyle name="Pre-inputted cells 5 3 2 2 4" xfId="28719"/>
    <cellStyle name="Pre-inputted cells 5 3 2 2 5" xfId="28720"/>
    <cellStyle name="Pre-inputted cells 5 3 2 2 6" xfId="28721"/>
    <cellStyle name="Pre-inputted cells 5 3 2 2 7" xfId="28722"/>
    <cellStyle name="Pre-inputted cells 5 3 2 2 8" xfId="28723"/>
    <cellStyle name="Pre-inputted cells 5 3 2 2 9" xfId="28724"/>
    <cellStyle name="Pre-inputted cells 5 3 2 20" xfId="28725"/>
    <cellStyle name="Pre-inputted cells 5 3 2 21" xfId="28726"/>
    <cellStyle name="Pre-inputted cells 5 3 2 22" xfId="28727"/>
    <cellStyle name="Pre-inputted cells 5 3 2 23" xfId="28728"/>
    <cellStyle name="Pre-inputted cells 5 3 2 24" xfId="28729"/>
    <cellStyle name="Pre-inputted cells 5 3 2 25" xfId="28730"/>
    <cellStyle name="Pre-inputted cells 5 3 2 26" xfId="28731"/>
    <cellStyle name="Pre-inputted cells 5 3 2 27" xfId="28732"/>
    <cellStyle name="Pre-inputted cells 5 3 2 28" xfId="28733"/>
    <cellStyle name="Pre-inputted cells 5 3 2 29" xfId="28734"/>
    <cellStyle name="Pre-inputted cells 5 3 2 3" xfId="28735"/>
    <cellStyle name="Pre-inputted cells 5 3 2 3 2" xfId="28736"/>
    <cellStyle name="Pre-inputted cells 5 3 2 3 3" xfId="28737"/>
    <cellStyle name="Pre-inputted cells 5 3 2 30" xfId="28738"/>
    <cellStyle name="Pre-inputted cells 5 3 2 31" xfId="28739"/>
    <cellStyle name="Pre-inputted cells 5 3 2 32" xfId="28740"/>
    <cellStyle name="Pre-inputted cells 5 3 2 33" xfId="28741"/>
    <cellStyle name="Pre-inputted cells 5 3 2 34" xfId="28742"/>
    <cellStyle name="Pre-inputted cells 5 3 2 4" xfId="28743"/>
    <cellStyle name="Pre-inputted cells 5 3 2 4 2" xfId="28744"/>
    <cellStyle name="Pre-inputted cells 5 3 2 4 3" xfId="28745"/>
    <cellStyle name="Pre-inputted cells 5 3 2 5" xfId="28746"/>
    <cellStyle name="Pre-inputted cells 5 3 2 6" xfId="28747"/>
    <cellStyle name="Pre-inputted cells 5 3 2 7" xfId="28748"/>
    <cellStyle name="Pre-inputted cells 5 3 2 8" xfId="28749"/>
    <cellStyle name="Pre-inputted cells 5 3 2 9" xfId="28750"/>
    <cellStyle name="Pre-inputted cells 5 3 20" xfId="28751"/>
    <cellStyle name="Pre-inputted cells 5 3 21" xfId="28752"/>
    <cellStyle name="Pre-inputted cells 5 3 22" xfId="28753"/>
    <cellStyle name="Pre-inputted cells 5 3 23" xfId="28754"/>
    <cellStyle name="Pre-inputted cells 5 3 24" xfId="28755"/>
    <cellStyle name="Pre-inputted cells 5 3 25" xfId="28756"/>
    <cellStyle name="Pre-inputted cells 5 3 26" xfId="28757"/>
    <cellStyle name="Pre-inputted cells 5 3 27" xfId="28758"/>
    <cellStyle name="Pre-inputted cells 5 3 28" xfId="28759"/>
    <cellStyle name="Pre-inputted cells 5 3 29" xfId="28760"/>
    <cellStyle name="Pre-inputted cells 5 3 3" xfId="28761"/>
    <cellStyle name="Pre-inputted cells 5 3 3 10" xfId="28762"/>
    <cellStyle name="Pre-inputted cells 5 3 3 11" xfId="28763"/>
    <cellStyle name="Pre-inputted cells 5 3 3 12" xfId="28764"/>
    <cellStyle name="Pre-inputted cells 5 3 3 13" xfId="28765"/>
    <cellStyle name="Pre-inputted cells 5 3 3 2" xfId="28766"/>
    <cellStyle name="Pre-inputted cells 5 3 3 2 2" xfId="28767"/>
    <cellStyle name="Pre-inputted cells 5 3 3 2 3" xfId="28768"/>
    <cellStyle name="Pre-inputted cells 5 3 3 3" xfId="28769"/>
    <cellStyle name="Pre-inputted cells 5 3 3 3 2" xfId="28770"/>
    <cellStyle name="Pre-inputted cells 5 3 3 3 3" xfId="28771"/>
    <cellStyle name="Pre-inputted cells 5 3 3 4" xfId="28772"/>
    <cellStyle name="Pre-inputted cells 5 3 3 5" xfId="28773"/>
    <cellStyle name="Pre-inputted cells 5 3 3 6" xfId="28774"/>
    <cellStyle name="Pre-inputted cells 5 3 3 7" xfId="28775"/>
    <cellStyle name="Pre-inputted cells 5 3 3 8" xfId="28776"/>
    <cellStyle name="Pre-inputted cells 5 3 3 9" xfId="28777"/>
    <cellStyle name="Pre-inputted cells 5 3 30" xfId="28778"/>
    <cellStyle name="Pre-inputted cells 5 3 31" xfId="28779"/>
    <cellStyle name="Pre-inputted cells 5 3 32" xfId="28780"/>
    <cellStyle name="Pre-inputted cells 5 3 33" xfId="28781"/>
    <cellStyle name="Pre-inputted cells 5 3 34" xfId="28782"/>
    <cellStyle name="Pre-inputted cells 5 3 35" xfId="28783"/>
    <cellStyle name="Pre-inputted cells 5 3 4" xfId="28784"/>
    <cellStyle name="Pre-inputted cells 5 3 4 2" xfId="28785"/>
    <cellStyle name="Pre-inputted cells 5 3 4 3" xfId="28786"/>
    <cellStyle name="Pre-inputted cells 5 3 5" xfId="28787"/>
    <cellStyle name="Pre-inputted cells 5 3 5 2" xfId="28788"/>
    <cellStyle name="Pre-inputted cells 5 3 5 3" xfId="28789"/>
    <cellStyle name="Pre-inputted cells 5 3 6" xfId="28790"/>
    <cellStyle name="Pre-inputted cells 5 3 7" xfId="28791"/>
    <cellStyle name="Pre-inputted cells 5 3 8" xfId="28792"/>
    <cellStyle name="Pre-inputted cells 5 3 9" xfId="28793"/>
    <cellStyle name="Pre-inputted cells 5 3_4 28 1_Asst_Health_Crit_AllTO_RIIO_20110714pm" xfId="28794"/>
    <cellStyle name="Pre-inputted cells 5 30" xfId="28795"/>
    <cellStyle name="Pre-inputted cells 5 31" xfId="28796"/>
    <cellStyle name="Pre-inputted cells 5 32" xfId="28797"/>
    <cellStyle name="Pre-inputted cells 5 33" xfId="28798"/>
    <cellStyle name="Pre-inputted cells 5 34" xfId="28799"/>
    <cellStyle name="Pre-inputted cells 5 35" xfId="28800"/>
    <cellStyle name="Pre-inputted cells 5 36" xfId="28801"/>
    <cellStyle name="Pre-inputted cells 5 37" xfId="28802"/>
    <cellStyle name="Pre-inputted cells 5 38" xfId="28803"/>
    <cellStyle name="Pre-inputted cells 5 39" xfId="28804"/>
    <cellStyle name="Pre-inputted cells 5 4" xfId="28805"/>
    <cellStyle name="Pre-inputted cells 5 4 10" xfId="28806"/>
    <cellStyle name="Pre-inputted cells 5 4 11" xfId="28807"/>
    <cellStyle name="Pre-inputted cells 5 4 12" xfId="28808"/>
    <cellStyle name="Pre-inputted cells 5 4 13" xfId="28809"/>
    <cellStyle name="Pre-inputted cells 5 4 14" xfId="28810"/>
    <cellStyle name="Pre-inputted cells 5 4 15" xfId="28811"/>
    <cellStyle name="Pre-inputted cells 5 4 16" xfId="28812"/>
    <cellStyle name="Pre-inputted cells 5 4 17" xfId="28813"/>
    <cellStyle name="Pre-inputted cells 5 4 18" xfId="28814"/>
    <cellStyle name="Pre-inputted cells 5 4 19" xfId="28815"/>
    <cellStyle name="Pre-inputted cells 5 4 2" xfId="28816"/>
    <cellStyle name="Pre-inputted cells 5 4 2 10" xfId="28817"/>
    <cellStyle name="Pre-inputted cells 5 4 2 11" xfId="28818"/>
    <cellStyle name="Pre-inputted cells 5 4 2 12" xfId="28819"/>
    <cellStyle name="Pre-inputted cells 5 4 2 13" xfId="28820"/>
    <cellStyle name="Pre-inputted cells 5 4 2 2" xfId="28821"/>
    <cellStyle name="Pre-inputted cells 5 4 2 2 2" xfId="28822"/>
    <cellStyle name="Pre-inputted cells 5 4 2 2 3" xfId="28823"/>
    <cellStyle name="Pre-inputted cells 5 4 2 3" xfId="28824"/>
    <cellStyle name="Pre-inputted cells 5 4 2 3 2" xfId="28825"/>
    <cellStyle name="Pre-inputted cells 5 4 2 3 3" xfId="28826"/>
    <cellStyle name="Pre-inputted cells 5 4 2 4" xfId="28827"/>
    <cellStyle name="Pre-inputted cells 5 4 2 5" xfId="28828"/>
    <cellStyle name="Pre-inputted cells 5 4 2 6" xfId="28829"/>
    <cellStyle name="Pre-inputted cells 5 4 2 7" xfId="28830"/>
    <cellStyle name="Pre-inputted cells 5 4 2 8" xfId="28831"/>
    <cellStyle name="Pre-inputted cells 5 4 2 9" xfId="28832"/>
    <cellStyle name="Pre-inputted cells 5 4 20" xfId="28833"/>
    <cellStyle name="Pre-inputted cells 5 4 21" xfId="28834"/>
    <cellStyle name="Pre-inputted cells 5 4 22" xfId="28835"/>
    <cellStyle name="Pre-inputted cells 5 4 23" xfId="28836"/>
    <cellStyle name="Pre-inputted cells 5 4 24" xfId="28837"/>
    <cellStyle name="Pre-inputted cells 5 4 25" xfId="28838"/>
    <cellStyle name="Pre-inputted cells 5 4 26" xfId="28839"/>
    <cellStyle name="Pre-inputted cells 5 4 27" xfId="28840"/>
    <cellStyle name="Pre-inputted cells 5 4 28" xfId="28841"/>
    <cellStyle name="Pre-inputted cells 5 4 29" xfId="28842"/>
    <cellStyle name="Pre-inputted cells 5 4 3" xfId="28843"/>
    <cellStyle name="Pre-inputted cells 5 4 3 2" xfId="28844"/>
    <cellStyle name="Pre-inputted cells 5 4 3 3" xfId="28845"/>
    <cellStyle name="Pre-inputted cells 5 4 30" xfId="28846"/>
    <cellStyle name="Pre-inputted cells 5 4 31" xfId="28847"/>
    <cellStyle name="Pre-inputted cells 5 4 32" xfId="28848"/>
    <cellStyle name="Pre-inputted cells 5 4 33" xfId="28849"/>
    <cellStyle name="Pre-inputted cells 5 4 34" xfId="28850"/>
    <cellStyle name="Pre-inputted cells 5 4 4" xfId="28851"/>
    <cellStyle name="Pre-inputted cells 5 4 4 2" xfId="28852"/>
    <cellStyle name="Pre-inputted cells 5 4 4 3" xfId="28853"/>
    <cellStyle name="Pre-inputted cells 5 4 5" xfId="28854"/>
    <cellStyle name="Pre-inputted cells 5 4 6" xfId="28855"/>
    <cellStyle name="Pre-inputted cells 5 4 7" xfId="28856"/>
    <cellStyle name="Pre-inputted cells 5 4 8" xfId="28857"/>
    <cellStyle name="Pre-inputted cells 5 4 9" xfId="28858"/>
    <cellStyle name="Pre-inputted cells 5 5" xfId="28859"/>
    <cellStyle name="Pre-inputted cells 5 5 10" xfId="28860"/>
    <cellStyle name="Pre-inputted cells 5 5 11" xfId="28861"/>
    <cellStyle name="Pre-inputted cells 5 5 12" xfId="28862"/>
    <cellStyle name="Pre-inputted cells 5 5 13" xfId="28863"/>
    <cellStyle name="Pre-inputted cells 5 5 14" xfId="28864"/>
    <cellStyle name="Pre-inputted cells 5 5 15" xfId="28865"/>
    <cellStyle name="Pre-inputted cells 5 5 16" xfId="28866"/>
    <cellStyle name="Pre-inputted cells 5 5 17" xfId="28867"/>
    <cellStyle name="Pre-inputted cells 5 5 18" xfId="28868"/>
    <cellStyle name="Pre-inputted cells 5 5 19" xfId="28869"/>
    <cellStyle name="Pre-inputted cells 5 5 2" xfId="28870"/>
    <cellStyle name="Pre-inputted cells 5 5 2 10" xfId="28871"/>
    <cellStyle name="Pre-inputted cells 5 5 2 11" xfId="28872"/>
    <cellStyle name="Pre-inputted cells 5 5 2 12" xfId="28873"/>
    <cellStyle name="Pre-inputted cells 5 5 2 13" xfId="28874"/>
    <cellStyle name="Pre-inputted cells 5 5 2 2" xfId="28875"/>
    <cellStyle name="Pre-inputted cells 5 5 2 2 2" xfId="28876"/>
    <cellStyle name="Pre-inputted cells 5 5 2 2 3" xfId="28877"/>
    <cellStyle name="Pre-inputted cells 5 5 2 3" xfId="28878"/>
    <cellStyle name="Pre-inputted cells 5 5 2 3 2" xfId="28879"/>
    <cellStyle name="Pre-inputted cells 5 5 2 3 3" xfId="28880"/>
    <cellStyle name="Pre-inputted cells 5 5 2 4" xfId="28881"/>
    <cellStyle name="Pre-inputted cells 5 5 2 5" xfId="28882"/>
    <cellStyle name="Pre-inputted cells 5 5 2 6" xfId="28883"/>
    <cellStyle name="Pre-inputted cells 5 5 2 7" xfId="28884"/>
    <cellStyle name="Pre-inputted cells 5 5 2 8" xfId="28885"/>
    <cellStyle name="Pre-inputted cells 5 5 2 9" xfId="28886"/>
    <cellStyle name="Pre-inputted cells 5 5 20" xfId="28887"/>
    <cellStyle name="Pre-inputted cells 5 5 21" xfId="28888"/>
    <cellStyle name="Pre-inputted cells 5 5 22" xfId="28889"/>
    <cellStyle name="Pre-inputted cells 5 5 23" xfId="28890"/>
    <cellStyle name="Pre-inputted cells 5 5 24" xfId="28891"/>
    <cellStyle name="Pre-inputted cells 5 5 25" xfId="28892"/>
    <cellStyle name="Pre-inputted cells 5 5 26" xfId="28893"/>
    <cellStyle name="Pre-inputted cells 5 5 27" xfId="28894"/>
    <cellStyle name="Pre-inputted cells 5 5 28" xfId="28895"/>
    <cellStyle name="Pre-inputted cells 5 5 29" xfId="28896"/>
    <cellStyle name="Pre-inputted cells 5 5 3" xfId="28897"/>
    <cellStyle name="Pre-inputted cells 5 5 3 2" xfId="28898"/>
    <cellStyle name="Pre-inputted cells 5 5 3 3" xfId="28899"/>
    <cellStyle name="Pre-inputted cells 5 5 30" xfId="28900"/>
    <cellStyle name="Pre-inputted cells 5 5 31" xfId="28901"/>
    <cellStyle name="Pre-inputted cells 5 5 32" xfId="28902"/>
    <cellStyle name="Pre-inputted cells 5 5 33" xfId="28903"/>
    <cellStyle name="Pre-inputted cells 5 5 34" xfId="28904"/>
    <cellStyle name="Pre-inputted cells 5 5 4" xfId="28905"/>
    <cellStyle name="Pre-inputted cells 5 5 4 2" xfId="28906"/>
    <cellStyle name="Pre-inputted cells 5 5 4 3" xfId="28907"/>
    <cellStyle name="Pre-inputted cells 5 5 5" xfId="28908"/>
    <cellStyle name="Pre-inputted cells 5 5 6" xfId="28909"/>
    <cellStyle name="Pre-inputted cells 5 5 7" xfId="28910"/>
    <cellStyle name="Pre-inputted cells 5 5 8" xfId="28911"/>
    <cellStyle name="Pre-inputted cells 5 5 9" xfId="28912"/>
    <cellStyle name="Pre-inputted cells 5 6" xfId="28913"/>
    <cellStyle name="Pre-inputted cells 5 6 10" xfId="28914"/>
    <cellStyle name="Pre-inputted cells 5 6 11" xfId="28915"/>
    <cellStyle name="Pre-inputted cells 5 6 12" xfId="28916"/>
    <cellStyle name="Pre-inputted cells 5 6 13" xfId="28917"/>
    <cellStyle name="Pre-inputted cells 5 6 2" xfId="28918"/>
    <cellStyle name="Pre-inputted cells 5 6 2 2" xfId="28919"/>
    <cellStyle name="Pre-inputted cells 5 6 2 3" xfId="28920"/>
    <cellStyle name="Pre-inputted cells 5 6 3" xfId="28921"/>
    <cellStyle name="Pre-inputted cells 5 6 3 2" xfId="28922"/>
    <cellStyle name="Pre-inputted cells 5 6 3 3" xfId="28923"/>
    <cellStyle name="Pre-inputted cells 5 6 4" xfId="28924"/>
    <cellStyle name="Pre-inputted cells 5 6 5" xfId="28925"/>
    <cellStyle name="Pre-inputted cells 5 6 6" xfId="28926"/>
    <cellStyle name="Pre-inputted cells 5 6 7" xfId="28927"/>
    <cellStyle name="Pre-inputted cells 5 6 8" xfId="28928"/>
    <cellStyle name="Pre-inputted cells 5 6 9" xfId="28929"/>
    <cellStyle name="Pre-inputted cells 5 7" xfId="28930"/>
    <cellStyle name="Pre-inputted cells 5 7 2" xfId="28931"/>
    <cellStyle name="Pre-inputted cells 5 7 2 2" xfId="28932"/>
    <cellStyle name="Pre-inputted cells 5 7 2 3" xfId="28933"/>
    <cellStyle name="Pre-inputted cells 5 7 3" xfId="28934"/>
    <cellStyle name="Pre-inputted cells 5 7 3 2" xfId="28935"/>
    <cellStyle name="Pre-inputted cells 5 7 4" xfId="28936"/>
    <cellStyle name="Pre-inputted cells 5 8" xfId="28937"/>
    <cellStyle name="Pre-inputted cells 5 8 2" xfId="28938"/>
    <cellStyle name="Pre-inputted cells 5 9" xfId="28939"/>
    <cellStyle name="Pre-inputted cells 5 9 2" xfId="28940"/>
    <cellStyle name="Pre-inputted cells 5_1.3s Accounting C Costs Scots" xfId="28941"/>
    <cellStyle name="Pre-inputted cells 6" xfId="1251"/>
    <cellStyle name="Pre-inputted cells 6 10" xfId="28942"/>
    <cellStyle name="Pre-inputted cells 6 10 2" xfId="28943"/>
    <cellStyle name="Pre-inputted cells 6 11" xfId="28944"/>
    <cellStyle name="Pre-inputted cells 6 11 2" xfId="28945"/>
    <cellStyle name="Pre-inputted cells 6 12" xfId="28946"/>
    <cellStyle name="Pre-inputted cells 6 12 2" xfId="28947"/>
    <cellStyle name="Pre-inputted cells 6 13" xfId="28948"/>
    <cellStyle name="Pre-inputted cells 6 13 2" xfId="28949"/>
    <cellStyle name="Pre-inputted cells 6 14" xfId="28950"/>
    <cellStyle name="Pre-inputted cells 6 14 2" xfId="28951"/>
    <cellStyle name="Pre-inputted cells 6 15" xfId="28952"/>
    <cellStyle name="Pre-inputted cells 6 15 2" xfId="28953"/>
    <cellStyle name="Pre-inputted cells 6 16" xfId="28954"/>
    <cellStyle name="Pre-inputted cells 6 16 2" xfId="28955"/>
    <cellStyle name="Pre-inputted cells 6 17" xfId="28956"/>
    <cellStyle name="Pre-inputted cells 6 17 2" xfId="28957"/>
    <cellStyle name="Pre-inputted cells 6 18" xfId="28958"/>
    <cellStyle name="Pre-inputted cells 6 18 2" xfId="28959"/>
    <cellStyle name="Pre-inputted cells 6 19" xfId="28960"/>
    <cellStyle name="Pre-inputted cells 6 19 2" xfId="28961"/>
    <cellStyle name="Pre-inputted cells 6 2" xfId="1252"/>
    <cellStyle name="Pre-inputted cells 6 2 10" xfId="28962"/>
    <cellStyle name="Pre-inputted cells 6 2 10 2" xfId="28963"/>
    <cellStyle name="Pre-inputted cells 6 2 11" xfId="28964"/>
    <cellStyle name="Pre-inputted cells 6 2 11 2" xfId="28965"/>
    <cellStyle name="Pre-inputted cells 6 2 12" xfId="28966"/>
    <cellStyle name="Pre-inputted cells 6 2 12 2" xfId="28967"/>
    <cellStyle name="Pre-inputted cells 6 2 13" xfId="28968"/>
    <cellStyle name="Pre-inputted cells 6 2 13 2" xfId="28969"/>
    <cellStyle name="Pre-inputted cells 6 2 14" xfId="28970"/>
    <cellStyle name="Pre-inputted cells 6 2 14 2" xfId="28971"/>
    <cellStyle name="Pre-inputted cells 6 2 15" xfId="28972"/>
    <cellStyle name="Pre-inputted cells 6 2 15 2" xfId="28973"/>
    <cellStyle name="Pre-inputted cells 6 2 16" xfId="28974"/>
    <cellStyle name="Pre-inputted cells 6 2 16 2" xfId="28975"/>
    <cellStyle name="Pre-inputted cells 6 2 17" xfId="28976"/>
    <cellStyle name="Pre-inputted cells 6 2 17 2" xfId="28977"/>
    <cellStyle name="Pre-inputted cells 6 2 18" xfId="28978"/>
    <cellStyle name="Pre-inputted cells 6 2 18 2" xfId="28979"/>
    <cellStyle name="Pre-inputted cells 6 2 19" xfId="28980"/>
    <cellStyle name="Pre-inputted cells 6 2 19 2" xfId="28981"/>
    <cellStyle name="Pre-inputted cells 6 2 2" xfId="1253"/>
    <cellStyle name="Pre-inputted cells 6 2 2 10" xfId="28982"/>
    <cellStyle name="Pre-inputted cells 6 2 2 11" xfId="28983"/>
    <cellStyle name="Pre-inputted cells 6 2 2 12" xfId="28984"/>
    <cellStyle name="Pre-inputted cells 6 2 2 13" xfId="28985"/>
    <cellStyle name="Pre-inputted cells 6 2 2 14" xfId="28986"/>
    <cellStyle name="Pre-inputted cells 6 2 2 15" xfId="28987"/>
    <cellStyle name="Pre-inputted cells 6 2 2 16" xfId="28988"/>
    <cellStyle name="Pre-inputted cells 6 2 2 17" xfId="28989"/>
    <cellStyle name="Pre-inputted cells 6 2 2 18" xfId="28990"/>
    <cellStyle name="Pre-inputted cells 6 2 2 19" xfId="28991"/>
    <cellStyle name="Pre-inputted cells 6 2 2 2" xfId="1911"/>
    <cellStyle name="Pre-inputted cells 6 2 2 2 10" xfId="28992"/>
    <cellStyle name="Pre-inputted cells 6 2 2 2 11" xfId="28993"/>
    <cellStyle name="Pre-inputted cells 6 2 2 2 12" xfId="28994"/>
    <cellStyle name="Pre-inputted cells 6 2 2 2 13" xfId="28995"/>
    <cellStyle name="Pre-inputted cells 6 2 2 2 14" xfId="28996"/>
    <cellStyle name="Pre-inputted cells 6 2 2 2 15" xfId="28997"/>
    <cellStyle name="Pre-inputted cells 6 2 2 2 16" xfId="28998"/>
    <cellStyle name="Pre-inputted cells 6 2 2 2 17" xfId="28999"/>
    <cellStyle name="Pre-inputted cells 6 2 2 2 18" xfId="29000"/>
    <cellStyle name="Pre-inputted cells 6 2 2 2 19" xfId="29001"/>
    <cellStyle name="Pre-inputted cells 6 2 2 2 2" xfId="29002"/>
    <cellStyle name="Pre-inputted cells 6 2 2 2 2 10" xfId="29003"/>
    <cellStyle name="Pre-inputted cells 6 2 2 2 2 11" xfId="29004"/>
    <cellStyle name="Pre-inputted cells 6 2 2 2 2 12" xfId="29005"/>
    <cellStyle name="Pre-inputted cells 6 2 2 2 2 13" xfId="29006"/>
    <cellStyle name="Pre-inputted cells 6 2 2 2 2 2" xfId="29007"/>
    <cellStyle name="Pre-inputted cells 6 2 2 2 2 2 2" xfId="29008"/>
    <cellStyle name="Pre-inputted cells 6 2 2 2 2 2 3" xfId="29009"/>
    <cellStyle name="Pre-inputted cells 6 2 2 2 2 3" xfId="29010"/>
    <cellStyle name="Pre-inputted cells 6 2 2 2 2 3 2" xfId="29011"/>
    <cellStyle name="Pre-inputted cells 6 2 2 2 2 3 3" xfId="29012"/>
    <cellStyle name="Pre-inputted cells 6 2 2 2 2 4" xfId="29013"/>
    <cellStyle name="Pre-inputted cells 6 2 2 2 2 5" xfId="29014"/>
    <cellStyle name="Pre-inputted cells 6 2 2 2 2 6" xfId="29015"/>
    <cellStyle name="Pre-inputted cells 6 2 2 2 2 7" xfId="29016"/>
    <cellStyle name="Pre-inputted cells 6 2 2 2 2 8" xfId="29017"/>
    <cellStyle name="Pre-inputted cells 6 2 2 2 2 9" xfId="29018"/>
    <cellStyle name="Pre-inputted cells 6 2 2 2 20" xfId="29019"/>
    <cellStyle name="Pre-inputted cells 6 2 2 2 21" xfId="29020"/>
    <cellStyle name="Pre-inputted cells 6 2 2 2 22" xfId="29021"/>
    <cellStyle name="Pre-inputted cells 6 2 2 2 23" xfId="29022"/>
    <cellStyle name="Pre-inputted cells 6 2 2 2 24" xfId="29023"/>
    <cellStyle name="Pre-inputted cells 6 2 2 2 25" xfId="29024"/>
    <cellStyle name="Pre-inputted cells 6 2 2 2 26" xfId="29025"/>
    <cellStyle name="Pre-inputted cells 6 2 2 2 27" xfId="29026"/>
    <cellStyle name="Pre-inputted cells 6 2 2 2 28" xfId="29027"/>
    <cellStyle name="Pre-inputted cells 6 2 2 2 29" xfId="29028"/>
    <cellStyle name="Pre-inputted cells 6 2 2 2 3" xfId="29029"/>
    <cellStyle name="Pre-inputted cells 6 2 2 2 3 2" xfId="29030"/>
    <cellStyle name="Pre-inputted cells 6 2 2 2 3 3" xfId="29031"/>
    <cellStyle name="Pre-inputted cells 6 2 2 2 30" xfId="29032"/>
    <cellStyle name="Pre-inputted cells 6 2 2 2 31" xfId="29033"/>
    <cellStyle name="Pre-inputted cells 6 2 2 2 32" xfId="29034"/>
    <cellStyle name="Pre-inputted cells 6 2 2 2 33" xfId="29035"/>
    <cellStyle name="Pre-inputted cells 6 2 2 2 34" xfId="29036"/>
    <cellStyle name="Pre-inputted cells 6 2 2 2 4" xfId="29037"/>
    <cellStyle name="Pre-inputted cells 6 2 2 2 4 2" xfId="29038"/>
    <cellStyle name="Pre-inputted cells 6 2 2 2 4 3" xfId="29039"/>
    <cellStyle name="Pre-inputted cells 6 2 2 2 5" xfId="29040"/>
    <cellStyle name="Pre-inputted cells 6 2 2 2 6" xfId="29041"/>
    <cellStyle name="Pre-inputted cells 6 2 2 2 7" xfId="29042"/>
    <cellStyle name="Pre-inputted cells 6 2 2 2 8" xfId="29043"/>
    <cellStyle name="Pre-inputted cells 6 2 2 2 9" xfId="29044"/>
    <cellStyle name="Pre-inputted cells 6 2 2 20" xfId="29045"/>
    <cellStyle name="Pre-inputted cells 6 2 2 21" xfId="29046"/>
    <cellStyle name="Pre-inputted cells 6 2 2 22" xfId="29047"/>
    <cellStyle name="Pre-inputted cells 6 2 2 23" xfId="29048"/>
    <cellStyle name="Pre-inputted cells 6 2 2 24" xfId="29049"/>
    <cellStyle name="Pre-inputted cells 6 2 2 25" xfId="29050"/>
    <cellStyle name="Pre-inputted cells 6 2 2 26" xfId="29051"/>
    <cellStyle name="Pre-inputted cells 6 2 2 27" xfId="29052"/>
    <cellStyle name="Pre-inputted cells 6 2 2 28" xfId="29053"/>
    <cellStyle name="Pre-inputted cells 6 2 2 29" xfId="29054"/>
    <cellStyle name="Pre-inputted cells 6 2 2 3" xfId="29055"/>
    <cellStyle name="Pre-inputted cells 6 2 2 3 10" xfId="29056"/>
    <cellStyle name="Pre-inputted cells 6 2 2 3 11" xfId="29057"/>
    <cellStyle name="Pre-inputted cells 6 2 2 3 12" xfId="29058"/>
    <cellStyle name="Pre-inputted cells 6 2 2 3 13" xfId="29059"/>
    <cellStyle name="Pre-inputted cells 6 2 2 3 2" xfId="29060"/>
    <cellStyle name="Pre-inputted cells 6 2 2 3 2 2" xfId="29061"/>
    <cellStyle name="Pre-inputted cells 6 2 2 3 2 3" xfId="29062"/>
    <cellStyle name="Pre-inputted cells 6 2 2 3 3" xfId="29063"/>
    <cellStyle name="Pre-inputted cells 6 2 2 3 3 2" xfId="29064"/>
    <cellStyle name="Pre-inputted cells 6 2 2 3 3 3" xfId="29065"/>
    <cellStyle name="Pre-inputted cells 6 2 2 3 4" xfId="29066"/>
    <cellStyle name="Pre-inputted cells 6 2 2 3 5" xfId="29067"/>
    <cellStyle name="Pre-inputted cells 6 2 2 3 6" xfId="29068"/>
    <cellStyle name="Pre-inputted cells 6 2 2 3 7" xfId="29069"/>
    <cellStyle name="Pre-inputted cells 6 2 2 3 8" xfId="29070"/>
    <cellStyle name="Pre-inputted cells 6 2 2 3 9" xfId="29071"/>
    <cellStyle name="Pre-inputted cells 6 2 2 30" xfId="29072"/>
    <cellStyle name="Pre-inputted cells 6 2 2 31" xfId="29073"/>
    <cellStyle name="Pre-inputted cells 6 2 2 4" xfId="29074"/>
    <cellStyle name="Pre-inputted cells 6 2 2 4 2" xfId="29075"/>
    <cellStyle name="Pre-inputted cells 6 2 2 4 3" xfId="29076"/>
    <cellStyle name="Pre-inputted cells 6 2 2 5" xfId="29077"/>
    <cellStyle name="Pre-inputted cells 6 2 2 5 2" xfId="29078"/>
    <cellStyle name="Pre-inputted cells 6 2 2 5 3" xfId="29079"/>
    <cellStyle name="Pre-inputted cells 6 2 2 6" xfId="29080"/>
    <cellStyle name="Pre-inputted cells 6 2 2 7" xfId="29081"/>
    <cellStyle name="Pre-inputted cells 6 2 2 8" xfId="29082"/>
    <cellStyle name="Pre-inputted cells 6 2 2 9" xfId="29083"/>
    <cellStyle name="Pre-inputted cells 6 2 2_4 28 1_Asst_Health_Crit_AllTO_RIIO_20110714pm" xfId="29084"/>
    <cellStyle name="Pre-inputted cells 6 2 20" xfId="29085"/>
    <cellStyle name="Pre-inputted cells 6 2 20 2" xfId="29086"/>
    <cellStyle name="Pre-inputted cells 6 2 21" xfId="29087"/>
    <cellStyle name="Pre-inputted cells 6 2 21 2" xfId="29088"/>
    <cellStyle name="Pre-inputted cells 6 2 22" xfId="29089"/>
    <cellStyle name="Pre-inputted cells 6 2 22 2" xfId="29090"/>
    <cellStyle name="Pre-inputted cells 6 2 23" xfId="29091"/>
    <cellStyle name="Pre-inputted cells 6 2 23 2" xfId="29092"/>
    <cellStyle name="Pre-inputted cells 6 2 24" xfId="29093"/>
    <cellStyle name="Pre-inputted cells 6 2 24 2" xfId="29094"/>
    <cellStyle name="Pre-inputted cells 6 2 25" xfId="29095"/>
    <cellStyle name="Pre-inputted cells 6 2 25 2" xfId="29096"/>
    <cellStyle name="Pre-inputted cells 6 2 26" xfId="29097"/>
    <cellStyle name="Pre-inputted cells 6 2 27" xfId="29098"/>
    <cellStyle name="Pre-inputted cells 6 2 28" xfId="29099"/>
    <cellStyle name="Pre-inputted cells 6 2 29" xfId="29100"/>
    <cellStyle name="Pre-inputted cells 6 2 3" xfId="1910"/>
    <cellStyle name="Pre-inputted cells 6 2 3 10" xfId="29101"/>
    <cellStyle name="Pre-inputted cells 6 2 3 11" xfId="29102"/>
    <cellStyle name="Pre-inputted cells 6 2 3 12" xfId="29103"/>
    <cellStyle name="Pre-inputted cells 6 2 3 13" xfId="29104"/>
    <cellStyle name="Pre-inputted cells 6 2 3 14" xfId="29105"/>
    <cellStyle name="Pre-inputted cells 6 2 3 15" xfId="29106"/>
    <cellStyle name="Pre-inputted cells 6 2 3 16" xfId="29107"/>
    <cellStyle name="Pre-inputted cells 6 2 3 17" xfId="29108"/>
    <cellStyle name="Pre-inputted cells 6 2 3 18" xfId="29109"/>
    <cellStyle name="Pre-inputted cells 6 2 3 19" xfId="29110"/>
    <cellStyle name="Pre-inputted cells 6 2 3 2" xfId="29111"/>
    <cellStyle name="Pre-inputted cells 6 2 3 2 10" xfId="29112"/>
    <cellStyle name="Pre-inputted cells 6 2 3 2 11" xfId="29113"/>
    <cellStyle name="Pre-inputted cells 6 2 3 2 12" xfId="29114"/>
    <cellStyle name="Pre-inputted cells 6 2 3 2 13" xfId="29115"/>
    <cellStyle name="Pre-inputted cells 6 2 3 2 2" xfId="29116"/>
    <cellStyle name="Pre-inputted cells 6 2 3 2 2 2" xfId="29117"/>
    <cellStyle name="Pre-inputted cells 6 2 3 2 2 3" xfId="29118"/>
    <cellStyle name="Pre-inputted cells 6 2 3 2 3" xfId="29119"/>
    <cellStyle name="Pre-inputted cells 6 2 3 2 3 2" xfId="29120"/>
    <cellStyle name="Pre-inputted cells 6 2 3 2 3 3" xfId="29121"/>
    <cellStyle name="Pre-inputted cells 6 2 3 2 4" xfId="29122"/>
    <cellStyle name="Pre-inputted cells 6 2 3 2 5" xfId="29123"/>
    <cellStyle name="Pre-inputted cells 6 2 3 2 6" xfId="29124"/>
    <cellStyle name="Pre-inputted cells 6 2 3 2 7" xfId="29125"/>
    <cellStyle name="Pre-inputted cells 6 2 3 2 8" xfId="29126"/>
    <cellStyle name="Pre-inputted cells 6 2 3 2 9" xfId="29127"/>
    <cellStyle name="Pre-inputted cells 6 2 3 20" xfId="29128"/>
    <cellStyle name="Pre-inputted cells 6 2 3 21" xfId="29129"/>
    <cellStyle name="Pre-inputted cells 6 2 3 22" xfId="29130"/>
    <cellStyle name="Pre-inputted cells 6 2 3 23" xfId="29131"/>
    <cellStyle name="Pre-inputted cells 6 2 3 24" xfId="29132"/>
    <cellStyle name="Pre-inputted cells 6 2 3 25" xfId="29133"/>
    <cellStyle name="Pre-inputted cells 6 2 3 26" xfId="29134"/>
    <cellStyle name="Pre-inputted cells 6 2 3 27" xfId="29135"/>
    <cellStyle name="Pre-inputted cells 6 2 3 28" xfId="29136"/>
    <cellStyle name="Pre-inputted cells 6 2 3 29" xfId="29137"/>
    <cellStyle name="Pre-inputted cells 6 2 3 3" xfId="29138"/>
    <cellStyle name="Pre-inputted cells 6 2 3 3 2" xfId="29139"/>
    <cellStyle name="Pre-inputted cells 6 2 3 3 3" xfId="29140"/>
    <cellStyle name="Pre-inputted cells 6 2 3 30" xfId="29141"/>
    <cellStyle name="Pre-inputted cells 6 2 3 4" xfId="29142"/>
    <cellStyle name="Pre-inputted cells 6 2 3 4 2" xfId="29143"/>
    <cellStyle name="Pre-inputted cells 6 2 3 4 3" xfId="29144"/>
    <cellStyle name="Pre-inputted cells 6 2 3 5" xfId="29145"/>
    <cellStyle name="Pre-inputted cells 6 2 3 6" xfId="29146"/>
    <cellStyle name="Pre-inputted cells 6 2 3 7" xfId="29147"/>
    <cellStyle name="Pre-inputted cells 6 2 3 8" xfId="29148"/>
    <cellStyle name="Pre-inputted cells 6 2 3 9" xfId="29149"/>
    <cellStyle name="Pre-inputted cells 6 2 30" xfId="29150"/>
    <cellStyle name="Pre-inputted cells 6 2 31" xfId="29151"/>
    <cellStyle name="Pre-inputted cells 6 2 32" xfId="29152"/>
    <cellStyle name="Pre-inputted cells 6 2 33" xfId="29153"/>
    <cellStyle name="Pre-inputted cells 6 2 4" xfId="29154"/>
    <cellStyle name="Pre-inputted cells 6 2 4 10" xfId="29155"/>
    <cellStyle name="Pre-inputted cells 6 2 4 11" xfId="29156"/>
    <cellStyle name="Pre-inputted cells 6 2 4 12" xfId="29157"/>
    <cellStyle name="Pre-inputted cells 6 2 4 13" xfId="29158"/>
    <cellStyle name="Pre-inputted cells 6 2 4 14" xfId="29159"/>
    <cellStyle name="Pre-inputted cells 6 2 4 15" xfId="29160"/>
    <cellStyle name="Pre-inputted cells 6 2 4 16" xfId="29161"/>
    <cellStyle name="Pre-inputted cells 6 2 4 17" xfId="29162"/>
    <cellStyle name="Pre-inputted cells 6 2 4 18" xfId="29163"/>
    <cellStyle name="Pre-inputted cells 6 2 4 19" xfId="29164"/>
    <cellStyle name="Pre-inputted cells 6 2 4 2" xfId="29165"/>
    <cellStyle name="Pre-inputted cells 6 2 4 2 10" xfId="29166"/>
    <cellStyle name="Pre-inputted cells 6 2 4 2 11" xfId="29167"/>
    <cellStyle name="Pre-inputted cells 6 2 4 2 12" xfId="29168"/>
    <cellStyle name="Pre-inputted cells 6 2 4 2 13" xfId="29169"/>
    <cellStyle name="Pre-inputted cells 6 2 4 2 2" xfId="29170"/>
    <cellStyle name="Pre-inputted cells 6 2 4 2 2 2" xfId="29171"/>
    <cellStyle name="Pre-inputted cells 6 2 4 2 2 3" xfId="29172"/>
    <cellStyle name="Pre-inputted cells 6 2 4 2 3" xfId="29173"/>
    <cellStyle name="Pre-inputted cells 6 2 4 2 3 2" xfId="29174"/>
    <cellStyle name="Pre-inputted cells 6 2 4 2 3 3" xfId="29175"/>
    <cellStyle name="Pre-inputted cells 6 2 4 2 4" xfId="29176"/>
    <cellStyle name="Pre-inputted cells 6 2 4 2 5" xfId="29177"/>
    <cellStyle name="Pre-inputted cells 6 2 4 2 6" xfId="29178"/>
    <cellStyle name="Pre-inputted cells 6 2 4 2 7" xfId="29179"/>
    <cellStyle name="Pre-inputted cells 6 2 4 2 8" xfId="29180"/>
    <cellStyle name="Pre-inputted cells 6 2 4 2 9" xfId="29181"/>
    <cellStyle name="Pre-inputted cells 6 2 4 20" xfId="29182"/>
    <cellStyle name="Pre-inputted cells 6 2 4 21" xfId="29183"/>
    <cellStyle name="Pre-inputted cells 6 2 4 22" xfId="29184"/>
    <cellStyle name="Pre-inputted cells 6 2 4 23" xfId="29185"/>
    <cellStyle name="Pre-inputted cells 6 2 4 24" xfId="29186"/>
    <cellStyle name="Pre-inputted cells 6 2 4 25" xfId="29187"/>
    <cellStyle name="Pre-inputted cells 6 2 4 26" xfId="29188"/>
    <cellStyle name="Pre-inputted cells 6 2 4 27" xfId="29189"/>
    <cellStyle name="Pre-inputted cells 6 2 4 28" xfId="29190"/>
    <cellStyle name="Pre-inputted cells 6 2 4 29" xfId="29191"/>
    <cellStyle name="Pre-inputted cells 6 2 4 3" xfId="29192"/>
    <cellStyle name="Pre-inputted cells 6 2 4 3 2" xfId="29193"/>
    <cellStyle name="Pre-inputted cells 6 2 4 3 3" xfId="29194"/>
    <cellStyle name="Pre-inputted cells 6 2 4 30" xfId="29195"/>
    <cellStyle name="Pre-inputted cells 6 2 4 4" xfId="29196"/>
    <cellStyle name="Pre-inputted cells 6 2 4 4 2" xfId="29197"/>
    <cellStyle name="Pre-inputted cells 6 2 4 4 3" xfId="29198"/>
    <cellStyle name="Pre-inputted cells 6 2 4 5" xfId="29199"/>
    <cellStyle name="Pre-inputted cells 6 2 4 6" xfId="29200"/>
    <cellStyle name="Pre-inputted cells 6 2 4 7" xfId="29201"/>
    <cellStyle name="Pre-inputted cells 6 2 4 8" xfId="29202"/>
    <cellStyle name="Pre-inputted cells 6 2 4 9" xfId="29203"/>
    <cellStyle name="Pre-inputted cells 6 2 5" xfId="29204"/>
    <cellStyle name="Pre-inputted cells 6 2 5 10" xfId="29205"/>
    <cellStyle name="Pre-inputted cells 6 2 5 11" xfId="29206"/>
    <cellStyle name="Pre-inputted cells 6 2 5 12" xfId="29207"/>
    <cellStyle name="Pre-inputted cells 6 2 5 13" xfId="29208"/>
    <cellStyle name="Pre-inputted cells 6 2 5 2" xfId="29209"/>
    <cellStyle name="Pre-inputted cells 6 2 5 2 2" xfId="29210"/>
    <cellStyle name="Pre-inputted cells 6 2 5 2 3" xfId="29211"/>
    <cellStyle name="Pre-inputted cells 6 2 5 3" xfId="29212"/>
    <cellStyle name="Pre-inputted cells 6 2 5 3 2" xfId="29213"/>
    <cellStyle name="Pre-inputted cells 6 2 5 3 3" xfId="29214"/>
    <cellStyle name="Pre-inputted cells 6 2 5 4" xfId="29215"/>
    <cellStyle name="Pre-inputted cells 6 2 5 5" xfId="29216"/>
    <cellStyle name="Pre-inputted cells 6 2 5 6" xfId="29217"/>
    <cellStyle name="Pre-inputted cells 6 2 5 7" xfId="29218"/>
    <cellStyle name="Pre-inputted cells 6 2 5 8" xfId="29219"/>
    <cellStyle name="Pre-inputted cells 6 2 5 9" xfId="29220"/>
    <cellStyle name="Pre-inputted cells 6 2 6" xfId="29221"/>
    <cellStyle name="Pre-inputted cells 6 2 6 2" xfId="29222"/>
    <cellStyle name="Pre-inputted cells 6 2 6 2 2" xfId="29223"/>
    <cellStyle name="Pre-inputted cells 6 2 6 2 3" xfId="29224"/>
    <cellStyle name="Pre-inputted cells 6 2 6 3" xfId="29225"/>
    <cellStyle name="Pre-inputted cells 6 2 6 3 2" xfId="29226"/>
    <cellStyle name="Pre-inputted cells 6 2 6 4" xfId="29227"/>
    <cellStyle name="Pre-inputted cells 6 2 7" xfId="29228"/>
    <cellStyle name="Pre-inputted cells 6 2 7 2" xfId="29229"/>
    <cellStyle name="Pre-inputted cells 6 2 8" xfId="29230"/>
    <cellStyle name="Pre-inputted cells 6 2 8 2" xfId="29231"/>
    <cellStyle name="Pre-inputted cells 6 2 9" xfId="29232"/>
    <cellStyle name="Pre-inputted cells 6 2 9 2" xfId="29233"/>
    <cellStyle name="Pre-inputted cells 6 2_4 28 1_Asst_Health_Crit_AllTO_RIIO_20110714pm" xfId="29234"/>
    <cellStyle name="Pre-inputted cells 6 20" xfId="29235"/>
    <cellStyle name="Pre-inputted cells 6 20 2" xfId="29236"/>
    <cellStyle name="Pre-inputted cells 6 21" xfId="29237"/>
    <cellStyle name="Pre-inputted cells 6 21 2" xfId="29238"/>
    <cellStyle name="Pre-inputted cells 6 22" xfId="29239"/>
    <cellStyle name="Pre-inputted cells 6 22 2" xfId="29240"/>
    <cellStyle name="Pre-inputted cells 6 23" xfId="29241"/>
    <cellStyle name="Pre-inputted cells 6 23 2" xfId="29242"/>
    <cellStyle name="Pre-inputted cells 6 24" xfId="29243"/>
    <cellStyle name="Pre-inputted cells 6 24 2" xfId="29244"/>
    <cellStyle name="Pre-inputted cells 6 25" xfId="29245"/>
    <cellStyle name="Pre-inputted cells 6 25 2" xfId="29246"/>
    <cellStyle name="Pre-inputted cells 6 26" xfId="29247"/>
    <cellStyle name="Pre-inputted cells 6 26 2" xfId="29248"/>
    <cellStyle name="Pre-inputted cells 6 27" xfId="29249"/>
    <cellStyle name="Pre-inputted cells 6 28" xfId="29250"/>
    <cellStyle name="Pre-inputted cells 6 29" xfId="29251"/>
    <cellStyle name="Pre-inputted cells 6 3" xfId="1254"/>
    <cellStyle name="Pre-inputted cells 6 3 10" xfId="29252"/>
    <cellStyle name="Pre-inputted cells 6 3 11" xfId="29253"/>
    <cellStyle name="Pre-inputted cells 6 3 12" xfId="29254"/>
    <cellStyle name="Pre-inputted cells 6 3 13" xfId="29255"/>
    <cellStyle name="Pre-inputted cells 6 3 14" xfId="29256"/>
    <cellStyle name="Pre-inputted cells 6 3 15" xfId="29257"/>
    <cellStyle name="Pre-inputted cells 6 3 16" xfId="29258"/>
    <cellStyle name="Pre-inputted cells 6 3 17" xfId="29259"/>
    <cellStyle name="Pre-inputted cells 6 3 18" xfId="29260"/>
    <cellStyle name="Pre-inputted cells 6 3 19" xfId="29261"/>
    <cellStyle name="Pre-inputted cells 6 3 2" xfId="1912"/>
    <cellStyle name="Pre-inputted cells 6 3 2 10" xfId="29262"/>
    <cellStyle name="Pre-inputted cells 6 3 2 11" xfId="29263"/>
    <cellStyle name="Pre-inputted cells 6 3 2 12" xfId="29264"/>
    <cellStyle name="Pre-inputted cells 6 3 2 13" xfId="29265"/>
    <cellStyle name="Pre-inputted cells 6 3 2 14" xfId="29266"/>
    <cellStyle name="Pre-inputted cells 6 3 2 15" xfId="29267"/>
    <cellStyle name="Pre-inputted cells 6 3 2 16" xfId="29268"/>
    <cellStyle name="Pre-inputted cells 6 3 2 17" xfId="29269"/>
    <cellStyle name="Pre-inputted cells 6 3 2 18" xfId="29270"/>
    <cellStyle name="Pre-inputted cells 6 3 2 19" xfId="29271"/>
    <cellStyle name="Pre-inputted cells 6 3 2 2" xfId="29272"/>
    <cellStyle name="Pre-inputted cells 6 3 2 2 10" xfId="29273"/>
    <cellStyle name="Pre-inputted cells 6 3 2 2 11" xfId="29274"/>
    <cellStyle name="Pre-inputted cells 6 3 2 2 12" xfId="29275"/>
    <cellStyle name="Pre-inputted cells 6 3 2 2 13" xfId="29276"/>
    <cellStyle name="Pre-inputted cells 6 3 2 2 2" xfId="29277"/>
    <cellStyle name="Pre-inputted cells 6 3 2 2 2 2" xfId="29278"/>
    <cellStyle name="Pre-inputted cells 6 3 2 2 2 3" xfId="29279"/>
    <cellStyle name="Pre-inputted cells 6 3 2 2 3" xfId="29280"/>
    <cellStyle name="Pre-inputted cells 6 3 2 2 3 2" xfId="29281"/>
    <cellStyle name="Pre-inputted cells 6 3 2 2 3 3" xfId="29282"/>
    <cellStyle name="Pre-inputted cells 6 3 2 2 4" xfId="29283"/>
    <cellStyle name="Pre-inputted cells 6 3 2 2 5" xfId="29284"/>
    <cellStyle name="Pre-inputted cells 6 3 2 2 6" xfId="29285"/>
    <cellStyle name="Pre-inputted cells 6 3 2 2 7" xfId="29286"/>
    <cellStyle name="Pre-inputted cells 6 3 2 2 8" xfId="29287"/>
    <cellStyle name="Pre-inputted cells 6 3 2 2 9" xfId="29288"/>
    <cellStyle name="Pre-inputted cells 6 3 2 20" xfId="29289"/>
    <cellStyle name="Pre-inputted cells 6 3 2 21" xfId="29290"/>
    <cellStyle name="Pre-inputted cells 6 3 2 22" xfId="29291"/>
    <cellStyle name="Pre-inputted cells 6 3 2 23" xfId="29292"/>
    <cellStyle name="Pre-inputted cells 6 3 2 24" xfId="29293"/>
    <cellStyle name="Pre-inputted cells 6 3 2 25" xfId="29294"/>
    <cellStyle name="Pre-inputted cells 6 3 2 26" xfId="29295"/>
    <cellStyle name="Pre-inputted cells 6 3 2 27" xfId="29296"/>
    <cellStyle name="Pre-inputted cells 6 3 2 28" xfId="29297"/>
    <cellStyle name="Pre-inputted cells 6 3 2 29" xfId="29298"/>
    <cellStyle name="Pre-inputted cells 6 3 2 3" xfId="29299"/>
    <cellStyle name="Pre-inputted cells 6 3 2 3 2" xfId="29300"/>
    <cellStyle name="Pre-inputted cells 6 3 2 3 3" xfId="29301"/>
    <cellStyle name="Pre-inputted cells 6 3 2 30" xfId="29302"/>
    <cellStyle name="Pre-inputted cells 6 3 2 31" xfId="29303"/>
    <cellStyle name="Pre-inputted cells 6 3 2 32" xfId="29304"/>
    <cellStyle name="Pre-inputted cells 6 3 2 33" xfId="29305"/>
    <cellStyle name="Pre-inputted cells 6 3 2 34" xfId="29306"/>
    <cellStyle name="Pre-inputted cells 6 3 2 4" xfId="29307"/>
    <cellStyle name="Pre-inputted cells 6 3 2 4 2" xfId="29308"/>
    <cellStyle name="Pre-inputted cells 6 3 2 4 3" xfId="29309"/>
    <cellStyle name="Pre-inputted cells 6 3 2 5" xfId="29310"/>
    <cellStyle name="Pre-inputted cells 6 3 2 6" xfId="29311"/>
    <cellStyle name="Pre-inputted cells 6 3 2 7" xfId="29312"/>
    <cellStyle name="Pre-inputted cells 6 3 2 8" xfId="29313"/>
    <cellStyle name="Pre-inputted cells 6 3 2 9" xfId="29314"/>
    <cellStyle name="Pre-inputted cells 6 3 20" xfId="29315"/>
    <cellStyle name="Pre-inputted cells 6 3 21" xfId="29316"/>
    <cellStyle name="Pre-inputted cells 6 3 22" xfId="29317"/>
    <cellStyle name="Pre-inputted cells 6 3 23" xfId="29318"/>
    <cellStyle name="Pre-inputted cells 6 3 24" xfId="29319"/>
    <cellStyle name="Pre-inputted cells 6 3 25" xfId="29320"/>
    <cellStyle name="Pre-inputted cells 6 3 26" xfId="29321"/>
    <cellStyle name="Pre-inputted cells 6 3 27" xfId="29322"/>
    <cellStyle name="Pre-inputted cells 6 3 28" xfId="29323"/>
    <cellStyle name="Pre-inputted cells 6 3 29" xfId="29324"/>
    <cellStyle name="Pre-inputted cells 6 3 3" xfId="29325"/>
    <cellStyle name="Pre-inputted cells 6 3 3 10" xfId="29326"/>
    <cellStyle name="Pre-inputted cells 6 3 3 11" xfId="29327"/>
    <cellStyle name="Pre-inputted cells 6 3 3 12" xfId="29328"/>
    <cellStyle name="Pre-inputted cells 6 3 3 13" xfId="29329"/>
    <cellStyle name="Pre-inputted cells 6 3 3 2" xfId="29330"/>
    <cellStyle name="Pre-inputted cells 6 3 3 2 2" xfId="29331"/>
    <cellStyle name="Pre-inputted cells 6 3 3 2 3" xfId="29332"/>
    <cellStyle name="Pre-inputted cells 6 3 3 3" xfId="29333"/>
    <cellStyle name="Pre-inputted cells 6 3 3 3 2" xfId="29334"/>
    <cellStyle name="Pre-inputted cells 6 3 3 3 3" xfId="29335"/>
    <cellStyle name="Pre-inputted cells 6 3 3 4" xfId="29336"/>
    <cellStyle name="Pre-inputted cells 6 3 3 5" xfId="29337"/>
    <cellStyle name="Pre-inputted cells 6 3 3 6" xfId="29338"/>
    <cellStyle name="Pre-inputted cells 6 3 3 7" xfId="29339"/>
    <cellStyle name="Pre-inputted cells 6 3 3 8" xfId="29340"/>
    <cellStyle name="Pre-inputted cells 6 3 3 9" xfId="29341"/>
    <cellStyle name="Pre-inputted cells 6 3 30" xfId="29342"/>
    <cellStyle name="Pre-inputted cells 6 3 31" xfId="29343"/>
    <cellStyle name="Pre-inputted cells 6 3 32" xfId="29344"/>
    <cellStyle name="Pre-inputted cells 6 3 33" xfId="29345"/>
    <cellStyle name="Pre-inputted cells 6 3 34" xfId="29346"/>
    <cellStyle name="Pre-inputted cells 6 3 35" xfId="29347"/>
    <cellStyle name="Pre-inputted cells 6 3 4" xfId="29348"/>
    <cellStyle name="Pre-inputted cells 6 3 4 2" xfId="29349"/>
    <cellStyle name="Pre-inputted cells 6 3 4 3" xfId="29350"/>
    <cellStyle name="Pre-inputted cells 6 3 5" xfId="29351"/>
    <cellStyle name="Pre-inputted cells 6 3 5 2" xfId="29352"/>
    <cellStyle name="Pre-inputted cells 6 3 5 3" xfId="29353"/>
    <cellStyle name="Pre-inputted cells 6 3 6" xfId="29354"/>
    <cellStyle name="Pre-inputted cells 6 3 7" xfId="29355"/>
    <cellStyle name="Pre-inputted cells 6 3 8" xfId="29356"/>
    <cellStyle name="Pre-inputted cells 6 3 9" xfId="29357"/>
    <cellStyle name="Pre-inputted cells 6 3_4 28 1_Asst_Health_Crit_AllTO_RIIO_20110714pm" xfId="29358"/>
    <cellStyle name="Pre-inputted cells 6 30" xfId="29359"/>
    <cellStyle name="Pre-inputted cells 6 31" xfId="29360"/>
    <cellStyle name="Pre-inputted cells 6 32" xfId="29361"/>
    <cellStyle name="Pre-inputted cells 6 33" xfId="29362"/>
    <cellStyle name="Pre-inputted cells 6 34" xfId="29363"/>
    <cellStyle name="Pre-inputted cells 6 35" xfId="29364"/>
    <cellStyle name="Pre-inputted cells 6 36" xfId="29365"/>
    <cellStyle name="Pre-inputted cells 6 37" xfId="29366"/>
    <cellStyle name="Pre-inputted cells 6 38" xfId="29367"/>
    <cellStyle name="Pre-inputted cells 6 39" xfId="29368"/>
    <cellStyle name="Pre-inputted cells 6 4" xfId="1909"/>
    <cellStyle name="Pre-inputted cells 6 4 10" xfId="29369"/>
    <cellStyle name="Pre-inputted cells 6 4 11" xfId="29370"/>
    <cellStyle name="Pre-inputted cells 6 4 12" xfId="29371"/>
    <cellStyle name="Pre-inputted cells 6 4 13" xfId="29372"/>
    <cellStyle name="Pre-inputted cells 6 4 14" xfId="29373"/>
    <cellStyle name="Pre-inputted cells 6 4 15" xfId="29374"/>
    <cellStyle name="Pre-inputted cells 6 4 16" xfId="29375"/>
    <cellStyle name="Pre-inputted cells 6 4 17" xfId="29376"/>
    <cellStyle name="Pre-inputted cells 6 4 18" xfId="29377"/>
    <cellStyle name="Pre-inputted cells 6 4 19" xfId="29378"/>
    <cellStyle name="Pre-inputted cells 6 4 2" xfId="29379"/>
    <cellStyle name="Pre-inputted cells 6 4 2 10" xfId="29380"/>
    <cellStyle name="Pre-inputted cells 6 4 2 11" xfId="29381"/>
    <cellStyle name="Pre-inputted cells 6 4 2 12" xfId="29382"/>
    <cellStyle name="Pre-inputted cells 6 4 2 13" xfId="29383"/>
    <cellStyle name="Pre-inputted cells 6 4 2 2" xfId="29384"/>
    <cellStyle name="Pre-inputted cells 6 4 2 2 2" xfId="29385"/>
    <cellStyle name="Pre-inputted cells 6 4 2 2 3" xfId="29386"/>
    <cellStyle name="Pre-inputted cells 6 4 2 3" xfId="29387"/>
    <cellStyle name="Pre-inputted cells 6 4 2 3 2" xfId="29388"/>
    <cellStyle name="Pre-inputted cells 6 4 2 3 3" xfId="29389"/>
    <cellStyle name="Pre-inputted cells 6 4 2 4" xfId="29390"/>
    <cellStyle name="Pre-inputted cells 6 4 2 5" xfId="29391"/>
    <cellStyle name="Pre-inputted cells 6 4 2 6" xfId="29392"/>
    <cellStyle name="Pre-inputted cells 6 4 2 7" xfId="29393"/>
    <cellStyle name="Pre-inputted cells 6 4 2 8" xfId="29394"/>
    <cellStyle name="Pre-inputted cells 6 4 2 9" xfId="29395"/>
    <cellStyle name="Pre-inputted cells 6 4 20" xfId="29396"/>
    <cellStyle name="Pre-inputted cells 6 4 21" xfId="29397"/>
    <cellStyle name="Pre-inputted cells 6 4 22" xfId="29398"/>
    <cellStyle name="Pre-inputted cells 6 4 23" xfId="29399"/>
    <cellStyle name="Pre-inputted cells 6 4 24" xfId="29400"/>
    <cellStyle name="Pre-inputted cells 6 4 25" xfId="29401"/>
    <cellStyle name="Pre-inputted cells 6 4 26" xfId="29402"/>
    <cellStyle name="Pre-inputted cells 6 4 27" xfId="29403"/>
    <cellStyle name="Pre-inputted cells 6 4 28" xfId="29404"/>
    <cellStyle name="Pre-inputted cells 6 4 29" xfId="29405"/>
    <cellStyle name="Pre-inputted cells 6 4 3" xfId="29406"/>
    <cellStyle name="Pre-inputted cells 6 4 3 2" xfId="29407"/>
    <cellStyle name="Pre-inputted cells 6 4 3 3" xfId="29408"/>
    <cellStyle name="Pre-inputted cells 6 4 30" xfId="29409"/>
    <cellStyle name="Pre-inputted cells 6 4 31" xfId="29410"/>
    <cellStyle name="Pre-inputted cells 6 4 32" xfId="29411"/>
    <cellStyle name="Pre-inputted cells 6 4 33" xfId="29412"/>
    <cellStyle name="Pre-inputted cells 6 4 34" xfId="29413"/>
    <cellStyle name="Pre-inputted cells 6 4 4" xfId="29414"/>
    <cellStyle name="Pre-inputted cells 6 4 4 2" xfId="29415"/>
    <cellStyle name="Pre-inputted cells 6 4 4 3" xfId="29416"/>
    <cellStyle name="Pre-inputted cells 6 4 5" xfId="29417"/>
    <cellStyle name="Pre-inputted cells 6 4 6" xfId="29418"/>
    <cellStyle name="Pre-inputted cells 6 4 7" xfId="29419"/>
    <cellStyle name="Pre-inputted cells 6 4 8" xfId="29420"/>
    <cellStyle name="Pre-inputted cells 6 4 9" xfId="29421"/>
    <cellStyle name="Pre-inputted cells 6 5" xfId="29422"/>
    <cellStyle name="Pre-inputted cells 6 5 10" xfId="29423"/>
    <cellStyle name="Pre-inputted cells 6 5 11" xfId="29424"/>
    <cellStyle name="Pre-inputted cells 6 5 12" xfId="29425"/>
    <cellStyle name="Pre-inputted cells 6 5 13" xfId="29426"/>
    <cellStyle name="Pre-inputted cells 6 5 14" xfId="29427"/>
    <cellStyle name="Pre-inputted cells 6 5 15" xfId="29428"/>
    <cellStyle name="Pre-inputted cells 6 5 16" xfId="29429"/>
    <cellStyle name="Pre-inputted cells 6 5 17" xfId="29430"/>
    <cellStyle name="Pre-inputted cells 6 5 18" xfId="29431"/>
    <cellStyle name="Pre-inputted cells 6 5 19" xfId="29432"/>
    <cellStyle name="Pre-inputted cells 6 5 2" xfId="29433"/>
    <cellStyle name="Pre-inputted cells 6 5 2 10" xfId="29434"/>
    <cellStyle name="Pre-inputted cells 6 5 2 11" xfId="29435"/>
    <cellStyle name="Pre-inputted cells 6 5 2 12" xfId="29436"/>
    <cellStyle name="Pre-inputted cells 6 5 2 13" xfId="29437"/>
    <cellStyle name="Pre-inputted cells 6 5 2 2" xfId="29438"/>
    <cellStyle name="Pre-inputted cells 6 5 2 2 2" xfId="29439"/>
    <cellStyle name="Pre-inputted cells 6 5 2 2 3" xfId="29440"/>
    <cellStyle name="Pre-inputted cells 6 5 2 3" xfId="29441"/>
    <cellStyle name="Pre-inputted cells 6 5 2 3 2" xfId="29442"/>
    <cellStyle name="Pre-inputted cells 6 5 2 3 3" xfId="29443"/>
    <cellStyle name="Pre-inputted cells 6 5 2 4" xfId="29444"/>
    <cellStyle name="Pre-inputted cells 6 5 2 5" xfId="29445"/>
    <cellStyle name="Pre-inputted cells 6 5 2 6" xfId="29446"/>
    <cellStyle name="Pre-inputted cells 6 5 2 7" xfId="29447"/>
    <cellStyle name="Pre-inputted cells 6 5 2 8" xfId="29448"/>
    <cellStyle name="Pre-inputted cells 6 5 2 9" xfId="29449"/>
    <cellStyle name="Pre-inputted cells 6 5 20" xfId="29450"/>
    <cellStyle name="Pre-inputted cells 6 5 21" xfId="29451"/>
    <cellStyle name="Pre-inputted cells 6 5 22" xfId="29452"/>
    <cellStyle name="Pre-inputted cells 6 5 23" xfId="29453"/>
    <cellStyle name="Pre-inputted cells 6 5 24" xfId="29454"/>
    <cellStyle name="Pre-inputted cells 6 5 25" xfId="29455"/>
    <cellStyle name="Pre-inputted cells 6 5 26" xfId="29456"/>
    <cellStyle name="Pre-inputted cells 6 5 27" xfId="29457"/>
    <cellStyle name="Pre-inputted cells 6 5 28" xfId="29458"/>
    <cellStyle name="Pre-inputted cells 6 5 29" xfId="29459"/>
    <cellStyle name="Pre-inputted cells 6 5 3" xfId="29460"/>
    <cellStyle name="Pre-inputted cells 6 5 3 2" xfId="29461"/>
    <cellStyle name="Pre-inputted cells 6 5 3 3" xfId="29462"/>
    <cellStyle name="Pre-inputted cells 6 5 30" xfId="29463"/>
    <cellStyle name="Pre-inputted cells 6 5 31" xfId="29464"/>
    <cellStyle name="Pre-inputted cells 6 5 32" xfId="29465"/>
    <cellStyle name="Pre-inputted cells 6 5 33" xfId="29466"/>
    <cellStyle name="Pre-inputted cells 6 5 34" xfId="29467"/>
    <cellStyle name="Pre-inputted cells 6 5 4" xfId="29468"/>
    <cellStyle name="Pre-inputted cells 6 5 4 2" xfId="29469"/>
    <cellStyle name="Pre-inputted cells 6 5 4 3" xfId="29470"/>
    <cellStyle name="Pre-inputted cells 6 5 5" xfId="29471"/>
    <cellStyle name="Pre-inputted cells 6 5 6" xfId="29472"/>
    <cellStyle name="Pre-inputted cells 6 5 7" xfId="29473"/>
    <cellStyle name="Pre-inputted cells 6 5 8" xfId="29474"/>
    <cellStyle name="Pre-inputted cells 6 5 9" xfId="29475"/>
    <cellStyle name="Pre-inputted cells 6 6" xfId="29476"/>
    <cellStyle name="Pre-inputted cells 6 6 10" xfId="29477"/>
    <cellStyle name="Pre-inputted cells 6 6 11" xfId="29478"/>
    <cellStyle name="Pre-inputted cells 6 6 12" xfId="29479"/>
    <cellStyle name="Pre-inputted cells 6 6 13" xfId="29480"/>
    <cellStyle name="Pre-inputted cells 6 6 2" xfId="29481"/>
    <cellStyle name="Pre-inputted cells 6 6 2 2" xfId="29482"/>
    <cellStyle name="Pre-inputted cells 6 6 2 3" xfId="29483"/>
    <cellStyle name="Pre-inputted cells 6 6 3" xfId="29484"/>
    <cellStyle name="Pre-inputted cells 6 6 3 2" xfId="29485"/>
    <cellStyle name="Pre-inputted cells 6 6 3 3" xfId="29486"/>
    <cellStyle name="Pre-inputted cells 6 6 4" xfId="29487"/>
    <cellStyle name="Pre-inputted cells 6 6 5" xfId="29488"/>
    <cellStyle name="Pre-inputted cells 6 6 6" xfId="29489"/>
    <cellStyle name="Pre-inputted cells 6 6 7" xfId="29490"/>
    <cellStyle name="Pre-inputted cells 6 6 8" xfId="29491"/>
    <cellStyle name="Pre-inputted cells 6 6 9" xfId="29492"/>
    <cellStyle name="Pre-inputted cells 6 7" xfId="29493"/>
    <cellStyle name="Pre-inputted cells 6 7 2" xfId="29494"/>
    <cellStyle name="Pre-inputted cells 6 7 2 2" xfId="29495"/>
    <cellStyle name="Pre-inputted cells 6 7 2 3" xfId="29496"/>
    <cellStyle name="Pre-inputted cells 6 7 3" xfId="29497"/>
    <cellStyle name="Pre-inputted cells 6 7 3 2" xfId="29498"/>
    <cellStyle name="Pre-inputted cells 6 7 4" xfId="29499"/>
    <cellStyle name="Pre-inputted cells 6 8" xfId="29500"/>
    <cellStyle name="Pre-inputted cells 6 8 2" xfId="29501"/>
    <cellStyle name="Pre-inputted cells 6 9" xfId="29502"/>
    <cellStyle name="Pre-inputted cells 6 9 2" xfId="29503"/>
    <cellStyle name="Pre-inputted cells 6_4 28 1_Asst_Health_Crit_AllTO_RIIO_20110714pm" xfId="29504"/>
    <cellStyle name="Pre-inputted cells 7" xfId="1255"/>
    <cellStyle name="Pre-inputted cells 7 10" xfId="29505"/>
    <cellStyle name="Pre-inputted cells 7 10 2" xfId="29506"/>
    <cellStyle name="Pre-inputted cells 7 11" xfId="29507"/>
    <cellStyle name="Pre-inputted cells 7 11 2" xfId="29508"/>
    <cellStyle name="Pre-inputted cells 7 12" xfId="29509"/>
    <cellStyle name="Pre-inputted cells 7 12 2" xfId="29510"/>
    <cellStyle name="Pre-inputted cells 7 13" xfId="29511"/>
    <cellStyle name="Pre-inputted cells 7 13 2" xfId="29512"/>
    <cellStyle name="Pre-inputted cells 7 14" xfId="29513"/>
    <cellStyle name="Pre-inputted cells 7 14 2" xfId="29514"/>
    <cellStyle name="Pre-inputted cells 7 15" xfId="29515"/>
    <cellStyle name="Pre-inputted cells 7 15 2" xfId="29516"/>
    <cellStyle name="Pre-inputted cells 7 16" xfId="29517"/>
    <cellStyle name="Pre-inputted cells 7 16 2" xfId="29518"/>
    <cellStyle name="Pre-inputted cells 7 17" xfId="29519"/>
    <cellStyle name="Pre-inputted cells 7 17 2" xfId="29520"/>
    <cellStyle name="Pre-inputted cells 7 18" xfId="29521"/>
    <cellStyle name="Pre-inputted cells 7 18 2" xfId="29522"/>
    <cellStyle name="Pre-inputted cells 7 19" xfId="29523"/>
    <cellStyle name="Pre-inputted cells 7 19 2" xfId="29524"/>
    <cellStyle name="Pre-inputted cells 7 2" xfId="1256"/>
    <cellStyle name="Pre-inputted cells 7 2 10" xfId="29525"/>
    <cellStyle name="Pre-inputted cells 7 2 10 2" xfId="29526"/>
    <cellStyle name="Pre-inputted cells 7 2 11" xfId="29527"/>
    <cellStyle name="Pre-inputted cells 7 2 11 2" xfId="29528"/>
    <cellStyle name="Pre-inputted cells 7 2 12" xfId="29529"/>
    <cellStyle name="Pre-inputted cells 7 2 12 2" xfId="29530"/>
    <cellStyle name="Pre-inputted cells 7 2 13" xfId="29531"/>
    <cellStyle name="Pre-inputted cells 7 2 13 2" xfId="29532"/>
    <cellStyle name="Pre-inputted cells 7 2 14" xfId="29533"/>
    <cellStyle name="Pre-inputted cells 7 2 14 2" xfId="29534"/>
    <cellStyle name="Pre-inputted cells 7 2 15" xfId="29535"/>
    <cellStyle name="Pre-inputted cells 7 2 15 2" xfId="29536"/>
    <cellStyle name="Pre-inputted cells 7 2 16" xfId="29537"/>
    <cellStyle name="Pre-inputted cells 7 2 16 2" xfId="29538"/>
    <cellStyle name="Pre-inputted cells 7 2 17" xfId="29539"/>
    <cellStyle name="Pre-inputted cells 7 2 17 2" xfId="29540"/>
    <cellStyle name="Pre-inputted cells 7 2 18" xfId="29541"/>
    <cellStyle name="Pre-inputted cells 7 2 18 2" xfId="29542"/>
    <cellStyle name="Pre-inputted cells 7 2 19" xfId="29543"/>
    <cellStyle name="Pre-inputted cells 7 2 19 2" xfId="29544"/>
    <cellStyle name="Pre-inputted cells 7 2 2" xfId="1257"/>
    <cellStyle name="Pre-inputted cells 7 2 2 10" xfId="29545"/>
    <cellStyle name="Pre-inputted cells 7 2 2 11" xfId="29546"/>
    <cellStyle name="Pre-inputted cells 7 2 2 12" xfId="29547"/>
    <cellStyle name="Pre-inputted cells 7 2 2 13" xfId="29548"/>
    <cellStyle name="Pre-inputted cells 7 2 2 14" xfId="29549"/>
    <cellStyle name="Pre-inputted cells 7 2 2 15" xfId="29550"/>
    <cellStyle name="Pre-inputted cells 7 2 2 16" xfId="29551"/>
    <cellStyle name="Pre-inputted cells 7 2 2 17" xfId="29552"/>
    <cellStyle name="Pre-inputted cells 7 2 2 18" xfId="29553"/>
    <cellStyle name="Pre-inputted cells 7 2 2 19" xfId="29554"/>
    <cellStyle name="Pre-inputted cells 7 2 2 2" xfId="1914"/>
    <cellStyle name="Pre-inputted cells 7 2 2 2 10" xfId="29555"/>
    <cellStyle name="Pre-inputted cells 7 2 2 2 11" xfId="29556"/>
    <cellStyle name="Pre-inputted cells 7 2 2 2 12" xfId="29557"/>
    <cellStyle name="Pre-inputted cells 7 2 2 2 13" xfId="29558"/>
    <cellStyle name="Pre-inputted cells 7 2 2 2 14" xfId="29559"/>
    <cellStyle name="Pre-inputted cells 7 2 2 2 15" xfId="29560"/>
    <cellStyle name="Pre-inputted cells 7 2 2 2 16" xfId="29561"/>
    <cellStyle name="Pre-inputted cells 7 2 2 2 17" xfId="29562"/>
    <cellStyle name="Pre-inputted cells 7 2 2 2 18" xfId="29563"/>
    <cellStyle name="Pre-inputted cells 7 2 2 2 19" xfId="29564"/>
    <cellStyle name="Pre-inputted cells 7 2 2 2 2" xfId="29565"/>
    <cellStyle name="Pre-inputted cells 7 2 2 2 2 10" xfId="29566"/>
    <cellStyle name="Pre-inputted cells 7 2 2 2 2 11" xfId="29567"/>
    <cellStyle name="Pre-inputted cells 7 2 2 2 2 12" xfId="29568"/>
    <cellStyle name="Pre-inputted cells 7 2 2 2 2 13" xfId="29569"/>
    <cellStyle name="Pre-inputted cells 7 2 2 2 2 2" xfId="29570"/>
    <cellStyle name="Pre-inputted cells 7 2 2 2 2 2 2" xfId="29571"/>
    <cellStyle name="Pre-inputted cells 7 2 2 2 2 2 3" xfId="29572"/>
    <cellStyle name="Pre-inputted cells 7 2 2 2 2 3" xfId="29573"/>
    <cellStyle name="Pre-inputted cells 7 2 2 2 2 3 2" xfId="29574"/>
    <cellStyle name="Pre-inputted cells 7 2 2 2 2 3 3" xfId="29575"/>
    <cellStyle name="Pre-inputted cells 7 2 2 2 2 4" xfId="29576"/>
    <cellStyle name="Pre-inputted cells 7 2 2 2 2 5" xfId="29577"/>
    <cellStyle name="Pre-inputted cells 7 2 2 2 2 6" xfId="29578"/>
    <cellStyle name="Pre-inputted cells 7 2 2 2 2 7" xfId="29579"/>
    <cellStyle name="Pre-inputted cells 7 2 2 2 2 8" xfId="29580"/>
    <cellStyle name="Pre-inputted cells 7 2 2 2 2 9" xfId="29581"/>
    <cellStyle name="Pre-inputted cells 7 2 2 2 20" xfId="29582"/>
    <cellStyle name="Pre-inputted cells 7 2 2 2 21" xfId="29583"/>
    <cellStyle name="Pre-inputted cells 7 2 2 2 22" xfId="29584"/>
    <cellStyle name="Pre-inputted cells 7 2 2 2 23" xfId="29585"/>
    <cellStyle name="Pre-inputted cells 7 2 2 2 24" xfId="29586"/>
    <cellStyle name="Pre-inputted cells 7 2 2 2 25" xfId="29587"/>
    <cellStyle name="Pre-inputted cells 7 2 2 2 26" xfId="29588"/>
    <cellStyle name="Pre-inputted cells 7 2 2 2 27" xfId="29589"/>
    <cellStyle name="Pre-inputted cells 7 2 2 2 28" xfId="29590"/>
    <cellStyle name="Pre-inputted cells 7 2 2 2 29" xfId="29591"/>
    <cellStyle name="Pre-inputted cells 7 2 2 2 3" xfId="29592"/>
    <cellStyle name="Pre-inputted cells 7 2 2 2 3 2" xfId="29593"/>
    <cellStyle name="Pre-inputted cells 7 2 2 2 3 3" xfId="29594"/>
    <cellStyle name="Pre-inputted cells 7 2 2 2 30" xfId="29595"/>
    <cellStyle name="Pre-inputted cells 7 2 2 2 31" xfId="29596"/>
    <cellStyle name="Pre-inputted cells 7 2 2 2 32" xfId="29597"/>
    <cellStyle name="Pre-inputted cells 7 2 2 2 33" xfId="29598"/>
    <cellStyle name="Pre-inputted cells 7 2 2 2 34" xfId="29599"/>
    <cellStyle name="Pre-inputted cells 7 2 2 2 4" xfId="29600"/>
    <cellStyle name="Pre-inputted cells 7 2 2 2 4 2" xfId="29601"/>
    <cellStyle name="Pre-inputted cells 7 2 2 2 4 3" xfId="29602"/>
    <cellStyle name="Pre-inputted cells 7 2 2 2 5" xfId="29603"/>
    <cellStyle name="Pre-inputted cells 7 2 2 2 6" xfId="29604"/>
    <cellStyle name="Pre-inputted cells 7 2 2 2 7" xfId="29605"/>
    <cellStyle name="Pre-inputted cells 7 2 2 2 8" xfId="29606"/>
    <cellStyle name="Pre-inputted cells 7 2 2 2 9" xfId="29607"/>
    <cellStyle name="Pre-inputted cells 7 2 2 20" xfId="29608"/>
    <cellStyle name="Pre-inputted cells 7 2 2 21" xfId="29609"/>
    <cellStyle name="Pre-inputted cells 7 2 2 22" xfId="29610"/>
    <cellStyle name="Pre-inputted cells 7 2 2 23" xfId="29611"/>
    <cellStyle name="Pre-inputted cells 7 2 2 24" xfId="29612"/>
    <cellStyle name="Pre-inputted cells 7 2 2 25" xfId="29613"/>
    <cellStyle name="Pre-inputted cells 7 2 2 26" xfId="29614"/>
    <cellStyle name="Pre-inputted cells 7 2 2 27" xfId="29615"/>
    <cellStyle name="Pre-inputted cells 7 2 2 28" xfId="29616"/>
    <cellStyle name="Pre-inputted cells 7 2 2 29" xfId="29617"/>
    <cellStyle name="Pre-inputted cells 7 2 2 3" xfId="29618"/>
    <cellStyle name="Pre-inputted cells 7 2 2 3 10" xfId="29619"/>
    <cellStyle name="Pre-inputted cells 7 2 2 3 11" xfId="29620"/>
    <cellStyle name="Pre-inputted cells 7 2 2 3 12" xfId="29621"/>
    <cellStyle name="Pre-inputted cells 7 2 2 3 13" xfId="29622"/>
    <cellStyle name="Pre-inputted cells 7 2 2 3 2" xfId="29623"/>
    <cellStyle name="Pre-inputted cells 7 2 2 3 2 2" xfId="29624"/>
    <cellStyle name="Pre-inputted cells 7 2 2 3 2 3" xfId="29625"/>
    <cellStyle name="Pre-inputted cells 7 2 2 3 3" xfId="29626"/>
    <cellStyle name="Pre-inputted cells 7 2 2 3 3 2" xfId="29627"/>
    <cellStyle name="Pre-inputted cells 7 2 2 3 3 3" xfId="29628"/>
    <cellStyle name="Pre-inputted cells 7 2 2 3 4" xfId="29629"/>
    <cellStyle name="Pre-inputted cells 7 2 2 3 5" xfId="29630"/>
    <cellStyle name="Pre-inputted cells 7 2 2 3 6" xfId="29631"/>
    <cellStyle name="Pre-inputted cells 7 2 2 3 7" xfId="29632"/>
    <cellStyle name="Pre-inputted cells 7 2 2 3 8" xfId="29633"/>
    <cellStyle name="Pre-inputted cells 7 2 2 3 9" xfId="29634"/>
    <cellStyle name="Pre-inputted cells 7 2 2 30" xfId="29635"/>
    <cellStyle name="Pre-inputted cells 7 2 2 31" xfId="29636"/>
    <cellStyle name="Pre-inputted cells 7 2 2 4" xfId="29637"/>
    <cellStyle name="Pre-inputted cells 7 2 2 4 2" xfId="29638"/>
    <cellStyle name="Pre-inputted cells 7 2 2 4 3" xfId="29639"/>
    <cellStyle name="Pre-inputted cells 7 2 2 5" xfId="29640"/>
    <cellStyle name="Pre-inputted cells 7 2 2 5 2" xfId="29641"/>
    <cellStyle name="Pre-inputted cells 7 2 2 5 3" xfId="29642"/>
    <cellStyle name="Pre-inputted cells 7 2 2 6" xfId="29643"/>
    <cellStyle name="Pre-inputted cells 7 2 2 7" xfId="29644"/>
    <cellStyle name="Pre-inputted cells 7 2 2 8" xfId="29645"/>
    <cellStyle name="Pre-inputted cells 7 2 2 9" xfId="29646"/>
    <cellStyle name="Pre-inputted cells 7 2 2_4 28 1_Asst_Health_Crit_AllTO_RIIO_20110714pm" xfId="29647"/>
    <cellStyle name="Pre-inputted cells 7 2 20" xfId="29648"/>
    <cellStyle name="Pre-inputted cells 7 2 20 2" xfId="29649"/>
    <cellStyle name="Pre-inputted cells 7 2 21" xfId="29650"/>
    <cellStyle name="Pre-inputted cells 7 2 21 2" xfId="29651"/>
    <cellStyle name="Pre-inputted cells 7 2 22" xfId="29652"/>
    <cellStyle name="Pre-inputted cells 7 2 22 2" xfId="29653"/>
    <cellStyle name="Pre-inputted cells 7 2 23" xfId="29654"/>
    <cellStyle name="Pre-inputted cells 7 2 23 2" xfId="29655"/>
    <cellStyle name="Pre-inputted cells 7 2 24" xfId="29656"/>
    <cellStyle name="Pre-inputted cells 7 2 24 2" xfId="29657"/>
    <cellStyle name="Pre-inputted cells 7 2 25" xfId="29658"/>
    <cellStyle name="Pre-inputted cells 7 2 25 2" xfId="29659"/>
    <cellStyle name="Pre-inputted cells 7 2 26" xfId="29660"/>
    <cellStyle name="Pre-inputted cells 7 2 27" xfId="29661"/>
    <cellStyle name="Pre-inputted cells 7 2 28" xfId="29662"/>
    <cellStyle name="Pre-inputted cells 7 2 29" xfId="29663"/>
    <cellStyle name="Pre-inputted cells 7 2 3" xfId="1913"/>
    <cellStyle name="Pre-inputted cells 7 2 3 10" xfId="29664"/>
    <cellStyle name="Pre-inputted cells 7 2 3 11" xfId="29665"/>
    <cellStyle name="Pre-inputted cells 7 2 3 12" xfId="29666"/>
    <cellStyle name="Pre-inputted cells 7 2 3 13" xfId="29667"/>
    <cellStyle name="Pre-inputted cells 7 2 3 14" xfId="29668"/>
    <cellStyle name="Pre-inputted cells 7 2 3 15" xfId="29669"/>
    <cellStyle name="Pre-inputted cells 7 2 3 16" xfId="29670"/>
    <cellStyle name="Pre-inputted cells 7 2 3 17" xfId="29671"/>
    <cellStyle name="Pre-inputted cells 7 2 3 18" xfId="29672"/>
    <cellStyle name="Pre-inputted cells 7 2 3 19" xfId="29673"/>
    <cellStyle name="Pre-inputted cells 7 2 3 2" xfId="29674"/>
    <cellStyle name="Pre-inputted cells 7 2 3 2 10" xfId="29675"/>
    <cellStyle name="Pre-inputted cells 7 2 3 2 11" xfId="29676"/>
    <cellStyle name="Pre-inputted cells 7 2 3 2 12" xfId="29677"/>
    <cellStyle name="Pre-inputted cells 7 2 3 2 13" xfId="29678"/>
    <cellStyle name="Pre-inputted cells 7 2 3 2 2" xfId="29679"/>
    <cellStyle name="Pre-inputted cells 7 2 3 2 2 2" xfId="29680"/>
    <cellStyle name="Pre-inputted cells 7 2 3 2 2 3" xfId="29681"/>
    <cellStyle name="Pre-inputted cells 7 2 3 2 3" xfId="29682"/>
    <cellStyle name="Pre-inputted cells 7 2 3 2 3 2" xfId="29683"/>
    <cellStyle name="Pre-inputted cells 7 2 3 2 3 3" xfId="29684"/>
    <cellStyle name="Pre-inputted cells 7 2 3 2 4" xfId="29685"/>
    <cellStyle name="Pre-inputted cells 7 2 3 2 5" xfId="29686"/>
    <cellStyle name="Pre-inputted cells 7 2 3 2 6" xfId="29687"/>
    <cellStyle name="Pre-inputted cells 7 2 3 2 7" xfId="29688"/>
    <cellStyle name="Pre-inputted cells 7 2 3 2 8" xfId="29689"/>
    <cellStyle name="Pre-inputted cells 7 2 3 2 9" xfId="29690"/>
    <cellStyle name="Pre-inputted cells 7 2 3 20" xfId="29691"/>
    <cellStyle name="Pre-inputted cells 7 2 3 21" xfId="29692"/>
    <cellStyle name="Pre-inputted cells 7 2 3 22" xfId="29693"/>
    <cellStyle name="Pre-inputted cells 7 2 3 23" xfId="29694"/>
    <cellStyle name="Pre-inputted cells 7 2 3 24" xfId="29695"/>
    <cellStyle name="Pre-inputted cells 7 2 3 25" xfId="29696"/>
    <cellStyle name="Pre-inputted cells 7 2 3 26" xfId="29697"/>
    <cellStyle name="Pre-inputted cells 7 2 3 27" xfId="29698"/>
    <cellStyle name="Pre-inputted cells 7 2 3 28" xfId="29699"/>
    <cellStyle name="Pre-inputted cells 7 2 3 29" xfId="29700"/>
    <cellStyle name="Pre-inputted cells 7 2 3 3" xfId="29701"/>
    <cellStyle name="Pre-inputted cells 7 2 3 3 2" xfId="29702"/>
    <cellStyle name="Pre-inputted cells 7 2 3 3 3" xfId="29703"/>
    <cellStyle name="Pre-inputted cells 7 2 3 30" xfId="29704"/>
    <cellStyle name="Pre-inputted cells 7 2 3 4" xfId="29705"/>
    <cellStyle name="Pre-inputted cells 7 2 3 4 2" xfId="29706"/>
    <cellStyle name="Pre-inputted cells 7 2 3 4 3" xfId="29707"/>
    <cellStyle name="Pre-inputted cells 7 2 3 5" xfId="29708"/>
    <cellStyle name="Pre-inputted cells 7 2 3 6" xfId="29709"/>
    <cellStyle name="Pre-inputted cells 7 2 3 7" xfId="29710"/>
    <cellStyle name="Pre-inputted cells 7 2 3 8" xfId="29711"/>
    <cellStyle name="Pre-inputted cells 7 2 3 9" xfId="29712"/>
    <cellStyle name="Pre-inputted cells 7 2 30" xfId="29713"/>
    <cellStyle name="Pre-inputted cells 7 2 31" xfId="29714"/>
    <cellStyle name="Pre-inputted cells 7 2 32" xfId="29715"/>
    <cellStyle name="Pre-inputted cells 7 2 33" xfId="29716"/>
    <cellStyle name="Pre-inputted cells 7 2 4" xfId="29717"/>
    <cellStyle name="Pre-inputted cells 7 2 4 10" xfId="29718"/>
    <cellStyle name="Pre-inputted cells 7 2 4 11" xfId="29719"/>
    <cellStyle name="Pre-inputted cells 7 2 4 12" xfId="29720"/>
    <cellStyle name="Pre-inputted cells 7 2 4 13" xfId="29721"/>
    <cellStyle name="Pre-inputted cells 7 2 4 14" xfId="29722"/>
    <cellStyle name="Pre-inputted cells 7 2 4 15" xfId="29723"/>
    <cellStyle name="Pre-inputted cells 7 2 4 16" xfId="29724"/>
    <cellStyle name="Pre-inputted cells 7 2 4 17" xfId="29725"/>
    <cellStyle name="Pre-inputted cells 7 2 4 18" xfId="29726"/>
    <cellStyle name="Pre-inputted cells 7 2 4 19" xfId="29727"/>
    <cellStyle name="Pre-inputted cells 7 2 4 2" xfId="29728"/>
    <cellStyle name="Pre-inputted cells 7 2 4 2 10" xfId="29729"/>
    <cellStyle name="Pre-inputted cells 7 2 4 2 11" xfId="29730"/>
    <cellStyle name="Pre-inputted cells 7 2 4 2 12" xfId="29731"/>
    <cellStyle name="Pre-inputted cells 7 2 4 2 13" xfId="29732"/>
    <cellStyle name="Pre-inputted cells 7 2 4 2 2" xfId="29733"/>
    <cellStyle name="Pre-inputted cells 7 2 4 2 2 2" xfId="29734"/>
    <cellStyle name="Pre-inputted cells 7 2 4 2 2 3" xfId="29735"/>
    <cellStyle name="Pre-inputted cells 7 2 4 2 3" xfId="29736"/>
    <cellStyle name="Pre-inputted cells 7 2 4 2 3 2" xfId="29737"/>
    <cellStyle name="Pre-inputted cells 7 2 4 2 3 3" xfId="29738"/>
    <cellStyle name="Pre-inputted cells 7 2 4 2 4" xfId="29739"/>
    <cellStyle name="Pre-inputted cells 7 2 4 2 5" xfId="29740"/>
    <cellStyle name="Pre-inputted cells 7 2 4 2 6" xfId="29741"/>
    <cellStyle name="Pre-inputted cells 7 2 4 2 7" xfId="29742"/>
    <cellStyle name="Pre-inputted cells 7 2 4 2 8" xfId="29743"/>
    <cellStyle name="Pre-inputted cells 7 2 4 2 9" xfId="29744"/>
    <cellStyle name="Pre-inputted cells 7 2 4 20" xfId="29745"/>
    <cellStyle name="Pre-inputted cells 7 2 4 21" xfId="29746"/>
    <cellStyle name="Pre-inputted cells 7 2 4 22" xfId="29747"/>
    <cellStyle name="Pre-inputted cells 7 2 4 23" xfId="29748"/>
    <cellStyle name="Pre-inputted cells 7 2 4 24" xfId="29749"/>
    <cellStyle name="Pre-inputted cells 7 2 4 25" xfId="29750"/>
    <cellStyle name="Pre-inputted cells 7 2 4 26" xfId="29751"/>
    <cellStyle name="Pre-inputted cells 7 2 4 27" xfId="29752"/>
    <cellStyle name="Pre-inputted cells 7 2 4 28" xfId="29753"/>
    <cellStyle name="Pre-inputted cells 7 2 4 29" xfId="29754"/>
    <cellStyle name="Pre-inputted cells 7 2 4 3" xfId="29755"/>
    <cellStyle name="Pre-inputted cells 7 2 4 3 2" xfId="29756"/>
    <cellStyle name="Pre-inputted cells 7 2 4 3 3" xfId="29757"/>
    <cellStyle name="Pre-inputted cells 7 2 4 30" xfId="29758"/>
    <cellStyle name="Pre-inputted cells 7 2 4 4" xfId="29759"/>
    <cellStyle name="Pre-inputted cells 7 2 4 4 2" xfId="29760"/>
    <cellStyle name="Pre-inputted cells 7 2 4 4 3" xfId="29761"/>
    <cellStyle name="Pre-inputted cells 7 2 4 5" xfId="29762"/>
    <cellStyle name="Pre-inputted cells 7 2 4 6" xfId="29763"/>
    <cellStyle name="Pre-inputted cells 7 2 4 7" xfId="29764"/>
    <cellStyle name="Pre-inputted cells 7 2 4 8" xfId="29765"/>
    <cellStyle name="Pre-inputted cells 7 2 4 9" xfId="29766"/>
    <cellStyle name="Pre-inputted cells 7 2 5" xfId="29767"/>
    <cellStyle name="Pre-inputted cells 7 2 5 10" xfId="29768"/>
    <cellStyle name="Pre-inputted cells 7 2 5 11" xfId="29769"/>
    <cellStyle name="Pre-inputted cells 7 2 5 12" xfId="29770"/>
    <cellStyle name="Pre-inputted cells 7 2 5 13" xfId="29771"/>
    <cellStyle name="Pre-inputted cells 7 2 5 2" xfId="29772"/>
    <cellStyle name="Pre-inputted cells 7 2 5 2 2" xfId="29773"/>
    <cellStyle name="Pre-inputted cells 7 2 5 2 3" xfId="29774"/>
    <cellStyle name="Pre-inputted cells 7 2 5 3" xfId="29775"/>
    <cellStyle name="Pre-inputted cells 7 2 5 3 2" xfId="29776"/>
    <cellStyle name="Pre-inputted cells 7 2 5 3 3" xfId="29777"/>
    <cellStyle name="Pre-inputted cells 7 2 5 4" xfId="29778"/>
    <cellStyle name="Pre-inputted cells 7 2 5 5" xfId="29779"/>
    <cellStyle name="Pre-inputted cells 7 2 5 6" xfId="29780"/>
    <cellStyle name="Pre-inputted cells 7 2 5 7" xfId="29781"/>
    <cellStyle name="Pre-inputted cells 7 2 5 8" xfId="29782"/>
    <cellStyle name="Pre-inputted cells 7 2 5 9" xfId="29783"/>
    <cellStyle name="Pre-inputted cells 7 2 6" xfId="29784"/>
    <cellStyle name="Pre-inputted cells 7 2 6 2" xfId="29785"/>
    <cellStyle name="Pre-inputted cells 7 2 6 2 2" xfId="29786"/>
    <cellStyle name="Pre-inputted cells 7 2 6 2 3" xfId="29787"/>
    <cellStyle name="Pre-inputted cells 7 2 6 3" xfId="29788"/>
    <cellStyle name="Pre-inputted cells 7 2 6 3 2" xfId="29789"/>
    <cellStyle name="Pre-inputted cells 7 2 6 4" xfId="29790"/>
    <cellStyle name="Pre-inputted cells 7 2 7" xfId="29791"/>
    <cellStyle name="Pre-inputted cells 7 2 7 2" xfId="29792"/>
    <cellStyle name="Pre-inputted cells 7 2 8" xfId="29793"/>
    <cellStyle name="Pre-inputted cells 7 2 8 2" xfId="29794"/>
    <cellStyle name="Pre-inputted cells 7 2 9" xfId="29795"/>
    <cellStyle name="Pre-inputted cells 7 2 9 2" xfId="29796"/>
    <cellStyle name="Pre-inputted cells 7 2_4 28 1_Asst_Health_Crit_AllTO_RIIO_20110714pm" xfId="29797"/>
    <cellStyle name="Pre-inputted cells 7 20" xfId="29798"/>
    <cellStyle name="Pre-inputted cells 7 20 2" xfId="29799"/>
    <cellStyle name="Pre-inputted cells 7 21" xfId="29800"/>
    <cellStyle name="Pre-inputted cells 7 21 2" xfId="29801"/>
    <cellStyle name="Pre-inputted cells 7 22" xfId="29802"/>
    <cellStyle name="Pre-inputted cells 7 22 2" xfId="29803"/>
    <cellStyle name="Pre-inputted cells 7 23" xfId="29804"/>
    <cellStyle name="Pre-inputted cells 7 23 2" xfId="29805"/>
    <cellStyle name="Pre-inputted cells 7 24" xfId="29806"/>
    <cellStyle name="Pre-inputted cells 7 24 2" xfId="29807"/>
    <cellStyle name="Pre-inputted cells 7 25" xfId="29808"/>
    <cellStyle name="Pre-inputted cells 7 25 2" xfId="29809"/>
    <cellStyle name="Pre-inputted cells 7 26" xfId="29810"/>
    <cellStyle name="Pre-inputted cells 7 26 2" xfId="29811"/>
    <cellStyle name="Pre-inputted cells 7 27" xfId="29812"/>
    <cellStyle name="Pre-inputted cells 7 28" xfId="29813"/>
    <cellStyle name="Pre-inputted cells 7 29" xfId="29814"/>
    <cellStyle name="Pre-inputted cells 7 3" xfId="29815"/>
    <cellStyle name="Pre-inputted cells 7 3 10" xfId="29816"/>
    <cellStyle name="Pre-inputted cells 7 3 11" xfId="29817"/>
    <cellStyle name="Pre-inputted cells 7 3 12" xfId="29818"/>
    <cellStyle name="Pre-inputted cells 7 3 13" xfId="29819"/>
    <cellStyle name="Pre-inputted cells 7 3 14" xfId="29820"/>
    <cellStyle name="Pre-inputted cells 7 3 15" xfId="29821"/>
    <cellStyle name="Pre-inputted cells 7 3 16" xfId="29822"/>
    <cellStyle name="Pre-inputted cells 7 3 17" xfId="29823"/>
    <cellStyle name="Pre-inputted cells 7 3 18" xfId="29824"/>
    <cellStyle name="Pre-inputted cells 7 3 19" xfId="29825"/>
    <cellStyle name="Pre-inputted cells 7 3 2" xfId="29826"/>
    <cellStyle name="Pre-inputted cells 7 3 2 10" xfId="29827"/>
    <cellStyle name="Pre-inputted cells 7 3 2 11" xfId="29828"/>
    <cellStyle name="Pre-inputted cells 7 3 2 12" xfId="29829"/>
    <cellStyle name="Pre-inputted cells 7 3 2 13" xfId="29830"/>
    <cellStyle name="Pre-inputted cells 7 3 2 14" xfId="29831"/>
    <cellStyle name="Pre-inputted cells 7 3 2 15" xfId="29832"/>
    <cellStyle name="Pre-inputted cells 7 3 2 16" xfId="29833"/>
    <cellStyle name="Pre-inputted cells 7 3 2 17" xfId="29834"/>
    <cellStyle name="Pre-inputted cells 7 3 2 18" xfId="29835"/>
    <cellStyle name="Pre-inputted cells 7 3 2 19" xfId="29836"/>
    <cellStyle name="Pre-inputted cells 7 3 2 2" xfId="29837"/>
    <cellStyle name="Pre-inputted cells 7 3 2 2 10" xfId="29838"/>
    <cellStyle name="Pre-inputted cells 7 3 2 2 11" xfId="29839"/>
    <cellStyle name="Pre-inputted cells 7 3 2 2 12" xfId="29840"/>
    <cellStyle name="Pre-inputted cells 7 3 2 2 13" xfId="29841"/>
    <cellStyle name="Pre-inputted cells 7 3 2 2 2" xfId="29842"/>
    <cellStyle name="Pre-inputted cells 7 3 2 2 2 2" xfId="29843"/>
    <cellStyle name="Pre-inputted cells 7 3 2 2 2 3" xfId="29844"/>
    <cellStyle name="Pre-inputted cells 7 3 2 2 3" xfId="29845"/>
    <cellStyle name="Pre-inputted cells 7 3 2 2 3 2" xfId="29846"/>
    <cellStyle name="Pre-inputted cells 7 3 2 2 3 3" xfId="29847"/>
    <cellStyle name="Pre-inputted cells 7 3 2 2 4" xfId="29848"/>
    <cellStyle name="Pre-inputted cells 7 3 2 2 5" xfId="29849"/>
    <cellStyle name="Pre-inputted cells 7 3 2 2 6" xfId="29850"/>
    <cellStyle name="Pre-inputted cells 7 3 2 2 7" xfId="29851"/>
    <cellStyle name="Pre-inputted cells 7 3 2 2 8" xfId="29852"/>
    <cellStyle name="Pre-inputted cells 7 3 2 2 9" xfId="29853"/>
    <cellStyle name="Pre-inputted cells 7 3 2 20" xfId="29854"/>
    <cellStyle name="Pre-inputted cells 7 3 2 21" xfId="29855"/>
    <cellStyle name="Pre-inputted cells 7 3 2 22" xfId="29856"/>
    <cellStyle name="Pre-inputted cells 7 3 2 23" xfId="29857"/>
    <cellStyle name="Pre-inputted cells 7 3 2 24" xfId="29858"/>
    <cellStyle name="Pre-inputted cells 7 3 2 25" xfId="29859"/>
    <cellStyle name="Pre-inputted cells 7 3 2 26" xfId="29860"/>
    <cellStyle name="Pre-inputted cells 7 3 2 27" xfId="29861"/>
    <cellStyle name="Pre-inputted cells 7 3 2 28" xfId="29862"/>
    <cellStyle name="Pre-inputted cells 7 3 2 29" xfId="29863"/>
    <cellStyle name="Pre-inputted cells 7 3 2 3" xfId="29864"/>
    <cellStyle name="Pre-inputted cells 7 3 2 3 2" xfId="29865"/>
    <cellStyle name="Pre-inputted cells 7 3 2 3 3" xfId="29866"/>
    <cellStyle name="Pre-inputted cells 7 3 2 30" xfId="29867"/>
    <cellStyle name="Pre-inputted cells 7 3 2 31" xfId="29868"/>
    <cellStyle name="Pre-inputted cells 7 3 2 32" xfId="29869"/>
    <cellStyle name="Pre-inputted cells 7 3 2 33" xfId="29870"/>
    <cellStyle name="Pre-inputted cells 7 3 2 34" xfId="29871"/>
    <cellStyle name="Pre-inputted cells 7 3 2 4" xfId="29872"/>
    <cellStyle name="Pre-inputted cells 7 3 2 4 2" xfId="29873"/>
    <cellStyle name="Pre-inputted cells 7 3 2 4 3" xfId="29874"/>
    <cellStyle name="Pre-inputted cells 7 3 2 5" xfId="29875"/>
    <cellStyle name="Pre-inputted cells 7 3 2 6" xfId="29876"/>
    <cellStyle name="Pre-inputted cells 7 3 2 7" xfId="29877"/>
    <cellStyle name="Pre-inputted cells 7 3 2 8" xfId="29878"/>
    <cellStyle name="Pre-inputted cells 7 3 2 9" xfId="29879"/>
    <cellStyle name="Pre-inputted cells 7 3 20" xfId="29880"/>
    <cellStyle name="Pre-inputted cells 7 3 21" xfId="29881"/>
    <cellStyle name="Pre-inputted cells 7 3 22" xfId="29882"/>
    <cellStyle name="Pre-inputted cells 7 3 23" xfId="29883"/>
    <cellStyle name="Pre-inputted cells 7 3 24" xfId="29884"/>
    <cellStyle name="Pre-inputted cells 7 3 25" xfId="29885"/>
    <cellStyle name="Pre-inputted cells 7 3 26" xfId="29886"/>
    <cellStyle name="Pre-inputted cells 7 3 27" xfId="29887"/>
    <cellStyle name="Pre-inputted cells 7 3 28" xfId="29888"/>
    <cellStyle name="Pre-inputted cells 7 3 29" xfId="29889"/>
    <cellStyle name="Pre-inputted cells 7 3 3" xfId="29890"/>
    <cellStyle name="Pre-inputted cells 7 3 3 10" xfId="29891"/>
    <cellStyle name="Pre-inputted cells 7 3 3 11" xfId="29892"/>
    <cellStyle name="Pre-inputted cells 7 3 3 12" xfId="29893"/>
    <cellStyle name="Pre-inputted cells 7 3 3 13" xfId="29894"/>
    <cellStyle name="Pre-inputted cells 7 3 3 2" xfId="29895"/>
    <cellStyle name="Pre-inputted cells 7 3 3 2 2" xfId="29896"/>
    <cellStyle name="Pre-inputted cells 7 3 3 2 3" xfId="29897"/>
    <cellStyle name="Pre-inputted cells 7 3 3 3" xfId="29898"/>
    <cellStyle name="Pre-inputted cells 7 3 3 3 2" xfId="29899"/>
    <cellStyle name="Pre-inputted cells 7 3 3 3 3" xfId="29900"/>
    <cellStyle name="Pre-inputted cells 7 3 3 4" xfId="29901"/>
    <cellStyle name="Pre-inputted cells 7 3 3 5" xfId="29902"/>
    <cellStyle name="Pre-inputted cells 7 3 3 6" xfId="29903"/>
    <cellStyle name="Pre-inputted cells 7 3 3 7" xfId="29904"/>
    <cellStyle name="Pre-inputted cells 7 3 3 8" xfId="29905"/>
    <cellStyle name="Pre-inputted cells 7 3 3 9" xfId="29906"/>
    <cellStyle name="Pre-inputted cells 7 3 30" xfId="29907"/>
    <cellStyle name="Pre-inputted cells 7 3 31" xfId="29908"/>
    <cellStyle name="Pre-inputted cells 7 3 32" xfId="29909"/>
    <cellStyle name="Pre-inputted cells 7 3 33" xfId="29910"/>
    <cellStyle name="Pre-inputted cells 7 3 34" xfId="29911"/>
    <cellStyle name="Pre-inputted cells 7 3 35" xfId="29912"/>
    <cellStyle name="Pre-inputted cells 7 3 4" xfId="29913"/>
    <cellStyle name="Pre-inputted cells 7 3 4 2" xfId="29914"/>
    <cellStyle name="Pre-inputted cells 7 3 4 3" xfId="29915"/>
    <cellStyle name="Pre-inputted cells 7 3 5" xfId="29916"/>
    <cellStyle name="Pre-inputted cells 7 3 5 2" xfId="29917"/>
    <cellStyle name="Pre-inputted cells 7 3 5 3" xfId="29918"/>
    <cellStyle name="Pre-inputted cells 7 3 6" xfId="29919"/>
    <cellStyle name="Pre-inputted cells 7 3 7" xfId="29920"/>
    <cellStyle name="Pre-inputted cells 7 3 8" xfId="29921"/>
    <cellStyle name="Pre-inputted cells 7 3 9" xfId="29922"/>
    <cellStyle name="Pre-inputted cells 7 3_4 28 1_Asst_Health_Crit_AllTO_RIIO_20110714pm" xfId="29923"/>
    <cellStyle name="Pre-inputted cells 7 30" xfId="29924"/>
    <cellStyle name="Pre-inputted cells 7 31" xfId="29925"/>
    <cellStyle name="Pre-inputted cells 7 32" xfId="29926"/>
    <cellStyle name="Pre-inputted cells 7 33" xfId="29927"/>
    <cellStyle name="Pre-inputted cells 7 34" xfId="29928"/>
    <cellStyle name="Pre-inputted cells 7 35" xfId="29929"/>
    <cellStyle name="Pre-inputted cells 7 36" xfId="29930"/>
    <cellStyle name="Pre-inputted cells 7 37" xfId="29931"/>
    <cellStyle name="Pre-inputted cells 7 38" xfId="29932"/>
    <cellStyle name="Pre-inputted cells 7 39" xfId="29933"/>
    <cellStyle name="Pre-inputted cells 7 4" xfId="29934"/>
    <cellStyle name="Pre-inputted cells 7 4 10" xfId="29935"/>
    <cellStyle name="Pre-inputted cells 7 4 11" xfId="29936"/>
    <cellStyle name="Pre-inputted cells 7 4 12" xfId="29937"/>
    <cellStyle name="Pre-inputted cells 7 4 13" xfId="29938"/>
    <cellStyle name="Pre-inputted cells 7 4 14" xfId="29939"/>
    <cellStyle name="Pre-inputted cells 7 4 15" xfId="29940"/>
    <cellStyle name="Pre-inputted cells 7 4 16" xfId="29941"/>
    <cellStyle name="Pre-inputted cells 7 4 17" xfId="29942"/>
    <cellStyle name="Pre-inputted cells 7 4 18" xfId="29943"/>
    <cellStyle name="Pre-inputted cells 7 4 19" xfId="29944"/>
    <cellStyle name="Pre-inputted cells 7 4 2" xfId="29945"/>
    <cellStyle name="Pre-inputted cells 7 4 2 10" xfId="29946"/>
    <cellStyle name="Pre-inputted cells 7 4 2 11" xfId="29947"/>
    <cellStyle name="Pre-inputted cells 7 4 2 12" xfId="29948"/>
    <cellStyle name="Pre-inputted cells 7 4 2 13" xfId="29949"/>
    <cellStyle name="Pre-inputted cells 7 4 2 2" xfId="29950"/>
    <cellStyle name="Pre-inputted cells 7 4 2 2 2" xfId="29951"/>
    <cellStyle name="Pre-inputted cells 7 4 2 2 3" xfId="29952"/>
    <cellStyle name="Pre-inputted cells 7 4 2 3" xfId="29953"/>
    <cellStyle name="Pre-inputted cells 7 4 2 3 2" xfId="29954"/>
    <cellStyle name="Pre-inputted cells 7 4 2 3 3" xfId="29955"/>
    <cellStyle name="Pre-inputted cells 7 4 2 4" xfId="29956"/>
    <cellStyle name="Pre-inputted cells 7 4 2 5" xfId="29957"/>
    <cellStyle name="Pre-inputted cells 7 4 2 6" xfId="29958"/>
    <cellStyle name="Pre-inputted cells 7 4 2 7" xfId="29959"/>
    <cellStyle name="Pre-inputted cells 7 4 2 8" xfId="29960"/>
    <cellStyle name="Pre-inputted cells 7 4 2 9" xfId="29961"/>
    <cellStyle name="Pre-inputted cells 7 4 20" xfId="29962"/>
    <cellStyle name="Pre-inputted cells 7 4 21" xfId="29963"/>
    <cellStyle name="Pre-inputted cells 7 4 22" xfId="29964"/>
    <cellStyle name="Pre-inputted cells 7 4 23" xfId="29965"/>
    <cellStyle name="Pre-inputted cells 7 4 24" xfId="29966"/>
    <cellStyle name="Pre-inputted cells 7 4 25" xfId="29967"/>
    <cellStyle name="Pre-inputted cells 7 4 26" xfId="29968"/>
    <cellStyle name="Pre-inputted cells 7 4 27" xfId="29969"/>
    <cellStyle name="Pre-inputted cells 7 4 28" xfId="29970"/>
    <cellStyle name="Pre-inputted cells 7 4 29" xfId="29971"/>
    <cellStyle name="Pre-inputted cells 7 4 3" xfId="29972"/>
    <cellStyle name="Pre-inputted cells 7 4 3 2" xfId="29973"/>
    <cellStyle name="Pre-inputted cells 7 4 3 3" xfId="29974"/>
    <cellStyle name="Pre-inputted cells 7 4 30" xfId="29975"/>
    <cellStyle name="Pre-inputted cells 7 4 31" xfId="29976"/>
    <cellStyle name="Pre-inputted cells 7 4 32" xfId="29977"/>
    <cellStyle name="Pre-inputted cells 7 4 33" xfId="29978"/>
    <cellStyle name="Pre-inputted cells 7 4 34" xfId="29979"/>
    <cellStyle name="Pre-inputted cells 7 4 4" xfId="29980"/>
    <cellStyle name="Pre-inputted cells 7 4 4 2" xfId="29981"/>
    <cellStyle name="Pre-inputted cells 7 4 4 3" xfId="29982"/>
    <cellStyle name="Pre-inputted cells 7 4 5" xfId="29983"/>
    <cellStyle name="Pre-inputted cells 7 4 6" xfId="29984"/>
    <cellStyle name="Pre-inputted cells 7 4 7" xfId="29985"/>
    <cellStyle name="Pre-inputted cells 7 4 8" xfId="29986"/>
    <cellStyle name="Pre-inputted cells 7 4 9" xfId="29987"/>
    <cellStyle name="Pre-inputted cells 7 5" xfId="29988"/>
    <cellStyle name="Pre-inputted cells 7 5 10" xfId="29989"/>
    <cellStyle name="Pre-inputted cells 7 5 11" xfId="29990"/>
    <cellStyle name="Pre-inputted cells 7 5 12" xfId="29991"/>
    <cellStyle name="Pre-inputted cells 7 5 13" xfId="29992"/>
    <cellStyle name="Pre-inputted cells 7 5 14" xfId="29993"/>
    <cellStyle name="Pre-inputted cells 7 5 15" xfId="29994"/>
    <cellStyle name="Pre-inputted cells 7 5 16" xfId="29995"/>
    <cellStyle name="Pre-inputted cells 7 5 17" xfId="29996"/>
    <cellStyle name="Pre-inputted cells 7 5 18" xfId="29997"/>
    <cellStyle name="Pre-inputted cells 7 5 19" xfId="29998"/>
    <cellStyle name="Pre-inputted cells 7 5 2" xfId="29999"/>
    <cellStyle name="Pre-inputted cells 7 5 2 10" xfId="30000"/>
    <cellStyle name="Pre-inputted cells 7 5 2 11" xfId="30001"/>
    <cellStyle name="Pre-inputted cells 7 5 2 12" xfId="30002"/>
    <cellStyle name="Pre-inputted cells 7 5 2 13" xfId="30003"/>
    <cellStyle name="Pre-inputted cells 7 5 2 2" xfId="30004"/>
    <cellStyle name="Pre-inputted cells 7 5 2 2 2" xfId="30005"/>
    <cellStyle name="Pre-inputted cells 7 5 2 2 3" xfId="30006"/>
    <cellStyle name="Pre-inputted cells 7 5 2 3" xfId="30007"/>
    <cellStyle name="Pre-inputted cells 7 5 2 3 2" xfId="30008"/>
    <cellStyle name="Pre-inputted cells 7 5 2 3 3" xfId="30009"/>
    <cellStyle name="Pre-inputted cells 7 5 2 4" xfId="30010"/>
    <cellStyle name="Pre-inputted cells 7 5 2 5" xfId="30011"/>
    <cellStyle name="Pre-inputted cells 7 5 2 6" xfId="30012"/>
    <cellStyle name="Pre-inputted cells 7 5 2 7" xfId="30013"/>
    <cellStyle name="Pre-inputted cells 7 5 2 8" xfId="30014"/>
    <cellStyle name="Pre-inputted cells 7 5 2 9" xfId="30015"/>
    <cellStyle name="Pre-inputted cells 7 5 20" xfId="30016"/>
    <cellStyle name="Pre-inputted cells 7 5 21" xfId="30017"/>
    <cellStyle name="Pre-inputted cells 7 5 22" xfId="30018"/>
    <cellStyle name="Pre-inputted cells 7 5 23" xfId="30019"/>
    <cellStyle name="Pre-inputted cells 7 5 24" xfId="30020"/>
    <cellStyle name="Pre-inputted cells 7 5 25" xfId="30021"/>
    <cellStyle name="Pre-inputted cells 7 5 26" xfId="30022"/>
    <cellStyle name="Pre-inputted cells 7 5 27" xfId="30023"/>
    <cellStyle name="Pre-inputted cells 7 5 28" xfId="30024"/>
    <cellStyle name="Pre-inputted cells 7 5 29" xfId="30025"/>
    <cellStyle name="Pre-inputted cells 7 5 3" xfId="30026"/>
    <cellStyle name="Pre-inputted cells 7 5 3 2" xfId="30027"/>
    <cellStyle name="Pre-inputted cells 7 5 3 3" xfId="30028"/>
    <cellStyle name="Pre-inputted cells 7 5 30" xfId="30029"/>
    <cellStyle name="Pre-inputted cells 7 5 31" xfId="30030"/>
    <cellStyle name="Pre-inputted cells 7 5 32" xfId="30031"/>
    <cellStyle name="Pre-inputted cells 7 5 33" xfId="30032"/>
    <cellStyle name="Pre-inputted cells 7 5 34" xfId="30033"/>
    <cellStyle name="Pre-inputted cells 7 5 4" xfId="30034"/>
    <cellStyle name="Pre-inputted cells 7 5 4 2" xfId="30035"/>
    <cellStyle name="Pre-inputted cells 7 5 4 3" xfId="30036"/>
    <cellStyle name="Pre-inputted cells 7 5 5" xfId="30037"/>
    <cellStyle name="Pre-inputted cells 7 5 6" xfId="30038"/>
    <cellStyle name="Pre-inputted cells 7 5 7" xfId="30039"/>
    <cellStyle name="Pre-inputted cells 7 5 8" xfId="30040"/>
    <cellStyle name="Pre-inputted cells 7 5 9" xfId="30041"/>
    <cellStyle name="Pre-inputted cells 7 6" xfId="30042"/>
    <cellStyle name="Pre-inputted cells 7 6 10" xfId="30043"/>
    <cellStyle name="Pre-inputted cells 7 6 11" xfId="30044"/>
    <cellStyle name="Pre-inputted cells 7 6 12" xfId="30045"/>
    <cellStyle name="Pre-inputted cells 7 6 13" xfId="30046"/>
    <cellStyle name="Pre-inputted cells 7 6 2" xfId="30047"/>
    <cellStyle name="Pre-inputted cells 7 6 2 2" xfId="30048"/>
    <cellStyle name="Pre-inputted cells 7 6 2 3" xfId="30049"/>
    <cellStyle name="Pre-inputted cells 7 6 3" xfId="30050"/>
    <cellStyle name="Pre-inputted cells 7 6 3 2" xfId="30051"/>
    <cellStyle name="Pre-inputted cells 7 6 3 3" xfId="30052"/>
    <cellStyle name="Pre-inputted cells 7 6 4" xfId="30053"/>
    <cellStyle name="Pre-inputted cells 7 6 5" xfId="30054"/>
    <cellStyle name="Pre-inputted cells 7 6 6" xfId="30055"/>
    <cellStyle name="Pre-inputted cells 7 6 7" xfId="30056"/>
    <cellStyle name="Pre-inputted cells 7 6 8" xfId="30057"/>
    <cellStyle name="Pre-inputted cells 7 6 9" xfId="30058"/>
    <cellStyle name="Pre-inputted cells 7 7" xfId="30059"/>
    <cellStyle name="Pre-inputted cells 7 7 2" xfId="30060"/>
    <cellStyle name="Pre-inputted cells 7 7 2 2" xfId="30061"/>
    <cellStyle name="Pre-inputted cells 7 7 2 3" xfId="30062"/>
    <cellStyle name="Pre-inputted cells 7 7 3" xfId="30063"/>
    <cellStyle name="Pre-inputted cells 7 7 3 2" xfId="30064"/>
    <cellStyle name="Pre-inputted cells 7 7 4" xfId="30065"/>
    <cellStyle name="Pre-inputted cells 7 8" xfId="30066"/>
    <cellStyle name="Pre-inputted cells 7 8 2" xfId="30067"/>
    <cellStyle name="Pre-inputted cells 7 9" xfId="30068"/>
    <cellStyle name="Pre-inputted cells 7 9 2" xfId="30069"/>
    <cellStyle name="Pre-inputted cells 7_4 28 1_Asst_Health_Crit_AllTO_RIIO_20110714pm" xfId="30070"/>
    <cellStyle name="Pre-inputted cells 8" xfId="30071"/>
    <cellStyle name="Pre-inputted cells 8 10" xfId="30072"/>
    <cellStyle name="Pre-inputted cells 8 11" xfId="30073"/>
    <cellStyle name="Pre-inputted cells 8 12" xfId="30074"/>
    <cellStyle name="Pre-inputted cells 8 13" xfId="30075"/>
    <cellStyle name="Pre-inputted cells 8 14" xfId="30076"/>
    <cellStyle name="Pre-inputted cells 8 15" xfId="30077"/>
    <cellStyle name="Pre-inputted cells 8 16" xfId="30078"/>
    <cellStyle name="Pre-inputted cells 8 17" xfId="30079"/>
    <cellStyle name="Pre-inputted cells 8 18" xfId="30080"/>
    <cellStyle name="Pre-inputted cells 8 19" xfId="30081"/>
    <cellStyle name="Pre-inputted cells 8 2" xfId="30082"/>
    <cellStyle name="Pre-inputted cells 8 2 10" xfId="30083"/>
    <cellStyle name="Pre-inputted cells 8 2 11" xfId="30084"/>
    <cellStyle name="Pre-inputted cells 8 2 12" xfId="30085"/>
    <cellStyle name="Pre-inputted cells 8 2 13" xfId="30086"/>
    <cellStyle name="Pre-inputted cells 8 2 14" xfId="30087"/>
    <cellStyle name="Pre-inputted cells 8 2 15" xfId="30088"/>
    <cellStyle name="Pre-inputted cells 8 2 16" xfId="30089"/>
    <cellStyle name="Pre-inputted cells 8 2 17" xfId="30090"/>
    <cellStyle name="Pre-inputted cells 8 2 18" xfId="30091"/>
    <cellStyle name="Pre-inputted cells 8 2 19" xfId="30092"/>
    <cellStyle name="Pre-inputted cells 8 2 2" xfId="30093"/>
    <cellStyle name="Pre-inputted cells 8 2 2 10" xfId="30094"/>
    <cellStyle name="Pre-inputted cells 8 2 2 11" xfId="30095"/>
    <cellStyle name="Pre-inputted cells 8 2 2 12" xfId="30096"/>
    <cellStyle name="Pre-inputted cells 8 2 2 13" xfId="30097"/>
    <cellStyle name="Pre-inputted cells 8 2 2 2" xfId="30098"/>
    <cellStyle name="Pre-inputted cells 8 2 2 2 2" xfId="30099"/>
    <cellStyle name="Pre-inputted cells 8 2 2 2 3" xfId="30100"/>
    <cellStyle name="Pre-inputted cells 8 2 2 3" xfId="30101"/>
    <cellStyle name="Pre-inputted cells 8 2 2 3 2" xfId="30102"/>
    <cellStyle name="Pre-inputted cells 8 2 2 3 3" xfId="30103"/>
    <cellStyle name="Pre-inputted cells 8 2 2 4" xfId="30104"/>
    <cellStyle name="Pre-inputted cells 8 2 2 5" xfId="30105"/>
    <cellStyle name="Pre-inputted cells 8 2 2 6" xfId="30106"/>
    <cellStyle name="Pre-inputted cells 8 2 2 7" xfId="30107"/>
    <cellStyle name="Pre-inputted cells 8 2 2 8" xfId="30108"/>
    <cellStyle name="Pre-inputted cells 8 2 2 9" xfId="30109"/>
    <cellStyle name="Pre-inputted cells 8 2 20" xfId="30110"/>
    <cellStyle name="Pre-inputted cells 8 2 21" xfId="30111"/>
    <cellStyle name="Pre-inputted cells 8 2 22" xfId="30112"/>
    <cellStyle name="Pre-inputted cells 8 2 23" xfId="30113"/>
    <cellStyle name="Pre-inputted cells 8 2 24" xfId="30114"/>
    <cellStyle name="Pre-inputted cells 8 2 25" xfId="30115"/>
    <cellStyle name="Pre-inputted cells 8 2 26" xfId="30116"/>
    <cellStyle name="Pre-inputted cells 8 2 27" xfId="30117"/>
    <cellStyle name="Pre-inputted cells 8 2 28" xfId="30118"/>
    <cellStyle name="Pre-inputted cells 8 2 29" xfId="30119"/>
    <cellStyle name="Pre-inputted cells 8 2 3" xfId="30120"/>
    <cellStyle name="Pre-inputted cells 8 2 3 2" xfId="30121"/>
    <cellStyle name="Pre-inputted cells 8 2 3 3" xfId="30122"/>
    <cellStyle name="Pre-inputted cells 8 2 30" xfId="30123"/>
    <cellStyle name="Pre-inputted cells 8 2 31" xfId="30124"/>
    <cellStyle name="Pre-inputted cells 8 2 32" xfId="30125"/>
    <cellStyle name="Pre-inputted cells 8 2 33" xfId="30126"/>
    <cellStyle name="Pre-inputted cells 8 2 34" xfId="30127"/>
    <cellStyle name="Pre-inputted cells 8 2 4" xfId="30128"/>
    <cellStyle name="Pre-inputted cells 8 2 4 2" xfId="30129"/>
    <cellStyle name="Pre-inputted cells 8 2 4 3" xfId="30130"/>
    <cellStyle name="Pre-inputted cells 8 2 5" xfId="30131"/>
    <cellStyle name="Pre-inputted cells 8 2 6" xfId="30132"/>
    <cellStyle name="Pre-inputted cells 8 2 7" xfId="30133"/>
    <cellStyle name="Pre-inputted cells 8 2 8" xfId="30134"/>
    <cellStyle name="Pre-inputted cells 8 2 9" xfId="30135"/>
    <cellStyle name="Pre-inputted cells 8 20" xfId="30136"/>
    <cellStyle name="Pre-inputted cells 8 21" xfId="30137"/>
    <cellStyle name="Pre-inputted cells 8 22" xfId="30138"/>
    <cellStyle name="Pre-inputted cells 8 23" xfId="30139"/>
    <cellStyle name="Pre-inputted cells 8 24" xfId="30140"/>
    <cellStyle name="Pre-inputted cells 8 25" xfId="30141"/>
    <cellStyle name="Pre-inputted cells 8 26" xfId="30142"/>
    <cellStyle name="Pre-inputted cells 8 27" xfId="30143"/>
    <cellStyle name="Pre-inputted cells 8 28" xfId="30144"/>
    <cellStyle name="Pre-inputted cells 8 29" xfId="30145"/>
    <cellStyle name="Pre-inputted cells 8 3" xfId="30146"/>
    <cellStyle name="Pre-inputted cells 8 3 10" xfId="30147"/>
    <cellStyle name="Pre-inputted cells 8 3 11" xfId="30148"/>
    <cellStyle name="Pre-inputted cells 8 3 12" xfId="30149"/>
    <cellStyle name="Pre-inputted cells 8 3 13" xfId="30150"/>
    <cellStyle name="Pre-inputted cells 8 3 2" xfId="30151"/>
    <cellStyle name="Pre-inputted cells 8 3 2 2" xfId="30152"/>
    <cellStyle name="Pre-inputted cells 8 3 2 3" xfId="30153"/>
    <cellStyle name="Pre-inputted cells 8 3 3" xfId="30154"/>
    <cellStyle name="Pre-inputted cells 8 3 3 2" xfId="30155"/>
    <cellStyle name="Pre-inputted cells 8 3 3 3" xfId="30156"/>
    <cellStyle name="Pre-inputted cells 8 3 4" xfId="30157"/>
    <cellStyle name="Pre-inputted cells 8 3 5" xfId="30158"/>
    <cellStyle name="Pre-inputted cells 8 3 6" xfId="30159"/>
    <cellStyle name="Pre-inputted cells 8 3 7" xfId="30160"/>
    <cellStyle name="Pre-inputted cells 8 3 8" xfId="30161"/>
    <cellStyle name="Pre-inputted cells 8 3 9" xfId="30162"/>
    <cellStyle name="Pre-inputted cells 8 30" xfId="30163"/>
    <cellStyle name="Pre-inputted cells 8 31" xfId="30164"/>
    <cellStyle name="Pre-inputted cells 8 32" xfId="30165"/>
    <cellStyle name="Pre-inputted cells 8 33" xfId="30166"/>
    <cellStyle name="Pre-inputted cells 8 34" xfId="30167"/>
    <cellStyle name="Pre-inputted cells 8 35" xfId="30168"/>
    <cellStyle name="Pre-inputted cells 8 4" xfId="30169"/>
    <cellStyle name="Pre-inputted cells 8 4 2" xfId="30170"/>
    <cellStyle name="Pre-inputted cells 8 4 3" xfId="30171"/>
    <cellStyle name="Pre-inputted cells 8 5" xfId="30172"/>
    <cellStyle name="Pre-inputted cells 8 5 2" xfId="30173"/>
    <cellStyle name="Pre-inputted cells 8 5 3" xfId="30174"/>
    <cellStyle name="Pre-inputted cells 8 6" xfId="30175"/>
    <cellStyle name="Pre-inputted cells 8 7" xfId="30176"/>
    <cellStyle name="Pre-inputted cells 8 8" xfId="30177"/>
    <cellStyle name="Pre-inputted cells 8 9" xfId="30178"/>
    <cellStyle name="Pre-inputted cells 8_4 28 1_Asst_Health_Crit_AllTO_RIIO_20110714pm" xfId="30179"/>
    <cellStyle name="Pre-inputted cells 9" xfId="30180"/>
    <cellStyle name="Pre-inputted cells 9 10" xfId="30181"/>
    <cellStyle name="Pre-inputted cells 9 11" xfId="30182"/>
    <cellStyle name="Pre-inputted cells 9 12" xfId="30183"/>
    <cellStyle name="Pre-inputted cells 9 13" xfId="30184"/>
    <cellStyle name="Pre-inputted cells 9 14" xfId="30185"/>
    <cellStyle name="Pre-inputted cells 9 15" xfId="30186"/>
    <cellStyle name="Pre-inputted cells 9 16" xfId="30187"/>
    <cellStyle name="Pre-inputted cells 9 17" xfId="30188"/>
    <cellStyle name="Pre-inputted cells 9 18" xfId="30189"/>
    <cellStyle name="Pre-inputted cells 9 19" xfId="30190"/>
    <cellStyle name="Pre-inputted cells 9 2" xfId="30191"/>
    <cellStyle name="Pre-inputted cells 9 2 10" xfId="30192"/>
    <cellStyle name="Pre-inputted cells 9 2 11" xfId="30193"/>
    <cellStyle name="Pre-inputted cells 9 2 12" xfId="30194"/>
    <cellStyle name="Pre-inputted cells 9 2 13" xfId="30195"/>
    <cellStyle name="Pre-inputted cells 9 2 2" xfId="30196"/>
    <cellStyle name="Pre-inputted cells 9 2 2 2" xfId="30197"/>
    <cellStyle name="Pre-inputted cells 9 2 2 3" xfId="30198"/>
    <cellStyle name="Pre-inputted cells 9 2 3" xfId="30199"/>
    <cellStyle name="Pre-inputted cells 9 2 3 2" xfId="30200"/>
    <cellStyle name="Pre-inputted cells 9 2 3 3" xfId="30201"/>
    <cellStyle name="Pre-inputted cells 9 2 4" xfId="30202"/>
    <cellStyle name="Pre-inputted cells 9 2 5" xfId="30203"/>
    <cellStyle name="Pre-inputted cells 9 2 6" xfId="30204"/>
    <cellStyle name="Pre-inputted cells 9 2 7" xfId="30205"/>
    <cellStyle name="Pre-inputted cells 9 2 8" xfId="30206"/>
    <cellStyle name="Pre-inputted cells 9 2 9" xfId="30207"/>
    <cellStyle name="Pre-inputted cells 9 20" xfId="30208"/>
    <cellStyle name="Pre-inputted cells 9 21" xfId="30209"/>
    <cellStyle name="Pre-inputted cells 9 22" xfId="30210"/>
    <cellStyle name="Pre-inputted cells 9 23" xfId="30211"/>
    <cellStyle name="Pre-inputted cells 9 24" xfId="30212"/>
    <cellStyle name="Pre-inputted cells 9 25" xfId="30213"/>
    <cellStyle name="Pre-inputted cells 9 26" xfId="30214"/>
    <cellStyle name="Pre-inputted cells 9 27" xfId="30215"/>
    <cellStyle name="Pre-inputted cells 9 28" xfId="30216"/>
    <cellStyle name="Pre-inputted cells 9 29" xfId="30217"/>
    <cellStyle name="Pre-inputted cells 9 3" xfId="30218"/>
    <cellStyle name="Pre-inputted cells 9 3 2" xfId="30219"/>
    <cellStyle name="Pre-inputted cells 9 3 3" xfId="30220"/>
    <cellStyle name="Pre-inputted cells 9 30" xfId="30221"/>
    <cellStyle name="Pre-inputted cells 9 31" xfId="30222"/>
    <cellStyle name="Pre-inputted cells 9 32" xfId="30223"/>
    <cellStyle name="Pre-inputted cells 9 33" xfId="30224"/>
    <cellStyle name="Pre-inputted cells 9 34" xfId="30225"/>
    <cellStyle name="Pre-inputted cells 9 4" xfId="30226"/>
    <cellStyle name="Pre-inputted cells 9 4 2" xfId="30227"/>
    <cellStyle name="Pre-inputted cells 9 4 3" xfId="30228"/>
    <cellStyle name="Pre-inputted cells 9 5" xfId="30229"/>
    <cellStyle name="Pre-inputted cells 9 6" xfId="30230"/>
    <cellStyle name="Pre-inputted cells 9 7" xfId="30231"/>
    <cellStyle name="Pre-inputted cells 9 8" xfId="30232"/>
    <cellStyle name="Pre-inputted cells 9 9" xfId="30233"/>
    <cellStyle name="Pre-inputted cells_1.3s Accounting C Costs Scots" xfId="30234"/>
    <cellStyle name="price" xfId="30235"/>
    <cellStyle name="PROTECTED" xfId="30236"/>
    <cellStyle name="ProtectedDates" xfId="30237"/>
    <cellStyle name="PSChar" xfId="30238"/>
    <cellStyle name="PSDate" xfId="30239"/>
    <cellStyle name="PSDec" xfId="30240"/>
    <cellStyle name="PSHeading" xfId="30241"/>
    <cellStyle name="PSInt" xfId="30242"/>
    <cellStyle name="PSSpacer" xfId="30243"/>
    <cellStyle name="q" xfId="30244"/>
    <cellStyle name="R00A" xfId="30245"/>
    <cellStyle name="R00B" xfId="30246"/>
    <cellStyle name="R00L" xfId="30247"/>
    <cellStyle name="R01A" xfId="30248"/>
    <cellStyle name="R01B" xfId="30249"/>
    <cellStyle name="R01H" xfId="30250"/>
    <cellStyle name="R01L" xfId="30251"/>
    <cellStyle name="R02A" xfId="30252"/>
    <cellStyle name="R02B" xfId="30253"/>
    <cellStyle name="R02H" xfId="30254"/>
    <cellStyle name="R02L" xfId="30255"/>
    <cellStyle name="R03A" xfId="30256"/>
    <cellStyle name="R03B" xfId="30257"/>
    <cellStyle name="R03H" xfId="30258"/>
    <cellStyle name="R03L" xfId="30259"/>
    <cellStyle name="R04A" xfId="30260"/>
    <cellStyle name="R04B" xfId="30261"/>
    <cellStyle name="R04H" xfId="30262"/>
    <cellStyle name="R04L" xfId="30263"/>
    <cellStyle name="R05A" xfId="30264"/>
    <cellStyle name="R05B" xfId="30265"/>
    <cellStyle name="R05H" xfId="30266"/>
    <cellStyle name="R05L" xfId="30267"/>
    <cellStyle name="R06A" xfId="30268"/>
    <cellStyle name="R06B" xfId="30269"/>
    <cellStyle name="R06H" xfId="30270"/>
    <cellStyle name="R06L" xfId="30271"/>
    <cellStyle name="R07A" xfId="30272"/>
    <cellStyle name="R07B" xfId="30273"/>
    <cellStyle name="R07L" xfId="30274"/>
    <cellStyle name="range" xfId="30275"/>
    <cellStyle name="RangeName" xfId="1258"/>
    <cellStyle name="RevList" xfId="30276"/>
    <cellStyle name="RIGs" xfId="1259"/>
    <cellStyle name="RIGs 10" xfId="30277"/>
    <cellStyle name="RIGs 11" xfId="30278"/>
    <cellStyle name="RIGs 12" xfId="30279"/>
    <cellStyle name="RIGs 13" xfId="30280"/>
    <cellStyle name="RIGs 14" xfId="30281"/>
    <cellStyle name="RIGs 15" xfId="30282"/>
    <cellStyle name="RIGs 16" xfId="30283"/>
    <cellStyle name="RIGs 17" xfId="30284"/>
    <cellStyle name="RIGs 18" xfId="30285"/>
    <cellStyle name="RIGs 19" xfId="30286"/>
    <cellStyle name="RIGs 2" xfId="1260"/>
    <cellStyle name="RIGs 2 10" xfId="30287"/>
    <cellStyle name="RIGs 2 11" xfId="30288"/>
    <cellStyle name="RIGs 2 12" xfId="30289"/>
    <cellStyle name="RIGs 2 13" xfId="30290"/>
    <cellStyle name="RIGs 2 14" xfId="30291"/>
    <cellStyle name="RIGs 2 15" xfId="30292"/>
    <cellStyle name="RIGs 2 16" xfId="30293"/>
    <cellStyle name="RIGs 2 17" xfId="30294"/>
    <cellStyle name="RIGs 2 18" xfId="30295"/>
    <cellStyle name="RIGs 2 19" xfId="30296"/>
    <cellStyle name="RIGs 2 2" xfId="30297"/>
    <cellStyle name="RIGs 2 2 10" xfId="30298"/>
    <cellStyle name="RIGs 2 2 11" xfId="30299"/>
    <cellStyle name="RIGs 2 2 12" xfId="30300"/>
    <cellStyle name="RIGs 2 2 13" xfId="30301"/>
    <cellStyle name="RIGs 2 2 14" xfId="30302"/>
    <cellStyle name="RIGs 2 2 15" xfId="30303"/>
    <cellStyle name="RIGs 2 2 16" xfId="30304"/>
    <cellStyle name="RIGs 2 2 17" xfId="30305"/>
    <cellStyle name="RIGs 2 2 18" xfId="30306"/>
    <cellStyle name="RIGs 2 2 19" xfId="30307"/>
    <cellStyle name="RIGs 2 2 2" xfId="30308"/>
    <cellStyle name="RIGs 2 2 2 10" xfId="30309"/>
    <cellStyle name="RIGs 2 2 2 11" xfId="30310"/>
    <cellStyle name="RIGs 2 2 2 12" xfId="30311"/>
    <cellStyle name="RIGs 2 2 2 13" xfId="30312"/>
    <cellStyle name="RIGs 2 2 2 14" xfId="30313"/>
    <cellStyle name="RIGs 2 2 2 15" xfId="30314"/>
    <cellStyle name="RIGs 2 2 2 16" xfId="30315"/>
    <cellStyle name="RIGs 2 2 2 17" xfId="30316"/>
    <cellStyle name="RIGs 2 2 2 18" xfId="30317"/>
    <cellStyle name="RIGs 2 2 2 19" xfId="30318"/>
    <cellStyle name="RIGs 2 2 2 2" xfId="30319"/>
    <cellStyle name="RIGs 2 2 2 2 10" xfId="30320"/>
    <cellStyle name="RIGs 2 2 2 2 11" xfId="30321"/>
    <cellStyle name="RIGs 2 2 2 2 12" xfId="30322"/>
    <cellStyle name="RIGs 2 2 2 2 13" xfId="30323"/>
    <cellStyle name="RIGs 2 2 2 2 2" xfId="30324"/>
    <cellStyle name="RIGs 2 2 2 2 3" xfId="30325"/>
    <cellStyle name="RIGs 2 2 2 2 4" xfId="30326"/>
    <cellStyle name="RIGs 2 2 2 2 5" xfId="30327"/>
    <cellStyle name="RIGs 2 2 2 2 6" xfId="30328"/>
    <cellStyle name="RIGs 2 2 2 2 7" xfId="30329"/>
    <cellStyle name="RIGs 2 2 2 2 8" xfId="30330"/>
    <cellStyle name="RIGs 2 2 2 2 9" xfId="30331"/>
    <cellStyle name="RIGs 2 2 2 20" xfId="30332"/>
    <cellStyle name="RIGs 2 2 2 21" xfId="30333"/>
    <cellStyle name="RIGs 2 2 2 3" xfId="30334"/>
    <cellStyle name="RIGs 2 2 2 4" xfId="30335"/>
    <cellStyle name="RIGs 2 2 2 5" xfId="30336"/>
    <cellStyle name="RIGs 2 2 2 6" xfId="30337"/>
    <cellStyle name="RIGs 2 2 2 7" xfId="30338"/>
    <cellStyle name="RIGs 2 2 2 8" xfId="30339"/>
    <cellStyle name="RIGs 2 2 2 9" xfId="30340"/>
    <cellStyle name="RIGs 2 2 20" xfId="30341"/>
    <cellStyle name="RIGs 2 2 21" xfId="30342"/>
    <cellStyle name="RIGs 2 2 22" xfId="30343"/>
    <cellStyle name="RIGs 2 2 3" xfId="30344"/>
    <cellStyle name="RIGs 2 2 3 10" xfId="30345"/>
    <cellStyle name="RIGs 2 2 3 11" xfId="30346"/>
    <cellStyle name="RIGs 2 2 3 12" xfId="30347"/>
    <cellStyle name="RIGs 2 2 3 13" xfId="30348"/>
    <cellStyle name="RIGs 2 2 3 2" xfId="30349"/>
    <cellStyle name="RIGs 2 2 3 3" xfId="30350"/>
    <cellStyle name="RIGs 2 2 3 4" xfId="30351"/>
    <cellStyle name="RIGs 2 2 3 5" xfId="30352"/>
    <cellStyle name="RIGs 2 2 3 6" xfId="30353"/>
    <cellStyle name="RIGs 2 2 3 7" xfId="30354"/>
    <cellStyle name="RIGs 2 2 3 8" xfId="30355"/>
    <cellStyle name="RIGs 2 2 3 9" xfId="30356"/>
    <cellStyle name="RIGs 2 2 4" xfId="30357"/>
    <cellStyle name="RIGs 2 2 5" xfId="30358"/>
    <cellStyle name="RIGs 2 2 6" xfId="30359"/>
    <cellStyle name="RIGs 2 2 7" xfId="30360"/>
    <cellStyle name="RIGs 2 2 8" xfId="30361"/>
    <cellStyle name="RIGs 2 2 9" xfId="30362"/>
    <cellStyle name="RIGs 2 2_4 28 1_Asst_Health_Crit_AllTO_RIIO_20110714pm" xfId="30363"/>
    <cellStyle name="RIGs 2 20" xfId="30364"/>
    <cellStyle name="RIGs 2 21" xfId="30365"/>
    <cellStyle name="RIGs 2 22" xfId="30366"/>
    <cellStyle name="RIGs 2 23" xfId="30367"/>
    <cellStyle name="RIGs 2 24" xfId="30368"/>
    <cellStyle name="RIGs 2 25" xfId="30369"/>
    <cellStyle name="RIGs 2 3" xfId="30370"/>
    <cellStyle name="RIGs 2 3 10" xfId="30371"/>
    <cellStyle name="RIGs 2 3 11" xfId="30372"/>
    <cellStyle name="RIGs 2 3 12" xfId="30373"/>
    <cellStyle name="RIGs 2 3 13" xfId="30374"/>
    <cellStyle name="RIGs 2 3 14" xfId="30375"/>
    <cellStyle name="RIGs 2 3 15" xfId="30376"/>
    <cellStyle name="RIGs 2 3 16" xfId="30377"/>
    <cellStyle name="RIGs 2 3 17" xfId="30378"/>
    <cellStyle name="RIGs 2 3 18" xfId="30379"/>
    <cellStyle name="RIGs 2 3 19" xfId="30380"/>
    <cellStyle name="RIGs 2 3 2" xfId="30381"/>
    <cellStyle name="RIGs 2 3 2 10" xfId="30382"/>
    <cellStyle name="RIGs 2 3 2 11" xfId="30383"/>
    <cellStyle name="RIGs 2 3 2 12" xfId="30384"/>
    <cellStyle name="RIGs 2 3 2 13" xfId="30385"/>
    <cellStyle name="RIGs 2 3 2 2" xfId="30386"/>
    <cellStyle name="RIGs 2 3 2 3" xfId="30387"/>
    <cellStyle name="RIGs 2 3 2 4" xfId="30388"/>
    <cellStyle name="RIGs 2 3 2 5" xfId="30389"/>
    <cellStyle name="RIGs 2 3 2 6" xfId="30390"/>
    <cellStyle name="RIGs 2 3 2 7" xfId="30391"/>
    <cellStyle name="RIGs 2 3 2 8" xfId="30392"/>
    <cellStyle name="RIGs 2 3 2 9" xfId="30393"/>
    <cellStyle name="RIGs 2 3 20" xfId="30394"/>
    <cellStyle name="RIGs 2 3 21" xfId="30395"/>
    <cellStyle name="RIGs 2 3 3" xfId="30396"/>
    <cellStyle name="RIGs 2 3 4" xfId="30397"/>
    <cellStyle name="RIGs 2 3 5" xfId="30398"/>
    <cellStyle name="RIGs 2 3 6" xfId="30399"/>
    <cellStyle name="RIGs 2 3 7" xfId="30400"/>
    <cellStyle name="RIGs 2 3 8" xfId="30401"/>
    <cellStyle name="RIGs 2 3 9" xfId="30402"/>
    <cellStyle name="RIGs 2 4" xfId="30403"/>
    <cellStyle name="RIGs 2 4 10" xfId="30404"/>
    <cellStyle name="RIGs 2 4 11" xfId="30405"/>
    <cellStyle name="RIGs 2 4 12" xfId="30406"/>
    <cellStyle name="RIGs 2 4 13" xfId="30407"/>
    <cellStyle name="RIGs 2 4 2" xfId="30408"/>
    <cellStyle name="RIGs 2 4 3" xfId="30409"/>
    <cellStyle name="RIGs 2 4 4" xfId="30410"/>
    <cellStyle name="RIGs 2 4 5" xfId="30411"/>
    <cellStyle name="RIGs 2 4 6" xfId="30412"/>
    <cellStyle name="RIGs 2 4 7" xfId="30413"/>
    <cellStyle name="RIGs 2 4 8" xfId="30414"/>
    <cellStyle name="RIGs 2 4 9" xfId="30415"/>
    <cellStyle name="RIGs 2 5" xfId="30416"/>
    <cellStyle name="RIGs 2 5 2" xfId="30417"/>
    <cellStyle name="RIGs 2 5 2 2" xfId="30418"/>
    <cellStyle name="RIGs 2 5 2 3" xfId="30419"/>
    <cellStyle name="RIGs 2 5 3" xfId="30420"/>
    <cellStyle name="RIGs 2 5 4" xfId="30421"/>
    <cellStyle name="RIGs 2 6" xfId="30422"/>
    <cellStyle name="RIGs 2 7" xfId="30423"/>
    <cellStyle name="RIGs 2 8" xfId="30424"/>
    <cellStyle name="RIGs 2 9" xfId="30425"/>
    <cellStyle name="RIGs 2_4 28 1_Asst_Health_Crit_AllTO_RIIO_20110714pm" xfId="30426"/>
    <cellStyle name="RIGs 20" xfId="30427"/>
    <cellStyle name="RIGs 21" xfId="30428"/>
    <cellStyle name="RIGs 22" xfId="30429"/>
    <cellStyle name="RIGs 23" xfId="30430"/>
    <cellStyle name="RIGs 24" xfId="30431"/>
    <cellStyle name="RIGs 25" xfId="30432"/>
    <cellStyle name="RIGs 26" xfId="30433"/>
    <cellStyle name="RIGs 3" xfId="30434"/>
    <cellStyle name="RIGs 3 10" xfId="30435"/>
    <cellStyle name="RIGs 3 11" xfId="30436"/>
    <cellStyle name="RIGs 3 12" xfId="30437"/>
    <cellStyle name="RIGs 3 13" xfId="30438"/>
    <cellStyle name="RIGs 3 14" xfId="30439"/>
    <cellStyle name="RIGs 3 15" xfId="30440"/>
    <cellStyle name="RIGs 3 16" xfId="30441"/>
    <cellStyle name="RIGs 3 17" xfId="30442"/>
    <cellStyle name="RIGs 3 18" xfId="30443"/>
    <cellStyle name="RIGs 3 19" xfId="30444"/>
    <cellStyle name="RIGs 3 2" xfId="30445"/>
    <cellStyle name="RIGs 3 2 10" xfId="30446"/>
    <cellStyle name="RIGs 3 2 11" xfId="30447"/>
    <cellStyle name="RIGs 3 2 12" xfId="30448"/>
    <cellStyle name="RIGs 3 2 13" xfId="30449"/>
    <cellStyle name="RIGs 3 2 14" xfId="30450"/>
    <cellStyle name="RIGs 3 2 15" xfId="30451"/>
    <cellStyle name="RIGs 3 2 16" xfId="30452"/>
    <cellStyle name="RIGs 3 2 17" xfId="30453"/>
    <cellStyle name="RIGs 3 2 18" xfId="30454"/>
    <cellStyle name="RIGs 3 2 19" xfId="30455"/>
    <cellStyle name="RIGs 3 2 2" xfId="30456"/>
    <cellStyle name="RIGs 3 2 2 10" xfId="30457"/>
    <cellStyle name="RIGs 3 2 2 11" xfId="30458"/>
    <cellStyle name="RIGs 3 2 2 12" xfId="30459"/>
    <cellStyle name="RIGs 3 2 2 13" xfId="30460"/>
    <cellStyle name="RIGs 3 2 2 2" xfId="30461"/>
    <cellStyle name="RIGs 3 2 2 3" xfId="30462"/>
    <cellStyle name="RIGs 3 2 2 4" xfId="30463"/>
    <cellStyle name="RIGs 3 2 2 5" xfId="30464"/>
    <cellStyle name="RIGs 3 2 2 6" xfId="30465"/>
    <cellStyle name="RIGs 3 2 2 7" xfId="30466"/>
    <cellStyle name="RIGs 3 2 2 8" xfId="30467"/>
    <cellStyle name="RIGs 3 2 2 9" xfId="30468"/>
    <cellStyle name="RIGs 3 2 20" xfId="30469"/>
    <cellStyle name="RIGs 3 2 21" xfId="30470"/>
    <cellStyle name="RIGs 3 2 3" xfId="30471"/>
    <cellStyle name="RIGs 3 2 4" xfId="30472"/>
    <cellStyle name="RIGs 3 2 5" xfId="30473"/>
    <cellStyle name="RIGs 3 2 6" xfId="30474"/>
    <cellStyle name="RIGs 3 2 7" xfId="30475"/>
    <cellStyle name="RIGs 3 2 8" xfId="30476"/>
    <cellStyle name="RIGs 3 2 9" xfId="30477"/>
    <cellStyle name="RIGs 3 20" xfId="30478"/>
    <cellStyle name="RIGs 3 21" xfId="30479"/>
    <cellStyle name="RIGs 3 22" xfId="30480"/>
    <cellStyle name="RIGs 3 3" xfId="30481"/>
    <cellStyle name="RIGs 3 3 10" xfId="30482"/>
    <cellStyle name="RIGs 3 3 11" xfId="30483"/>
    <cellStyle name="RIGs 3 3 12" xfId="30484"/>
    <cellStyle name="RIGs 3 3 13" xfId="30485"/>
    <cellStyle name="RIGs 3 3 2" xfId="30486"/>
    <cellStyle name="RIGs 3 3 3" xfId="30487"/>
    <cellStyle name="RIGs 3 3 4" xfId="30488"/>
    <cellStyle name="RIGs 3 3 5" xfId="30489"/>
    <cellStyle name="RIGs 3 3 6" xfId="30490"/>
    <cellStyle name="RIGs 3 3 7" xfId="30491"/>
    <cellStyle name="RIGs 3 3 8" xfId="30492"/>
    <cellStyle name="RIGs 3 3 9" xfId="30493"/>
    <cellStyle name="RIGs 3 4" xfId="30494"/>
    <cellStyle name="RIGs 3 5" xfId="30495"/>
    <cellStyle name="RIGs 3 6" xfId="30496"/>
    <cellStyle name="RIGs 3 7" xfId="30497"/>
    <cellStyle name="RIGs 3 8" xfId="30498"/>
    <cellStyle name="RIGs 3 9" xfId="30499"/>
    <cellStyle name="RIGs 3_4 28 1_Asst_Health_Crit_AllTO_RIIO_20110714pm" xfId="30500"/>
    <cellStyle name="RIGs 4" xfId="30501"/>
    <cellStyle name="RIGs 4 10" xfId="30502"/>
    <cellStyle name="RIGs 4 11" xfId="30503"/>
    <cellStyle name="RIGs 4 12" xfId="30504"/>
    <cellStyle name="RIGs 4 13" xfId="30505"/>
    <cellStyle name="RIGs 4 14" xfId="30506"/>
    <cellStyle name="RIGs 4 15" xfId="30507"/>
    <cellStyle name="RIGs 4 16" xfId="30508"/>
    <cellStyle name="RIGs 4 17" xfId="30509"/>
    <cellStyle name="RIGs 4 18" xfId="30510"/>
    <cellStyle name="RIGs 4 19" xfId="30511"/>
    <cellStyle name="RIGs 4 2" xfId="30512"/>
    <cellStyle name="RIGs 4 2 10" xfId="30513"/>
    <cellStyle name="RIGs 4 2 11" xfId="30514"/>
    <cellStyle name="RIGs 4 2 12" xfId="30515"/>
    <cellStyle name="RIGs 4 2 13" xfId="30516"/>
    <cellStyle name="RIGs 4 2 2" xfId="30517"/>
    <cellStyle name="RIGs 4 2 3" xfId="30518"/>
    <cellStyle name="RIGs 4 2 4" xfId="30519"/>
    <cellStyle name="RIGs 4 2 5" xfId="30520"/>
    <cellStyle name="RIGs 4 2 6" xfId="30521"/>
    <cellStyle name="RIGs 4 2 7" xfId="30522"/>
    <cellStyle name="RIGs 4 2 8" xfId="30523"/>
    <cellStyle name="RIGs 4 2 9" xfId="30524"/>
    <cellStyle name="RIGs 4 20" xfId="30525"/>
    <cellStyle name="RIGs 4 21" xfId="30526"/>
    <cellStyle name="RIGs 4 3" xfId="30527"/>
    <cellStyle name="RIGs 4 4" xfId="30528"/>
    <cellStyle name="RIGs 4 5" xfId="30529"/>
    <cellStyle name="RIGs 4 6" xfId="30530"/>
    <cellStyle name="RIGs 4 7" xfId="30531"/>
    <cellStyle name="RIGs 4 8" xfId="30532"/>
    <cellStyle name="RIGs 4 9" xfId="30533"/>
    <cellStyle name="RIGs 5" xfId="30534"/>
    <cellStyle name="RIGs 5 10" xfId="30535"/>
    <cellStyle name="RIGs 5 11" xfId="30536"/>
    <cellStyle name="RIGs 5 12" xfId="30537"/>
    <cellStyle name="RIGs 5 13" xfId="30538"/>
    <cellStyle name="RIGs 5 2" xfId="30539"/>
    <cellStyle name="RIGs 5 3" xfId="30540"/>
    <cellStyle name="RIGs 5 4" xfId="30541"/>
    <cellStyle name="RIGs 5 5" xfId="30542"/>
    <cellStyle name="RIGs 5 6" xfId="30543"/>
    <cellStyle name="RIGs 5 7" xfId="30544"/>
    <cellStyle name="RIGs 5 8" xfId="30545"/>
    <cellStyle name="RIGs 5 9" xfId="30546"/>
    <cellStyle name="RIGs 6" xfId="30547"/>
    <cellStyle name="RIGs 6 2" xfId="30548"/>
    <cellStyle name="RIGs 6 2 2" xfId="30549"/>
    <cellStyle name="RIGs 6 2 3" xfId="30550"/>
    <cellStyle name="RIGs 6 3" xfId="30551"/>
    <cellStyle name="RIGs 6 4" xfId="30552"/>
    <cellStyle name="RIGs 7" xfId="30553"/>
    <cellStyle name="RIGs 8" xfId="30554"/>
    <cellStyle name="RIGs 9" xfId="30555"/>
    <cellStyle name="RIGs input cells" xfId="1261"/>
    <cellStyle name="RIGs input cells 10" xfId="30556"/>
    <cellStyle name="RIGs input cells 10 10" xfId="30557"/>
    <cellStyle name="RIGs input cells 10 11" xfId="30558"/>
    <cellStyle name="RIGs input cells 10 12" xfId="30559"/>
    <cellStyle name="RIGs input cells 10 13" xfId="30560"/>
    <cellStyle name="RIGs input cells 10 14" xfId="30561"/>
    <cellStyle name="RIGs input cells 10 15" xfId="30562"/>
    <cellStyle name="RIGs input cells 10 16" xfId="30563"/>
    <cellStyle name="RIGs input cells 10 17" xfId="30564"/>
    <cellStyle name="RIGs input cells 10 18" xfId="30565"/>
    <cellStyle name="RIGs input cells 10 19" xfId="30566"/>
    <cellStyle name="RIGs input cells 10 2" xfId="30567"/>
    <cellStyle name="RIGs input cells 10 2 10" xfId="30568"/>
    <cellStyle name="RIGs input cells 10 2 11" xfId="30569"/>
    <cellStyle name="RIGs input cells 10 2 12" xfId="30570"/>
    <cellStyle name="RIGs input cells 10 2 13" xfId="30571"/>
    <cellStyle name="RIGs input cells 10 2 2" xfId="30572"/>
    <cellStyle name="RIGs input cells 10 2 2 2" xfId="30573"/>
    <cellStyle name="RIGs input cells 10 2 2 3" xfId="30574"/>
    <cellStyle name="RIGs input cells 10 2 3" xfId="30575"/>
    <cellStyle name="RIGs input cells 10 2 3 2" xfId="30576"/>
    <cellStyle name="RIGs input cells 10 2 3 3" xfId="30577"/>
    <cellStyle name="RIGs input cells 10 2 4" xfId="30578"/>
    <cellStyle name="RIGs input cells 10 2 5" xfId="30579"/>
    <cellStyle name="RIGs input cells 10 2 6" xfId="30580"/>
    <cellStyle name="RIGs input cells 10 2 7" xfId="30581"/>
    <cellStyle name="RIGs input cells 10 2 8" xfId="30582"/>
    <cellStyle name="RIGs input cells 10 2 9" xfId="30583"/>
    <cellStyle name="RIGs input cells 10 20" xfId="30584"/>
    <cellStyle name="RIGs input cells 10 21" xfId="30585"/>
    <cellStyle name="RIGs input cells 10 22" xfId="30586"/>
    <cellStyle name="RIGs input cells 10 23" xfId="30587"/>
    <cellStyle name="RIGs input cells 10 24" xfId="30588"/>
    <cellStyle name="RIGs input cells 10 25" xfId="30589"/>
    <cellStyle name="RIGs input cells 10 26" xfId="30590"/>
    <cellStyle name="RIGs input cells 10 27" xfId="30591"/>
    <cellStyle name="RIGs input cells 10 28" xfId="30592"/>
    <cellStyle name="RIGs input cells 10 29" xfId="30593"/>
    <cellStyle name="RIGs input cells 10 3" xfId="30594"/>
    <cellStyle name="RIGs input cells 10 3 2" xfId="30595"/>
    <cellStyle name="RIGs input cells 10 3 3" xfId="30596"/>
    <cellStyle name="RIGs input cells 10 30" xfId="30597"/>
    <cellStyle name="RIGs input cells 10 31" xfId="30598"/>
    <cellStyle name="RIGs input cells 10 32" xfId="30599"/>
    <cellStyle name="RIGs input cells 10 33" xfId="30600"/>
    <cellStyle name="RIGs input cells 10 34" xfId="30601"/>
    <cellStyle name="RIGs input cells 10 4" xfId="30602"/>
    <cellStyle name="RIGs input cells 10 4 2" xfId="30603"/>
    <cellStyle name="RIGs input cells 10 4 3" xfId="30604"/>
    <cellStyle name="RIGs input cells 10 5" xfId="30605"/>
    <cellStyle name="RIGs input cells 10 6" xfId="30606"/>
    <cellStyle name="RIGs input cells 10 7" xfId="30607"/>
    <cellStyle name="RIGs input cells 10 8" xfId="30608"/>
    <cellStyle name="RIGs input cells 10 9" xfId="30609"/>
    <cellStyle name="RIGs input cells 11" xfId="30610"/>
    <cellStyle name="RIGs input cells 11 10" xfId="30611"/>
    <cellStyle name="RIGs input cells 11 11" xfId="30612"/>
    <cellStyle name="RIGs input cells 11 12" xfId="30613"/>
    <cellStyle name="RIGs input cells 11 13" xfId="30614"/>
    <cellStyle name="RIGs input cells 11 14" xfId="30615"/>
    <cellStyle name="RIGs input cells 11 15" xfId="30616"/>
    <cellStyle name="RIGs input cells 11 16" xfId="30617"/>
    <cellStyle name="RIGs input cells 11 17" xfId="30618"/>
    <cellStyle name="RIGs input cells 11 18" xfId="30619"/>
    <cellStyle name="RIGs input cells 11 19" xfId="30620"/>
    <cellStyle name="RIGs input cells 11 2" xfId="30621"/>
    <cellStyle name="RIGs input cells 11 2 10" xfId="30622"/>
    <cellStyle name="RIGs input cells 11 2 11" xfId="30623"/>
    <cellStyle name="RIGs input cells 11 2 12" xfId="30624"/>
    <cellStyle name="RIGs input cells 11 2 13" xfId="30625"/>
    <cellStyle name="RIGs input cells 11 2 2" xfId="30626"/>
    <cellStyle name="RIGs input cells 11 2 2 2" xfId="30627"/>
    <cellStyle name="RIGs input cells 11 2 2 3" xfId="30628"/>
    <cellStyle name="RIGs input cells 11 2 3" xfId="30629"/>
    <cellStyle name="RIGs input cells 11 2 3 2" xfId="30630"/>
    <cellStyle name="RIGs input cells 11 2 3 3" xfId="30631"/>
    <cellStyle name="RIGs input cells 11 2 4" xfId="30632"/>
    <cellStyle name="RIGs input cells 11 2 5" xfId="30633"/>
    <cellStyle name="RIGs input cells 11 2 6" xfId="30634"/>
    <cellStyle name="RIGs input cells 11 2 7" xfId="30635"/>
    <cellStyle name="RIGs input cells 11 2 8" xfId="30636"/>
    <cellStyle name="RIGs input cells 11 2 9" xfId="30637"/>
    <cellStyle name="RIGs input cells 11 20" xfId="30638"/>
    <cellStyle name="RIGs input cells 11 21" xfId="30639"/>
    <cellStyle name="RIGs input cells 11 22" xfId="30640"/>
    <cellStyle name="RIGs input cells 11 23" xfId="30641"/>
    <cellStyle name="RIGs input cells 11 24" xfId="30642"/>
    <cellStyle name="RIGs input cells 11 25" xfId="30643"/>
    <cellStyle name="RIGs input cells 11 26" xfId="30644"/>
    <cellStyle name="RIGs input cells 11 27" xfId="30645"/>
    <cellStyle name="RIGs input cells 11 28" xfId="30646"/>
    <cellStyle name="RIGs input cells 11 29" xfId="30647"/>
    <cellStyle name="RIGs input cells 11 3" xfId="30648"/>
    <cellStyle name="RIGs input cells 11 3 2" xfId="30649"/>
    <cellStyle name="RIGs input cells 11 3 3" xfId="30650"/>
    <cellStyle name="RIGs input cells 11 30" xfId="30651"/>
    <cellStyle name="RIGs input cells 11 31" xfId="30652"/>
    <cellStyle name="RIGs input cells 11 32" xfId="30653"/>
    <cellStyle name="RIGs input cells 11 33" xfId="30654"/>
    <cellStyle name="RIGs input cells 11 34" xfId="30655"/>
    <cellStyle name="RIGs input cells 11 4" xfId="30656"/>
    <cellStyle name="RIGs input cells 11 4 2" xfId="30657"/>
    <cellStyle name="RIGs input cells 11 4 3" xfId="30658"/>
    <cellStyle name="RIGs input cells 11 5" xfId="30659"/>
    <cellStyle name="RIGs input cells 11 6" xfId="30660"/>
    <cellStyle name="RIGs input cells 11 7" xfId="30661"/>
    <cellStyle name="RIGs input cells 11 8" xfId="30662"/>
    <cellStyle name="RIGs input cells 11 9" xfId="30663"/>
    <cellStyle name="RIGs input cells 12" xfId="30664"/>
    <cellStyle name="RIGs input cells 12 10" xfId="30665"/>
    <cellStyle name="RIGs input cells 12 11" xfId="30666"/>
    <cellStyle name="RIGs input cells 12 12" xfId="30667"/>
    <cellStyle name="RIGs input cells 12 13" xfId="30668"/>
    <cellStyle name="RIGs input cells 12 14" xfId="30669"/>
    <cellStyle name="RIGs input cells 12 15" xfId="30670"/>
    <cellStyle name="RIGs input cells 12 16" xfId="30671"/>
    <cellStyle name="RIGs input cells 12 17" xfId="30672"/>
    <cellStyle name="RIGs input cells 12 18" xfId="30673"/>
    <cellStyle name="RIGs input cells 12 19" xfId="30674"/>
    <cellStyle name="RIGs input cells 12 2" xfId="30675"/>
    <cellStyle name="RIGs input cells 12 2 10" xfId="30676"/>
    <cellStyle name="RIGs input cells 12 2 11" xfId="30677"/>
    <cellStyle name="RIGs input cells 12 2 12" xfId="30678"/>
    <cellStyle name="RIGs input cells 12 2 13" xfId="30679"/>
    <cellStyle name="RIGs input cells 12 2 2" xfId="30680"/>
    <cellStyle name="RIGs input cells 12 2 2 2" xfId="30681"/>
    <cellStyle name="RIGs input cells 12 2 2 3" xfId="30682"/>
    <cellStyle name="RIGs input cells 12 2 3" xfId="30683"/>
    <cellStyle name="RIGs input cells 12 2 3 2" xfId="30684"/>
    <cellStyle name="RIGs input cells 12 2 3 3" xfId="30685"/>
    <cellStyle name="RIGs input cells 12 2 4" xfId="30686"/>
    <cellStyle name="RIGs input cells 12 2 5" xfId="30687"/>
    <cellStyle name="RIGs input cells 12 2 6" xfId="30688"/>
    <cellStyle name="RIGs input cells 12 2 7" xfId="30689"/>
    <cellStyle name="RIGs input cells 12 2 8" xfId="30690"/>
    <cellStyle name="RIGs input cells 12 2 9" xfId="30691"/>
    <cellStyle name="RIGs input cells 12 20" xfId="30692"/>
    <cellStyle name="RIGs input cells 12 21" xfId="30693"/>
    <cellStyle name="RIGs input cells 12 22" xfId="30694"/>
    <cellStyle name="RIGs input cells 12 23" xfId="30695"/>
    <cellStyle name="RIGs input cells 12 24" xfId="30696"/>
    <cellStyle name="RIGs input cells 12 25" xfId="30697"/>
    <cellStyle name="RIGs input cells 12 26" xfId="30698"/>
    <cellStyle name="RIGs input cells 12 27" xfId="30699"/>
    <cellStyle name="RIGs input cells 12 28" xfId="30700"/>
    <cellStyle name="RIGs input cells 12 29" xfId="30701"/>
    <cellStyle name="RIGs input cells 12 3" xfId="30702"/>
    <cellStyle name="RIGs input cells 12 3 2" xfId="30703"/>
    <cellStyle name="RIGs input cells 12 3 3" xfId="30704"/>
    <cellStyle name="RIGs input cells 12 30" xfId="30705"/>
    <cellStyle name="RIGs input cells 12 31" xfId="30706"/>
    <cellStyle name="RIGs input cells 12 32" xfId="30707"/>
    <cellStyle name="RIGs input cells 12 33" xfId="30708"/>
    <cellStyle name="RIGs input cells 12 34" xfId="30709"/>
    <cellStyle name="RIGs input cells 12 4" xfId="30710"/>
    <cellStyle name="RIGs input cells 12 4 2" xfId="30711"/>
    <cellStyle name="RIGs input cells 12 4 3" xfId="30712"/>
    <cellStyle name="RIGs input cells 12 5" xfId="30713"/>
    <cellStyle name="RIGs input cells 12 6" xfId="30714"/>
    <cellStyle name="RIGs input cells 12 7" xfId="30715"/>
    <cellStyle name="RIGs input cells 12 8" xfId="30716"/>
    <cellStyle name="RIGs input cells 12 9" xfId="30717"/>
    <cellStyle name="RIGs input cells 13" xfId="30718"/>
    <cellStyle name="RIGs input cells 13 10" xfId="30719"/>
    <cellStyle name="RIGs input cells 13 11" xfId="30720"/>
    <cellStyle name="RIGs input cells 13 12" xfId="30721"/>
    <cellStyle name="RIGs input cells 13 13" xfId="30722"/>
    <cellStyle name="RIGs input cells 13 2" xfId="30723"/>
    <cellStyle name="RIGs input cells 13 2 2" xfId="30724"/>
    <cellStyle name="RIGs input cells 13 2 3" xfId="30725"/>
    <cellStyle name="RIGs input cells 13 3" xfId="30726"/>
    <cellStyle name="RIGs input cells 13 3 2" xfId="30727"/>
    <cellStyle name="RIGs input cells 13 3 3" xfId="30728"/>
    <cellStyle name="RIGs input cells 13 4" xfId="30729"/>
    <cellStyle name="RIGs input cells 13 5" xfId="30730"/>
    <cellStyle name="RIGs input cells 13 6" xfId="30731"/>
    <cellStyle name="RIGs input cells 13 7" xfId="30732"/>
    <cellStyle name="RIGs input cells 13 8" xfId="30733"/>
    <cellStyle name="RIGs input cells 13 9" xfId="30734"/>
    <cellStyle name="RIGs input cells 14" xfId="30735"/>
    <cellStyle name="RIGs input cells 14 2" xfId="30736"/>
    <cellStyle name="RIGs input cells 14 2 2" xfId="30737"/>
    <cellStyle name="RIGs input cells 14 2 3" xfId="30738"/>
    <cellStyle name="RIGs input cells 14 3" xfId="30739"/>
    <cellStyle name="RIGs input cells 14 3 2" xfId="30740"/>
    <cellStyle name="RIGs input cells 14 4" xfId="30741"/>
    <cellStyle name="RIGs input cells 15" xfId="30742"/>
    <cellStyle name="RIGs input cells 15 2" xfId="30743"/>
    <cellStyle name="RIGs input cells 16" xfId="30744"/>
    <cellStyle name="RIGs input cells 16 2" xfId="30745"/>
    <cellStyle name="RIGs input cells 17" xfId="30746"/>
    <cellStyle name="RIGs input cells 17 2" xfId="30747"/>
    <cellStyle name="RIGs input cells 18" xfId="30748"/>
    <cellStyle name="RIGs input cells 18 2" xfId="30749"/>
    <cellStyle name="RIGs input cells 19" xfId="30750"/>
    <cellStyle name="RIGs input cells 19 2" xfId="30751"/>
    <cellStyle name="RIGs input cells 2" xfId="1262"/>
    <cellStyle name="RIGs input cells 2 10" xfId="30752"/>
    <cellStyle name="RIGs input cells 2 10 10" xfId="30753"/>
    <cellStyle name="RIGs input cells 2 10 11" xfId="30754"/>
    <cellStyle name="RIGs input cells 2 10 12" xfId="30755"/>
    <cellStyle name="RIGs input cells 2 10 13" xfId="30756"/>
    <cellStyle name="RIGs input cells 2 10 14" xfId="30757"/>
    <cellStyle name="RIGs input cells 2 10 15" xfId="30758"/>
    <cellStyle name="RIGs input cells 2 10 16" xfId="30759"/>
    <cellStyle name="RIGs input cells 2 10 17" xfId="30760"/>
    <cellStyle name="RIGs input cells 2 10 18" xfId="30761"/>
    <cellStyle name="RIGs input cells 2 10 19" xfId="30762"/>
    <cellStyle name="RIGs input cells 2 10 2" xfId="30763"/>
    <cellStyle name="RIGs input cells 2 10 2 10" xfId="30764"/>
    <cellStyle name="RIGs input cells 2 10 2 11" xfId="30765"/>
    <cellStyle name="RIGs input cells 2 10 2 12" xfId="30766"/>
    <cellStyle name="RIGs input cells 2 10 2 13" xfId="30767"/>
    <cellStyle name="RIGs input cells 2 10 2 2" xfId="30768"/>
    <cellStyle name="RIGs input cells 2 10 2 2 2" xfId="30769"/>
    <cellStyle name="RIGs input cells 2 10 2 2 3" xfId="30770"/>
    <cellStyle name="RIGs input cells 2 10 2 3" xfId="30771"/>
    <cellStyle name="RIGs input cells 2 10 2 3 2" xfId="30772"/>
    <cellStyle name="RIGs input cells 2 10 2 3 3" xfId="30773"/>
    <cellStyle name="RIGs input cells 2 10 2 4" xfId="30774"/>
    <cellStyle name="RIGs input cells 2 10 2 5" xfId="30775"/>
    <cellStyle name="RIGs input cells 2 10 2 6" xfId="30776"/>
    <cellStyle name="RIGs input cells 2 10 2 7" xfId="30777"/>
    <cellStyle name="RIGs input cells 2 10 2 8" xfId="30778"/>
    <cellStyle name="RIGs input cells 2 10 2 9" xfId="30779"/>
    <cellStyle name="RIGs input cells 2 10 20" xfId="30780"/>
    <cellStyle name="RIGs input cells 2 10 21" xfId="30781"/>
    <cellStyle name="RIGs input cells 2 10 22" xfId="30782"/>
    <cellStyle name="RIGs input cells 2 10 23" xfId="30783"/>
    <cellStyle name="RIGs input cells 2 10 24" xfId="30784"/>
    <cellStyle name="RIGs input cells 2 10 25" xfId="30785"/>
    <cellStyle name="RIGs input cells 2 10 26" xfId="30786"/>
    <cellStyle name="RIGs input cells 2 10 27" xfId="30787"/>
    <cellStyle name="RIGs input cells 2 10 28" xfId="30788"/>
    <cellStyle name="RIGs input cells 2 10 29" xfId="30789"/>
    <cellStyle name="RIGs input cells 2 10 3" xfId="30790"/>
    <cellStyle name="RIGs input cells 2 10 3 2" xfId="30791"/>
    <cellStyle name="RIGs input cells 2 10 3 3" xfId="30792"/>
    <cellStyle name="RIGs input cells 2 10 30" xfId="30793"/>
    <cellStyle name="RIGs input cells 2 10 31" xfId="30794"/>
    <cellStyle name="RIGs input cells 2 10 32" xfId="30795"/>
    <cellStyle name="RIGs input cells 2 10 33" xfId="30796"/>
    <cellStyle name="RIGs input cells 2 10 34" xfId="30797"/>
    <cellStyle name="RIGs input cells 2 10 4" xfId="30798"/>
    <cellStyle name="RIGs input cells 2 10 4 2" xfId="30799"/>
    <cellStyle name="RIGs input cells 2 10 4 3" xfId="30800"/>
    <cellStyle name="RIGs input cells 2 10 5" xfId="30801"/>
    <cellStyle name="RIGs input cells 2 10 6" xfId="30802"/>
    <cellStyle name="RIGs input cells 2 10 7" xfId="30803"/>
    <cellStyle name="RIGs input cells 2 10 8" xfId="30804"/>
    <cellStyle name="RIGs input cells 2 10 9" xfId="30805"/>
    <cellStyle name="RIGs input cells 2 11" xfId="30806"/>
    <cellStyle name="RIGs input cells 2 11 10" xfId="30807"/>
    <cellStyle name="RIGs input cells 2 11 11" xfId="30808"/>
    <cellStyle name="RIGs input cells 2 11 12" xfId="30809"/>
    <cellStyle name="RIGs input cells 2 11 13" xfId="30810"/>
    <cellStyle name="RIGs input cells 2 11 14" xfId="30811"/>
    <cellStyle name="RIGs input cells 2 11 15" xfId="30812"/>
    <cellStyle name="RIGs input cells 2 11 16" xfId="30813"/>
    <cellStyle name="RIGs input cells 2 11 17" xfId="30814"/>
    <cellStyle name="RIGs input cells 2 11 18" xfId="30815"/>
    <cellStyle name="RIGs input cells 2 11 19" xfId="30816"/>
    <cellStyle name="RIGs input cells 2 11 2" xfId="30817"/>
    <cellStyle name="RIGs input cells 2 11 2 10" xfId="30818"/>
    <cellStyle name="RIGs input cells 2 11 2 11" xfId="30819"/>
    <cellStyle name="RIGs input cells 2 11 2 12" xfId="30820"/>
    <cellStyle name="RIGs input cells 2 11 2 13" xfId="30821"/>
    <cellStyle name="RIGs input cells 2 11 2 2" xfId="30822"/>
    <cellStyle name="RIGs input cells 2 11 2 2 2" xfId="30823"/>
    <cellStyle name="RIGs input cells 2 11 2 2 3" xfId="30824"/>
    <cellStyle name="RIGs input cells 2 11 2 3" xfId="30825"/>
    <cellStyle name="RIGs input cells 2 11 2 3 2" xfId="30826"/>
    <cellStyle name="RIGs input cells 2 11 2 3 3" xfId="30827"/>
    <cellStyle name="RIGs input cells 2 11 2 4" xfId="30828"/>
    <cellStyle name="RIGs input cells 2 11 2 5" xfId="30829"/>
    <cellStyle name="RIGs input cells 2 11 2 6" xfId="30830"/>
    <cellStyle name="RIGs input cells 2 11 2 7" xfId="30831"/>
    <cellStyle name="RIGs input cells 2 11 2 8" xfId="30832"/>
    <cellStyle name="RIGs input cells 2 11 2 9" xfId="30833"/>
    <cellStyle name="RIGs input cells 2 11 20" xfId="30834"/>
    <cellStyle name="RIGs input cells 2 11 21" xfId="30835"/>
    <cellStyle name="RIGs input cells 2 11 22" xfId="30836"/>
    <cellStyle name="RIGs input cells 2 11 23" xfId="30837"/>
    <cellStyle name="RIGs input cells 2 11 24" xfId="30838"/>
    <cellStyle name="RIGs input cells 2 11 25" xfId="30839"/>
    <cellStyle name="RIGs input cells 2 11 26" xfId="30840"/>
    <cellStyle name="RIGs input cells 2 11 27" xfId="30841"/>
    <cellStyle name="RIGs input cells 2 11 28" xfId="30842"/>
    <cellStyle name="RIGs input cells 2 11 29" xfId="30843"/>
    <cellStyle name="RIGs input cells 2 11 3" xfId="30844"/>
    <cellStyle name="RIGs input cells 2 11 3 2" xfId="30845"/>
    <cellStyle name="RIGs input cells 2 11 3 3" xfId="30846"/>
    <cellStyle name="RIGs input cells 2 11 30" xfId="30847"/>
    <cellStyle name="RIGs input cells 2 11 31" xfId="30848"/>
    <cellStyle name="RIGs input cells 2 11 32" xfId="30849"/>
    <cellStyle name="RIGs input cells 2 11 33" xfId="30850"/>
    <cellStyle name="RIGs input cells 2 11 34" xfId="30851"/>
    <cellStyle name="RIGs input cells 2 11 4" xfId="30852"/>
    <cellStyle name="RIGs input cells 2 11 4 2" xfId="30853"/>
    <cellStyle name="RIGs input cells 2 11 4 3" xfId="30854"/>
    <cellStyle name="RIGs input cells 2 11 5" xfId="30855"/>
    <cellStyle name="RIGs input cells 2 11 6" xfId="30856"/>
    <cellStyle name="RIGs input cells 2 11 7" xfId="30857"/>
    <cellStyle name="RIGs input cells 2 11 8" xfId="30858"/>
    <cellStyle name="RIGs input cells 2 11 9" xfId="30859"/>
    <cellStyle name="RIGs input cells 2 12" xfId="30860"/>
    <cellStyle name="RIGs input cells 2 12 10" xfId="30861"/>
    <cellStyle name="RIGs input cells 2 12 11" xfId="30862"/>
    <cellStyle name="RIGs input cells 2 12 12" xfId="30863"/>
    <cellStyle name="RIGs input cells 2 12 13" xfId="30864"/>
    <cellStyle name="RIGs input cells 2 12 2" xfId="30865"/>
    <cellStyle name="RIGs input cells 2 12 2 2" xfId="30866"/>
    <cellStyle name="RIGs input cells 2 12 2 3" xfId="30867"/>
    <cellStyle name="RIGs input cells 2 12 3" xfId="30868"/>
    <cellStyle name="RIGs input cells 2 12 3 2" xfId="30869"/>
    <cellStyle name="RIGs input cells 2 12 3 3" xfId="30870"/>
    <cellStyle name="RIGs input cells 2 12 4" xfId="30871"/>
    <cellStyle name="RIGs input cells 2 12 5" xfId="30872"/>
    <cellStyle name="RIGs input cells 2 12 6" xfId="30873"/>
    <cellStyle name="RIGs input cells 2 12 7" xfId="30874"/>
    <cellStyle name="RIGs input cells 2 12 8" xfId="30875"/>
    <cellStyle name="RIGs input cells 2 12 9" xfId="30876"/>
    <cellStyle name="RIGs input cells 2 13" xfId="30877"/>
    <cellStyle name="RIGs input cells 2 13 2" xfId="30878"/>
    <cellStyle name="RIGs input cells 2 13 2 2" xfId="30879"/>
    <cellStyle name="RIGs input cells 2 13 2 3" xfId="30880"/>
    <cellStyle name="RIGs input cells 2 13 3" xfId="30881"/>
    <cellStyle name="RIGs input cells 2 13 3 2" xfId="30882"/>
    <cellStyle name="RIGs input cells 2 13 4" xfId="30883"/>
    <cellStyle name="RIGs input cells 2 14" xfId="30884"/>
    <cellStyle name="RIGs input cells 2 14 2" xfId="30885"/>
    <cellStyle name="RIGs input cells 2 15" xfId="30886"/>
    <cellStyle name="RIGs input cells 2 15 2" xfId="30887"/>
    <cellStyle name="RIGs input cells 2 16" xfId="30888"/>
    <cellStyle name="RIGs input cells 2 16 2" xfId="30889"/>
    <cellStyle name="RIGs input cells 2 17" xfId="30890"/>
    <cellStyle name="RIGs input cells 2 17 2" xfId="30891"/>
    <cellStyle name="RIGs input cells 2 18" xfId="30892"/>
    <cellStyle name="RIGs input cells 2 18 2" xfId="30893"/>
    <cellStyle name="RIGs input cells 2 19" xfId="30894"/>
    <cellStyle name="RIGs input cells 2 19 2" xfId="30895"/>
    <cellStyle name="RIGs input cells 2 2" xfId="1263"/>
    <cellStyle name="RIGs input cells 2 2 10" xfId="30896"/>
    <cellStyle name="RIGs input cells 2 2 10 2" xfId="30897"/>
    <cellStyle name="RIGs input cells 2 2 11" xfId="30898"/>
    <cellStyle name="RIGs input cells 2 2 11 2" xfId="30899"/>
    <cellStyle name="RIGs input cells 2 2 12" xfId="30900"/>
    <cellStyle name="RIGs input cells 2 2 12 2" xfId="30901"/>
    <cellStyle name="RIGs input cells 2 2 13" xfId="30902"/>
    <cellStyle name="RIGs input cells 2 2 13 2" xfId="30903"/>
    <cellStyle name="RIGs input cells 2 2 14" xfId="30904"/>
    <cellStyle name="RIGs input cells 2 2 14 2" xfId="30905"/>
    <cellStyle name="RIGs input cells 2 2 15" xfId="30906"/>
    <cellStyle name="RIGs input cells 2 2 15 2" xfId="30907"/>
    <cellStyle name="RIGs input cells 2 2 16" xfId="30908"/>
    <cellStyle name="RIGs input cells 2 2 16 2" xfId="30909"/>
    <cellStyle name="RIGs input cells 2 2 17" xfId="30910"/>
    <cellStyle name="RIGs input cells 2 2 17 2" xfId="30911"/>
    <cellStyle name="RIGs input cells 2 2 18" xfId="30912"/>
    <cellStyle name="RIGs input cells 2 2 18 2" xfId="30913"/>
    <cellStyle name="RIGs input cells 2 2 19" xfId="30914"/>
    <cellStyle name="RIGs input cells 2 2 19 2" xfId="30915"/>
    <cellStyle name="RIGs input cells 2 2 2" xfId="1264"/>
    <cellStyle name="RIGs input cells 2 2 2 10" xfId="30916"/>
    <cellStyle name="RIGs input cells 2 2 2 10 2" xfId="30917"/>
    <cellStyle name="RIGs input cells 2 2 2 11" xfId="30918"/>
    <cellStyle name="RIGs input cells 2 2 2 11 2" xfId="30919"/>
    <cellStyle name="RIGs input cells 2 2 2 12" xfId="30920"/>
    <cellStyle name="RIGs input cells 2 2 2 12 2" xfId="30921"/>
    <cellStyle name="RIGs input cells 2 2 2 13" xfId="30922"/>
    <cellStyle name="RIGs input cells 2 2 2 13 2" xfId="30923"/>
    <cellStyle name="RIGs input cells 2 2 2 14" xfId="30924"/>
    <cellStyle name="RIGs input cells 2 2 2 14 2" xfId="30925"/>
    <cellStyle name="RIGs input cells 2 2 2 15" xfId="30926"/>
    <cellStyle name="RIGs input cells 2 2 2 15 2" xfId="30927"/>
    <cellStyle name="RIGs input cells 2 2 2 16" xfId="30928"/>
    <cellStyle name="RIGs input cells 2 2 2 16 2" xfId="30929"/>
    <cellStyle name="RIGs input cells 2 2 2 17" xfId="30930"/>
    <cellStyle name="RIGs input cells 2 2 2 17 2" xfId="30931"/>
    <cellStyle name="RIGs input cells 2 2 2 18" xfId="30932"/>
    <cellStyle name="RIGs input cells 2 2 2 18 2" xfId="30933"/>
    <cellStyle name="RIGs input cells 2 2 2 19" xfId="30934"/>
    <cellStyle name="RIGs input cells 2 2 2 19 2" xfId="30935"/>
    <cellStyle name="RIGs input cells 2 2 2 2" xfId="30936"/>
    <cellStyle name="RIGs input cells 2 2 2 2 10" xfId="30937"/>
    <cellStyle name="RIGs input cells 2 2 2 2 11" xfId="30938"/>
    <cellStyle name="RIGs input cells 2 2 2 2 12" xfId="30939"/>
    <cellStyle name="RIGs input cells 2 2 2 2 13" xfId="30940"/>
    <cellStyle name="RIGs input cells 2 2 2 2 14" xfId="30941"/>
    <cellStyle name="RIGs input cells 2 2 2 2 15" xfId="30942"/>
    <cellStyle name="RIGs input cells 2 2 2 2 16" xfId="30943"/>
    <cellStyle name="RIGs input cells 2 2 2 2 17" xfId="30944"/>
    <cellStyle name="RIGs input cells 2 2 2 2 18" xfId="30945"/>
    <cellStyle name="RIGs input cells 2 2 2 2 19" xfId="30946"/>
    <cellStyle name="RIGs input cells 2 2 2 2 2" xfId="30947"/>
    <cellStyle name="RIGs input cells 2 2 2 2 2 10" xfId="30948"/>
    <cellStyle name="RIGs input cells 2 2 2 2 2 11" xfId="30949"/>
    <cellStyle name="RIGs input cells 2 2 2 2 2 12" xfId="30950"/>
    <cellStyle name="RIGs input cells 2 2 2 2 2 13" xfId="30951"/>
    <cellStyle name="RIGs input cells 2 2 2 2 2 14" xfId="30952"/>
    <cellStyle name="RIGs input cells 2 2 2 2 2 15" xfId="30953"/>
    <cellStyle name="RIGs input cells 2 2 2 2 2 16" xfId="30954"/>
    <cellStyle name="RIGs input cells 2 2 2 2 2 17" xfId="30955"/>
    <cellStyle name="RIGs input cells 2 2 2 2 2 18" xfId="30956"/>
    <cellStyle name="RIGs input cells 2 2 2 2 2 19" xfId="30957"/>
    <cellStyle name="RIGs input cells 2 2 2 2 2 2" xfId="30958"/>
    <cellStyle name="RIGs input cells 2 2 2 2 2 2 10" xfId="30959"/>
    <cellStyle name="RIGs input cells 2 2 2 2 2 2 11" xfId="30960"/>
    <cellStyle name="RIGs input cells 2 2 2 2 2 2 12" xfId="30961"/>
    <cellStyle name="RIGs input cells 2 2 2 2 2 2 13" xfId="30962"/>
    <cellStyle name="RIGs input cells 2 2 2 2 2 2 2" xfId="30963"/>
    <cellStyle name="RIGs input cells 2 2 2 2 2 2 2 2" xfId="30964"/>
    <cellStyle name="RIGs input cells 2 2 2 2 2 2 2 3" xfId="30965"/>
    <cellStyle name="RIGs input cells 2 2 2 2 2 2 3" xfId="30966"/>
    <cellStyle name="RIGs input cells 2 2 2 2 2 2 3 2" xfId="30967"/>
    <cellStyle name="RIGs input cells 2 2 2 2 2 2 3 3" xfId="30968"/>
    <cellStyle name="RIGs input cells 2 2 2 2 2 2 4" xfId="30969"/>
    <cellStyle name="RIGs input cells 2 2 2 2 2 2 5" xfId="30970"/>
    <cellStyle name="RIGs input cells 2 2 2 2 2 2 6" xfId="30971"/>
    <cellStyle name="RIGs input cells 2 2 2 2 2 2 7" xfId="30972"/>
    <cellStyle name="RIGs input cells 2 2 2 2 2 2 8" xfId="30973"/>
    <cellStyle name="RIGs input cells 2 2 2 2 2 2 9" xfId="30974"/>
    <cellStyle name="RIGs input cells 2 2 2 2 2 20" xfId="30975"/>
    <cellStyle name="RIGs input cells 2 2 2 2 2 21" xfId="30976"/>
    <cellStyle name="RIGs input cells 2 2 2 2 2 22" xfId="30977"/>
    <cellStyle name="RIGs input cells 2 2 2 2 2 23" xfId="30978"/>
    <cellStyle name="RIGs input cells 2 2 2 2 2 24" xfId="30979"/>
    <cellStyle name="RIGs input cells 2 2 2 2 2 25" xfId="30980"/>
    <cellStyle name="RIGs input cells 2 2 2 2 2 26" xfId="30981"/>
    <cellStyle name="RIGs input cells 2 2 2 2 2 27" xfId="30982"/>
    <cellStyle name="RIGs input cells 2 2 2 2 2 28" xfId="30983"/>
    <cellStyle name="RIGs input cells 2 2 2 2 2 29" xfId="30984"/>
    <cellStyle name="RIGs input cells 2 2 2 2 2 3" xfId="30985"/>
    <cellStyle name="RIGs input cells 2 2 2 2 2 3 2" xfId="30986"/>
    <cellStyle name="RIGs input cells 2 2 2 2 2 3 3" xfId="30987"/>
    <cellStyle name="RIGs input cells 2 2 2 2 2 30" xfId="30988"/>
    <cellStyle name="RIGs input cells 2 2 2 2 2 31" xfId="30989"/>
    <cellStyle name="RIGs input cells 2 2 2 2 2 32" xfId="30990"/>
    <cellStyle name="RIGs input cells 2 2 2 2 2 33" xfId="30991"/>
    <cellStyle name="RIGs input cells 2 2 2 2 2 34" xfId="30992"/>
    <cellStyle name="RIGs input cells 2 2 2 2 2 4" xfId="30993"/>
    <cellStyle name="RIGs input cells 2 2 2 2 2 4 2" xfId="30994"/>
    <cellStyle name="RIGs input cells 2 2 2 2 2 4 3" xfId="30995"/>
    <cellStyle name="RIGs input cells 2 2 2 2 2 5" xfId="30996"/>
    <cellStyle name="RIGs input cells 2 2 2 2 2 6" xfId="30997"/>
    <cellStyle name="RIGs input cells 2 2 2 2 2 7" xfId="30998"/>
    <cellStyle name="RIGs input cells 2 2 2 2 2 8" xfId="30999"/>
    <cellStyle name="RIGs input cells 2 2 2 2 2 9" xfId="31000"/>
    <cellStyle name="RIGs input cells 2 2 2 2 20" xfId="31001"/>
    <cellStyle name="RIGs input cells 2 2 2 2 21" xfId="31002"/>
    <cellStyle name="RIGs input cells 2 2 2 2 22" xfId="31003"/>
    <cellStyle name="RIGs input cells 2 2 2 2 23" xfId="31004"/>
    <cellStyle name="RIGs input cells 2 2 2 2 24" xfId="31005"/>
    <cellStyle name="RIGs input cells 2 2 2 2 25" xfId="31006"/>
    <cellStyle name="RIGs input cells 2 2 2 2 26" xfId="31007"/>
    <cellStyle name="RIGs input cells 2 2 2 2 27" xfId="31008"/>
    <cellStyle name="RIGs input cells 2 2 2 2 28" xfId="31009"/>
    <cellStyle name="RIGs input cells 2 2 2 2 29" xfId="31010"/>
    <cellStyle name="RIGs input cells 2 2 2 2 3" xfId="31011"/>
    <cellStyle name="RIGs input cells 2 2 2 2 3 10" xfId="31012"/>
    <cellStyle name="RIGs input cells 2 2 2 2 3 11" xfId="31013"/>
    <cellStyle name="RIGs input cells 2 2 2 2 3 12" xfId="31014"/>
    <cellStyle name="RIGs input cells 2 2 2 2 3 13" xfId="31015"/>
    <cellStyle name="RIGs input cells 2 2 2 2 3 2" xfId="31016"/>
    <cellStyle name="RIGs input cells 2 2 2 2 3 2 2" xfId="31017"/>
    <cellStyle name="RIGs input cells 2 2 2 2 3 2 3" xfId="31018"/>
    <cellStyle name="RIGs input cells 2 2 2 2 3 3" xfId="31019"/>
    <cellStyle name="RIGs input cells 2 2 2 2 3 3 2" xfId="31020"/>
    <cellStyle name="RIGs input cells 2 2 2 2 3 3 3" xfId="31021"/>
    <cellStyle name="RIGs input cells 2 2 2 2 3 4" xfId="31022"/>
    <cellStyle name="RIGs input cells 2 2 2 2 3 5" xfId="31023"/>
    <cellStyle name="RIGs input cells 2 2 2 2 3 6" xfId="31024"/>
    <cellStyle name="RIGs input cells 2 2 2 2 3 7" xfId="31025"/>
    <cellStyle name="RIGs input cells 2 2 2 2 3 8" xfId="31026"/>
    <cellStyle name="RIGs input cells 2 2 2 2 3 9" xfId="31027"/>
    <cellStyle name="RIGs input cells 2 2 2 2 30" xfId="31028"/>
    <cellStyle name="RIGs input cells 2 2 2 2 31" xfId="31029"/>
    <cellStyle name="RIGs input cells 2 2 2 2 32" xfId="31030"/>
    <cellStyle name="RIGs input cells 2 2 2 2 33" xfId="31031"/>
    <cellStyle name="RIGs input cells 2 2 2 2 34" xfId="31032"/>
    <cellStyle name="RIGs input cells 2 2 2 2 35" xfId="31033"/>
    <cellStyle name="RIGs input cells 2 2 2 2 4" xfId="31034"/>
    <cellStyle name="RIGs input cells 2 2 2 2 4 2" xfId="31035"/>
    <cellStyle name="RIGs input cells 2 2 2 2 4 3" xfId="31036"/>
    <cellStyle name="RIGs input cells 2 2 2 2 5" xfId="31037"/>
    <cellStyle name="RIGs input cells 2 2 2 2 5 2" xfId="31038"/>
    <cellStyle name="RIGs input cells 2 2 2 2 5 3" xfId="31039"/>
    <cellStyle name="RIGs input cells 2 2 2 2 6" xfId="31040"/>
    <cellStyle name="RIGs input cells 2 2 2 2 7" xfId="31041"/>
    <cellStyle name="RIGs input cells 2 2 2 2 8" xfId="31042"/>
    <cellStyle name="RIGs input cells 2 2 2 2 9" xfId="31043"/>
    <cellStyle name="RIGs input cells 2 2 2 2_4 28 1_Asst_Health_Crit_AllTO_RIIO_20110714pm" xfId="31044"/>
    <cellStyle name="RIGs input cells 2 2 2 20" xfId="31045"/>
    <cellStyle name="RIGs input cells 2 2 2 20 2" xfId="31046"/>
    <cellStyle name="RIGs input cells 2 2 2 21" xfId="31047"/>
    <cellStyle name="RIGs input cells 2 2 2 21 2" xfId="31048"/>
    <cellStyle name="RIGs input cells 2 2 2 22" xfId="31049"/>
    <cellStyle name="RIGs input cells 2 2 2 22 2" xfId="31050"/>
    <cellStyle name="RIGs input cells 2 2 2 23" xfId="31051"/>
    <cellStyle name="RIGs input cells 2 2 2 23 2" xfId="31052"/>
    <cellStyle name="RIGs input cells 2 2 2 24" xfId="31053"/>
    <cellStyle name="RIGs input cells 2 2 2 24 2" xfId="31054"/>
    <cellStyle name="RIGs input cells 2 2 2 25" xfId="31055"/>
    <cellStyle name="RIGs input cells 2 2 2 25 2" xfId="31056"/>
    <cellStyle name="RIGs input cells 2 2 2 26" xfId="31057"/>
    <cellStyle name="RIGs input cells 2 2 2 27" xfId="31058"/>
    <cellStyle name="RIGs input cells 2 2 2 28" xfId="31059"/>
    <cellStyle name="RIGs input cells 2 2 2 29" xfId="31060"/>
    <cellStyle name="RIGs input cells 2 2 2 3" xfId="31061"/>
    <cellStyle name="RIGs input cells 2 2 2 3 10" xfId="31062"/>
    <cellStyle name="RIGs input cells 2 2 2 3 11" xfId="31063"/>
    <cellStyle name="RIGs input cells 2 2 2 3 12" xfId="31064"/>
    <cellStyle name="RIGs input cells 2 2 2 3 13" xfId="31065"/>
    <cellStyle name="RIGs input cells 2 2 2 3 14" xfId="31066"/>
    <cellStyle name="RIGs input cells 2 2 2 3 15" xfId="31067"/>
    <cellStyle name="RIGs input cells 2 2 2 3 16" xfId="31068"/>
    <cellStyle name="RIGs input cells 2 2 2 3 17" xfId="31069"/>
    <cellStyle name="RIGs input cells 2 2 2 3 18" xfId="31070"/>
    <cellStyle name="RIGs input cells 2 2 2 3 19" xfId="31071"/>
    <cellStyle name="RIGs input cells 2 2 2 3 2" xfId="31072"/>
    <cellStyle name="RIGs input cells 2 2 2 3 2 10" xfId="31073"/>
    <cellStyle name="RIGs input cells 2 2 2 3 2 11" xfId="31074"/>
    <cellStyle name="RIGs input cells 2 2 2 3 2 12" xfId="31075"/>
    <cellStyle name="RIGs input cells 2 2 2 3 2 13" xfId="31076"/>
    <cellStyle name="RIGs input cells 2 2 2 3 2 2" xfId="31077"/>
    <cellStyle name="RIGs input cells 2 2 2 3 2 2 2" xfId="31078"/>
    <cellStyle name="RIGs input cells 2 2 2 3 2 2 3" xfId="31079"/>
    <cellStyle name="RIGs input cells 2 2 2 3 2 3" xfId="31080"/>
    <cellStyle name="RIGs input cells 2 2 2 3 2 3 2" xfId="31081"/>
    <cellStyle name="RIGs input cells 2 2 2 3 2 3 3" xfId="31082"/>
    <cellStyle name="RIGs input cells 2 2 2 3 2 4" xfId="31083"/>
    <cellStyle name="RIGs input cells 2 2 2 3 2 5" xfId="31084"/>
    <cellStyle name="RIGs input cells 2 2 2 3 2 6" xfId="31085"/>
    <cellStyle name="RIGs input cells 2 2 2 3 2 7" xfId="31086"/>
    <cellStyle name="RIGs input cells 2 2 2 3 2 8" xfId="31087"/>
    <cellStyle name="RIGs input cells 2 2 2 3 2 9" xfId="31088"/>
    <cellStyle name="RIGs input cells 2 2 2 3 20" xfId="31089"/>
    <cellStyle name="RIGs input cells 2 2 2 3 21" xfId="31090"/>
    <cellStyle name="RIGs input cells 2 2 2 3 22" xfId="31091"/>
    <cellStyle name="RIGs input cells 2 2 2 3 23" xfId="31092"/>
    <cellStyle name="RIGs input cells 2 2 2 3 24" xfId="31093"/>
    <cellStyle name="RIGs input cells 2 2 2 3 25" xfId="31094"/>
    <cellStyle name="RIGs input cells 2 2 2 3 26" xfId="31095"/>
    <cellStyle name="RIGs input cells 2 2 2 3 27" xfId="31096"/>
    <cellStyle name="RIGs input cells 2 2 2 3 28" xfId="31097"/>
    <cellStyle name="RIGs input cells 2 2 2 3 29" xfId="31098"/>
    <cellStyle name="RIGs input cells 2 2 2 3 3" xfId="31099"/>
    <cellStyle name="RIGs input cells 2 2 2 3 3 2" xfId="31100"/>
    <cellStyle name="RIGs input cells 2 2 2 3 3 3" xfId="31101"/>
    <cellStyle name="RIGs input cells 2 2 2 3 30" xfId="31102"/>
    <cellStyle name="RIGs input cells 2 2 2 3 31" xfId="31103"/>
    <cellStyle name="RIGs input cells 2 2 2 3 32" xfId="31104"/>
    <cellStyle name="RIGs input cells 2 2 2 3 33" xfId="31105"/>
    <cellStyle name="RIGs input cells 2 2 2 3 34" xfId="31106"/>
    <cellStyle name="RIGs input cells 2 2 2 3 4" xfId="31107"/>
    <cellStyle name="RIGs input cells 2 2 2 3 4 2" xfId="31108"/>
    <cellStyle name="RIGs input cells 2 2 2 3 4 3" xfId="31109"/>
    <cellStyle name="RIGs input cells 2 2 2 3 5" xfId="31110"/>
    <cellStyle name="RIGs input cells 2 2 2 3 6" xfId="31111"/>
    <cellStyle name="RIGs input cells 2 2 2 3 7" xfId="31112"/>
    <cellStyle name="RIGs input cells 2 2 2 3 8" xfId="31113"/>
    <cellStyle name="RIGs input cells 2 2 2 3 9" xfId="31114"/>
    <cellStyle name="RIGs input cells 2 2 2 30" xfId="31115"/>
    <cellStyle name="RIGs input cells 2 2 2 31" xfId="31116"/>
    <cellStyle name="RIGs input cells 2 2 2 32" xfId="31117"/>
    <cellStyle name="RIGs input cells 2 2 2 33" xfId="31118"/>
    <cellStyle name="RIGs input cells 2 2 2 34" xfId="31119"/>
    <cellStyle name="RIGs input cells 2 2 2 35" xfId="31120"/>
    <cellStyle name="RIGs input cells 2 2 2 36" xfId="31121"/>
    <cellStyle name="RIGs input cells 2 2 2 37" xfId="31122"/>
    <cellStyle name="RIGs input cells 2 2 2 38" xfId="31123"/>
    <cellStyle name="RIGs input cells 2 2 2 4" xfId="31124"/>
    <cellStyle name="RIGs input cells 2 2 2 4 10" xfId="31125"/>
    <cellStyle name="RIGs input cells 2 2 2 4 11" xfId="31126"/>
    <cellStyle name="RIGs input cells 2 2 2 4 12" xfId="31127"/>
    <cellStyle name="RIGs input cells 2 2 2 4 13" xfId="31128"/>
    <cellStyle name="RIGs input cells 2 2 2 4 14" xfId="31129"/>
    <cellStyle name="RIGs input cells 2 2 2 4 15" xfId="31130"/>
    <cellStyle name="RIGs input cells 2 2 2 4 16" xfId="31131"/>
    <cellStyle name="RIGs input cells 2 2 2 4 17" xfId="31132"/>
    <cellStyle name="RIGs input cells 2 2 2 4 18" xfId="31133"/>
    <cellStyle name="RIGs input cells 2 2 2 4 19" xfId="31134"/>
    <cellStyle name="RIGs input cells 2 2 2 4 2" xfId="31135"/>
    <cellStyle name="RIGs input cells 2 2 2 4 2 10" xfId="31136"/>
    <cellStyle name="RIGs input cells 2 2 2 4 2 11" xfId="31137"/>
    <cellStyle name="RIGs input cells 2 2 2 4 2 12" xfId="31138"/>
    <cellStyle name="RIGs input cells 2 2 2 4 2 13" xfId="31139"/>
    <cellStyle name="RIGs input cells 2 2 2 4 2 2" xfId="31140"/>
    <cellStyle name="RIGs input cells 2 2 2 4 2 2 2" xfId="31141"/>
    <cellStyle name="RIGs input cells 2 2 2 4 2 2 3" xfId="31142"/>
    <cellStyle name="RIGs input cells 2 2 2 4 2 3" xfId="31143"/>
    <cellStyle name="RIGs input cells 2 2 2 4 2 3 2" xfId="31144"/>
    <cellStyle name="RIGs input cells 2 2 2 4 2 3 3" xfId="31145"/>
    <cellStyle name="RIGs input cells 2 2 2 4 2 4" xfId="31146"/>
    <cellStyle name="RIGs input cells 2 2 2 4 2 5" xfId="31147"/>
    <cellStyle name="RIGs input cells 2 2 2 4 2 6" xfId="31148"/>
    <cellStyle name="RIGs input cells 2 2 2 4 2 7" xfId="31149"/>
    <cellStyle name="RIGs input cells 2 2 2 4 2 8" xfId="31150"/>
    <cellStyle name="RIGs input cells 2 2 2 4 2 9" xfId="31151"/>
    <cellStyle name="RIGs input cells 2 2 2 4 20" xfId="31152"/>
    <cellStyle name="RIGs input cells 2 2 2 4 21" xfId="31153"/>
    <cellStyle name="RIGs input cells 2 2 2 4 22" xfId="31154"/>
    <cellStyle name="RIGs input cells 2 2 2 4 23" xfId="31155"/>
    <cellStyle name="RIGs input cells 2 2 2 4 24" xfId="31156"/>
    <cellStyle name="RIGs input cells 2 2 2 4 25" xfId="31157"/>
    <cellStyle name="RIGs input cells 2 2 2 4 26" xfId="31158"/>
    <cellStyle name="RIGs input cells 2 2 2 4 27" xfId="31159"/>
    <cellStyle name="RIGs input cells 2 2 2 4 28" xfId="31160"/>
    <cellStyle name="RIGs input cells 2 2 2 4 29" xfId="31161"/>
    <cellStyle name="RIGs input cells 2 2 2 4 3" xfId="31162"/>
    <cellStyle name="RIGs input cells 2 2 2 4 3 2" xfId="31163"/>
    <cellStyle name="RIGs input cells 2 2 2 4 3 3" xfId="31164"/>
    <cellStyle name="RIGs input cells 2 2 2 4 30" xfId="31165"/>
    <cellStyle name="RIGs input cells 2 2 2 4 31" xfId="31166"/>
    <cellStyle name="RIGs input cells 2 2 2 4 32" xfId="31167"/>
    <cellStyle name="RIGs input cells 2 2 2 4 33" xfId="31168"/>
    <cellStyle name="RIGs input cells 2 2 2 4 34" xfId="31169"/>
    <cellStyle name="RIGs input cells 2 2 2 4 4" xfId="31170"/>
    <cellStyle name="RIGs input cells 2 2 2 4 4 2" xfId="31171"/>
    <cellStyle name="RIGs input cells 2 2 2 4 4 3" xfId="31172"/>
    <cellStyle name="RIGs input cells 2 2 2 4 5" xfId="31173"/>
    <cellStyle name="RIGs input cells 2 2 2 4 6" xfId="31174"/>
    <cellStyle name="RIGs input cells 2 2 2 4 7" xfId="31175"/>
    <cellStyle name="RIGs input cells 2 2 2 4 8" xfId="31176"/>
    <cellStyle name="RIGs input cells 2 2 2 4 9" xfId="31177"/>
    <cellStyle name="RIGs input cells 2 2 2 5" xfId="31178"/>
    <cellStyle name="RIGs input cells 2 2 2 5 10" xfId="31179"/>
    <cellStyle name="RIGs input cells 2 2 2 5 11" xfId="31180"/>
    <cellStyle name="RIGs input cells 2 2 2 5 12" xfId="31181"/>
    <cellStyle name="RIGs input cells 2 2 2 5 13" xfId="31182"/>
    <cellStyle name="RIGs input cells 2 2 2 5 2" xfId="31183"/>
    <cellStyle name="RIGs input cells 2 2 2 5 2 2" xfId="31184"/>
    <cellStyle name="RIGs input cells 2 2 2 5 2 3" xfId="31185"/>
    <cellStyle name="RIGs input cells 2 2 2 5 3" xfId="31186"/>
    <cellStyle name="RIGs input cells 2 2 2 5 3 2" xfId="31187"/>
    <cellStyle name="RIGs input cells 2 2 2 5 3 3" xfId="31188"/>
    <cellStyle name="RIGs input cells 2 2 2 5 4" xfId="31189"/>
    <cellStyle name="RIGs input cells 2 2 2 5 5" xfId="31190"/>
    <cellStyle name="RIGs input cells 2 2 2 5 6" xfId="31191"/>
    <cellStyle name="RIGs input cells 2 2 2 5 7" xfId="31192"/>
    <cellStyle name="RIGs input cells 2 2 2 5 8" xfId="31193"/>
    <cellStyle name="RIGs input cells 2 2 2 5 9" xfId="31194"/>
    <cellStyle name="RIGs input cells 2 2 2 6" xfId="31195"/>
    <cellStyle name="RIGs input cells 2 2 2 6 2" xfId="31196"/>
    <cellStyle name="RIGs input cells 2 2 2 6 2 2" xfId="31197"/>
    <cellStyle name="RIGs input cells 2 2 2 6 2 3" xfId="31198"/>
    <cellStyle name="RIGs input cells 2 2 2 6 3" xfId="31199"/>
    <cellStyle name="RIGs input cells 2 2 2 6 3 2" xfId="31200"/>
    <cellStyle name="RIGs input cells 2 2 2 6 4" xfId="31201"/>
    <cellStyle name="RIGs input cells 2 2 2 7" xfId="31202"/>
    <cellStyle name="RIGs input cells 2 2 2 7 2" xfId="31203"/>
    <cellStyle name="RIGs input cells 2 2 2 8" xfId="31204"/>
    <cellStyle name="RIGs input cells 2 2 2 8 2" xfId="31205"/>
    <cellStyle name="RIGs input cells 2 2 2 9" xfId="31206"/>
    <cellStyle name="RIGs input cells 2 2 2 9 2" xfId="31207"/>
    <cellStyle name="RIGs input cells 2 2 2_4 28 1_Asst_Health_Crit_AllTO_RIIO_20110714pm" xfId="31208"/>
    <cellStyle name="RIGs input cells 2 2 20" xfId="31209"/>
    <cellStyle name="RIGs input cells 2 2 20 2" xfId="31210"/>
    <cellStyle name="RIGs input cells 2 2 21" xfId="31211"/>
    <cellStyle name="RIGs input cells 2 2 21 2" xfId="31212"/>
    <cellStyle name="RIGs input cells 2 2 22" xfId="31213"/>
    <cellStyle name="RIGs input cells 2 2 22 2" xfId="31214"/>
    <cellStyle name="RIGs input cells 2 2 23" xfId="31215"/>
    <cellStyle name="RIGs input cells 2 2 23 2" xfId="31216"/>
    <cellStyle name="RIGs input cells 2 2 24" xfId="31217"/>
    <cellStyle name="RIGs input cells 2 2 24 2" xfId="31218"/>
    <cellStyle name="RIGs input cells 2 2 25" xfId="31219"/>
    <cellStyle name="RIGs input cells 2 2 25 2" xfId="31220"/>
    <cellStyle name="RIGs input cells 2 2 26" xfId="31221"/>
    <cellStyle name="RIGs input cells 2 2 26 2" xfId="31222"/>
    <cellStyle name="RIGs input cells 2 2 27" xfId="31223"/>
    <cellStyle name="RIGs input cells 2 2 28" xfId="31224"/>
    <cellStyle name="RIGs input cells 2 2 29" xfId="31225"/>
    <cellStyle name="RIGs input cells 2 2 3" xfId="31226"/>
    <cellStyle name="RIGs input cells 2 2 3 10" xfId="31227"/>
    <cellStyle name="RIGs input cells 2 2 3 11" xfId="31228"/>
    <cellStyle name="RIGs input cells 2 2 3 12" xfId="31229"/>
    <cellStyle name="RIGs input cells 2 2 3 13" xfId="31230"/>
    <cellStyle name="RIGs input cells 2 2 3 14" xfId="31231"/>
    <cellStyle name="RIGs input cells 2 2 3 15" xfId="31232"/>
    <cellStyle name="RIGs input cells 2 2 3 16" xfId="31233"/>
    <cellStyle name="RIGs input cells 2 2 3 17" xfId="31234"/>
    <cellStyle name="RIGs input cells 2 2 3 18" xfId="31235"/>
    <cellStyle name="RIGs input cells 2 2 3 19" xfId="31236"/>
    <cellStyle name="RIGs input cells 2 2 3 2" xfId="31237"/>
    <cellStyle name="RIGs input cells 2 2 3 2 10" xfId="31238"/>
    <cellStyle name="RIGs input cells 2 2 3 2 11" xfId="31239"/>
    <cellStyle name="RIGs input cells 2 2 3 2 12" xfId="31240"/>
    <cellStyle name="RIGs input cells 2 2 3 2 13" xfId="31241"/>
    <cellStyle name="RIGs input cells 2 2 3 2 14" xfId="31242"/>
    <cellStyle name="RIGs input cells 2 2 3 2 15" xfId="31243"/>
    <cellStyle name="RIGs input cells 2 2 3 2 16" xfId="31244"/>
    <cellStyle name="RIGs input cells 2 2 3 2 17" xfId="31245"/>
    <cellStyle name="RIGs input cells 2 2 3 2 18" xfId="31246"/>
    <cellStyle name="RIGs input cells 2 2 3 2 19" xfId="31247"/>
    <cellStyle name="RIGs input cells 2 2 3 2 2" xfId="31248"/>
    <cellStyle name="RIGs input cells 2 2 3 2 2 10" xfId="31249"/>
    <cellStyle name="RIGs input cells 2 2 3 2 2 11" xfId="31250"/>
    <cellStyle name="RIGs input cells 2 2 3 2 2 12" xfId="31251"/>
    <cellStyle name="RIGs input cells 2 2 3 2 2 13" xfId="31252"/>
    <cellStyle name="RIGs input cells 2 2 3 2 2 2" xfId="31253"/>
    <cellStyle name="RIGs input cells 2 2 3 2 2 2 2" xfId="31254"/>
    <cellStyle name="RIGs input cells 2 2 3 2 2 2 3" xfId="31255"/>
    <cellStyle name="RIGs input cells 2 2 3 2 2 3" xfId="31256"/>
    <cellStyle name="RIGs input cells 2 2 3 2 2 3 2" xfId="31257"/>
    <cellStyle name="RIGs input cells 2 2 3 2 2 3 3" xfId="31258"/>
    <cellStyle name="RIGs input cells 2 2 3 2 2 4" xfId="31259"/>
    <cellStyle name="RIGs input cells 2 2 3 2 2 5" xfId="31260"/>
    <cellStyle name="RIGs input cells 2 2 3 2 2 6" xfId="31261"/>
    <cellStyle name="RIGs input cells 2 2 3 2 2 7" xfId="31262"/>
    <cellStyle name="RIGs input cells 2 2 3 2 2 8" xfId="31263"/>
    <cellStyle name="RIGs input cells 2 2 3 2 2 9" xfId="31264"/>
    <cellStyle name="RIGs input cells 2 2 3 2 20" xfId="31265"/>
    <cellStyle name="RIGs input cells 2 2 3 2 21" xfId="31266"/>
    <cellStyle name="RIGs input cells 2 2 3 2 22" xfId="31267"/>
    <cellStyle name="RIGs input cells 2 2 3 2 23" xfId="31268"/>
    <cellStyle name="RIGs input cells 2 2 3 2 24" xfId="31269"/>
    <cellStyle name="RIGs input cells 2 2 3 2 25" xfId="31270"/>
    <cellStyle name="RIGs input cells 2 2 3 2 26" xfId="31271"/>
    <cellStyle name="RIGs input cells 2 2 3 2 27" xfId="31272"/>
    <cellStyle name="RIGs input cells 2 2 3 2 28" xfId="31273"/>
    <cellStyle name="RIGs input cells 2 2 3 2 29" xfId="31274"/>
    <cellStyle name="RIGs input cells 2 2 3 2 3" xfId="31275"/>
    <cellStyle name="RIGs input cells 2 2 3 2 3 2" xfId="31276"/>
    <cellStyle name="RIGs input cells 2 2 3 2 3 3" xfId="31277"/>
    <cellStyle name="RIGs input cells 2 2 3 2 30" xfId="31278"/>
    <cellStyle name="RIGs input cells 2 2 3 2 31" xfId="31279"/>
    <cellStyle name="RIGs input cells 2 2 3 2 32" xfId="31280"/>
    <cellStyle name="RIGs input cells 2 2 3 2 33" xfId="31281"/>
    <cellStyle name="RIGs input cells 2 2 3 2 34" xfId="31282"/>
    <cellStyle name="RIGs input cells 2 2 3 2 4" xfId="31283"/>
    <cellStyle name="RIGs input cells 2 2 3 2 4 2" xfId="31284"/>
    <cellStyle name="RIGs input cells 2 2 3 2 4 3" xfId="31285"/>
    <cellStyle name="RIGs input cells 2 2 3 2 5" xfId="31286"/>
    <cellStyle name="RIGs input cells 2 2 3 2 6" xfId="31287"/>
    <cellStyle name="RIGs input cells 2 2 3 2 7" xfId="31288"/>
    <cellStyle name="RIGs input cells 2 2 3 2 8" xfId="31289"/>
    <cellStyle name="RIGs input cells 2 2 3 2 9" xfId="31290"/>
    <cellStyle name="RIGs input cells 2 2 3 20" xfId="31291"/>
    <cellStyle name="RIGs input cells 2 2 3 21" xfId="31292"/>
    <cellStyle name="RIGs input cells 2 2 3 22" xfId="31293"/>
    <cellStyle name="RIGs input cells 2 2 3 23" xfId="31294"/>
    <cellStyle name="RIGs input cells 2 2 3 24" xfId="31295"/>
    <cellStyle name="RIGs input cells 2 2 3 25" xfId="31296"/>
    <cellStyle name="RIGs input cells 2 2 3 26" xfId="31297"/>
    <cellStyle name="RIGs input cells 2 2 3 27" xfId="31298"/>
    <cellStyle name="RIGs input cells 2 2 3 28" xfId="31299"/>
    <cellStyle name="RIGs input cells 2 2 3 29" xfId="31300"/>
    <cellStyle name="RIGs input cells 2 2 3 3" xfId="31301"/>
    <cellStyle name="RIGs input cells 2 2 3 3 10" xfId="31302"/>
    <cellStyle name="RIGs input cells 2 2 3 3 11" xfId="31303"/>
    <cellStyle name="RIGs input cells 2 2 3 3 12" xfId="31304"/>
    <cellStyle name="RIGs input cells 2 2 3 3 13" xfId="31305"/>
    <cellStyle name="RIGs input cells 2 2 3 3 2" xfId="31306"/>
    <cellStyle name="RIGs input cells 2 2 3 3 2 2" xfId="31307"/>
    <cellStyle name="RIGs input cells 2 2 3 3 2 3" xfId="31308"/>
    <cellStyle name="RIGs input cells 2 2 3 3 3" xfId="31309"/>
    <cellStyle name="RIGs input cells 2 2 3 3 3 2" xfId="31310"/>
    <cellStyle name="RIGs input cells 2 2 3 3 3 3" xfId="31311"/>
    <cellStyle name="RIGs input cells 2 2 3 3 4" xfId="31312"/>
    <cellStyle name="RIGs input cells 2 2 3 3 5" xfId="31313"/>
    <cellStyle name="RIGs input cells 2 2 3 3 6" xfId="31314"/>
    <cellStyle name="RIGs input cells 2 2 3 3 7" xfId="31315"/>
    <cellStyle name="RIGs input cells 2 2 3 3 8" xfId="31316"/>
    <cellStyle name="RIGs input cells 2 2 3 3 9" xfId="31317"/>
    <cellStyle name="RIGs input cells 2 2 3 30" xfId="31318"/>
    <cellStyle name="RIGs input cells 2 2 3 31" xfId="31319"/>
    <cellStyle name="RIGs input cells 2 2 3 32" xfId="31320"/>
    <cellStyle name="RIGs input cells 2 2 3 33" xfId="31321"/>
    <cellStyle name="RIGs input cells 2 2 3 34" xfId="31322"/>
    <cellStyle name="RIGs input cells 2 2 3 35" xfId="31323"/>
    <cellStyle name="RIGs input cells 2 2 3 4" xfId="31324"/>
    <cellStyle name="RIGs input cells 2 2 3 4 2" xfId="31325"/>
    <cellStyle name="RIGs input cells 2 2 3 4 3" xfId="31326"/>
    <cellStyle name="RIGs input cells 2 2 3 5" xfId="31327"/>
    <cellStyle name="RIGs input cells 2 2 3 5 2" xfId="31328"/>
    <cellStyle name="RIGs input cells 2 2 3 5 3" xfId="31329"/>
    <cellStyle name="RIGs input cells 2 2 3 6" xfId="31330"/>
    <cellStyle name="RIGs input cells 2 2 3 7" xfId="31331"/>
    <cellStyle name="RIGs input cells 2 2 3 8" xfId="31332"/>
    <cellStyle name="RIGs input cells 2 2 3 9" xfId="31333"/>
    <cellStyle name="RIGs input cells 2 2 3_4 28 1_Asst_Health_Crit_AllTO_RIIO_20110714pm" xfId="31334"/>
    <cellStyle name="RIGs input cells 2 2 30" xfId="31335"/>
    <cellStyle name="RIGs input cells 2 2 31" xfId="31336"/>
    <cellStyle name="RIGs input cells 2 2 32" xfId="31337"/>
    <cellStyle name="RIGs input cells 2 2 33" xfId="31338"/>
    <cellStyle name="RIGs input cells 2 2 34" xfId="31339"/>
    <cellStyle name="RIGs input cells 2 2 35" xfId="31340"/>
    <cellStyle name="RIGs input cells 2 2 36" xfId="31341"/>
    <cellStyle name="RIGs input cells 2 2 37" xfId="31342"/>
    <cellStyle name="RIGs input cells 2 2 38" xfId="31343"/>
    <cellStyle name="RIGs input cells 2 2 39" xfId="31344"/>
    <cellStyle name="RIGs input cells 2 2 4" xfId="31345"/>
    <cellStyle name="RIGs input cells 2 2 4 10" xfId="31346"/>
    <cellStyle name="RIGs input cells 2 2 4 11" xfId="31347"/>
    <cellStyle name="RIGs input cells 2 2 4 12" xfId="31348"/>
    <cellStyle name="RIGs input cells 2 2 4 13" xfId="31349"/>
    <cellStyle name="RIGs input cells 2 2 4 14" xfId="31350"/>
    <cellStyle name="RIGs input cells 2 2 4 15" xfId="31351"/>
    <cellStyle name="RIGs input cells 2 2 4 16" xfId="31352"/>
    <cellStyle name="RIGs input cells 2 2 4 17" xfId="31353"/>
    <cellStyle name="RIGs input cells 2 2 4 18" xfId="31354"/>
    <cellStyle name="RIGs input cells 2 2 4 19" xfId="31355"/>
    <cellStyle name="RIGs input cells 2 2 4 2" xfId="31356"/>
    <cellStyle name="RIGs input cells 2 2 4 2 10" xfId="31357"/>
    <cellStyle name="RIGs input cells 2 2 4 2 11" xfId="31358"/>
    <cellStyle name="RIGs input cells 2 2 4 2 12" xfId="31359"/>
    <cellStyle name="RIGs input cells 2 2 4 2 13" xfId="31360"/>
    <cellStyle name="RIGs input cells 2 2 4 2 2" xfId="31361"/>
    <cellStyle name="RIGs input cells 2 2 4 2 2 2" xfId="31362"/>
    <cellStyle name="RIGs input cells 2 2 4 2 2 3" xfId="31363"/>
    <cellStyle name="RIGs input cells 2 2 4 2 3" xfId="31364"/>
    <cellStyle name="RIGs input cells 2 2 4 2 3 2" xfId="31365"/>
    <cellStyle name="RIGs input cells 2 2 4 2 3 3" xfId="31366"/>
    <cellStyle name="RIGs input cells 2 2 4 2 4" xfId="31367"/>
    <cellStyle name="RIGs input cells 2 2 4 2 5" xfId="31368"/>
    <cellStyle name="RIGs input cells 2 2 4 2 6" xfId="31369"/>
    <cellStyle name="RIGs input cells 2 2 4 2 7" xfId="31370"/>
    <cellStyle name="RIGs input cells 2 2 4 2 8" xfId="31371"/>
    <cellStyle name="RIGs input cells 2 2 4 2 9" xfId="31372"/>
    <cellStyle name="RIGs input cells 2 2 4 20" xfId="31373"/>
    <cellStyle name="RIGs input cells 2 2 4 21" xfId="31374"/>
    <cellStyle name="RIGs input cells 2 2 4 22" xfId="31375"/>
    <cellStyle name="RIGs input cells 2 2 4 23" xfId="31376"/>
    <cellStyle name="RIGs input cells 2 2 4 24" xfId="31377"/>
    <cellStyle name="RIGs input cells 2 2 4 25" xfId="31378"/>
    <cellStyle name="RIGs input cells 2 2 4 26" xfId="31379"/>
    <cellStyle name="RIGs input cells 2 2 4 27" xfId="31380"/>
    <cellStyle name="RIGs input cells 2 2 4 28" xfId="31381"/>
    <cellStyle name="RIGs input cells 2 2 4 29" xfId="31382"/>
    <cellStyle name="RIGs input cells 2 2 4 3" xfId="31383"/>
    <cellStyle name="RIGs input cells 2 2 4 3 2" xfId="31384"/>
    <cellStyle name="RIGs input cells 2 2 4 3 3" xfId="31385"/>
    <cellStyle name="RIGs input cells 2 2 4 30" xfId="31386"/>
    <cellStyle name="RIGs input cells 2 2 4 31" xfId="31387"/>
    <cellStyle name="RIGs input cells 2 2 4 32" xfId="31388"/>
    <cellStyle name="RIGs input cells 2 2 4 33" xfId="31389"/>
    <cellStyle name="RIGs input cells 2 2 4 34" xfId="31390"/>
    <cellStyle name="RIGs input cells 2 2 4 4" xfId="31391"/>
    <cellStyle name="RIGs input cells 2 2 4 4 2" xfId="31392"/>
    <cellStyle name="RIGs input cells 2 2 4 4 3" xfId="31393"/>
    <cellStyle name="RIGs input cells 2 2 4 5" xfId="31394"/>
    <cellStyle name="RIGs input cells 2 2 4 6" xfId="31395"/>
    <cellStyle name="RIGs input cells 2 2 4 7" xfId="31396"/>
    <cellStyle name="RIGs input cells 2 2 4 8" xfId="31397"/>
    <cellStyle name="RIGs input cells 2 2 4 9" xfId="31398"/>
    <cellStyle name="RIGs input cells 2 2 5" xfId="31399"/>
    <cellStyle name="RIGs input cells 2 2 5 10" xfId="31400"/>
    <cellStyle name="RIGs input cells 2 2 5 11" xfId="31401"/>
    <cellStyle name="RIGs input cells 2 2 5 12" xfId="31402"/>
    <cellStyle name="RIGs input cells 2 2 5 13" xfId="31403"/>
    <cellStyle name="RIGs input cells 2 2 5 14" xfId="31404"/>
    <cellStyle name="RIGs input cells 2 2 5 15" xfId="31405"/>
    <cellStyle name="RIGs input cells 2 2 5 16" xfId="31406"/>
    <cellStyle name="RIGs input cells 2 2 5 17" xfId="31407"/>
    <cellStyle name="RIGs input cells 2 2 5 18" xfId="31408"/>
    <cellStyle name="RIGs input cells 2 2 5 19" xfId="31409"/>
    <cellStyle name="RIGs input cells 2 2 5 2" xfId="31410"/>
    <cellStyle name="RIGs input cells 2 2 5 2 10" xfId="31411"/>
    <cellStyle name="RIGs input cells 2 2 5 2 11" xfId="31412"/>
    <cellStyle name="RIGs input cells 2 2 5 2 12" xfId="31413"/>
    <cellStyle name="RIGs input cells 2 2 5 2 13" xfId="31414"/>
    <cellStyle name="RIGs input cells 2 2 5 2 2" xfId="31415"/>
    <cellStyle name="RIGs input cells 2 2 5 2 2 2" xfId="31416"/>
    <cellStyle name="RIGs input cells 2 2 5 2 2 3" xfId="31417"/>
    <cellStyle name="RIGs input cells 2 2 5 2 3" xfId="31418"/>
    <cellStyle name="RIGs input cells 2 2 5 2 3 2" xfId="31419"/>
    <cellStyle name="RIGs input cells 2 2 5 2 3 3" xfId="31420"/>
    <cellStyle name="RIGs input cells 2 2 5 2 4" xfId="31421"/>
    <cellStyle name="RIGs input cells 2 2 5 2 5" xfId="31422"/>
    <cellStyle name="RIGs input cells 2 2 5 2 6" xfId="31423"/>
    <cellStyle name="RIGs input cells 2 2 5 2 7" xfId="31424"/>
    <cellStyle name="RIGs input cells 2 2 5 2 8" xfId="31425"/>
    <cellStyle name="RIGs input cells 2 2 5 2 9" xfId="31426"/>
    <cellStyle name="RIGs input cells 2 2 5 20" xfId="31427"/>
    <cellStyle name="RIGs input cells 2 2 5 21" xfId="31428"/>
    <cellStyle name="RIGs input cells 2 2 5 22" xfId="31429"/>
    <cellStyle name="RIGs input cells 2 2 5 23" xfId="31430"/>
    <cellStyle name="RIGs input cells 2 2 5 24" xfId="31431"/>
    <cellStyle name="RIGs input cells 2 2 5 25" xfId="31432"/>
    <cellStyle name="RIGs input cells 2 2 5 26" xfId="31433"/>
    <cellStyle name="RIGs input cells 2 2 5 27" xfId="31434"/>
    <cellStyle name="RIGs input cells 2 2 5 28" xfId="31435"/>
    <cellStyle name="RIGs input cells 2 2 5 29" xfId="31436"/>
    <cellStyle name="RIGs input cells 2 2 5 3" xfId="31437"/>
    <cellStyle name="RIGs input cells 2 2 5 3 2" xfId="31438"/>
    <cellStyle name="RIGs input cells 2 2 5 3 3" xfId="31439"/>
    <cellStyle name="RIGs input cells 2 2 5 30" xfId="31440"/>
    <cellStyle name="RIGs input cells 2 2 5 31" xfId="31441"/>
    <cellStyle name="RIGs input cells 2 2 5 32" xfId="31442"/>
    <cellStyle name="RIGs input cells 2 2 5 33" xfId="31443"/>
    <cellStyle name="RIGs input cells 2 2 5 34" xfId="31444"/>
    <cellStyle name="RIGs input cells 2 2 5 4" xfId="31445"/>
    <cellStyle name="RIGs input cells 2 2 5 4 2" xfId="31446"/>
    <cellStyle name="RIGs input cells 2 2 5 4 3" xfId="31447"/>
    <cellStyle name="RIGs input cells 2 2 5 5" xfId="31448"/>
    <cellStyle name="RIGs input cells 2 2 5 6" xfId="31449"/>
    <cellStyle name="RIGs input cells 2 2 5 7" xfId="31450"/>
    <cellStyle name="RIGs input cells 2 2 5 8" xfId="31451"/>
    <cellStyle name="RIGs input cells 2 2 5 9" xfId="31452"/>
    <cellStyle name="RIGs input cells 2 2 6" xfId="31453"/>
    <cellStyle name="RIGs input cells 2 2 6 10" xfId="31454"/>
    <cellStyle name="RIGs input cells 2 2 6 11" xfId="31455"/>
    <cellStyle name="RIGs input cells 2 2 6 12" xfId="31456"/>
    <cellStyle name="RIGs input cells 2 2 6 13" xfId="31457"/>
    <cellStyle name="RIGs input cells 2 2 6 2" xfId="31458"/>
    <cellStyle name="RIGs input cells 2 2 6 2 2" xfId="31459"/>
    <cellStyle name="RIGs input cells 2 2 6 2 3" xfId="31460"/>
    <cellStyle name="RIGs input cells 2 2 6 3" xfId="31461"/>
    <cellStyle name="RIGs input cells 2 2 6 3 2" xfId="31462"/>
    <cellStyle name="RIGs input cells 2 2 6 3 3" xfId="31463"/>
    <cellStyle name="RIGs input cells 2 2 6 4" xfId="31464"/>
    <cellStyle name="RIGs input cells 2 2 6 5" xfId="31465"/>
    <cellStyle name="RIGs input cells 2 2 6 6" xfId="31466"/>
    <cellStyle name="RIGs input cells 2 2 6 7" xfId="31467"/>
    <cellStyle name="RIGs input cells 2 2 6 8" xfId="31468"/>
    <cellStyle name="RIGs input cells 2 2 6 9" xfId="31469"/>
    <cellStyle name="RIGs input cells 2 2 7" xfId="31470"/>
    <cellStyle name="RIGs input cells 2 2 7 2" xfId="31471"/>
    <cellStyle name="RIGs input cells 2 2 7 2 2" xfId="31472"/>
    <cellStyle name="RIGs input cells 2 2 7 2 3" xfId="31473"/>
    <cellStyle name="RIGs input cells 2 2 7 3" xfId="31474"/>
    <cellStyle name="RIGs input cells 2 2 7 3 2" xfId="31475"/>
    <cellStyle name="RIGs input cells 2 2 7 4" xfId="31476"/>
    <cellStyle name="RIGs input cells 2 2 8" xfId="31477"/>
    <cellStyle name="RIGs input cells 2 2 8 2" xfId="31478"/>
    <cellStyle name="RIGs input cells 2 2 9" xfId="31479"/>
    <cellStyle name="RIGs input cells 2 2 9 2" xfId="31480"/>
    <cellStyle name="RIGs input cells 2 2_1.3s Accounting C Costs Scots" xfId="31481"/>
    <cellStyle name="RIGs input cells 2 20" xfId="31482"/>
    <cellStyle name="RIGs input cells 2 20 2" xfId="31483"/>
    <cellStyle name="RIGs input cells 2 21" xfId="31484"/>
    <cellStyle name="RIGs input cells 2 21 2" xfId="31485"/>
    <cellStyle name="RIGs input cells 2 22" xfId="31486"/>
    <cellStyle name="RIGs input cells 2 22 2" xfId="31487"/>
    <cellStyle name="RIGs input cells 2 23" xfId="31488"/>
    <cellStyle name="RIGs input cells 2 23 2" xfId="31489"/>
    <cellStyle name="RIGs input cells 2 24" xfId="31490"/>
    <cellStyle name="RIGs input cells 2 24 2" xfId="31491"/>
    <cellStyle name="RIGs input cells 2 25" xfId="31492"/>
    <cellStyle name="RIGs input cells 2 25 2" xfId="31493"/>
    <cellStyle name="RIGs input cells 2 26" xfId="31494"/>
    <cellStyle name="RIGs input cells 2 26 2" xfId="31495"/>
    <cellStyle name="RIGs input cells 2 27" xfId="31496"/>
    <cellStyle name="RIGs input cells 2 27 2" xfId="31497"/>
    <cellStyle name="RIGs input cells 2 28" xfId="31498"/>
    <cellStyle name="RIGs input cells 2 28 2" xfId="31499"/>
    <cellStyle name="RIGs input cells 2 29" xfId="31500"/>
    <cellStyle name="RIGs input cells 2 29 2" xfId="31501"/>
    <cellStyle name="RIGs input cells 2 3" xfId="1265"/>
    <cellStyle name="RIGs input cells 2 3 10" xfId="31502"/>
    <cellStyle name="RIGs input cells 2 3 10 2" xfId="31503"/>
    <cellStyle name="RIGs input cells 2 3 11" xfId="31504"/>
    <cellStyle name="RIGs input cells 2 3 11 2" xfId="31505"/>
    <cellStyle name="RIGs input cells 2 3 12" xfId="31506"/>
    <cellStyle name="RIGs input cells 2 3 12 2" xfId="31507"/>
    <cellStyle name="RIGs input cells 2 3 13" xfId="31508"/>
    <cellStyle name="RIGs input cells 2 3 13 2" xfId="31509"/>
    <cellStyle name="RIGs input cells 2 3 14" xfId="31510"/>
    <cellStyle name="RIGs input cells 2 3 14 2" xfId="31511"/>
    <cellStyle name="RIGs input cells 2 3 15" xfId="31512"/>
    <cellStyle name="RIGs input cells 2 3 15 2" xfId="31513"/>
    <cellStyle name="RIGs input cells 2 3 16" xfId="31514"/>
    <cellStyle name="RIGs input cells 2 3 16 2" xfId="31515"/>
    <cellStyle name="RIGs input cells 2 3 17" xfId="31516"/>
    <cellStyle name="RIGs input cells 2 3 17 2" xfId="31517"/>
    <cellStyle name="RIGs input cells 2 3 18" xfId="31518"/>
    <cellStyle name="RIGs input cells 2 3 18 2" xfId="31519"/>
    <cellStyle name="RIGs input cells 2 3 19" xfId="31520"/>
    <cellStyle name="RIGs input cells 2 3 19 2" xfId="31521"/>
    <cellStyle name="RIGs input cells 2 3 2" xfId="31522"/>
    <cellStyle name="RIGs input cells 2 3 2 10" xfId="31523"/>
    <cellStyle name="RIGs input cells 2 3 2 11" xfId="31524"/>
    <cellStyle name="RIGs input cells 2 3 2 12" xfId="31525"/>
    <cellStyle name="RIGs input cells 2 3 2 13" xfId="31526"/>
    <cellStyle name="RIGs input cells 2 3 2 14" xfId="31527"/>
    <cellStyle name="RIGs input cells 2 3 2 15" xfId="31528"/>
    <cellStyle name="RIGs input cells 2 3 2 16" xfId="31529"/>
    <cellStyle name="RIGs input cells 2 3 2 17" xfId="31530"/>
    <cellStyle name="RIGs input cells 2 3 2 18" xfId="31531"/>
    <cellStyle name="RIGs input cells 2 3 2 19" xfId="31532"/>
    <cellStyle name="RIGs input cells 2 3 2 2" xfId="31533"/>
    <cellStyle name="RIGs input cells 2 3 2 2 10" xfId="31534"/>
    <cellStyle name="RIGs input cells 2 3 2 2 11" xfId="31535"/>
    <cellStyle name="RIGs input cells 2 3 2 2 12" xfId="31536"/>
    <cellStyle name="RIGs input cells 2 3 2 2 13" xfId="31537"/>
    <cellStyle name="RIGs input cells 2 3 2 2 14" xfId="31538"/>
    <cellStyle name="RIGs input cells 2 3 2 2 15" xfId="31539"/>
    <cellStyle name="RIGs input cells 2 3 2 2 16" xfId="31540"/>
    <cellStyle name="RIGs input cells 2 3 2 2 17" xfId="31541"/>
    <cellStyle name="RIGs input cells 2 3 2 2 18" xfId="31542"/>
    <cellStyle name="RIGs input cells 2 3 2 2 19" xfId="31543"/>
    <cellStyle name="RIGs input cells 2 3 2 2 2" xfId="31544"/>
    <cellStyle name="RIGs input cells 2 3 2 2 2 10" xfId="31545"/>
    <cellStyle name="RIGs input cells 2 3 2 2 2 11" xfId="31546"/>
    <cellStyle name="RIGs input cells 2 3 2 2 2 12" xfId="31547"/>
    <cellStyle name="RIGs input cells 2 3 2 2 2 13" xfId="31548"/>
    <cellStyle name="RIGs input cells 2 3 2 2 2 2" xfId="31549"/>
    <cellStyle name="RIGs input cells 2 3 2 2 2 2 2" xfId="31550"/>
    <cellStyle name="RIGs input cells 2 3 2 2 2 2 3" xfId="31551"/>
    <cellStyle name="RIGs input cells 2 3 2 2 2 3" xfId="31552"/>
    <cellStyle name="RIGs input cells 2 3 2 2 2 3 2" xfId="31553"/>
    <cellStyle name="RIGs input cells 2 3 2 2 2 3 3" xfId="31554"/>
    <cellStyle name="RIGs input cells 2 3 2 2 2 4" xfId="31555"/>
    <cellStyle name="RIGs input cells 2 3 2 2 2 5" xfId="31556"/>
    <cellStyle name="RIGs input cells 2 3 2 2 2 6" xfId="31557"/>
    <cellStyle name="RIGs input cells 2 3 2 2 2 7" xfId="31558"/>
    <cellStyle name="RIGs input cells 2 3 2 2 2 8" xfId="31559"/>
    <cellStyle name="RIGs input cells 2 3 2 2 2 9" xfId="31560"/>
    <cellStyle name="RIGs input cells 2 3 2 2 20" xfId="31561"/>
    <cellStyle name="RIGs input cells 2 3 2 2 21" xfId="31562"/>
    <cellStyle name="RIGs input cells 2 3 2 2 22" xfId="31563"/>
    <cellStyle name="RIGs input cells 2 3 2 2 23" xfId="31564"/>
    <cellStyle name="RIGs input cells 2 3 2 2 24" xfId="31565"/>
    <cellStyle name="RIGs input cells 2 3 2 2 25" xfId="31566"/>
    <cellStyle name="RIGs input cells 2 3 2 2 26" xfId="31567"/>
    <cellStyle name="RIGs input cells 2 3 2 2 27" xfId="31568"/>
    <cellStyle name="RIGs input cells 2 3 2 2 28" xfId="31569"/>
    <cellStyle name="RIGs input cells 2 3 2 2 29" xfId="31570"/>
    <cellStyle name="RIGs input cells 2 3 2 2 3" xfId="31571"/>
    <cellStyle name="RIGs input cells 2 3 2 2 3 2" xfId="31572"/>
    <cellStyle name="RIGs input cells 2 3 2 2 3 3" xfId="31573"/>
    <cellStyle name="RIGs input cells 2 3 2 2 30" xfId="31574"/>
    <cellStyle name="RIGs input cells 2 3 2 2 31" xfId="31575"/>
    <cellStyle name="RIGs input cells 2 3 2 2 32" xfId="31576"/>
    <cellStyle name="RIGs input cells 2 3 2 2 33" xfId="31577"/>
    <cellStyle name="RIGs input cells 2 3 2 2 34" xfId="31578"/>
    <cellStyle name="RIGs input cells 2 3 2 2 4" xfId="31579"/>
    <cellStyle name="RIGs input cells 2 3 2 2 4 2" xfId="31580"/>
    <cellStyle name="RIGs input cells 2 3 2 2 4 3" xfId="31581"/>
    <cellStyle name="RIGs input cells 2 3 2 2 5" xfId="31582"/>
    <cellStyle name="RIGs input cells 2 3 2 2 6" xfId="31583"/>
    <cellStyle name="RIGs input cells 2 3 2 2 7" xfId="31584"/>
    <cellStyle name="RIGs input cells 2 3 2 2 8" xfId="31585"/>
    <cellStyle name="RIGs input cells 2 3 2 2 9" xfId="31586"/>
    <cellStyle name="RIGs input cells 2 3 2 20" xfId="31587"/>
    <cellStyle name="RIGs input cells 2 3 2 21" xfId="31588"/>
    <cellStyle name="RIGs input cells 2 3 2 22" xfId="31589"/>
    <cellStyle name="RIGs input cells 2 3 2 23" xfId="31590"/>
    <cellStyle name="RIGs input cells 2 3 2 24" xfId="31591"/>
    <cellStyle name="RIGs input cells 2 3 2 25" xfId="31592"/>
    <cellStyle name="RIGs input cells 2 3 2 26" xfId="31593"/>
    <cellStyle name="RIGs input cells 2 3 2 27" xfId="31594"/>
    <cellStyle name="RIGs input cells 2 3 2 28" xfId="31595"/>
    <cellStyle name="RIGs input cells 2 3 2 29" xfId="31596"/>
    <cellStyle name="RIGs input cells 2 3 2 3" xfId="31597"/>
    <cellStyle name="RIGs input cells 2 3 2 3 10" xfId="31598"/>
    <cellStyle name="RIGs input cells 2 3 2 3 11" xfId="31599"/>
    <cellStyle name="RIGs input cells 2 3 2 3 12" xfId="31600"/>
    <cellStyle name="RIGs input cells 2 3 2 3 13" xfId="31601"/>
    <cellStyle name="RIGs input cells 2 3 2 3 2" xfId="31602"/>
    <cellStyle name="RIGs input cells 2 3 2 3 2 2" xfId="31603"/>
    <cellStyle name="RIGs input cells 2 3 2 3 2 3" xfId="31604"/>
    <cellStyle name="RIGs input cells 2 3 2 3 3" xfId="31605"/>
    <cellStyle name="RIGs input cells 2 3 2 3 3 2" xfId="31606"/>
    <cellStyle name="RIGs input cells 2 3 2 3 3 3" xfId="31607"/>
    <cellStyle name="RIGs input cells 2 3 2 3 4" xfId="31608"/>
    <cellStyle name="RIGs input cells 2 3 2 3 5" xfId="31609"/>
    <cellStyle name="RIGs input cells 2 3 2 3 6" xfId="31610"/>
    <cellStyle name="RIGs input cells 2 3 2 3 7" xfId="31611"/>
    <cellStyle name="RIGs input cells 2 3 2 3 8" xfId="31612"/>
    <cellStyle name="RIGs input cells 2 3 2 3 9" xfId="31613"/>
    <cellStyle name="RIGs input cells 2 3 2 30" xfId="31614"/>
    <cellStyle name="RIGs input cells 2 3 2 31" xfId="31615"/>
    <cellStyle name="RIGs input cells 2 3 2 32" xfId="31616"/>
    <cellStyle name="RIGs input cells 2 3 2 33" xfId="31617"/>
    <cellStyle name="RIGs input cells 2 3 2 34" xfId="31618"/>
    <cellStyle name="RIGs input cells 2 3 2 35" xfId="31619"/>
    <cellStyle name="RIGs input cells 2 3 2 4" xfId="31620"/>
    <cellStyle name="RIGs input cells 2 3 2 4 2" xfId="31621"/>
    <cellStyle name="RIGs input cells 2 3 2 4 3" xfId="31622"/>
    <cellStyle name="RIGs input cells 2 3 2 5" xfId="31623"/>
    <cellStyle name="RIGs input cells 2 3 2 5 2" xfId="31624"/>
    <cellStyle name="RIGs input cells 2 3 2 5 3" xfId="31625"/>
    <cellStyle name="RIGs input cells 2 3 2 6" xfId="31626"/>
    <cellStyle name="RIGs input cells 2 3 2 7" xfId="31627"/>
    <cellStyle name="RIGs input cells 2 3 2 8" xfId="31628"/>
    <cellStyle name="RIGs input cells 2 3 2 9" xfId="31629"/>
    <cellStyle name="RIGs input cells 2 3 2_4 28 1_Asst_Health_Crit_AllTO_RIIO_20110714pm" xfId="31630"/>
    <cellStyle name="RIGs input cells 2 3 20" xfId="31631"/>
    <cellStyle name="RIGs input cells 2 3 20 2" xfId="31632"/>
    <cellStyle name="RIGs input cells 2 3 21" xfId="31633"/>
    <cellStyle name="RIGs input cells 2 3 21 2" xfId="31634"/>
    <cellStyle name="RIGs input cells 2 3 22" xfId="31635"/>
    <cellStyle name="RIGs input cells 2 3 22 2" xfId="31636"/>
    <cellStyle name="RIGs input cells 2 3 23" xfId="31637"/>
    <cellStyle name="RIGs input cells 2 3 23 2" xfId="31638"/>
    <cellStyle name="RIGs input cells 2 3 24" xfId="31639"/>
    <cellStyle name="RIGs input cells 2 3 24 2" xfId="31640"/>
    <cellStyle name="RIGs input cells 2 3 25" xfId="31641"/>
    <cellStyle name="RIGs input cells 2 3 25 2" xfId="31642"/>
    <cellStyle name="RIGs input cells 2 3 26" xfId="31643"/>
    <cellStyle name="RIGs input cells 2 3 27" xfId="31644"/>
    <cellStyle name="RIGs input cells 2 3 28" xfId="31645"/>
    <cellStyle name="RIGs input cells 2 3 29" xfId="31646"/>
    <cellStyle name="RIGs input cells 2 3 3" xfId="31647"/>
    <cellStyle name="RIGs input cells 2 3 3 10" xfId="31648"/>
    <cellStyle name="RIGs input cells 2 3 3 11" xfId="31649"/>
    <cellStyle name="RIGs input cells 2 3 3 12" xfId="31650"/>
    <cellStyle name="RIGs input cells 2 3 3 13" xfId="31651"/>
    <cellStyle name="RIGs input cells 2 3 3 14" xfId="31652"/>
    <cellStyle name="RIGs input cells 2 3 3 15" xfId="31653"/>
    <cellStyle name="RIGs input cells 2 3 3 16" xfId="31654"/>
    <cellStyle name="RIGs input cells 2 3 3 17" xfId="31655"/>
    <cellStyle name="RIGs input cells 2 3 3 18" xfId="31656"/>
    <cellStyle name="RIGs input cells 2 3 3 19" xfId="31657"/>
    <cellStyle name="RIGs input cells 2 3 3 2" xfId="31658"/>
    <cellStyle name="RIGs input cells 2 3 3 2 10" xfId="31659"/>
    <cellStyle name="RIGs input cells 2 3 3 2 11" xfId="31660"/>
    <cellStyle name="RIGs input cells 2 3 3 2 12" xfId="31661"/>
    <cellStyle name="RIGs input cells 2 3 3 2 13" xfId="31662"/>
    <cellStyle name="RIGs input cells 2 3 3 2 2" xfId="31663"/>
    <cellStyle name="RIGs input cells 2 3 3 2 2 2" xfId="31664"/>
    <cellStyle name="RIGs input cells 2 3 3 2 2 3" xfId="31665"/>
    <cellStyle name="RIGs input cells 2 3 3 2 3" xfId="31666"/>
    <cellStyle name="RIGs input cells 2 3 3 2 3 2" xfId="31667"/>
    <cellStyle name="RIGs input cells 2 3 3 2 3 3" xfId="31668"/>
    <cellStyle name="RIGs input cells 2 3 3 2 4" xfId="31669"/>
    <cellStyle name="RIGs input cells 2 3 3 2 5" xfId="31670"/>
    <cellStyle name="RIGs input cells 2 3 3 2 6" xfId="31671"/>
    <cellStyle name="RIGs input cells 2 3 3 2 7" xfId="31672"/>
    <cellStyle name="RIGs input cells 2 3 3 2 8" xfId="31673"/>
    <cellStyle name="RIGs input cells 2 3 3 2 9" xfId="31674"/>
    <cellStyle name="RIGs input cells 2 3 3 20" xfId="31675"/>
    <cellStyle name="RIGs input cells 2 3 3 21" xfId="31676"/>
    <cellStyle name="RIGs input cells 2 3 3 22" xfId="31677"/>
    <cellStyle name="RIGs input cells 2 3 3 23" xfId="31678"/>
    <cellStyle name="RIGs input cells 2 3 3 24" xfId="31679"/>
    <cellStyle name="RIGs input cells 2 3 3 25" xfId="31680"/>
    <cellStyle name="RIGs input cells 2 3 3 26" xfId="31681"/>
    <cellStyle name="RIGs input cells 2 3 3 27" xfId="31682"/>
    <cellStyle name="RIGs input cells 2 3 3 28" xfId="31683"/>
    <cellStyle name="RIGs input cells 2 3 3 29" xfId="31684"/>
    <cellStyle name="RIGs input cells 2 3 3 3" xfId="31685"/>
    <cellStyle name="RIGs input cells 2 3 3 3 2" xfId="31686"/>
    <cellStyle name="RIGs input cells 2 3 3 3 3" xfId="31687"/>
    <cellStyle name="RIGs input cells 2 3 3 30" xfId="31688"/>
    <cellStyle name="RIGs input cells 2 3 3 31" xfId="31689"/>
    <cellStyle name="RIGs input cells 2 3 3 32" xfId="31690"/>
    <cellStyle name="RIGs input cells 2 3 3 33" xfId="31691"/>
    <cellStyle name="RIGs input cells 2 3 3 34" xfId="31692"/>
    <cellStyle name="RIGs input cells 2 3 3 4" xfId="31693"/>
    <cellStyle name="RIGs input cells 2 3 3 4 2" xfId="31694"/>
    <cellStyle name="RIGs input cells 2 3 3 4 3" xfId="31695"/>
    <cellStyle name="RIGs input cells 2 3 3 5" xfId="31696"/>
    <cellStyle name="RIGs input cells 2 3 3 6" xfId="31697"/>
    <cellStyle name="RIGs input cells 2 3 3 7" xfId="31698"/>
    <cellStyle name="RIGs input cells 2 3 3 8" xfId="31699"/>
    <cellStyle name="RIGs input cells 2 3 3 9" xfId="31700"/>
    <cellStyle name="RIGs input cells 2 3 30" xfId="31701"/>
    <cellStyle name="RIGs input cells 2 3 31" xfId="31702"/>
    <cellStyle name="RIGs input cells 2 3 32" xfId="31703"/>
    <cellStyle name="RIGs input cells 2 3 33" xfId="31704"/>
    <cellStyle name="RIGs input cells 2 3 34" xfId="31705"/>
    <cellStyle name="RIGs input cells 2 3 35" xfId="31706"/>
    <cellStyle name="RIGs input cells 2 3 36" xfId="31707"/>
    <cellStyle name="RIGs input cells 2 3 37" xfId="31708"/>
    <cellStyle name="RIGs input cells 2 3 38" xfId="31709"/>
    <cellStyle name="RIGs input cells 2 3 4" xfId="31710"/>
    <cellStyle name="RIGs input cells 2 3 4 10" xfId="31711"/>
    <cellStyle name="RIGs input cells 2 3 4 11" xfId="31712"/>
    <cellStyle name="RIGs input cells 2 3 4 12" xfId="31713"/>
    <cellStyle name="RIGs input cells 2 3 4 13" xfId="31714"/>
    <cellStyle name="RIGs input cells 2 3 4 14" xfId="31715"/>
    <cellStyle name="RIGs input cells 2 3 4 15" xfId="31716"/>
    <cellStyle name="RIGs input cells 2 3 4 16" xfId="31717"/>
    <cellStyle name="RIGs input cells 2 3 4 17" xfId="31718"/>
    <cellStyle name="RIGs input cells 2 3 4 18" xfId="31719"/>
    <cellStyle name="RIGs input cells 2 3 4 19" xfId="31720"/>
    <cellStyle name="RIGs input cells 2 3 4 2" xfId="31721"/>
    <cellStyle name="RIGs input cells 2 3 4 2 10" xfId="31722"/>
    <cellStyle name="RIGs input cells 2 3 4 2 11" xfId="31723"/>
    <cellStyle name="RIGs input cells 2 3 4 2 12" xfId="31724"/>
    <cellStyle name="RIGs input cells 2 3 4 2 13" xfId="31725"/>
    <cellStyle name="RIGs input cells 2 3 4 2 2" xfId="31726"/>
    <cellStyle name="RIGs input cells 2 3 4 2 2 2" xfId="31727"/>
    <cellStyle name="RIGs input cells 2 3 4 2 2 3" xfId="31728"/>
    <cellStyle name="RIGs input cells 2 3 4 2 3" xfId="31729"/>
    <cellStyle name="RIGs input cells 2 3 4 2 3 2" xfId="31730"/>
    <cellStyle name="RIGs input cells 2 3 4 2 3 3" xfId="31731"/>
    <cellStyle name="RIGs input cells 2 3 4 2 4" xfId="31732"/>
    <cellStyle name="RIGs input cells 2 3 4 2 5" xfId="31733"/>
    <cellStyle name="RIGs input cells 2 3 4 2 6" xfId="31734"/>
    <cellStyle name="RIGs input cells 2 3 4 2 7" xfId="31735"/>
    <cellStyle name="RIGs input cells 2 3 4 2 8" xfId="31736"/>
    <cellStyle name="RIGs input cells 2 3 4 2 9" xfId="31737"/>
    <cellStyle name="RIGs input cells 2 3 4 20" xfId="31738"/>
    <cellStyle name="RIGs input cells 2 3 4 21" xfId="31739"/>
    <cellStyle name="RIGs input cells 2 3 4 22" xfId="31740"/>
    <cellStyle name="RIGs input cells 2 3 4 23" xfId="31741"/>
    <cellStyle name="RIGs input cells 2 3 4 24" xfId="31742"/>
    <cellStyle name="RIGs input cells 2 3 4 25" xfId="31743"/>
    <cellStyle name="RIGs input cells 2 3 4 26" xfId="31744"/>
    <cellStyle name="RIGs input cells 2 3 4 27" xfId="31745"/>
    <cellStyle name="RIGs input cells 2 3 4 28" xfId="31746"/>
    <cellStyle name="RIGs input cells 2 3 4 29" xfId="31747"/>
    <cellStyle name="RIGs input cells 2 3 4 3" xfId="31748"/>
    <cellStyle name="RIGs input cells 2 3 4 3 2" xfId="31749"/>
    <cellStyle name="RIGs input cells 2 3 4 3 3" xfId="31750"/>
    <cellStyle name="RIGs input cells 2 3 4 30" xfId="31751"/>
    <cellStyle name="RIGs input cells 2 3 4 31" xfId="31752"/>
    <cellStyle name="RIGs input cells 2 3 4 32" xfId="31753"/>
    <cellStyle name="RIGs input cells 2 3 4 33" xfId="31754"/>
    <cellStyle name="RIGs input cells 2 3 4 34" xfId="31755"/>
    <cellStyle name="RIGs input cells 2 3 4 4" xfId="31756"/>
    <cellStyle name="RIGs input cells 2 3 4 4 2" xfId="31757"/>
    <cellStyle name="RIGs input cells 2 3 4 4 3" xfId="31758"/>
    <cellStyle name="RIGs input cells 2 3 4 5" xfId="31759"/>
    <cellStyle name="RIGs input cells 2 3 4 6" xfId="31760"/>
    <cellStyle name="RIGs input cells 2 3 4 7" xfId="31761"/>
    <cellStyle name="RIGs input cells 2 3 4 8" xfId="31762"/>
    <cellStyle name="RIGs input cells 2 3 4 9" xfId="31763"/>
    <cellStyle name="RIGs input cells 2 3 5" xfId="31764"/>
    <cellStyle name="RIGs input cells 2 3 5 10" xfId="31765"/>
    <cellStyle name="RIGs input cells 2 3 5 11" xfId="31766"/>
    <cellStyle name="RIGs input cells 2 3 5 12" xfId="31767"/>
    <cellStyle name="RIGs input cells 2 3 5 13" xfId="31768"/>
    <cellStyle name="RIGs input cells 2 3 5 2" xfId="31769"/>
    <cellStyle name="RIGs input cells 2 3 5 2 2" xfId="31770"/>
    <cellStyle name="RIGs input cells 2 3 5 2 3" xfId="31771"/>
    <cellStyle name="RIGs input cells 2 3 5 3" xfId="31772"/>
    <cellStyle name="RIGs input cells 2 3 5 3 2" xfId="31773"/>
    <cellStyle name="RIGs input cells 2 3 5 3 3" xfId="31774"/>
    <cellStyle name="RIGs input cells 2 3 5 4" xfId="31775"/>
    <cellStyle name="RIGs input cells 2 3 5 5" xfId="31776"/>
    <cellStyle name="RIGs input cells 2 3 5 6" xfId="31777"/>
    <cellStyle name="RIGs input cells 2 3 5 7" xfId="31778"/>
    <cellStyle name="RIGs input cells 2 3 5 8" xfId="31779"/>
    <cellStyle name="RIGs input cells 2 3 5 9" xfId="31780"/>
    <cellStyle name="RIGs input cells 2 3 6" xfId="31781"/>
    <cellStyle name="RIGs input cells 2 3 6 2" xfId="31782"/>
    <cellStyle name="RIGs input cells 2 3 6 2 2" xfId="31783"/>
    <cellStyle name="RIGs input cells 2 3 6 2 3" xfId="31784"/>
    <cellStyle name="RIGs input cells 2 3 6 3" xfId="31785"/>
    <cellStyle name="RIGs input cells 2 3 6 3 2" xfId="31786"/>
    <cellStyle name="RIGs input cells 2 3 6 4" xfId="31787"/>
    <cellStyle name="RIGs input cells 2 3 7" xfId="31788"/>
    <cellStyle name="RIGs input cells 2 3 7 2" xfId="31789"/>
    <cellStyle name="RIGs input cells 2 3 8" xfId="31790"/>
    <cellStyle name="RIGs input cells 2 3 8 2" xfId="31791"/>
    <cellStyle name="RIGs input cells 2 3 9" xfId="31792"/>
    <cellStyle name="RIGs input cells 2 3 9 2" xfId="31793"/>
    <cellStyle name="RIGs input cells 2 3_4 28 1_Asst_Health_Crit_AllTO_RIIO_20110714pm" xfId="31794"/>
    <cellStyle name="RIGs input cells 2 30" xfId="31795"/>
    <cellStyle name="RIGs input cells 2 30 2" xfId="31796"/>
    <cellStyle name="RIGs input cells 2 31" xfId="31797"/>
    <cellStyle name="RIGs input cells 2 31 2" xfId="31798"/>
    <cellStyle name="RIGs input cells 2 32" xfId="31799"/>
    <cellStyle name="RIGs input cells 2 32 2" xfId="31800"/>
    <cellStyle name="RIGs input cells 2 33" xfId="31801"/>
    <cellStyle name="RIGs input cells 2 34" xfId="31802"/>
    <cellStyle name="RIGs input cells 2 35" xfId="31803"/>
    <cellStyle name="RIGs input cells 2 36" xfId="31804"/>
    <cellStyle name="RIGs input cells 2 37" xfId="31805"/>
    <cellStyle name="RIGs input cells 2 38" xfId="31806"/>
    <cellStyle name="RIGs input cells 2 39" xfId="31807"/>
    <cellStyle name="RIGs input cells 2 4" xfId="31808"/>
    <cellStyle name="RIGs input cells 2 4 10" xfId="31809"/>
    <cellStyle name="RIGs input cells 2 4 11" xfId="31810"/>
    <cellStyle name="RIGs input cells 2 4 12" xfId="31811"/>
    <cellStyle name="RIGs input cells 2 4 13" xfId="31812"/>
    <cellStyle name="RIGs input cells 2 4 14" xfId="31813"/>
    <cellStyle name="RIGs input cells 2 4 15" xfId="31814"/>
    <cellStyle name="RIGs input cells 2 4 16" xfId="31815"/>
    <cellStyle name="RIGs input cells 2 4 17" xfId="31816"/>
    <cellStyle name="RIGs input cells 2 4 18" xfId="31817"/>
    <cellStyle name="RIGs input cells 2 4 19" xfId="31818"/>
    <cellStyle name="RIGs input cells 2 4 2" xfId="31819"/>
    <cellStyle name="RIGs input cells 2 4 2 10" xfId="31820"/>
    <cellStyle name="RIGs input cells 2 4 2 11" xfId="31821"/>
    <cellStyle name="RIGs input cells 2 4 2 12" xfId="31822"/>
    <cellStyle name="RIGs input cells 2 4 2 13" xfId="31823"/>
    <cellStyle name="RIGs input cells 2 4 2 14" xfId="31824"/>
    <cellStyle name="RIGs input cells 2 4 2 15" xfId="31825"/>
    <cellStyle name="RIGs input cells 2 4 2 16" xfId="31826"/>
    <cellStyle name="RIGs input cells 2 4 2 17" xfId="31827"/>
    <cellStyle name="RIGs input cells 2 4 2 18" xfId="31828"/>
    <cellStyle name="RIGs input cells 2 4 2 19" xfId="31829"/>
    <cellStyle name="RIGs input cells 2 4 2 2" xfId="31830"/>
    <cellStyle name="RIGs input cells 2 4 2 2 10" xfId="31831"/>
    <cellStyle name="RIGs input cells 2 4 2 2 11" xfId="31832"/>
    <cellStyle name="RIGs input cells 2 4 2 2 12" xfId="31833"/>
    <cellStyle name="RIGs input cells 2 4 2 2 13" xfId="31834"/>
    <cellStyle name="RIGs input cells 2 4 2 2 2" xfId="31835"/>
    <cellStyle name="RIGs input cells 2 4 2 2 2 2" xfId="31836"/>
    <cellStyle name="RIGs input cells 2 4 2 2 2 3" xfId="31837"/>
    <cellStyle name="RIGs input cells 2 4 2 2 3" xfId="31838"/>
    <cellStyle name="RIGs input cells 2 4 2 2 3 2" xfId="31839"/>
    <cellStyle name="RIGs input cells 2 4 2 2 3 3" xfId="31840"/>
    <cellStyle name="RIGs input cells 2 4 2 2 4" xfId="31841"/>
    <cellStyle name="RIGs input cells 2 4 2 2 5" xfId="31842"/>
    <cellStyle name="RIGs input cells 2 4 2 2 6" xfId="31843"/>
    <cellStyle name="RIGs input cells 2 4 2 2 7" xfId="31844"/>
    <cellStyle name="RIGs input cells 2 4 2 2 8" xfId="31845"/>
    <cellStyle name="RIGs input cells 2 4 2 2 9" xfId="31846"/>
    <cellStyle name="RIGs input cells 2 4 2 20" xfId="31847"/>
    <cellStyle name="RIGs input cells 2 4 2 21" xfId="31848"/>
    <cellStyle name="RIGs input cells 2 4 2 22" xfId="31849"/>
    <cellStyle name="RIGs input cells 2 4 2 23" xfId="31850"/>
    <cellStyle name="RIGs input cells 2 4 2 24" xfId="31851"/>
    <cellStyle name="RIGs input cells 2 4 2 25" xfId="31852"/>
    <cellStyle name="RIGs input cells 2 4 2 26" xfId="31853"/>
    <cellStyle name="RIGs input cells 2 4 2 27" xfId="31854"/>
    <cellStyle name="RIGs input cells 2 4 2 28" xfId="31855"/>
    <cellStyle name="RIGs input cells 2 4 2 29" xfId="31856"/>
    <cellStyle name="RIGs input cells 2 4 2 3" xfId="31857"/>
    <cellStyle name="RIGs input cells 2 4 2 3 2" xfId="31858"/>
    <cellStyle name="RIGs input cells 2 4 2 3 3" xfId="31859"/>
    <cellStyle name="RIGs input cells 2 4 2 30" xfId="31860"/>
    <cellStyle name="RIGs input cells 2 4 2 31" xfId="31861"/>
    <cellStyle name="RIGs input cells 2 4 2 32" xfId="31862"/>
    <cellStyle name="RIGs input cells 2 4 2 33" xfId="31863"/>
    <cellStyle name="RIGs input cells 2 4 2 34" xfId="31864"/>
    <cellStyle name="RIGs input cells 2 4 2 4" xfId="31865"/>
    <cellStyle name="RIGs input cells 2 4 2 4 2" xfId="31866"/>
    <cellStyle name="RIGs input cells 2 4 2 4 3" xfId="31867"/>
    <cellStyle name="RIGs input cells 2 4 2 5" xfId="31868"/>
    <cellStyle name="RIGs input cells 2 4 2 6" xfId="31869"/>
    <cellStyle name="RIGs input cells 2 4 2 7" xfId="31870"/>
    <cellStyle name="RIGs input cells 2 4 2 8" xfId="31871"/>
    <cellStyle name="RIGs input cells 2 4 2 9" xfId="31872"/>
    <cellStyle name="RIGs input cells 2 4 20" xfId="31873"/>
    <cellStyle name="RIGs input cells 2 4 21" xfId="31874"/>
    <cellStyle name="RIGs input cells 2 4 22" xfId="31875"/>
    <cellStyle name="RIGs input cells 2 4 23" xfId="31876"/>
    <cellStyle name="RIGs input cells 2 4 24" xfId="31877"/>
    <cellStyle name="RIGs input cells 2 4 25" xfId="31878"/>
    <cellStyle name="RIGs input cells 2 4 26" xfId="31879"/>
    <cellStyle name="RIGs input cells 2 4 27" xfId="31880"/>
    <cellStyle name="RIGs input cells 2 4 28" xfId="31881"/>
    <cellStyle name="RIGs input cells 2 4 29" xfId="31882"/>
    <cellStyle name="RIGs input cells 2 4 3" xfId="31883"/>
    <cellStyle name="RIGs input cells 2 4 3 10" xfId="31884"/>
    <cellStyle name="RIGs input cells 2 4 3 11" xfId="31885"/>
    <cellStyle name="RIGs input cells 2 4 3 12" xfId="31886"/>
    <cellStyle name="RIGs input cells 2 4 3 13" xfId="31887"/>
    <cellStyle name="RIGs input cells 2 4 3 2" xfId="31888"/>
    <cellStyle name="RIGs input cells 2 4 3 2 2" xfId="31889"/>
    <cellStyle name="RIGs input cells 2 4 3 2 3" xfId="31890"/>
    <cellStyle name="RIGs input cells 2 4 3 3" xfId="31891"/>
    <cellStyle name="RIGs input cells 2 4 3 3 2" xfId="31892"/>
    <cellStyle name="RIGs input cells 2 4 3 3 3" xfId="31893"/>
    <cellStyle name="RIGs input cells 2 4 3 4" xfId="31894"/>
    <cellStyle name="RIGs input cells 2 4 3 5" xfId="31895"/>
    <cellStyle name="RIGs input cells 2 4 3 6" xfId="31896"/>
    <cellStyle name="RIGs input cells 2 4 3 7" xfId="31897"/>
    <cellStyle name="RIGs input cells 2 4 3 8" xfId="31898"/>
    <cellStyle name="RIGs input cells 2 4 3 9" xfId="31899"/>
    <cellStyle name="RIGs input cells 2 4 30" xfId="31900"/>
    <cellStyle name="RIGs input cells 2 4 31" xfId="31901"/>
    <cellStyle name="RIGs input cells 2 4 32" xfId="31902"/>
    <cellStyle name="RIGs input cells 2 4 33" xfId="31903"/>
    <cellStyle name="RIGs input cells 2 4 34" xfId="31904"/>
    <cellStyle name="RIGs input cells 2 4 35" xfId="31905"/>
    <cellStyle name="RIGs input cells 2 4 4" xfId="31906"/>
    <cellStyle name="RIGs input cells 2 4 4 2" xfId="31907"/>
    <cellStyle name="RIGs input cells 2 4 4 3" xfId="31908"/>
    <cellStyle name="RIGs input cells 2 4 5" xfId="31909"/>
    <cellStyle name="RIGs input cells 2 4 5 2" xfId="31910"/>
    <cellStyle name="RIGs input cells 2 4 5 3" xfId="31911"/>
    <cellStyle name="RIGs input cells 2 4 6" xfId="31912"/>
    <cellStyle name="RIGs input cells 2 4 7" xfId="31913"/>
    <cellStyle name="RIGs input cells 2 4 8" xfId="31914"/>
    <cellStyle name="RIGs input cells 2 4 9" xfId="31915"/>
    <cellStyle name="RIGs input cells 2 4_4 28 1_Asst_Health_Crit_AllTO_RIIO_20110714pm" xfId="31916"/>
    <cellStyle name="RIGs input cells 2 40" xfId="31917"/>
    <cellStyle name="RIGs input cells 2 41" xfId="31918"/>
    <cellStyle name="RIGs input cells 2 42" xfId="31919"/>
    <cellStyle name="RIGs input cells 2 43" xfId="31920"/>
    <cellStyle name="RIGs input cells 2 44" xfId="31921"/>
    <cellStyle name="RIGs input cells 2 45" xfId="31922"/>
    <cellStyle name="RIGs input cells 2 5" xfId="31923"/>
    <cellStyle name="RIGs input cells 2 5 10" xfId="31924"/>
    <cellStyle name="RIGs input cells 2 5 11" xfId="31925"/>
    <cellStyle name="RIGs input cells 2 5 12" xfId="31926"/>
    <cellStyle name="RIGs input cells 2 5 13" xfId="31927"/>
    <cellStyle name="RIGs input cells 2 5 14" xfId="31928"/>
    <cellStyle name="RIGs input cells 2 5 15" xfId="31929"/>
    <cellStyle name="RIGs input cells 2 5 16" xfId="31930"/>
    <cellStyle name="RIGs input cells 2 5 17" xfId="31931"/>
    <cellStyle name="RIGs input cells 2 5 18" xfId="31932"/>
    <cellStyle name="RIGs input cells 2 5 19" xfId="31933"/>
    <cellStyle name="RIGs input cells 2 5 2" xfId="31934"/>
    <cellStyle name="RIGs input cells 2 5 2 10" xfId="31935"/>
    <cellStyle name="RIGs input cells 2 5 2 11" xfId="31936"/>
    <cellStyle name="RIGs input cells 2 5 2 12" xfId="31937"/>
    <cellStyle name="RIGs input cells 2 5 2 13" xfId="31938"/>
    <cellStyle name="RIGs input cells 2 5 2 2" xfId="31939"/>
    <cellStyle name="RIGs input cells 2 5 2 2 2" xfId="31940"/>
    <cellStyle name="RIGs input cells 2 5 2 2 3" xfId="31941"/>
    <cellStyle name="RIGs input cells 2 5 2 3" xfId="31942"/>
    <cellStyle name="RIGs input cells 2 5 2 3 2" xfId="31943"/>
    <cellStyle name="RIGs input cells 2 5 2 3 3" xfId="31944"/>
    <cellStyle name="RIGs input cells 2 5 2 4" xfId="31945"/>
    <cellStyle name="RIGs input cells 2 5 2 5" xfId="31946"/>
    <cellStyle name="RIGs input cells 2 5 2 6" xfId="31947"/>
    <cellStyle name="RIGs input cells 2 5 2 7" xfId="31948"/>
    <cellStyle name="RIGs input cells 2 5 2 8" xfId="31949"/>
    <cellStyle name="RIGs input cells 2 5 2 9" xfId="31950"/>
    <cellStyle name="RIGs input cells 2 5 20" xfId="31951"/>
    <cellStyle name="RIGs input cells 2 5 21" xfId="31952"/>
    <cellStyle name="RIGs input cells 2 5 22" xfId="31953"/>
    <cellStyle name="RIGs input cells 2 5 23" xfId="31954"/>
    <cellStyle name="RIGs input cells 2 5 24" xfId="31955"/>
    <cellStyle name="RIGs input cells 2 5 25" xfId="31956"/>
    <cellStyle name="RIGs input cells 2 5 26" xfId="31957"/>
    <cellStyle name="RIGs input cells 2 5 27" xfId="31958"/>
    <cellStyle name="RIGs input cells 2 5 28" xfId="31959"/>
    <cellStyle name="RIGs input cells 2 5 29" xfId="31960"/>
    <cellStyle name="RIGs input cells 2 5 3" xfId="31961"/>
    <cellStyle name="RIGs input cells 2 5 3 2" xfId="31962"/>
    <cellStyle name="RIGs input cells 2 5 3 3" xfId="31963"/>
    <cellStyle name="RIGs input cells 2 5 30" xfId="31964"/>
    <cellStyle name="RIGs input cells 2 5 31" xfId="31965"/>
    <cellStyle name="RIGs input cells 2 5 32" xfId="31966"/>
    <cellStyle name="RIGs input cells 2 5 33" xfId="31967"/>
    <cellStyle name="RIGs input cells 2 5 34" xfId="31968"/>
    <cellStyle name="RIGs input cells 2 5 4" xfId="31969"/>
    <cellStyle name="RIGs input cells 2 5 4 2" xfId="31970"/>
    <cellStyle name="RIGs input cells 2 5 4 3" xfId="31971"/>
    <cellStyle name="RIGs input cells 2 5 5" xfId="31972"/>
    <cellStyle name="RIGs input cells 2 5 6" xfId="31973"/>
    <cellStyle name="RIGs input cells 2 5 7" xfId="31974"/>
    <cellStyle name="RIGs input cells 2 5 8" xfId="31975"/>
    <cellStyle name="RIGs input cells 2 5 9" xfId="31976"/>
    <cellStyle name="RIGs input cells 2 6" xfId="31977"/>
    <cellStyle name="RIGs input cells 2 6 10" xfId="31978"/>
    <cellStyle name="RIGs input cells 2 6 11" xfId="31979"/>
    <cellStyle name="RIGs input cells 2 6 12" xfId="31980"/>
    <cellStyle name="RIGs input cells 2 6 13" xfId="31981"/>
    <cellStyle name="RIGs input cells 2 6 14" xfId="31982"/>
    <cellStyle name="RIGs input cells 2 6 15" xfId="31983"/>
    <cellStyle name="RIGs input cells 2 6 16" xfId="31984"/>
    <cellStyle name="RIGs input cells 2 6 17" xfId="31985"/>
    <cellStyle name="RIGs input cells 2 6 18" xfId="31986"/>
    <cellStyle name="RIGs input cells 2 6 19" xfId="31987"/>
    <cellStyle name="RIGs input cells 2 6 2" xfId="31988"/>
    <cellStyle name="RIGs input cells 2 6 2 10" xfId="31989"/>
    <cellStyle name="RIGs input cells 2 6 2 11" xfId="31990"/>
    <cellStyle name="RIGs input cells 2 6 2 12" xfId="31991"/>
    <cellStyle name="RIGs input cells 2 6 2 13" xfId="31992"/>
    <cellStyle name="RIGs input cells 2 6 2 2" xfId="31993"/>
    <cellStyle name="RIGs input cells 2 6 2 2 2" xfId="31994"/>
    <cellStyle name="RIGs input cells 2 6 2 2 3" xfId="31995"/>
    <cellStyle name="RIGs input cells 2 6 2 3" xfId="31996"/>
    <cellStyle name="RIGs input cells 2 6 2 3 2" xfId="31997"/>
    <cellStyle name="RIGs input cells 2 6 2 3 3" xfId="31998"/>
    <cellStyle name="RIGs input cells 2 6 2 4" xfId="31999"/>
    <cellStyle name="RIGs input cells 2 6 2 5" xfId="32000"/>
    <cellStyle name="RIGs input cells 2 6 2 6" xfId="32001"/>
    <cellStyle name="RIGs input cells 2 6 2 7" xfId="32002"/>
    <cellStyle name="RIGs input cells 2 6 2 8" xfId="32003"/>
    <cellStyle name="RIGs input cells 2 6 2 9" xfId="32004"/>
    <cellStyle name="RIGs input cells 2 6 20" xfId="32005"/>
    <cellStyle name="RIGs input cells 2 6 21" xfId="32006"/>
    <cellStyle name="RIGs input cells 2 6 22" xfId="32007"/>
    <cellStyle name="RIGs input cells 2 6 23" xfId="32008"/>
    <cellStyle name="RIGs input cells 2 6 24" xfId="32009"/>
    <cellStyle name="RIGs input cells 2 6 25" xfId="32010"/>
    <cellStyle name="RIGs input cells 2 6 26" xfId="32011"/>
    <cellStyle name="RIGs input cells 2 6 27" xfId="32012"/>
    <cellStyle name="RIGs input cells 2 6 28" xfId="32013"/>
    <cellStyle name="RIGs input cells 2 6 29" xfId="32014"/>
    <cellStyle name="RIGs input cells 2 6 3" xfId="32015"/>
    <cellStyle name="RIGs input cells 2 6 3 2" xfId="32016"/>
    <cellStyle name="RIGs input cells 2 6 3 3" xfId="32017"/>
    <cellStyle name="RIGs input cells 2 6 30" xfId="32018"/>
    <cellStyle name="RIGs input cells 2 6 31" xfId="32019"/>
    <cellStyle name="RIGs input cells 2 6 32" xfId="32020"/>
    <cellStyle name="RIGs input cells 2 6 33" xfId="32021"/>
    <cellStyle name="RIGs input cells 2 6 34" xfId="32022"/>
    <cellStyle name="RIGs input cells 2 6 4" xfId="32023"/>
    <cellStyle name="RIGs input cells 2 6 4 2" xfId="32024"/>
    <cellStyle name="RIGs input cells 2 6 4 3" xfId="32025"/>
    <cellStyle name="RIGs input cells 2 6 5" xfId="32026"/>
    <cellStyle name="RIGs input cells 2 6 6" xfId="32027"/>
    <cellStyle name="RIGs input cells 2 6 7" xfId="32028"/>
    <cellStyle name="RIGs input cells 2 6 8" xfId="32029"/>
    <cellStyle name="RIGs input cells 2 6 9" xfId="32030"/>
    <cellStyle name="RIGs input cells 2 7" xfId="32031"/>
    <cellStyle name="RIGs input cells 2 7 10" xfId="32032"/>
    <cellStyle name="RIGs input cells 2 7 11" xfId="32033"/>
    <cellStyle name="RIGs input cells 2 7 12" xfId="32034"/>
    <cellStyle name="RIGs input cells 2 7 13" xfId="32035"/>
    <cellStyle name="RIGs input cells 2 7 14" xfId="32036"/>
    <cellStyle name="RIGs input cells 2 7 15" xfId="32037"/>
    <cellStyle name="RIGs input cells 2 7 16" xfId="32038"/>
    <cellStyle name="RIGs input cells 2 7 17" xfId="32039"/>
    <cellStyle name="RIGs input cells 2 7 18" xfId="32040"/>
    <cellStyle name="RIGs input cells 2 7 19" xfId="32041"/>
    <cellStyle name="RIGs input cells 2 7 2" xfId="32042"/>
    <cellStyle name="RIGs input cells 2 7 2 10" xfId="32043"/>
    <cellStyle name="RIGs input cells 2 7 2 11" xfId="32044"/>
    <cellStyle name="RIGs input cells 2 7 2 12" xfId="32045"/>
    <cellStyle name="RIGs input cells 2 7 2 13" xfId="32046"/>
    <cellStyle name="RIGs input cells 2 7 2 2" xfId="32047"/>
    <cellStyle name="RIGs input cells 2 7 2 2 2" xfId="32048"/>
    <cellStyle name="RIGs input cells 2 7 2 2 3" xfId="32049"/>
    <cellStyle name="RIGs input cells 2 7 2 3" xfId="32050"/>
    <cellStyle name="RIGs input cells 2 7 2 3 2" xfId="32051"/>
    <cellStyle name="RIGs input cells 2 7 2 3 3" xfId="32052"/>
    <cellStyle name="RIGs input cells 2 7 2 4" xfId="32053"/>
    <cellStyle name="RIGs input cells 2 7 2 5" xfId="32054"/>
    <cellStyle name="RIGs input cells 2 7 2 6" xfId="32055"/>
    <cellStyle name="RIGs input cells 2 7 2 7" xfId="32056"/>
    <cellStyle name="RIGs input cells 2 7 2 8" xfId="32057"/>
    <cellStyle name="RIGs input cells 2 7 2 9" xfId="32058"/>
    <cellStyle name="RIGs input cells 2 7 20" xfId="32059"/>
    <cellStyle name="RIGs input cells 2 7 21" xfId="32060"/>
    <cellStyle name="RIGs input cells 2 7 22" xfId="32061"/>
    <cellStyle name="RIGs input cells 2 7 23" xfId="32062"/>
    <cellStyle name="RIGs input cells 2 7 24" xfId="32063"/>
    <cellStyle name="RIGs input cells 2 7 25" xfId="32064"/>
    <cellStyle name="RIGs input cells 2 7 26" xfId="32065"/>
    <cellStyle name="RIGs input cells 2 7 27" xfId="32066"/>
    <cellStyle name="RIGs input cells 2 7 28" xfId="32067"/>
    <cellStyle name="RIGs input cells 2 7 29" xfId="32068"/>
    <cellStyle name="RIGs input cells 2 7 3" xfId="32069"/>
    <cellStyle name="RIGs input cells 2 7 3 2" xfId="32070"/>
    <cellStyle name="RIGs input cells 2 7 3 3" xfId="32071"/>
    <cellStyle name="RIGs input cells 2 7 30" xfId="32072"/>
    <cellStyle name="RIGs input cells 2 7 31" xfId="32073"/>
    <cellStyle name="RIGs input cells 2 7 32" xfId="32074"/>
    <cellStyle name="RIGs input cells 2 7 33" xfId="32075"/>
    <cellStyle name="RIGs input cells 2 7 34" xfId="32076"/>
    <cellStyle name="RIGs input cells 2 7 4" xfId="32077"/>
    <cellStyle name="RIGs input cells 2 7 4 2" xfId="32078"/>
    <cellStyle name="RIGs input cells 2 7 4 3" xfId="32079"/>
    <cellStyle name="RIGs input cells 2 7 5" xfId="32080"/>
    <cellStyle name="RIGs input cells 2 7 6" xfId="32081"/>
    <cellStyle name="RIGs input cells 2 7 7" xfId="32082"/>
    <cellStyle name="RIGs input cells 2 7 8" xfId="32083"/>
    <cellStyle name="RIGs input cells 2 7 9" xfId="32084"/>
    <cellStyle name="RIGs input cells 2 8" xfId="32085"/>
    <cellStyle name="RIGs input cells 2 8 10" xfId="32086"/>
    <cellStyle name="RIGs input cells 2 8 11" xfId="32087"/>
    <cellStyle name="RIGs input cells 2 8 12" xfId="32088"/>
    <cellStyle name="RIGs input cells 2 8 13" xfId="32089"/>
    <cellStyle name="RIGs input cells 2 8 14" xfId="32090"/>
    <cellStyle name="RIGs input cells 2 8 15" xfId="32091"/>
    <cellStyle name="RIGs input cells 2 8 16" xfId="32092"/>
    <cellStyle name="RIGs input cells 2 8 17" xfId="32093"/>
    <cellStyle name="RIGs input cells 2 8 18" xfId="32094"/>
    <cellStyle name="RIGs input cells 2 8 19" xfId="32095"/>
    <cellStyle name="RIGs input cells 2 8 2" xfId="32096"/>
    <cellStyle name="RIGs input cells 2 8 2 10" xfId="32097"/>
    <cellStyle name="RIGs input cells 2 8 2 11" xfId="32098"/>
    <cellStyle name="RIGs input cells 2 8 2 12" xfId="32099"/>
    <cellStyle name="RIGs input cells 2 8 2 13" xfId="32100"/>
    <cellStyle name="RIGs input cells 2 8 2 2" xfId="32101"/>
    <cellStyle name="RIGs input cells 2 8 2 2 2" xfId="32102"/>
    <cellStyle name="RIGs input cells 2 8 2 2 3" xfId="32103"/>
    <cellStyle name="RIGs input cells 2 8 2 3" xfId="32104"/>
    <cellStyle name="RIGs input cells 2 8 2 3 2" xfId="32105"/>
    <cellStyle name="RIGs input cells 2 8 2 3 3" xfId="32106"/>
    <cellStyle name="RIGs input cells 2 8 2 4" xfId="32107"/>
    <cellStyle name="RIGs input cells 2 8 2 5" xfId="32108"/>
    <cellStyle name="RIGs input cells 2 8 2 6" xfId="32109"/>
    <cellStyle name="RIGs input cells 2 8 2 7" xfId="32110"/>
    <cellStyle name="RIGs input cells 2 8 2 8" xfId="32111"/>
    <cellStyle name="RIGs input cells 2 8 2 9" xfId="32112"/>
    <cellStyle name="RIGs input cells 2 8 20" xfId="32113"/>
    <cellStyle name="RIGs input cells 2 8 21" xfId="32114"/>
    <cellStyle name="RIGs input cells 2 8 22" xfId="32115"/>
    <cellStyle name="RIGs input cells 2 8 23" xfId="32116"/>
    <cellStyle name="RIGs input cells 2 8 24" xfId="32117"/>
    <cellStyle name="RIGs input cells 2 8 25" xfId="32118"/>
    <cellStyle name="RIGs input cells 2 8 26" xfId="32119"/>
    <cellStyle name="RIGs input cells 2 8 27" xfId="32120"/>
    <cellStyle name="RIGs input cells 2 8 28" xfId="32121"/>
    <cellStyle name="RIGs input cells 2 8 29" xfId="32122"/>
    <cellStyle name="RIGs input cells 2 8 3" xfId="32123"/>
    <cellStyle name="RIGs input cells 2 8 3 2" xfId="32124"/>
    <cellStyle name="RIGs input cells 2 8 3 3" xfId="32125"/>
    <cellStyle name="RIGs input cells 2 8 30" xfId="32126"/>
    <cellStyle name="RIGs input cells 2 8 31" xfId="32127"/>
    <cellStyle name="RIGs input cells 2 8 32" xfId="32128"/>
    <cellStyle name="RIGs input cells 2 8 33" xfId="32129"/>
    <cellStyle name="RIGs input cells 2 8 34" xfId="32130"/>
    <cellStyle name="RIGs input cells 2 8 4" xfId="32131"/>
    <cellStyle name="RIGs input cells 2 8 4 2" xfId="32132"/>
    <cellStyle name="RIGs input cells 2 8 4 3" xfId="32133"/>
    <cellStyle name="RIGs input cells 2 8 5" xfId="32134"/>
    <cellStyle name="RIGs input cells 2 8 6" xfId="32135"/>
    <cellStyle name="RIGs input cells 2 8 7" xfId="32136"/>
    <cellStyle name="RIGs input cells 2 8 8" xfId="32137"/>
    <cellStyle name="RIGs input cells 2 8 9" xfId="32138"/>
    <cellStyle name="RIGs input cells 2 9" xfId="32139"/>
    <cellStyle name="RIGs input cells 2 9 10" xfId="32140"/>
    <cellStyle name="RIGs input cells 2 9 11" xfId="32141"/>
    <cellStyle name="RIGs input cells 2 9 12" xfId="32142"/>
    <cellStyle name="RIGs input cells 2 9 13" xfId="32143"/>
    <cellStyle name="RIGs input cells 2 9 14" xfId="32144"/>
    <cellStyle name="RIGs input cells 2 9 15" xfId="32145"/>
    <cellStyle name="RIGs input cells 2 9 16" xfId="32146"/>
    <cellStyle name="RIGs input cells 2 9 17" xfId="32147"/>
    <cellStyle name="RIGs input cells 2 9 18" xfId="32148"/>
    <cellStyle name="RIGs input cells 2 9 19" xfId="32149"/>
    <cellStyle name="RIGs input cells 2 9 2" xfId="32150"/>
    <cellStyle name="RIGs input cells 2 9 2 10" xfId="32151"/>
    <cellStyle name="RIGs input cells 2 9 2 11" xfId="32152"/>
    <cellStyle name="RIGs input cells 2 9 2 12" xfId="32153"/>
    <cellStyle name="RIGs input cells 2 9 2 13" xfId="32154"/>
    <cellStyle name="RIGs input cells 2 9 2 2" xfId="32155"/>
    <cellStyle name="RIGs input cells 2 9 2 2 2" xfId="32156"/>
    <cellStyle name="RIGs input cells 2 9 2 2 3" xfId="32157"/>
    <cellStyle name="RIGs input cells 2 9 2 3" xfId="32158"/>
    <cellStyle name="RIGs input cells 2 9 2 3 2" xfId="32159"/>
    <cellStyle name="RIGs input cells 2 9 2 3 3" xfId="32160"/>
    <cellStyle name="RIGs input cells 2 9 2 4" xfId="32161"/>
    <cellStyle name="RIGs input cells 2 9 2 5" xfId="32162"/>
    <cellStyle name="RIGs input cells 2 9 2 6" xfId="32163"/>
    <cellStyle name="RIGs input cells 2 9 2 7" xfId="32164"/>
    <cellStyle name="RIGs input cells 2 9 2 8" xfId="32165"/>
    <cellStyle name="RIGs input cells 2 9 2 9" xfId="32166"/>
    <cellStyle name="RIGs input cells 2 9 20" xfId="32167"/>
    <cellStyle name="RIGs input cells 2 9 21" xfId="32168"/>
    <cellStyle name="RIGs input cells 2 9 22" xfId="32169"/>
    <cellStyle name="RIGs input cells 2 9 23" xfId="32170"/>
    <cellStyle name="RIGs input cells 2 9 24" xfId="32171"/>
    <cellStyle name="RIGs input cells 2 9 25" xfId="32172"/>
    <cellStyle name="RIGs input cells 2 9 26" xfId="32173"/>
    <cellStyle name="RIGs input cells 2 9 27" xfId="32174"/>
    <cellStyle name="RIGs input cells 2 9 28" xfId="32175"/>
    <cellStyle name="RIGs input cells 2 9 29" xfId="32176"/>
    <cellStyle name="RIGs input cells 2 9 3" xfId="32177"/>
    <cellStyle name="RIGs input cells 2 9 3 2" xfId="32178"/>
    <cellStyle name="RIGs input cells 2 9 3 3" xfId="32179"/>
    <cellStyle name="RIGs input cells 2 9 30" xfId="32180"/>
    <cellStyle name="RIGs input cells 2 9 31" xfId="32181"/>
    <cellStyle name="RIGs input cells 2 9 32" xfId="32182"/>
    <cellStyle name="RIGs input cells 2 9 33" xfId="32183"/>
    <cellStyle name="RIGs input cells 2 9 34" xfId="32184"/>
    <cellStyle name="RIGs input cells 2 9 4" xfId="32185"/>
    <cellStyle name="RIGs input cells 2 9 4 2" xfId="32186"/>
    <cellStyle name="RIGs input cells 2 9 4 3" xfId="32187"/>
    <cellStyle name="RIGs input cells 2 9 5" xfId="32188"/>
    <cellStyle name="RIGs input cells 2 9 6" xfId="32189"/>
    <cellStyle name="RIGs input cells 2 9 7" xfId="32190"/>
    <cellStyle name="RIGs input cells 2 9 8" xfId="32191"/>
    <cellStyle name="RIGs input cells 2 9 9" xfId="32192"/>
    <cellStyle name="RIGs input cells 2_1.3s Accounting C Costs Scots" xfId="32193"/>
    <cellStyle name="RIGs input cells 20" xfId="32194"/>
    <cellStyle name="RIGs input cells 20 2" xfId="32195"/>
    <cellStyle name="RIGs input cells 21" xfId="32196"/>
    <cellStyle name="RIGs input cells 21 2" xfId="32197"/>
    <cellStyle name="RIGs input cells 22" xfId="32198"/>
    <cellStyle name="RIGs input cells 22 2" xfId="32199"/>
    <cellStyle name="RIGs input cells 23" xfId="32200"/>
    <cellStyle name="RIGs input cells 23 2" xfId="32201"/>
    <cellStyle name="RIGs input cells 24" xfId="32202"/>
    <cellStyle name="RIGs input cells 24 2" xfId="32203"/>
    <cellStyle name="RIGs input cells 25" xfId="32204"/>
    <cellStyle name="RIGs input cells 25 2" xfId="32205"/>
    <cellStyle name="RIGs input cells 26" xfId="32206"/>
    <cellStyle name="RIGs input cells 26 2" xfId="32207"/>
    <cellStyle name="RIGs input cells 27" xfId="32208"/>
    <cellStyle name="RIGs input cells 27 2" xfId="32209"/>
    <cellStyle name="RIGs input cells 28" xfId="32210"/>
    <cellStyle name="RIGs input cells 28 2" xfId="32211"/>
    <cellStyle name="RIGs input cells 29" xfId="32212"/>
    <cellStyle name="RIGs input cells 29 2" xfId="32213"/>
    <cellStyle name="RIGs input cells 3" xfId="1266"/>
    <cellStyle name="RIGs input cells 3 10" xfId="32214"/>
    <cellStyle name="RIGs input cells 3 10 10" xfId="32215"/>
    <cellStyle name="RIGs input cells 3 10 11" xfId="32216"/>
    <cellStyle name="RIGs input cells 3 10 12" xfId="32217"/>
    <cellStyle name="RIGs input cells 3 10 13" xfId="32218"/>
    <cellStyle name="RIGs input cells 3 10 14" xfId="32219"/>
    <cellStyle name="RIGs input cells 3 10 15" xfId="32220"/>
    <cellStyle name="RIGs input cells 3 10 16" xfId="32221"/>
    <cellStyle name="RIGs input cells 3 10 17" xfId="32222"/>
    <cellStyle name="RIGs input cells 3 10 18" xfId="32223"/>
    <cellStyle name="RIGs input cells 3 10 19" xfId="32224"/>
    <cellStyle name="RIGs input cells 3 10 2" xfId="32225"/>
    <cellStyle name="RIGs input cells 3 10 2 10" xfId="32226"/>
    <cellStyle name="RIGs input cells 3 10 2 11" xfId="32227"/>
    <cellStyle name="RIGs input cells 3 10 2 12" xfId="32228"/>
    <cellStyle name="RIGs input cells 3 10 2 13" xfId="32229"/>
    <cellStyle name="RIGs input cells 3 10 2 2" xfId="32230"/>
    <cellStyle name="RIGs input cells 3 10 2 2 2" xfId="32231"/>
    <cellStyle name="RIGs input cells 3 10 2 2 3" xfId="32232"/>
    <cellStyle name="RIGs input cells 3 10 2 3" xfId="32233"/>
    <cellStyle name="RIGs input cells 3 10 2 3 2" xfId="32234"/>
    <cellStyle name="RIGs input cells 3 10 2 3 3" xfId="32235"/>
    <cellStyle name="RIGs input cells 3 10 2 4" xfId="32236"/>
    <cellStyle name="RIGs input cells 3 10 2 5" xfId="32237"/>
    <cellStyle name="RIGs input cells 3 10 2 6" xfId="32238"/>
    <cellStyle name="RIGs input cells 3 10 2 7" xfId="32239"/>
    <cellStyle name="RIGs input cells 3 10 2 8" xfId="32240"/>
    <cellStyle name="RIGs input cells 3 10 2 9" xfId="32241"/>
    <cellStyle name="RIGs input cells 3 10 20" xfId="32242"/>
    <cellStyle name="RIGs input cells 3 10 21" xfId="32243"/>
    <cellStyle name="RIGs input cells 3 10 22" xfId="32244"/>
    <cellStyle name="RIGs input cells 3 10 23" xfId="32245"/>
    <cellStyle name="RIGs input cells 3 10 24" xfId="32246"/>
    <cellStyle name="RIGs input cells 3 10 25" xfId="32247"/>
    <cellStyle name="RIGs input cells 3 10 26" xfId="32248"/>
    <cellStyle name="RIGs input cells 3 10 27" xfId="32249"/>
    <cellStyle name="RIGs input cells 3 10 28" xfId="32250"/>
    <cellStyle name="RIGs input cells 3 10 29" xfId="32251"/>
    <cellStyle name="RIGs input cells 3 10 3" xfId="32252"/>
    <cellStyle name="RIGs input cells 3 10 3 2" xfId="32253"/>
    <cellStyle name="RIGs input cells 3 10 3 3" xfId="32254"/>
    <cellStyle name="RIGs input cells 3 10 30" xfId="32255"/>
    <cellStyle name="RIGs input cells 3 10 31" xfId="32256"/>
    <cellStyle name="RIGs input cells 3 10 32" xfId="32257"/>
    <cellStyle name="RIGs input cells 3 10 33" xfId="32258"/>
    <cellStyle name="RIGs input cells 3 10 34" xfId="32259"/>
    <cellStyle name="RIGs input cells 3 10 4" xfId="32260"/>
    <cellStyle name="RIGs input cells 3 10 4 2" xfId="32261"/>
    <cellStyle name="RIGs input cells 3 10 4 3" xfId="32262"/>
    <cellStyle name="RIGs input cells 3 10 5" xfId="32263"/>
    <cellStyle name="RIGs input cells 3 10 6" xfId="32264"/>
    <cellStyle name="RIGs input cells 3 10 7" xfId="32265"/>
    <cellStyle name="RIGs input cells 3 10 8" xfId="32266"/>
    <cellStyle name="RIGs input cells 3 10 9" xfId="32267"/>
    <cellStyle name="RIGs input cells 3 11" xfId="32268"/>
    <cellStyle name="RIGs input cells 3 11 10" xfId="32269"/>
    <cellStyle name="RIGs input cells 3 11 11" xfId="32270"/>
    <cellStyle name="RIGs input cells 3 11 12" xfId="32271"/>
    <cellStyle name="RIGs input cells 3 11 13" xfId="32272"/>
    <cellStyle name="RIGs input cells 3 11 14" xfId="32273"/>
    <cellStyle name="RIGs input cells 3 11 15" xfId="32274"/>
    <cellStyle name="RIGs input cells 3 11 16" xfId="32275"/>
    <cellStyle name="RIGs input cells 3 11 17" xfId="32276"/>
    <cellStyle name="RIGs input cells 3 11 18" xfId="32277"/>
    <cellStyle name="RIGs input cells 3 11 19" xfId="32278"/>
    <cellStyle name="RIGs input cells 3 11 2" xfId="32279"/>
    <cellStyle name="RIGs input cells 3 11 2 10" xfId="32280"/>
    <cellStyle name="RIGs input cells 3 11 2 11" xfId="32281"/>
    <cellStyle name="RIGs input cells 3 11 2 12" xfId="32282"/>
    <cellStyle name="RIGs input cells 3 11 2 13" xfId="32283"/>
    <cellStyle name="RIGs input cells 3 11 2 2" xfId="32284"/>
    <cellStyle name="RIGs input cells 3 11 2 2 2" xfId="32285"/>
    <cellStyle name="RIGs input cells 3 11 2 2 3" xfId="32286"/>
    <cellStyle name="RIGs input cells 3 11 2 3" xfId="32287"/>
    <cellStyle name="RIGs input cells 3 11 2 3 2" xfId="32288"/>
    <cellStyle name="RIGs input cells 3 11 2 3 3" xfId="32289"/>
    <cellStyle name="RIGs input cells 3 11 2 4" xfId="32290"/>
    <cellStyle name="RIGs input cells 3 11 2 5" xfId="32291"/>
    <cellStyle name="RIGs input cells 3 11 2 6" xfId="32292"/>
    <cellStyle name="RIGs input cells 3 11 2 7" xfId="32293"/>
    <cellStyle name="RIGs input cells 3 11 2 8" xfId="32294"/>
    <cellStyle name="RIGs input cells 3 11 2 9" xfId="32295"/>
    <cellStyle name="RIGs input cells 3 11 20" xfId="32296"/>
    <cellStyle name="RIGs input cells 3 11 21" xfId="32297"/>
    <cellStyle name="RIGs input cells 3 11 22" xfId="32298"/>
    <cellStyle name="RIGs input cells 3 11 23" xfId="32299"/>
    <cellStyle name="RIGs input cells 3 11 24" xfId="32300"/>
    <cellStyle name="RIGs input cells 3 11 25" xfId="32301"/>
    <cellStyle name="RIGs input cells 3 11 26" xfId="32302"/>
    <cellStyle name="RIGs input cells 3 11 27" xfId="32303"/>
    <cellStyle name="RIGs input cells 3 11 28" xfId="32304"/>
    <cellStyle name="RIGs input cells 3 11 29" xfId="32305"/>
    <cellStyle name="RIGs input cells 3 11 3" xfId="32306"/>
    <cellStyle name="RIGs input cells 3 11 3 2" xfId="32307"/>
    <cellStyle name="RIGs input cells 3 11 3 3" xfId="32308"/>
    <cellStyle name="RIGs input cells 3 11 30" xfId="32309"/>
    <cellStyle name="RIGs input cells 3 11 31" xfId="32310"/>
    <cellStyle name="RIGs input cells 3 11 32" xfId="32311"/>
    <cellStyle name="RIGs input cells 3 11 33" xfId="32312"/>
    <cellStyle name="RIGs input cells 3 11 34" xfId="32313"/>
    <cellStyle name="RIGs input cells 3 11 4" xfId="32314"/>
    <cellStyle name="RIGs input cells 3 11 4 2" xfId="32315"/>
    <cellStyle name="RIGs input cells 3 11 4 3" xfId="32316"/>
    <cellStyle name="RIGs input cells 3 11 5" xfId="32317"/>
    <cellStyle name="RIGs input cells 3 11 6" xfId="32318"/>
    <cellStyle name="RIGs input cells 3 11 7" xfId="32319"/>
    <cellStyle name="RIGs input cells 3 11 8" xfId="32320"/>
    <cellStyle name="RIGs input cells 3 11 9" xfId="32321"/>
    <cellStyle name="RIGs input cells 3 12" xfId="32322"/>
    <cellStyle name="RIGs input cells 3 12 10" xfId="32323"/>
    <cellStyle name="RIGs input cells 3 12 11" xfId="32324"/>
    <cellStyle name="RIGs input cells 3 12 12" xfId="32325"/>
    <cellStyle name="RIGs input cells 3 12 13" xfId="32326"/>
    <cellStyle name="RIGs input cells 3 12 2" xfId="32327"/>
    <cellStyle name="RIGs input cells 3 12 2 2" xfId="32328"/>
    <cellStyle name="RIGs input cells 3 12 2 3" xfId="32329"/>
    <cellStyle name="RIGs input cells 3 12 3" xfId="32330"/>
    <cellStyle name="RIGs input cells 3 12 3 2" xfId="32331"/>
    <cellStyle name="RIGs input cells 3 12 3 3" xfId="32332"/>
    <cellStyle name="RIGs input cells 3 12 4" xfId="32333"/>
    <cellStyle name="RIGs input cells 3 12 5" xfId="32334"/>
    <cellStyle name="RIGs input cells 3 12 6" xfId="32335"/>
    <cellStyle name="RIGs input cells 3 12 7" xfId="32336"/>
    <cellStyle name="RIGs input cells 3 12 8" xfId="32337"/>
    <cellStyle name="RIGs input cells 3 12 9" xfId="32338"/>
    <cellStyle name="RIGs input cells 3 13" xfId="32339"/>
    <cellStyle name="RIGs input cells 3 13 2" xfId="32340"/>
    <cellStyle name="RIGs input cells 3 13 2 2" xfId="32341"/>
    <cellStyle name="RIGs input cells 3 13 2 3" xfId="32342"/>
    <cellStyle name="RIGs input cells 3 13 3" xfId="32343"/>
    <cellStyle name="RIGs input cells 3 13 3 2" xfId="32344"/>
    <cellStyle name="RIGs input cells 3 13 4" xfId="32345"/>
    <cellStyle name="RIGs input cells 3 14" xfId="32346"/>
    <cellStyle name="RIGs input cells 3 14 2" xfId="32347"/>
    <cellStyle name="RIGs input cells 3 15" xfId="32348"/>
    <cellStyle name="RIGs input cells 3 15 2" xfId="32349"/>
    <cellStyle name="RIGs input cells 3 16" xfId="32350"/>
    <cellStyle name="RIGs input cells 3 16 2" xfId="32351"/>
    <cellStyle name="RIGs input cells 3 17" xfId="32352"/>
    <cellStyle name="RIGs input cells 3 17 2" xfId="32353"/>
    <cellStyle name="RIGs input cells 3 18" xfId="32354"/>
    <cellStyle name="RIGs input cells 3 18 2" xfId="32355"/>
    <cellStyle name="RIGs input cells 3 19" xfId="32356"/>
    <cellStyle name="RIGs input cells 3 19 2" xfId="32357"/>
    <cellStyle name="RIGs input cells 3 2" xfId="1267"/>
    <cellStyle name="RIGs input cells 3 2 10" xfId="32358"/>
    <cellStyle name="RIGs input cells 3 2 10 2" xfId="32359"/>
    <cellStyle name="RIGs input cells 3 2 11" xfId="32360"/>
    <cellStyle name="RIGs input cells 3 2 11 2" xfId="32361"/>
    <cellStyle name="RIGs input cells 3 2 12" xfId="32362"/>
    <cellStyle name="RIGs input cells 3 2 12 2" xfId="32363"/>
    <cellStyle name="RIGs input cells 3 2 13" xfId="32364"/>
    <cellStyle name="RIGs input cells 3 2 13 2" xfId="32365"/>
    <cellStyle name="RIGs input cells 3 2 14" xfId="32366"/>
    <cellStyle name="RIGs input cells 3 2 14 2" xfId="32367"/>
    <cellStyle name="RIGs input cells 3 2 15" xfId="32368"/>
    <cellStyle name="RIGs input cells 3 2 15 2" xfId="32369"/>
    <cellStyle name="RIGs input cells 3 2 16" xfId="32370"/>
    <cellStyle name="RIGs input cells 3 2 16 2" xfId="32371"/>
    <cellStyle name="RIGs input cells 3 2 17" xfId="32372"/>
    <cellStyle name="RIGs input cells 3 2 17 2" xfId="32373"/>
    <cellStyle name="RIGs input cells 3 2 18" xfId="32374"/>
    <cellStyle name="RIGs input cells 3 2 18 2" xfId="32375"/>
    <cellStyle name="RIGs input cells 3 2 19" xfId="32376"/>
    <cellStyle name="RIGs input cells 3 2 19 2" xfId="32377"/>
    <cellStyle name="RIGs input cells 3 2 2" xfId="1268"/>
    <cellStyle name="RIGs input cells 3 2 2 10" xfId="32378"/>
    <cellStyle name="RIGs input cells 3 2 2 10 2" xfId="32379"/>
    <cellStyle name="RIGs input cells 3 2 2 11" xfId="32380"/>
    <cellStyle name="RIGs input cells 3 2 2 11 2" xfId="32381"/>
    <cellStyle name="RIGs input cells 3 2 2 12" xfId="32382"/>
    <cellStyle name="RIGs input cells 3 2 2 12 2" xfId="32383"/>
    <cellStyle name="RIGs input cells 3 2 2 13" xfId="32384"/>
    <cellStyle name="RIGs input cells 3 2 2 13 2" xfId="32385"/>
    <cellStyle name="RIGs input cells 3 2 2 14" xfId="32386"/>
    <cellStyle name="RIGs input cells 3 2 2 14 2" xfId="32387"/>
    <cellStyle name="RIGs input cells 3 2 2 15" xfId="32388"/>
    <cellStyle name="RIGs input cells 3 2 2 15 2" xfId="32389"/>
    <cellStyle name="RIGs input cells 3 2 2 16" xfId="32390"/>
    <cellStyle name="RIGs input cells 3 2 2 16 2" xfId="32391"/>
    <cellStyle name="RIGs input cells 3 2 2 17" xfId="32392"/>
    <cellStyle name="RIGs input cells 3 2 2 17 2" xfId="32393"/>
    <cellStyle name="RIGs input cells 3 2 2 18" xfId="32394"/>
    <cellStyle name="RIGs input cells 3 2 2 18 2" xfId="32395"/>
    <cellStyle name="RIGs input cells 3 2 2 19" xfId="32396"/>
    <cellStyle name="RIGs input cells 3 2 2 19 2" xfId="32397"/>
    <cellStyle name="RIGs input cells 3 2 2 2" xfId="32398"/>
    <cellStyle name="RIGs input cells 3 2 2 2 10" xfId="32399"/>
    <cellStyle name="RIGs input cells 3 2 2 2 11" xfId="32400"/>
    <cellStyle name="RIGs input cells 3 2 2 2 12" xfId="32401"/>
    <cellStyle name="RIGs input cells 3 2 2 2 13" xfId="32402"/>
    <cellStyle name="RIGs input cells 3 2 2 2 14" xfId="32403"/>
    <cellStyle name="RIGs input cells 3 2 2 2 15" xfId="32404"/>
    <cellStyle name="RIGs input cells 3 2 2 2 16" xfId="32405"/>
    <cellStyle name="RIGs input cells 3 2 2 2 17" xfId="32406"/>
    <cellStyle name="RIGs input cells 3 2 2 2 18" xfId="32407"/>
    <cellStyle name="RIGs input cells 3 2 2 2 19" xfId="32408"/>
    <cellStyle name="RIGs input cells 3 2 2 2 2" xfId="32409"/>
    <cellStyle name="RIGs input cells 3 2 2 2 2 10" xfId="32410"/>
    <cellStyle name="RIGs input cells 3 2 2 2 2 11" xfId="32411"/>
    <cellStyle name="RIGs input cells 3 2 2 2 2 12" xfId="32412"/>
    <cellStyle name="RIGs input cells 3 2 2 2 2 13" xfId="32413"/>
    <cellStyle name="RIGs input cells 3 2 2 2 2 14" xfId="32414"/>
    <cellStyle name="RIGs input cells 3 2 2 2 2 15" xfId="32415"/>
    <cellStyle name="RIGs input cells 3 2 2 2 2 16" xfId="32416"/>
    <cellStyle name="RIGs input cells 3 2 2 2 2 17" xfId="32417"/>
    <cellStyle name="RIGs input cells 3 2 2 2 2 18" xfId="32418"/>
    <cellStyle name="RIGs input cells 3 2 2 2 2 19" xfId="32419"/>
    <cellStyle name="RIGs input cells 3 2 2 2 2 2" xfId="32420"/>
    <cellStyle name="RIGs input cells 3 2 2 2 2 2 10" xfId="32421"/>
    <cellStyle name="RIGs input cells 3 2 2 2 2 2 11" xfId="32422"/>
    <cellStyle name="RIGs input cells 3 2 2 2 2 2 12" xfId="32423"/>
    <cellStyle name="RIGs input cells 3 2 2 2 2 2 13" xfId="32424"/>
    <cellStyle name="RIGs input cells 3 2 2 2 2 2 2" xfId="32425"/>
    <cellStyle name="RIGs input cells 3 2 2 2 2 2 2 2" xfId="32426"/>
    <cellStyle name="RIGs input cells 3 2 2 2 2 2 2 3" xfId="32427"/>
    <cellStyle name="RIGs input cells 3 2 2 2 2 2 3" xfId="32428"/>
    <cellStyle name="RIGs input cells 3 2 2 2 2 2 3 2" xfId="32429"/>
    <cellStyle name="RIGs input cells 3 2 2 2 2 2 3 3" xfId="32430"/>
    <cellStyle name="RIGs input cells 3 2 2 2 2 2 4" xfId="32431"/>
    <cellStyle name="RIGs input cells 3 2 2 2 2 2 5" xfId="32432"/>
    <cellStyle name="RIGs input cells 3 2 2 2 2 2 6" xfId="32433"/>
    <cellStyle name="RIGs input cells 3 2 2 2 2 2 7" xfId="32434"/>
    <cellStyle name="RIGs input cells 3 2 2 2 2 2 8" xfId="32435"/>
    <cellStyle name="RIGs input cells 3 2 2 2 2 2 9" xfId="32436"/>
    <cellStyle name="RIGs input cells 3 2 2 2 2 20" xfId="32437"/>
    <cellStyle name="RIGs input cells 3 2 2 2 2 21" xfId="32438"/>
    <cellStyle name="RIGs input cells 3 2 2 2 2 22" xfId="32439"/>
    <cellStyle name="RIGs input cells 3 2 2 2 2 23" xfId="32440"/>
    <cellStyle name="RIGs input cells 3 2 2 2 2 24" xfId="32441"/>
    <cellStyle name="RIGs input cells 3 2 2 2 2 25" xfId="32442"/>
    <cellStyle name="RIGs input cells 3 2 2 2 2 26" xfId="32443"/>
    <cellStyle name="RIGs input cells 3 2 2 2 2 27" xfId="32444"/>
    <cellStyle name="RIGs input cells 3 2 2 2 2 28" xfId="32445"/>
    <cellStyle name="RIGs input cells 3 2 2 2 2 29" xfId="32446"/>
    <cellStyle name="RIGs input cells 3 2 2 2 2 3" xfId="32447"/>
    <cellStyle name="RIGs input cells 3 2 2 2 2 3 2" xfId="32448"/>
    <cellStyle name="RIGs input cells 3 2 2 2 2 3 3" xfId="32449"/>
    <cellStyle name="RIGs input cells 3 2 2 2 2 30" xfId="32450"/>
    <cellStyle name="RIGs input cells 3 2 2 2 2 31" xfId="32451"/>
    <cellStyle name="RIGs input cells 3 2 2 2 2 32" xfId="32452"/>
    <cellStyle name="RIGs input cells 3 2 2 2 2 33" xfId="32453"/>
    <cellStyle name="RIGs input cells 3 2 2 2 2 34" xfId="32454"/>
    <cellStyle name="RIGs input cells 3 2 2 2 2 4" xfId="32455"/>
    <cellStyle name="RIGs input cells 3 2 2 2 2 4 2" xfId="32456"/>
    <cellStyle name="RIGs input cells 3 2 2 2 2 4 3" xfId="32457"/>
    <cellStyle name="RIGs input cells 3 2 2 2 2 5" xfId="32458"/>
    <cellStyle name="RIGs input cells 3 2 2 2 2 6" xfId="32459"/>
    <cellStyle name="RIGs input cells 3 2 2 2 2 7" xfId="32460"/>
    <cellStyle name="RIGs input cells 3 2 2 2 2 8" xfId="32461"/>
    <cellStyle name="RIGs input cells 3 2 2 2 2 9" xfId="32462"/>
    <cellStyle name="RIGs input cells 3 2 2 2 20" xfId="32463"/>
    <cellStyle name="RIGs input cells 3 2 2 2 21" xfId="32464"/>
    <cellStyle name="RIGs input cells 3 2 2 2 22" xfId="32465"/>
    <cellStyle name="RIGs input cells 3 2 2 2 23" xfId="32466"/>
    <cellStyle name="RIGs input cells 3 2 2 2 24" xfId="32467"/>
    <cellStyle name="RIGs input cells 3 2 2 2 25" xfId="32468"/>
    <cellStyle name="RIGs input cells 3 2 2 2 26" xfId="32469"/>
    <cellStyle name="RIGs input cells 3 2 2 2 27" xfId="32470"/>
    <cellStyle name="RIGs input cells 3 2 2 2 28" xfId="32471"/>
    <cellStyle name="RIGs input cells 3 2 2 2 29" xfId="32472"/>
    <cellStyle name="RIGs input cells 3 2 2 2 3" xfId="32473"/>
    <cellStyle name="RIGs input cells 3 2 2 2 3 10" xfId="32474"/>
    <cellStyle name="RIGs input cells 3 2 2 2 3 11" xfId="32475"/>
    <cellStyle name="RIGs input cells 3 2 2 2 3 12" xfId="32476"/>
    <cellStyle name="RIGs input cells 3 2 2 2 3 13" xfId="32477"/>
    <cellStyle name="RIGs input cells 3 2 2 2 3 2" xfId="32478"/>
    <cellStyle name="RIGs input cells 3 2 2 2 3 2 2" xfId="32479"/>
    <cellStyle name="RIGs input cells 3 2 2 2 3 2 3" xfId="32480"/>
    <cellStyle name="RIGs input cells 3 2 2 2 3 3" xfId="32481"/>
    <cellStyle name="RIGs input cells 3 2 2 2 3 3 2" xfId="32482"/>
    <cellStyle name="RIGs input cells 3 2 2 2 3 3 3" xfId="32483"/>
    <cellStyle name="RIGs input cells 3 2 2 2 3 4" xfId="32484"/>
    <cellStyle name="RIGs input cells 3 2 2 2 3 5" xfId="32485"/>
    <cellStyle name="RIGs input cells 3 2 2 2 3 6" xfId="32486"/>
    <cellStyle name="RIGs input cells 3 2 2 2 3 7" xfId="32487"/>
    <cellStyle name="RIGs input cells 3 2 2 2 3 8" xfId="32488"/>
    <cellStyle name="RIGs input cells 3 2 2 2 3 9" xfId="32489"/>
    <cellStyle name="RIGs input cells 3 2 2 2 30" xfId="32490"/>
    <cellStyle name="RIGs input cells 3 2 2 2 31" xfId="32491"/>
    <cellStyle name="RIGs input cells 3 2 2 2 32" xfId="32492"/>
    <cellStyle name="RIGs input cells 3 2 2 2 33" xfId="32493"/>
    <cellStyle name="RIGs input cells 3 2 2 2 34" xfId="32494"/>
    <cellStyle name="RIGs input cells 3 2 2 2 35" xfId="32495"/>
    <cellStyle name="RIGs input cells 3 2 2 2 4" xfId="32496"/>
    <cellStyle name="RIGs input cells 3 2 2 2 4 2" xfId="32497"/>
    <cellStyle name="RIGs input cells 3 2 2 2 4 3" xfId="32498"/>
    <cellStyle name="RIGs input cells 3 2 2 2 5" xfId="32499"/>
    <cellStyle name="RIGs input cells 3 2 2 2 5 2" xfId="32500"/>
    <cellStyle name="RIGs input cells 3 2 2 2 5 3" xfId="32501"/>
    <cellStyle name="RIGs input cells 3 2 2 2 6" xfId="32502"/>
    <cellStyle name="RIGs input cells 3 2 2 2 7" xfId="32503"/>
    <cellStyle name="RIGs input cells 3 2 2 2 8" xfId="32504"/>
    <cellStyle name="RIGs input cells 3 2 2 2 9" xfId="32505"/>
    <cellStyle name="RIGs input cells 3 2 2 2_4 28 1_Asst_Health_Crit_AllTO_RIIO_20110714pm" xfId="32506"/>
    <cellStyle name="RIGs input cells 3 2 2 20" xfId="32507"/>
    <cellStyle name="RIGs input cells 3 2 2 20 2" xfId="32508"/>
    <cellStyle name="RIGs input cells 3 2 2 21" xfId="32509"/>
    <cellStyle name="RIGs input cells 3 2 2 21 2" xfId="32510"/>
    <cellStyle name="RIGs input cells 3 2 2 22" xfId="32511"/>
    <cellStyle name="RIGs input cells 3 2 2 22 2" xfId="32512"/>
    <cellStyle name="RIGs input cells 3 2 2 23" xfId="32513"/>
    <cellStyle name="RIGs input cells 3 2 2 23 2" xfId="32514"/>
    <cellStyle name="RIGs input cells 3 2 2 24" xfId="32515"/>
    <cellStyle name="RIGs input cells 3 2 2 24 2" xfId="32516"/>
    <cellStyle name="RIGs input cells 3 2 2 25" xfId="32517"/>
    <cellStyle name="RIGs input cells 3 2 2 25 2" xfId="32518"/>
    <cellStyle name="RIGs input cells 3 2 2 26" xfId="32519"/>
    <cellStyle name="RIGs input cells 3 2 2 27" xfId="32520"/>
    <cellStyle name="RIGs input cells 3 2 2 28" xfId="32521"/>
    <cellStyle name="RIGs input cells 3 2 2 29" xfId="32522"/>
    <cellStyle name="RIGs input cells 3 2 2 3" xfId="32523"/>
    <cellStyle name="RIGs input cells 3 2 2 3 10" xfId="32524"/>
    <cellStyle name="RIGs input cells 3 2 2 3 11" xfId="32525"/>
    <cellStyle name="RIGs input cells 3 2 2 3 12" xfId="32526"/>
    <cellStyle name="RIGs input cells 3 2 2 3 13" xfId="32527"/>
    <cellStyle name="RIGs input cells 3 2 2 3 14" xfId="32528"/>
    <cellStyle name="RIGs input cells 3 2 2 3 15" xfId="32529"/>
    <cellStyle name="RIGs input cells 3 2 2 3 16" xfId="32530"/>
    <cellStyle name="RIGs input cells 3 2 2 3 17" xfId="32531"/>
    <cellStyle name="RIGs input cells 3 2 2 3 18" xfId="32532"/>
    <cellStyle name="RIGs input cells 3 2 2 3 19" xfId="32533"/>
    <cellStyle name="RIGs input cells 3 2 2 3 2" xfId="32534"/>
    <cellStyle name="RIGs input cells 3 2 2 3 2 10" xfId="32535"/>
    <cellStyle name="RIGs input cells 3 2 2 3 2 11" xfId="32536"/>
    <cellStyle name="RIGs input cells 3 2 2 3 2 12" xfId="32537"/>
    <cellStyle name="RIGs input cells 3 2 2 3 2 13" xfId="32538"/>
    <cellStyle name="RIGs input cells 3 2 2 3 2 2" xfId="32539"/>
    <cellStyle name="RIGs input cells 3 2 2 3 2 2 2" xfId="32540"/>
    <cellStyle name="RIGs input cells 3 2 2 3 2 2 3" xfId="32541"/>
    <cellStyle name="RIGs input cells 3 2 2 3 2 3" xfId="32542"/>
    <cellStyle name="RIGs input cells 3 2 2 3 2 3 2" xfId="32543"/>
    <cellStyle name="RIGs input cells 3 2 2 3 2 3 3" xfId="32544"/>
    <cellStyle name="RIGs input cells 3 2 2 3 2 4" xfId="32545"/>
    <cellStyle name="RIGs input cells 3 2 2 3 2 5" xfId="32546"/>
    <cellStyle name="RIGs input cells 3 2 2 3 2 6" xfId="32547"/>
    <cellStyle name="RIGs input cells 3 2 2 3 2 7" xfId="32548"/>
    <cellStyle name="RIGs input cells 3 2 2 3 2 8" xfId="32549"/>
    <cellStyle name="RIGs input cells 3 2 2 3 2 9" xfId="32550"/>
    <cellStyle name="RIGs input cells 3 2 2 3 20" xfId="32551"/>
    <cellStyle name="RIGs input cells 3 2 2 3 21" xfId="32552"/>
    <cellStyle name="RIGs input cells 3 2 2 3 22" xfId="32553"/>
    <cellStyle name="RIGs input cells 3 2 2 3 23" xfId="32554"/>
    <cellStyle name="RIGs input cells 3 2 2 3 24" xfId="32555"/>
    <cellStyle name="RIGs input cells 3 2 2 3 25" xfId="32556"/>
    <cellStyle name="RIGs input cells 3 2 2 3 26" xfId="32557"/>
    <cellStyle name="RIGs input cells 3 2 2 3 27" xfId="32558"/>
    <cellStyle name="RIGs input cells 3 2 2 3 28" xfId="32559"/>
    <cellStyle name="RIGs input cells 3 2 2 3 29" xfId="32560"/>
    <cellStyle name="RIGs input cells 3 2 2 3 3" xfId="32561"/>
    <cellStyle name="RIGs input cells 3 2 2 3 3 2" xfId="32562"/>
    <cellStyle name="RIGs input cells 3 2 2 3 3 3" xfId="32563"/>
    <cellStyle name="RIGs input cells 3 2 2 3 30" xfId="32564"/>
    <cellStyle name="RIGs input cells 3 2 2 3 31" xfId="32565"/>
    <cellStyle name="RIGs input cells 3 2 2 3 32" xfId="32566"/>
    <cellStyle name="RIGs input cells 3 2 2 3 33" xfId="32567"/>
    <cellStyle name="RIGs input cells 3 2 2 3 34" xfId="32568"/>
    <cellStyle name="RIGs input cells 3 2 2 3 4" xfId="32569"/>
    <cellStyle name="RIGs input cells 3 2 2 3 4 2" xfId="32570"/>
    <cellStyle name="RIGs input cells 3 2 2 3 4 3" xfId="32571"/>
    <cellStyle name="RIGs input cells 3 2 2 3 5" xfId="32572"/>
    <cellStyle name="RIGs input cells 3 2 2 3 6" xfId="32573"/>
    <cellStyle name="RIGs input cells 3 2 2 3 7" xfId="32574"/>
    <cellStyle name="RIGs input cells 3 2 2 3 8" xfId="32575"/>
    <cellStyle name="RIGs input cells 3 2 2 3 9" xfId="32576"/>
    <cellStyle name="RIGs input cells 3 2 2 30" xfId="32577"/>
    <cellStyle name="RIGs input cells 3 2 2 31" xfId="32578"/>
    <cellStyle name="RIGs input cells 3 2 2 32" xfId="32579"/>
    <cellStyle name="RIGs input cells 3 2 2 33" xfId="32580"/>
    <cellStyle name="RIGs input cells 3 2 2 34" xfId="32581"/>
    <cellStyle name="RIGs input cells 3 2 2 35" xfId="32582"/>
    <cellStyle name="RIGs input cells 3 2 2 36" xfId="32583"/>
    <cellStyle name="RIGs input cells 3 2 2 37" xfId="32584"/>
    <cellStyle name="RIGs input cells 3 2 2 38" xfId="32585"/>
    <cellStyle name="RIGs input cells 3 2 2 4" xfId="32586"/>
    <cellStyle name="RIGs input cells 3 2 2 4 10" xfId="32587"/>
    <cellStyle name="RIGs input cells 3 2 2 4 11" xfId="32588"/>
    <cellStyle name="RIGs input cells 3 2 2 4 12" xfId="32589"/>
    <cellStyle name="RIGs input cells 3 2 2 4 13" xfId="32590"/>
    <cellStyle name="RIGs input cells 3 2 2 4 14" xfId="32591"/>
    <cellStyle name="RIGs input cells 3 2 2 4 15" xfId="32592"/>
    <cellStyle name="RIGs input cells 3 2 2 4 16" xfId="32593"/>
    <cellStyle name="RIGs input cells 3 2 2 4 17" xfId="32594"/>
    <cellStyle name="RIGs input cells 3 2 2 4 18" xfId="32595"/>
    <cellStyle name="RIGs input cells 3 2 2 4 19" xfId="32596"/>
    <cellStyle name="RIGs input cells 3 2 2 4 2" xfId="32597"/>
    <cellStyle name="RIGs input cells 3 2 2 4 2 10" xfId="32598"/>
    <cellStyle name="RIGs input cells 3 2 2 4 2 11" xfId="32599"/>
    <cellStyle name="RIGs input cells 3 2 2 4 2 12" xfId="32600"/>
    <cellStyle name="RIGs input cells 3 2 2 4 2 13" xfId="32601"/>
    <cellStyle name="RIGs input cells 3 2 2 4 2 2" xfId="32602"/>
    <cellStyle name="RIGs input cells 3 2 2 4 2 2 2" xfId="32603"/>
    <cellStyle name="RIGs input cells 3 2 2 4 2 2 3" xfId="32604"/>
    <cellStyle name="RIGs input cells 3 2 2 4 2 3" xfId="32605"/>
    <cellStyle name="RIGs input cells 3 2 2 4 2 3 2" xfId="32606"/>
    <cellStyle name="RIGs input cells 3 2 2 4 2 3 3" xfId="32607"/>
    <cellStyle name="RIGs input cells 3 2 2 4 2 4" xfId="32608"/>
    <cellStyle name="RIGs input cells 3 2 2 4 2 5" xfId="32609"/>
    <cellStyle name="RIGs input cells 3 2 2 4 2 6" xfId="32610"/>
    <cellStyle name="RIGs input cells 3 2 2 4 2 7" xfId="32611"/>
    <cellStyle name="RIGs input cells 3 2 2 4 2 8" xfId="32612"/>
    <cellStyle name="RIGs input cells 3 2 2 4 2 9" xfId="32613"/>
    <cellStyle name="RIGs input cells 3 2 2 4 20" xfId="32614"/>
    <cellStyle name="RIGs input cells 3 2 2 4 21" xfId="32615"/>
    <cellStyle name="RIGs input cells 3 2 2 4 22" xfId="32616"/>
    <cellStyle name="RIGs input cells 3 2 2 4 23" xfId="32617"/>
    <cellStyle name="RIGs input cells 3 2 2 4 24" xfId="32618"/>
    <cellStyle name="RIGs input cells 3 2 2 4 25" xfId="32619"/>
    <cellStyle name="RIGs input cells 3 2 2 4 26" xfId="32620"/>
    <cellStyle name="RIGs input cells 3 2 2 4 27" xfId="32621"/>
    <cellStyle name="RIGs input cells 3 2 2 4 28" xfId="32622"/>
    <cellStyle name="RIGs input cells 3 2 2 4 29" xfId="32623"/>
    <cellStyle name="RIGs input cells 3 2 2 4 3" xfId="32624"/>
    <cellStyle name="RIGs input cells 3 2 2 4 3 2" xfId="32625"/>
    <cellStyle name="RIGs input cells 3 2 2 4 3 3" xfId="32626"/>
    <cellStyle name="RIGs input cells 3 2 2 4 30" xfId="32627"/>
    <cellStyle name="RIGs input cells 3 2 2 4 31" xfId="32628"/>
    <cellStyle name="RIGs input cells 3 2 2 4 32" xfId="32629"/>
    <cellStyle name="RIGs input cells 3 2 2 4 33" xfId="32630"/>
    <cellStyle name="RIGs input cells 3 2 2 4 34" xfId="32631"/>
    <cellStyle name="RIGs input cells 3 2 2 4 4" xfId="32632"/>
    <cellStyle name="RIGs input cells 3 2 2 4 4 2" xfId="32633"/>
    <cellStyle name="RIGs input cells 3 2 2 4 4 3" xfId="32634"/>
    <cellStyle name="RIGs input cells 3 2 2 4 5" xfId="32635"/>
    <cellStyle name="RIGs input cells 3 2 2 4 6" xfId="32636"/>
    <cellStyle name="RIGs input cells 3 2 2 4 7" xfId="32637"/>
    <cellStyle name="RIGs input cells 3 2 2 4 8" xfId="32638"/>
    <cellStyle name="RIGs input cells 3 2 2 4 9" xfId="32639"/>
    <cellStyle name="RIGs input cells 3 2 2 5" xfId="32640"/>
    <cellStyle name="RIGs input cells 3 2 2 5 10" xfId="32641"/>
    <cellStyle name="RIGs input cells 3 2 2 5 11" xfId="32642"/>
    <cellStyle name="RIGs input cells 3 2 2 5 12" xfId="32643"/>
    <cellStyle name="RIGs input cells 3 2 2 5 13" xfId="32644"/>
    <cellStyle name="RIGs input cells 3 2 2 5 2" xfId="32645"/>
    <cellStyle name="RIGs input cells 3 2 2 5 2 2" xfId="32646"/>
    <cellStyle name="RIGs input cells 3 2 2 5 2 3" xfId="32647"/>
    <cellStyle name="RIGs input cells 3 2 2 5 3" xfId="32648"/>
    <cellStyle name="RIGs input cells 3 2 2 5 3 2" xfId="32649"/>
    <cellStyle name="RIGs input cells 3 2 2 5 3 3" xfId="32650"/>
    <cellStyle name="RIGs input cells 3 2 2 5 4" xfId="32651"/>
    <cellStyle name="RIGs input cells 3 2 2 5 5" xfId="32652"/>
    <cellStyle name="RIGs input cells 3 2 2 5 6" xfId="32653"/>
    <cellStyle name="RIGs input cells 3 2 2 5 7" xfId="32654"/>
    <cellStyle name="RIGs input cells 3 2 2 5 8" xfId="32655"/>
    <cellStyle name="RIGs input cells 3 2 2 5 9" xfId="32656"/>
    <cellStyle name="RIGs input cells 3 2 2 6" xfId="32657"/>
    <cellStyle name="RIGs input cells 3 2 2 6 2" xfId="32658"/>
    <cellStyle name="RIGs input cells 3 2 2 6 2 2" xfId="32659"/>
    <cellStyle name="RIGs input cells 3 2 2 6 2 3" xfId="32660"/>
    <cellStyle name="RIGs input cells 3 2 2 6 3" xfId="32661"/>
    <cellStyle name="RIGs input cells 3 2 2 6 3 2" xfId="32662"/>
    <cellStyle name="RIGs input cells 3 2 2 6 4" xfId="32663"/>
    <cellStyle name="RIGs input cells 3 2 2 7" xfId="32664"/>
    <cellStyle name="RIGs input cells 3 2 2 7 2" xfId="32665"/>
    <cellStyle name="RIGs input cells 3 2 2 8" xfId="32666"/>
    <cellStyle name="RIGs input cells 3 2 2 8 2" xfId="32667"/>
    <cellStyle name="RIGs input cells 3 2 2 9" xfId="32668"/>
    <cellStyle name="RIGs input cells 3 2 2 9 2" xfId="32669"/>
    <cellStyle name="RIGs input cells 3 2 2_4 28 1_Asst_Health_Crit_AllTO_RIIO_20110714pm" xfId="32670"/>
    <cellStyle name="RIGs input cells 3 2 20" xfId="32671"/>
    <cellStyle name="RIGs input cells 3 2 20 2" xfId="32672"/>
    <cellStyle name="RIGs input cells 3 2 21" xfId="32673"/>
    <cellStyle name="RIGs input cells 3 2 21 2" xfId="32674"/>
    <cellStyle name="RIGs input cells 3 2 22" xfId="32675"/>
    <cellStyle name="RIGs input cells 3 2 22 2" xfId="32676"/>
    <cellStyle name="RIGs input cells 3 2 23" xfId="32677"/>
    <cellStyle name="RIGs input cells 3 2 23 2" xfId="32678"/>
    <cellStyle name="RIGs input cells 3 2 24" xfId="32679"/>
    <cellStyle name="RIGs input cells 3 2 24 2" xfId="32680"/>
    <cellStyle name="RIGs input cells 3 2 25" xfId="32681"/>
    <cellStyle name="RIGs input cells 3 2 25 2" xfId="32682"/>
    <cellStyle name="RIGs input cells 3 2 26" xfId="32683"/>
    <cellStyle name="RIGs input cells 3 2 26 2" xfId="32684"/>
    <cellStyle name="RIGs input cells 3 2 27" xfId="32685"/>
    <cellStyle name="RIGs input cells 3 2 28" xfId="32686"/>
    <cellStyle name="RIGs input cells 3 2 29" xfId="32687"/>
    <cellStyle name="RIGs input cells 3 2 3" xfId="32688"/>
    <cellStyle name="RIGs input cells 3 2 3 10" xfId="32689"/>
    <cellStyle name="RIGs input cells 3 2 3 11" xfId="32690"/>
    <cellStyle name="RIGs input cells 3 2 3 12" xfId="32691"/>
    <cellStyle name="RIGs input cells 3 2 3 13" xfId="32692"/>
    <cellStyle name="RIGs input cells 3 2 3 14" xfId="32693"/>
    <cellStyle name="RIGs input cells 3 2 3 15" xfId="32694"/>
    <cellStyle name="RIGs input cells 3 2 3 16" xfId="32695"/>
    <cellStyle name="RIGs input cells 3 2 3 17" xfId="32696"/>
    <cellStyle name="RIGs input cells 3 2 3 18" xfId="32697"/>
    <cellStyle name="RIGs input cells 3 2 3 19" xfId="32698"/>
    <cellStyle name="RIGs input cells 3 2 3 2" xfId="32699"/>
    <cellStyle name="RIGs input cells 3 2 3 2 10" xfId="32700"/>
    <cellStyle name="RIGs input cells 3 2 3 2 11" xfId="32701"/>
    <cellStyle name="RIGs input cells 3 2 3 2 12" xfId="32702"/>
    <cellStyle name="RIGs input cells 3 2 3 2 13" xfId="32703"/>
    <cellStyle name="RIGs input cells 3 2 3 2 14" xfId="32704"/>
    <cellStyle name="RIGs input cells 3 2 3 2 15" xfId="32705"/>
    <cellStyle name="RIGs input cells 3 2 3 2 16" xfId="32706"/>
    <cellStyle name="RIGs input cells 3 2 3 2 17" xfId="32707"/>
    <cellStyle name="RIGs input cells 3 2 3 2 18" xfId="32708"/>
    <cellStyle name="RIGs input cells 3 2 3 2 19" xfId="32709"/>
    <cellStyle name="RIGs input cells 3 2 3 2 2" xfId="32710"/>
    <cellStyle name="RIGs input cells 3 2 3 2 2 10" xfId="32711"/>
    <cellStyle name="RIGs input cells 3 2 3 2 2 11" xfId="32712"/>
    <cellStyle name="RIGs input cells 3 2 3 2 2 12" xfId="32713"/>
    <cellStyle name="RIGs input cells 3 2 3 2 2 13" xfId="32714"/>
    <cellStyle name="RIGs input cells 3 2 3 2 2 2" xfId="32715"/>
    <cellStyle name="RIGs input cells 3 2 3 2 2 2 2" xfId="32716"/>
    <cellStyle name="RIGs input cells 3 2 3 2 2 2 3" xfId="32717"/>
    <cellStyle name="RIGs input cells 3 2 3 2 2 3" xfId="32718"/>
    <cellStyle name="RIGs input cells 3 2 3 2 2 3 2" xfId="32719"/>
    <cellStyle name="RIGs input cells 3 2 3 2 2 3 3" xfId="32720"/>
    <cellStyle name="RIGs input cells 3 2 3 2 2 4" xfId="32721"/>
    <cellStyle name="RIGs input cells 3 2 3 2 2 5" xfId="32722"/>
    <cellStyle name="RIGs input cells 3 2 3 2 2 6" xfId="32723"/>
    <cellStyle name="RIGs input cells 3 2 3 2 2 7" xfId="32724"/>
    <cellStyle name="RIGs input cells 3 2 3 2 2 8" xfId="32725"/>
    <cellStyle name="RIGs input cells 3 2 3 2 2 9" xfId="32726"/>
    <cellStyle name="RIGs input cells 3 2 3 2 20" xfId="32727"/>
    <cellStyle name="RIGs input cells 3 2 3 2 21" xfId="32728"/>
    <cellStyle name="RIGs input cells 3 2 3 2 22" xfId="32729"/>
    <cellStyle name="RIGs input cells 3 2 3 2 23" xfId="32730"/>
    <cellStyle name="RIGs input cells 3 2 3 2 24" xfId="32731"/>
    <cellStyle name="RIGs input cells 3 2 3 2 25" xfId="32732"/>
    <cellStyle name="RIGs input cells 3 2 3 2 26" xfId="32733"/>
    <cellStyle name="RIGs input cells 3 2 3 2 27" xfId="32734"/>
    <cellStyle name="RIGs input cells 3 2 3 2 28" xfId="32735"/>
    <cellStyle name="RIGs input cells 3 2 3 2 29" xfId="32736"/>
    <cellStyle name="RIGs input cells 3 2 3 2 3" xfId="32737"/>
    <cellStyle name="RIGs input cells 3 2 3 2 3 2" xfId="32738"/>
    <cellStyle name="RIGs input cells 3 2 3 2 3 3" xfId="32739"/>
    <cellStyle name="RIGs input cells 3 2 3 2 30" xfId="32740"/>
    <cellStyle name="RIGs input cells 3 2 3 2 31" xfId="32741"/>
    <cellStyle name="RIGs input cells 3 2 3 2 32" xfId="32742"/>
    <cellStyle name="RIGs input cells 3 2 3 2 33" xfId="32743"/>
    <cellStyle name="RIGs input cells 3 2 3 2 34" xfId="32744"/>
    <cellStyle name="RIGs input cells 3 2 3 2 4" xfId="32745"/>
    <cellStyle name="RIGs input cells 3 2 3 2 4 2" xfId="32746"/>
    <cellStyle name="RIGs input cells 3 2 3 2 4 3" xfId="32747"/>
    <cellStyle name="RIGs input cells 3 2 3 2 5" xfId="32748"/>
    <cellStyle name="RIGs input cells 3 2 3 2 6" xfId="32749"/>
    <cellStyle name="RIGs input cells 3 2 3 2 7" xfId="32750"/>
    <cellStyle name="RIGs input cells 3 2 3 2 8" xfId="32751"/>
    <cellStyle name="RIGs input cells 3 2 3 2 9" xfId="32752"/>
    <cellStyle name="RIGs input cells 3 2 3 20" xfId="32753"/>
    <cellStyle name="RIGs input cells 3 2 3 21" xfId="32754"/>
    <cellStyle name="RIGs input cells 3 2 3 22" xfId="32755"/>
    <cellStyle name="RIGs input cells 3 2 3 23" xfId="32756"/>
    <cellStyle name="RIGs input cells 3 2 3 24" xfId="32757"/>
    <cellStyle name="RIGs input cells 3 2 3 25" xfId="32758"/>
    <cellStyle name="RIGs input cells 3 2 3 26" xfId="32759"/>
    <cellStyle name="RIGs input cells 3 2 3 27" xfId="32760"/>
    <cellStyle name="RIGs input cells 3 2 3 28" xfId="32761"/>
    <cellStyle name="RIGs input cells 3 2 3 29" xfId="32762"/>
    <cellStyle name="RIGs input cells 3 2 3 3" xfId="32763"/>
    <cellStyle name="RIGs input cells 3 2 3 3 10" xfId="32764"/>
    <cellStyle name="RIGs input cells 3 2 3 3 11" xfId="32765"/>
    <cellStyle name="RIGs input cells 3 2 3 3 12" xfId="32766"/>
    <cellStyle name="RIGs input cells 3 2 3 3 13" xfId="32767"/>
    <cellStyle name="RIGs input cells 3 2 3 3 2" xfId="32768"/>
    <cellStyle name="RIGs input cells 3 2 3 3 2 2" xfId="32769"/>
    <cellStyle name="RIGs input cells 3 2 3 3 2 3" xfId="32770"/>
    <cellStyle name="RIGs input cells 3 2 3 3 3" xfId="32771"/>
    <cellStyle name="RIGs input cells 3 2 3 3 3 2" xfId="32772"/>
    <cellStyle name="RIGs input cells 3 2 3 3 3 3" xfId="32773"/>
    <cellStyle name="RIGs input cells 3 2 3 3 4" xfId="32774"/>
    <cellStyle name="RIGs input cells 3 2 3 3 5" xfId="32775"/>
    <cellStyle name="RIGs input cells 3 2 3 3 6" xfId="32776"/>
    <cellStyle name="RIGs input cells 3 2 3 3 7" xfId="32777"/>
    <cellStyle name="RIGs input cells 3 2 3 3 8" xfId="32778"/>
    <cellStyle name="RIGs input cells 3 2 3 3 9" xfId="32779"/>
    <cellStyle name="RIGs input cells 3 2 3 30" xfId="32780"/>
    <cellStyle name="RIGs input cells 3 2 3 31" xfId="32781"/>
    <cellStyle name="RIGs input cells 3 2 3 32" xfId="32782"/>
    <cellStyle name="RIGs input cells 3 2 3 33" xfId="32783"/>
    <cellStyle name="RIGs input cells 3 2 3 34" xfId="32784"/>
    <cellStyle name="RIGs input cells 3 2 3 35" xfId="32785"/>
    <cellStyle name="RIGs input cells 3 2 3 4" xfId="32786"/>
    <cellStyle name="RIGs input cells 3 2 3 4 2" xfId="32787"/>
    <cellStyle name="RIGs input cells 3 2 3 4 3" xfId="32788"/>
    <cellStyle name="RIGs input cells 3 2 3 5" xfId="32789"/>
    <cellStyle name="RIGs input cells 3 2 3 5 2" xfId="32790"/>
    <cellStyle name="RIGs input cells 3 2 3 5 3" xfId="32791"/>
    <cellStyle name="RIGs input cells 3 2 3 6" xfId="32792"/>
    <cellStyle name="RIGs input cells 3 2 3 7" xfId="32793"/>
    <cellStyle name="RIGs input cells 3 2 3 8" xfId="32794"/>
    <cellStyle name="RIGs input cells 3 2 3 9" xfId="32795"/>
    <cellStyle name="RIGs input cells 3 2 3_4 28 1_Asst_Health_Crit_AllTO_RIIO_20110714pm" xfId="32796"/>
    <cellStyle name="RIGs input cells 3 2 30" xfId="32797"/>
    <cellStyle name="RIGs input cells 3 2 31" xfId="32798"/>
    <cellStyle name="RIGs input cells 3 2 32" xfId="32799"/>
    <cellStyle name="RIGs input cells 3 2 33" xfId="32800"/>
    <cellStyle name="RIGs input cells 3 2 34" xfId="32801"/>
    <cellStyle name="RIGs input cells 3 2 35" xfId="32802"/>
    <cellStyle name="RIGs input cells 3 2 36" xfId="32803"/>
    <cellStyle name="RIGs input cells 3 2 37" xfId="32804"/>
    <cellStyle name="RIGs input cells 3 2 38" xfId="32805"/>
    <cellStyle name="RIGs input cells 3 2 39" xfId="32806"/>
    <cellStyle name="RIGs input cells 3 2 4" xfId="32807"/>
    <cellStyle name="RIGs input cells 3 2 4 10" xfId="32808"/>
    <cellStyle name="RIGs input cells 3 2 4 11" xfId="32809"/>
    <cellStyle name="RIGs input cells 3 2 4 12" xfId="32810"/>
    <cellStyle name="RIGs input cells 3 2 4 13" xfId="32811"/>
    <cellStyle name="RIGs input cells 3 2 4 14" xfId="32812"/>
    <cellStyle name="RIGs input cells 3 2 4 15" xfId="32813"/>
    <cellStyle name="RIGs input cells 3 2 4 16" xfId="32814"/>
    <cellStyle name="RIGs input cells 3 2 4 17" xfId="32815"/>
    <cellStyle name="RIGs input cells 3 2 4 18" xfId="32816"/>
    <cellStyle name="RIGs input cells 3 2 4 19" xfId="32817"/>
    <cellStyle name="RIGs input cells 3 2 4 2" xfId="32818"/>
    <cellStyle name="RIGs input cells 3 2 4 2 10" xfId="32819"/>
    <cellStyle name="RIGs input cells 3 2 4 2 11" xfId="32820"/>
    <cellStyle name="RIGs input cells 3 2 4 2 12" xfId="32821"/>
    <cellStyle name="RIGs input cells 3 2 4 2 13" xfId="32822"/>
    <cellStyle name="RIGs input cells 3 2 4 2 2" xfId="32823"/>
    <cellStyle name="RIGs input cells 3 2 4 2 2 2" xfId="32824"/>
    <cellStyle name="RIGs input cells 3 2 4 2 2 3" xfId="32825"/>
    <cellStyle name="RIGs input cells 3 2 4 2 3" xfId="32826"/>
    <cellStyle name="RIGs input cells 3 2 4 2 3 2" xfId="32827"/>
    <cellStyle name="RIGs input cells 3 2 4 2 3 3" xfId="32828"/>
    <cellStyle name="RIGs input cells 3 2 4 2 4" xfId="32829"/>
    <cellStyle name="RIGs input cells 3 2 4 2 5" xfId="32830"/>
    <cellStyle name="RIGs input cells 3 2 4 2 6" xfId="32831"/>
    <cellStyle name="RIGs input cells 3 2 4 2 7" xfId="32832"/>
    <cellStyle name="RIGs input cells 3 2 4 2 8" xfId="32833"/>
    <cellStyle name="RIGs input cells 3 2 4 2 9" xfId="32834"/>
    <cellStyle name="RIGs input cells 3 2 4 20" xfId="32835"/>
    <cellStyle name="RIGs input cells 3 2 4 21" xfId="32836"/>
    <cellStyle name="RIGs input cells 3 2 4 22" xfId="32837"/>
    <cellStyle name="RIGs input cells 3 2 4 23" xfId="32838"/>
    <cellStyle name="RIGs input cells 3 2 4 24" xfId="32839"/>
    <cellStyle name="RIGs input cells 3 2 4 25" xfId="32840"/>
    <cellStyle name="RIGs input cells 3 2 4 26" xfId="32841"/>
    <cellStyle name="RIGs input cells 3 2 4 27" xfId="32842"/>
    <cellStyle name="RIGs input cells 3 2 4 28" xfId="32843"/>
    <cellStyle name="RIGs input cells 3 2 4 29" xfId="32844"/>
    <cellStyle name="RIGs input cells 3 2 4 3" xfId="32845"/>
    <cellStyle name="RIGs input cells 3 2 4 3 2" xfId="32846"/>
    <cellStyle name="RIGs input cells 3 2 4 3 3" xfId="32847"/>
    <cellStyle name="RIGs input cells 3 2 4 30" xfId="32848"/>
    <cellStyle name="RIGs input cells 3 2 4 31" xfId="32849"/>
    <cellStyle name="RIGs input cells 3 2 4 32" xfId="32850"/>
    <cellStyle name="RIGs input cells 3 2 4 33" xfId="32851"/>
    <cellStyle name="RIGs input cells 3 2 4 34" xfId="32852"/>
    <cellStyle name="RIGs input cells 3 2 4 4" xfId="32853"/>
    <cellStyle name="RIGs input cells 3 2 4 4 2" xfId="32854"/>
    <cellStyle name="RIGs input cells 3 2 4 4 3" xfId="32855"/>
    <cellStyle name="RIGs input cells 3 2 4 5" xfId="32856"/>
    <cellStyle name="RIGs input cells 3 2 4 6" xfId="32857"/>
    <cellStyle name="RIGs input cells 3 2 4 7" xfId="32858"/>
    <cellStyle name="RIGs input cells 3 2 4 8" xfId="32859"/>
    <cellStyle name="RIGs input cells 3 2 4 9" xfId="32860"/>
    <cellStyle name="RIGs input cells 3 2 5" xfId="32861"/>
    <cellStyle name="RIGs input cells 3 2 5 10" xfId="32862"/>
    <cellStyle name="RIGs input cells 3 2 5 11" xfId="32863"/>
    <cellStyle name="RIGs input cells 3 2 5 12" xfId="32864"/>
    <cellStyle name="RIGs input cells 3 2 5 13" xfId="32865"/>
    <cellStyle name="RIGs input cells 3 2 5 14" xfId="32866"/>
    <cellStyle name="RIGs input cells 3 2 5 15" xfId="32867"/>
    <cellStyle name="RIGs input cells 3 2 5 16" xfId="32868"/>
    <cellStyle name="RIGs input cells 3 2 5 17" xfId="32869"/>
    <cellStyle name="RIGs input cells 3 2 5 18" xfId="32870"/>
    <cellStyle name="RIGs input cells 3 2 5 19" xfId="32871"/>
    <cellStyle name="RIGs input cells 3 2 5 2" xfId="32872"/>
    <cellStyle name="RIGs input cells 3 2 5 2 10" xfId="32873"/>
    <cellStyle name="RIGs input cells 3 2 5 2 11" xfId="32874"/>
    <cellStyle name="RIGs input cells 3 2 5 2 12" xfId="32875"/>
    <cellStyle name="RIGs input cells 3 2 5 2 13" xfId="32876"/>
    <cellStyle name="RIGs input cells 3 2 5 2 2" xfId="32877"/>
    <cellStyle name="RIGs input cells 3 2 5 2 2 2" xfId="32878"/>
    <cellStyle name="RIGs input cells 3 2 5 2 2 3" xfId="32879"/>
    <cellStyle name="RIGs input cells 3 2 5 2 3" xfId="32880"/>
    <cellStyle name="RIGs input cells 3 2 5 2 3 2" xfId="32881"/>
    <cellStyle name="RIGs input cells 3 2 5 2 3 3" xfId="32882"/>
    <cellStyle name="RIGs input cells 3 2 5 2 4" xfId="32883"/>
    <cellStyle name="RIGs input cells 3 2 5 2 5" xfId="32884"/>
    <cellStyle name="RIGs input cells 3 2 5 2 6" xfId="32885"/>
    <cellStyle name="RIGs input cells 3 2 5 2 7" xfId="32886"/>
    <cellStyle name="RIGs input cells 3 2 5 2 8" xfId="32887"/>
    <cellStyle name="RIGs input cells 3 2 5 2 9" xfId="32888"/>
    <cellStyle name="RIGs input cells 3 2 5 20" xfId="32889"/>
    <cellStyle name="RIGs input cells 3 2 5 21" xfId="32890"/>
    <cellStyle name="RIGs input cells 3 2 5 22" xfId="32891"/>
    <cellStyle name="RIGs input cells 3 2 5 23" xfId="32892"/>
    <cellStyle name="RIGs input cells 3 2 5 24" xfId="32893"/>
    <cellStyle name="RIGs input cells 3 2 5 25" xfId="32894"/>
    <cellStyle name="RIGs input cells 3 2 5 26" xfId="32895"/>
    <cellStyle name="RIGs input cells 3 2 5 27" xfId="32896"/>
    <cellStyle name="RIGs input cells 3 2 5 28" xfId="32897"/>
    <cellStyle name="RIGs input cells 3 2 5 29" xfId="32898"/>
    <cellStyle name="RIGs input cells 3 2 5 3" xfId="32899"/>
    <cellStyle name="RIGs input cells 3 2 5 3 2" xfId="32900"/>
    <cellStyle name="RIGs input cells 3 2 5 3 3" xfId="32901"/>
    <cellStyle name="RIGs input cells 3 2 5 30" xfId="32902"/>
    <cellStyle name="RIGs input cells 3 2 5 31" xfId="32903"/>
    <cellStyle name="RIGs input cells 3 2 5 32" xfId="32904"/>
    <cellStyle name="RIGs input cells 3 2 5 33" xfId="32905"/>
    <cellStyle name="RIGs input cells 3 2 5 34" xfId="32906"/>
    <cellStyle name="RIGs input cells 3 2 5 4" xfId="32907"/>
    <cellStyle name="RIGs input cells 3 2 5 4 2" xfId="32908"/>
    <cellStyle name="RIGs input cells 3 2 5 4 3" xfId="32909"/>
    <cellStyle name="RIGs input cells 3 2 5 5" xfId="32910"/>
    <cellStyle name="RIGs input cells 3 2 5 6" xfId="32911"/>
    <cellStyle name="RIGs input cells 3 2 5 7" xfId="32912"/>
    <cellStyle name="RIGs input cells 3 2 5 8" xfId="32913"/>
    <cellStyle name="RIGs input cells 3 2 5 9" xfId="32914"/>
    <cellStyle name="RIGs input cells 3 2 6" xfId="32915"/>
    <cellStyle name="RIGs input cells 3 2 6 10" xfId="32916"/>
    <cellStyle name="RIGs input cells 3 2 6 11" xfId="32917"/>
    <cellStyle name="RIGs input cells 3 2 6 12" xfId="32918"/>
    <cellStyle name="RIGs input cells 3 2 6 13" xfId="32919"/>
    <cellStyle name="RIGs input cells 3 2 6 2" xfId="32920"/>
    <cellStyle name="RIGs input cells 3 2 6 2 2" xfId="32921"/>
    <cellStyle name="RIGs input cells 3 2 6 2 3" xfId="32922"/>
    <cellStyle name="RIGs input cells 3 2 6 3" xfId="32923"/>
    <cellStyle name="RIGs input cells 3 2 6 3 2" xfId="32924"/>
    <cellStyle name="RIGs input cells 3 2 6 3 3" xfId="32925"/>
    <cellStyle name="RIGs input cells 3 2 6 4" xfId="32926"/>
    <cellStyle name="RIGs input cells 3 2 6 5" xfId="32927"/>
    <cellStyle name="RIGs input cells 3 2 6 6" xfId="32928"/>
    <cellStyle name="RIGs input cells 3 2 6 7" xfId="32929"/>
    <cellStyle name="RIGs input cells 3 2 6 8" xfId="32930"/>
    <cellStyle name="RIGs input cells 3 2 6 9" xfId="32931"/>
    <cellStyle name="RIGs input cells 3 2 7" xfId="32932"/>
    <cellStyle name="RIGs input cells 3 2 7 2" xfId="32933"/>
    <cellStyle name="RIGs input cells 3 2 7 2 2" xfId="32934"/>
    <cellStyle name="RIGs input cells 3 2 7 2 3" xfId="32935"/>
    <cellStyle name="RIGs input cells 3 2 7 3" xfId="32936"/>
    <cellStyle name="RIGs input cells 3 2 7 3 2" xfId="32937"/>
    <cellStyle name="RIGs input cells 3 2 7 4" xfId="32938"/>
    <cellStyle name="RIGs input cells 3 2 8" xfId="32939"/>
    <cellStyle name="RIGs input cells 3 2 8 2" xfId="32940"/>
    <cellStyle name="RIGs input cells 3 2 9" xfId="32941"/>
    <cellStyle name="RIGs input cells 3 2 9 2" xfId="32942"/>
    <cellStyle name="RIGs input cells 3 2_1.3s Accounting C Costs Scots" xfId="32943"/>
    <cellStyle name="RIGs input cells 3 20" xfId="32944"/>
    <cellStyle name="RIGs input cells 3 20 2" xfId="32945"/>
    <cellStyle name="RIGs input cells 3 21" xfId="32946"/>
    <cellStyle name="RIGs input cells 3 21 2" xfId="32947"/>
    <cellStyle name="RIGs input cells 3 22" xfId="32948"/>
    <cellStyle name="RIGs input cells 3 22 2" xfId="32949"/>
    <cellStyle name="RIGs input cells 3 23" xfId="32950"/>
    <cellStyle name="RIGs input cells 3 23 2" xfId="32951"/>
    <cellStyle name="RIGs input cells 3 24" xfId="32952"/>
    <cellStyle name="RIGs input cells 3 24 2" xfId="32953"/>
    <cellStyle name="RIGs input cells 3 25" xfId="32954"/>
    <cellStyle name="RIGs input cells 3 25 2" xfId="32955"/>
    <cellStyle name="RIGs input cells 3 26" xfId="32956"/>
    <cellStyle name="RIGs input cells 3 26 2" xfId="32957"/>
    <cellStyle name="RIGs input cells 3 27" xfId="32958"/>
    <cellStyle name="RIGs input cells 3 27 2" xfId="32959"/>
    <cellStyle name="RIGs input cells 3 28" xfId="32960"/>
    <cellStyle name="RIGs input cells 3 28 2" xfId="32961"/>
    <cellStyle name="RIGs input cells 3 29" xfId="32962"/>
    <cellStyle name="RIGs input cells 3 29 2" xfId="32963"/>
    <cellStyle name="RIGs input cells 3 3" xfId="1269"/>
    <cellStyle name="RIGs input cells 3 3 10" xfId="32964"/>
    <cellStyle name="RIGs input cells 3 3 10 2" xfId="32965"/>
    <cellStyle name="RIGs input cells 3 3 11" xfId="32966"/>
    <cellStyle name="RIGs input cells 3 3 11 2" xfId="32967"/>
    <cellStyle name="RIGs input cells 3 3 12" xfId="32968"/>
    <cellStyle name="RIGs input cells 3 3 12 2" xfId="32969"/>
    <cellStyle name="RIGs input cells 3 3 13" xfId="32970"/>
    <cellStyle name="RIGs input cells 3 3 13 2" xfId="32971"/>
    <cellStyle name="RIGs input cells 3 3 14" xfId="32972"/>
    <cellStyle name="RIGs input cells 3 3 14 2" xfId="32973"/>
    <cellStyle name="RIGs input cells 3 3 15" xfId="32974"/>
    <cellStyle name="RIGs input cells 3 3 15 2" xfId="32975"/>
    <cellStyle name="RIGs input cells 3 3 16" xfId="32976"/>
    <cellStyle name="RIGs input cells 3 3 16 2" xfId="32977"/>
    <cellStyle name="RIGs input cells 3 3 17" xfId="32978"/>
    <cellStyle name="RIGs input cells 3 3 17 2" xfId="32979"/>
    <cellStyle name="RIGs input cells 3 3 18" xfId="32980"/>
    <cellStyle name="RIGs input cells 3 3 18 2" xfId="32981"/>
    <cellStyle name="RIGs input cells 3 3 19" xfId="32982"/>
    <cellStyle name="RIGs input cells 3 3 19 2" xfId="32983"/>
    <cellStyle name="RIGs input cells 3 3 2" xfId="32984"/>
    <cellStyle name="RIGs input cells 3 3 2 10" xfId="32985"/>
    <cellStyle name="RIGs input cells 3 3 2 11" xfId="32986"/>
    <cellStyle name="RIGs input cells 3 3 2 12" xfId="32987"/>
    <cellStyle name="RIGs input cells 3 3 2 13" xfId="32988"/>
    <cellStyle name="RIGs input cells 3 3 2 14" xfId="32989"/>
    <cellStyle name="RIGs input cells 3 3 2 15" xfId="32990"/>
    <cellStyle name="RIGs input cells 3 3 2 16" xfId="32991"/>
    <cellStyle name="RIGs input cells 3 3 2 17" xfId="32992"/>
    <cellStyle name="RIGs input cells 3 3 2 18" xfId="32993"/>
    <cellStyle name="RIGs input cells 3 3 2 19" xfId="32994"/>
    <cellStyle name="RIGs input cells 3 3 2 2" xfId="32995"/>
    <cellStyle name="RIGs input cells 3 3 2 2 10" xfId="32996"/>
    <cellStyle name="RIGs input cells 3 3 2 2 11" xfId="32997"/>
    <cellStyle name="RIGs input cells 3 3 2 2 12" xfId="32998"/>
    <cellStyle name="RIGs input cells 3 3 2 2 13" xfId="32999"/>
    <cellStyle name="RIGs input cells 3 3 2 2 14" xfId="33000"/>
    <cellStyle name="RIGs input cells 3 3 2 2 15" xfId="33001"/>
    <cellStyle name="RIGs input cells 3 3 2 2 16" xfId="33002"/>
    <cellStyle name="RIGs input cells 3 3 2 2 17" xfId="33003"/>
    <cellStyle name="RIGs input cells 3 3 2 2 18" xfId="33004"/>
    <cellStyle name="RIGs input cells 3 3 2 2 19" xfId="33005"/>
    <cellStyle name="RIGs input cells 3 3 2 2 2" xfId="33006"/>
    <cellStyle name="RIGs input cells 3 3 2 2 2 10" xfId="33007"/>
    <cellStyle name="RIGs input cells 3 3 2 2 2 11" xfId="33008"/>
    <cellStyle name="RIGs input cells 3 3 2 2 2 12" xfId="33009"/>
    <cellStyle name="RIGs input cells 3 3 2 2 2 13" xfId="33010"/>
    <cellStyle name="RIGs input cells 3 3 2 2 2 2" xfId="33011"/>
    <cellStyle name="RIGs input cells 3 3 2 2 2 2 2" xfId="33012"/>
    <cellStyle name="RIGs input cells 3 3 2 2 2 2 3" xfId="33013"/>
    <cellStyle name="RIGs input cells 3 3 2 2 2 3" xfId="33014"/>
    <cellStyle name="RIGs input cells 3 3 2 2 2 3 2" xfId="33015"/>
    <cellStyle name="RIGs input cells 3 3 2 2 2 3 3" xfId="33016"/>
    <cellStyle name="RIGs input cells 3 3 2 2 2 4" xfId="33017"/>
    <cellStyle name="RIGs input cells 3 3 2 2 2 5" xfId="33018"/>
    <cellStyle name="RIGs input cells 3 3 2 2 2 6" xfId="33019"/>
    <cellStyle name="RIGs input cells 3 3 2 2 2 7" xfId="33020"/>
    <cellStyle name="RIGs input cells 3 3 2 2 2 8" xfId="33021"/>
    <cellStyle name="RIGs input cells 3 3 2 2 2 9" xfId="33022"/>
    <cellStyle name="RIGs input cells 3 3 2 2 20" xfId="33023"/>
    <cellStyle name="RIGs input cells 3 3 2 2 21" xfId="33024"/>
    <cellStyle name="RIGs input cells 3 3 2 2 22" xfId="33025"/>
    <cellStyle name="RIGs input cells 3 3 2 2 23" xfId="33026"/>
    <cellStyle name="RIGs input cells 3 3 2 2 24" xfId="33027"/>
    <cellStyle name="RIGs input cells 3 3 2 2 25" xfId="33028"/>
    <cellStyle name="RIGs input cells 3 3 2 2 26" xfId="33029"/>
    <cellStyle name="RIGs input cells 3 3 2 2 27" xfId="33030"/>
    <cellStyle name="RIGs input cells 3 3 2 2 28" xfId="33031"/>
    <cellStyle name="RIGs input cells 3 3 2 2 29" xfId="33032"/>
    <cellStyle name="RIGs input cells 3 3 2 2 3" xfId="33033"/>
    <cellStyle name="RIGs input cells 3 3 2 2 3 2" xfId="33034"/>
    <cellStyle name="RIGs input cells 3 3 2 2 3 3" xfId="33035"/>
    <cellStyle name="RIGs input cells 3 3 2 2 30" xfId="33036"/>
    <cellStyle name="RIGs input cells 3 3 2 2 31" xfId="33037"/>
    <cellStyle name="RIGs input cells 3 3 2 2 32" xfId="33038"/>
    <cellStyle name="RIGs input cells 3 3 2 2 33" xfId="33039"/>
    <cellStyle name="RIGs input cells 3 3 2 2 34" xfId="33040"/>
    <cellStyle name="RIGs input cells 3 3 2 2 4" xfId="33041"/>
    <cellStyle name="RIGs input cells 3 3 2 2 4 2" xfId="33042"/>
    <cellStyle name="RIGs input cells 3 3 2 2 4 3" xfId="33043"/>
    <cellStyle name="RIGs input cells 3 3 2 2 5" xfId="33044"/>
    <cellStyle name="RIGs input cells 3 3 2 2 6" xfId="33045"/>
    <cellStyle name="RIGs input cells 3 3 2 2 7" xfId="33046"/>
    <cellStyle name="RIGs input cells 3 3 2 2 8" xfId="33047"/>
    <cellStyle name="RIGs input cells 3 3 2 2 9" xfId="33048"/>
    <cellStyle name="RIGs input cells 3 3 2 20" xfId="33049"/>
    <cellStyle name="RIGs input cells 3 3 2 21" xfId="33050"/>
    <cellStyle name="RIGs input cells 3 3 2 22" xfId="33051"/>
    <cellStyle name="RIGs input cells 3 3 2 23" xfId="33052"/>
    <cellStyle name="RIGs input cells 3 3 2 24" xfId="33053"/>
    <cellStyle name="RIGs input cells 3 3 2 25" xfId="33054"/>
    <cellStyle name="RIGs input cells 3 3 2 26" xfId="33055"/>
    <cellStyle name="RIGs input cells 3 3 2 27" xfId="33056"/>
    <cellStyle name="RIGs input cells 3 3 2 28" xfId="33057"/>
    <cellStyle name="RIGs input cells 3 3 2 29" xfId="33058"/>
    <cellStyle name="RIGs input cells 3 3 2 3" xfId="33059"/>
    <cellStyle name="RIGs input cells 3 3 2 3 10" xfId="33060"/>
    <cellStyle name="RIGs input cells 3 3 2 3 11" xfId="33061"/>
    <cellStyle name="RIGs input cells 3 3 2 3 12" xfId="33062"/>
    <cellStyle name="RIGs input cells 3 3 2 3 13" xfId="33063"/>
    <cellStyle name="RIGs input cells 3 3 2 3 2" xfId="33064"/>
    <cellStyle name="RIGs input cells 3 3 2 3 2 2" xfId="33065"/>
    <cellStyle name="RIGs input cells 3 3 2 3 2 3" xfId="33066"/>
    <cellStyle name="RIGs input cells 3 3 2 3 3" xfId="33067"/>
    <cellStyle name="RIGs input cells 3 3 2 3 3 2" xfId="33068"/>
    <cellStyle name="RIGs input cells 3 3 2 3 3 3" xfId="33069"/>
    <cellStyle name="RIGs input cells 3 3 2 3 4" xfId="33070"/>
    <cellStyle name="RIGs input cells 3 3 2 3 5" xfId="33071"/>
    <cellStyle name="RIGs input cells 3 3 2 3 6" xfId="33072"/>
    <cellStyle name="RIGs input cells 3 3 2 3 7" xfId="33073"/>
    <cellStyle name="RIGs input cells 3 3 2 3 8" xfId="33074"/>
    <cellStyle name="RIGs input cells 3 3 2 3 9" xfId="33075"/>
    <cellStyle name="RIGs input cells 3 3 2 30" xfId="33076"/>
    <cellStyle name="RIGs input cells 3 3 2 31" xfId="33077"/>
    <cellStyle name="RIGs input cells 3 3 2 32" xfId="33078"/>
    <cellStyle name="RIGs input cells 3 3 2 33" xfId="33079"/>
    <cellStyle name="RIGs input cells 3 3 2 34" xfId="33080"/>
    <cellStyle name="RIGs input cells 3 3 2 35" xfId="33081"/>
    <cellStyle name="RIGs input cells 3 3 2 4" xfId="33082"/>
    <cellStyle name="RIGs input cells 3 3 2 4 2" xfId="33083"/>
    <cellStyle name="RIGs input cells 3 3 2 4 3" xfId="33084"/>
    <cellStyle name="RIGs input cells 3 3 2 5" xfId="33085"/>
    <cellStyle name="RIGs input cells 3 3 2 5 2" xfId="33086"/>
    <cellStyle name="RIGs input cells 3 3 2 5 3" xfId="33087"/>
    <cellStyle name="RIGs input cells 3 3 2 6" xfId="33088"/>
    <cellStyle name="RIGs input cells 3 3 2 7" xfId="33089"/>
    <cellStyle name="RIGs input cells 3 3 2 8" xfId="33090"/>
    <cellStyle name="RIGs input cells 3 3 2 9" xfId="33091"/>
    <cellStyle name="RIGs input cells 3 3 2_4 28 1_Asst_Health_Crit_AllTO_RIIO_20110714pm" xfId="33092"/>
    <cellStyle name="RIGs input cells 3 3 20" xfId="33093"/>
    <cellStyle name="RIGs input cells 3 3 20 2" xfId="33094"/>
    <cellStyle name="RIGs input cells 3 3 21" xfId="33095"/>
    <cellStyle name="RIGs input cells 3 3 21 2" xfId="33096"/>
    <cellStyle name="RIGs input cells 3 3 22" xfId="33097"/>
    <cellStyle name="RIGs input cells 3 3 22 2" xfId="33098"/>
    <cellStyle name="RIGs input cells 3 3 23" xfId="33099"/>
    <cellStyle name="RIGs input cells 3 3 23 2" xfId="33100"/>
    <cellStyle name="RIGs input cells 3 3 24" xfId="33101"/>
    <cellStyle name="RIGs input cells 3 3 24 2" xfId="33102"/>
    <cellStyle name="RIGs input cells 3 3 25" xfId="33103"/>
    <cellStyle name="RIGs input cells 3 3 25 2" xfId="33104"/>
    <cellStyle name="RIGs input cells 3 3 26" xfId="33105"/>
    <cellStyle name="RIGs input cells 3 3 27" xfId="33106"/>
    <cellStyle name="RIGs input cells 3 3 28" xfId="33107"/>
    <cellStyle name="RIGs input cells 3 3 29" xfId="33108"/>
    <cellStyle name="RIGs input cells 3 3 3" xfId="33109"/>
    <cellStyle name="RIGs input cells 3 3 3 10" xfId="33110"/>
    <cellStyle name="RIGs input cells 3 3 3 11" xfId="33111"/>
    <cellStyle name="RIGs input cells 3 3 3 12" xfId="33112"/>
    <cellStyle name="RIGs input cells 3 3 3 13" xfId="33113"/>
    <cellStyle name="RIGs input cells 3 3 3 14" xfId="33114"/>
    <cellStyle name="RIGs input cells 3 3 3 15" xfId="33115"/>
    <cellStyle name="RIGs input cells 3 3 3 16" xfId="33116"/>
    <cellStyle name="RIGs input cells 3 3 3 17" xfId="33117"/>
    <cellStyle name="RIGs input cells 3 3 3 18" xfId="33118"/>
    <cellStyle name="RIGs input cells 3 3 3 19" xfId="33119"/>
    <cellStyle name="RIGs input cells 3 3 3 2" xfId="33120"/>
    <cellStyle name="RIGs input cells 3 3 3 2 10" xfId="33121"/>
    <cellStyle name="RIGs input cells 3 3 3 2 11" xfId="33122"/>
    <cellStyle name="RIGs input cells 3 3 3 2 12" xfId="33123"/>
    <cellStyle name="RIGs input cells 3 3 3 2 13" xfId="33124"/>
    <cellStyle name="RIGs input cells 3 3 3 2 2" xfId="33125"/>
    <cellStyle name="RIGs input cells 3 3 3 2 2 2" xfId="33126"/>
    <cellStyle name="RIGs input cells 3 3 3 2 2 3" xfId="33127"/>
    <cellStyle name="RIGs input cells 3 3 3 2 3" xfId="33128"/>
    <cellStyle name="RIGs input cells 3 3 3 2 3 2" xfId="33129"/>
    <cellStyle name="RIGs input cells 3 3 3 2 3 3" xfId="33130"/>
    <cellStyle name="RIGs input cells 3 3 3 2 4" xfId="33131"/>
    <cellStyle name="RIGs input cells 3 3 3 2 5" xfId="33132"/>
    <cellStyle name="RIGs input cells 3 3 3 2 6" xfId="33133"/>
    <cellStyle name="RIGs input cells 3 3 3 2 7" xfId="33134"/>
    <cellStyle name="RIGs input cells 3 3 3 2 8" xfId="33135"/>
    <cellStyle name="RIGs input cells 3 3 3 2 9" xfId="33136"/>
    <cellStyle name="RIGs input cells 3 3 3 20" xfId="33137"/>
    <cellStyle name="RIGs input cells 3 3 3 21" xfId="33138"/>
    <cellStyle name="RIGs input cells 3 3 3 22" xfId="33139"/>
    <cellStyle name="RIGs input cells 3 3 3 23" xfId="33140"/>
    <cellStyle name="RIGs input cells 3 3 3 24" xfId="33141"/>
    <cellStyle name="RIGs input cells 3 3 3 25" xfId="33142"/>
    <cellStyle name="RIGs input cells 3 3 3 26" xfId="33143"/>
    <cellStyle name="RIGs input cells 3 3 3 27" xfId="33144"/>
    <cellStyle name="RIGs input cells 3 3 3 28" xfId="33145"/>
    <cellStyle name="RIGs input cells 3 3 3 29" xfId="33146"/>
    <cellStyle name="RIGs input cells 3 3 3 3" xfId="33147"/>
    <cellStyle name="RIGs input cells 3 3 3 3 2" xfId="33148"/>
    <cellStyle name="RIGs input cells 3 3 3 3 3" xfId="33149"/>
    <cellStyle name="RIGs input cells 3 3 3 30" xfId="33150"/>
    <cellStyle name="RIGs input cells 3 3 3 31" xfId="33151"/>
    <cellStyle name="RIGs input cells 3 3 3 32" xfId="33152"/>
    <cellStyle name="RIGs input cells 3 3 3 33" xfId="33153"/>
    <cellStyle name="RIGs input cells 3 3 3 34" xfId="33154"/>
    <cellStyle name="RIGs input cells 3 3 3 4" xfId="33155"/>
    <cellStyle name="RIGs input cells 3 3 3 4 2" xfId="33156"/>
    <cellStyle name="RIGs input cells 3 3 3 4 3" xfId="33157"/>
    <cellStyle name="RIGs input cells 3 3 3 5" xfId="33158"/>
    <cellStyle name="RIGs input cells 3 3 3 6" xfId="33159"/>
    <cellStyle name="RIGs input cells 3 3 3 7" xfId="33160"/>
    <cellStyle name="RIGs input cells 3 3 3 8" xfId="33161"/>
    <cellStyle name="RIGs input cells 3 3 3 9" xfId="33162"/>
    <cellStyle name="RIGs input cells 3 3 30" xfId="33163"/>
    <cellStyle name="RIGs input cells 3 3 31" xfId="33164"/>
    <cellStyle name="RIGs input cells 3 3 32" xfId="33165"/>
    <cellStyle name="RIGs input cells 3 3 33" xfId="33166"/>
    <cellStyle name="RIGs input cells 3 3 34" xfId="33167"/>
    <cellStyle name="RIGs input cells 3 3 35" xfId="33168"/>
    <cellStyle name="RIGs input cells 3 3 36" xfId="33169"/>
    <cellStyle name="RIGs input cells 3 3 37" xfId="33170"/>
    <cellStyle name="RIGs input cells 3 3 38" xfId="33171"/>
    <cellStyle name="RIGs input cells 3 3 4" xfId="33172"/>
    <cellStyle name="RIGs input cells 3 3 4 10" xfId="33173"/>
    <cellStyle name="RIGs input cells 3 3 4 11" xfId="33174"/>
    <cellStyle name="RIGs input cells 3 3 4 12" xfId="33175"/>
    <cellStyle name="RIGs input cells 3 3 4 13" xfId="33176"/>
    <cellStyle name="RIGs input cells 3 3 4 14" xfId="33177"/>
    <cellStyle name="RIGs input cells 3 3 4 15" xfId="33178"/>
    <cellStyle name="RIGs input cells 3 3 4 16" xfId="33179"/>
    <cellStyle name="RIGs input cells 3 3 4 17" xfId="33180"/>
    <cellStyle name="RIGs input cells 3 3 4 18" xfId="33181"/>
    <cellStyle name="RIGs input cells 3 3 4 19" xfId="33182"/>
    <cellStyle name="RIGs input cells 3 3 4 2" xfId="33183"/>
    <cellStyle name="RIGs input cells 3 3 4 2 10" xfId="33184"/>
    <cellStyle name="RIGs input cells 3 3 4 2 11" xfId="33185"/>
    <cellStyle name="RIGs input cells 3 3 4 2 12" xfId="33186"/>
    <cellStyle name="RIGs input cells 3 3 4 2 13" xfId="33187"/>
    <cellStyle name="RIGs input cells 3 3 4 2 2" xfId="33188"/>
    <cellStyle name="RIGs input cells 3 3 4 2 2 2" xfId="33189"/>
    <cellStyle name="RIGs input cells 3 3 4 2 2 3" xfId="33190"/>
    <cellStyle name="RIGs input cells 3 3 4 2 3" xfId="33191"/>
    <cellStyle name="RIGs input cells 3 3 4 2 3 2" xfId="33192"/>
    <cellStyle name="RIGs input cells 3 3 4 2 3 3" xfId="33193"/>
    <cellStyle name="RIGs input cells 3 3 4 2 4" xfId="33194"/>
    <cellStyle name="RIGs input cells 3 3 4 2 5" xfId="33195"/>
    <cellStyle name="RIGs input cells 3 3 4 2 6" xfId="33196"/>
    <cellStyle name="RIGs input cells 3 3 4 2 7" xfId="33197"/>
    <cellStyle name="RIGs input cells 3 3 4 2 8" xfId="33198"/>
    <cellStyle name="RIGs input cells 3 3 4 2 9" xfId="33199"/>
    <cellStyle name="RIGs input cells 3 3 4 20" xfId="33200"/>
    <cellStyle name="RIGs input cells 3 3 4 21" xfId="33201"/>
    <cellStyle name="RIGs input cells 3 3 4 22" xfId="33202"/>
    <cellStyle name="RIGs input cells 3 3 4 23" xfId="33203"/>
    <cellStyle name="RIGs input cells 3 3 4 24" xfId="33204"/>
    <cellStyle name="RIGs input cells 3 3 4 25" xfId="33205"/>
    <cellStyle name="RIGs input cells 3 3 4 26" xfId="33206"/>
    <cellStyle name="RIGs input cells 3 3 4 27" xfId="33207"/>
    <cellStyle name="RIGs input cells 3 3 4 28" xfId="33208"/>
    <cellStyle name="RIGs input cells 3 3 4 29" xfId="33209"/>
    <cellStyle name="RIGs input cells 3 3 4 3" xfId="33210"/>
    <cellStyle name="RIGs input cells 3 3 4 3 2" xfId="33211"/>
    <cellStyle name="RIGs input cells 3 3 4 3 3" xfId="33212"/>
    <cellStyle name="RIGs input cells 3 3 4 30" xfId="33213"/>
    <cellStyle name="RIGs input cells 3 3 4 31" xfId="33214"/>
    <cellStyle name="RIGs input cells 3 3 4 32" xfId="33215"/>
    <cellStyle name="RIGs input cells 3 3 4 33" xfId="33216"/>
    <cellStyle name="RIGs input cells 3 3 4 34" xfId="33217"/>
    <cellStyle name="RIGs input cells 3 3 4 4" xfId="33218"/>
    <cellStyle name="RIGs input cells 3 3 4 4 2" xfId="33219"/>
    <cellStyle name="RIGs input cells 3 3 4 4 3" xfId="33220"/>
    <cellStyle name="RIGs input cells 3 3 4 5" xfId="33221"/>
    <cellStyle name="RIGs input cells 3 3 4 6" xfId="33222"/>
    <cellStyle name="RIGs input cells 3 3 4 7" xfId="33223"/>
    <cellStyle name="RIGs input cells 3 3 4 8" xfId="33224"/>
    <cellStyle name="RIGs input cells 3 3 4 9" xfId="33225"/>
    <cellStyle name="RIGs input cells 3 3 5" xfId="33226"/>
    <cellStyle name="RIGs input cells 3 3 5 10" xfId="33227"/>
    <cellStyle name="RIGs input cells 3 3 5 11" xfId="33228"/>
    <cellStyle name="RIGs input cells 3 3 5 12" xfId="33229"/>
    <cellStyle name="RIGs input cells 3 3 5 13" xfId="33230"/>
    <cellStyle name="RIGs input cells 3 3 5 2" xfId="33231"/>
    <cellStyle name="RIGs input cells 3 3 5 2 2" xfId="33232"/>
    <cellStyle name="RIGs input cells 3 3 5 2 3" xfId="33233"/>
    <cellStyle name="RIGs input cells 3 3 5 3" xfId="33234"/>
    <cellStyle name="RIGs input cells 3 3 5 3 2" xfId="33235"/>
    <cellStyle name="RIGs input cells 3 3 5 3 3" xfId="33236"/>
    <cellStyle name="RIGs input cells 3 3 5 4" xfId="33237"/>
    <cellStyle name="RIGs input cells 3 3 5 5" xfId="33238"/>
    <cellStyle name="RIGs input cells 3 3 5 6" xfId="33239"/>
    <cellStyle name="RIGs input cells 3 3 5 7" xfId="33240"/>
    <cellStyle name="RIGs input cells 3 3 5 8" xfId="33241"/>
    <cellStyle name="RIGs input cells 3 3 5 9" xfId="33242"/>
    <cellStyle name="RIGs input cells 3 3 6" xfId="33243"/>
    <cellStyle name="RIGs input cells 3 3 6 2" xfId="33244"/>
    <cellStyle name="RIGs input cells 3 3 6 2 2" xfId="33245"/>
    <cellStyle name="RIGs input cells 3 3 6 2 3" xfId="33246"/>
    <cellStyle name="RIGs input cells 3 3 6 3" xfId="33247"/>
    <cellStyle name="RIGs input cells 3 3 6 3 2" xfId="33248"/>
    <cellStyle name="RIGs input cells 3 3 6 4" xfId="33249"/>
    <cellStyle name="RIGs input cells 3 3 7" xfId="33250"/>
    <cellStyle name="RIGs input cells 3 3 7 2" xfId="33251"/>
    <cellStyle name="RIGs input cells 3 3 8" xfId="33252"/>
    <cellStyle name="RIGs input cells 3 3 8 2" xfId="33253"/>
    <cellStyle name="RIGs input cells 3 3 9" xfId="33254"/>
    <cellStyle name="RIGs input cells 3 3 9 2" xfId="33255"/>
    <cellStyle name="RIGs input cells 3 3_4 28 1_Asst_Health_Crit_AllTO_RIIO_20110714pm" xfId="33256"/>
    <cellStyle name="RIGs input cells 3 30" xfId="33257"/>
    <cellStyle name="RIGs input cells 3 30 2" xfId="33258"/>
    <cellStyle name="RIGs input cells 3 31" xfId="33259"/>
    <cellStyle name="RIGs input cells 3 31 2" xfId="33260"/>
    <cellStyle name="RIGs input cells 3 32" xfId="33261"/>
    <cellStyle name="RIGs input cells 3 32 2" xfId="33262"/>
    <cellStyle name="RIGs input cells 3 33" xfId="33263"/>
    <cellStyle name="RIGs input cells 3 34" xfId="33264"/>
    <cellStyle name="RIGs input cells 3 35" xfId="33265"/>
    <cellStyle name="RIGs input cells 3 36" xfId="33266"/>
    <cellStyle name="RIGs input cells 3 37" xfId="33267"/>
    <cellStyle name="RIGs input cells 3 38" xfId="33268"/>
    <cellStyle name="RIGs input cells 3 39" xfId="33269"/>
    <cellStyle name="RIGs input cells 3 4" xfId="33270"/>
    <cellStyle name="RIGs input cells 3 4 10" xfId="33271"/>
    <cellStyle name="RIGs input cells 3 4 11" xfId="33272"/>
    <cellStyle name="RIGs input cells 3 4 12" xfId="33273"/>
    <cellStyle name="RIGs input cells 3 4 13" xfId="33274"/>
    <cellStyle name="RIGs input cells 3 4 14" xfId="33275"/>
    <cellStyle name="RIGs input cells 3 4 15" xfId="33276"/>
    <cellStyle name="RIGs input cells 3 4 16" xfId="33277"/>
    <cellStyle name="RIGs input cells 3 4 17" xfId="33278"/>
    <cellStyle name="RIGs input cells 3 4 18" xfId="33279"/>
    <cellStyle name="RIGs input cells 3 4 19" xfId="33280"/>
    <cellStyle name="RIGs input cells 3 4 2" xfId="33281"/>
    <cellStyle name="RIGs input cells 3 4 2 10" xfId="33282"/>
    <cellStyle name="RIGs input cells 3 4 2 11" xfId="33283"/>
    <cellStyle name="RIGs input cells 3 4 2 12" xfId="33284"/>
    <cellStyle name="RIGs input cells 3 4 2 13" xfId="33285"/>
    <cellStyle name="RIGs input cells 3 4 2 14" xfId="33286"/>
    <cellStyle name="RIGs input cells 3 4 2 15" xfId="33287"/>
    <cellStyle name="RIGs input cells 3 4 2 16" xfId="33288"/>
    <cellStyle name="RIGs input cells 3 4 2 17" xfId="33289"/>
    <cellStyle name="RIGs input cells 3 4 2 18" xfId="33290"/>
    <cellStyle name="RIGs input cells 3 4 2 19" xfId="33291"/>
    <cellStyle name="RIGs input cells 3 4 2 2" xfId="33292"/>
    <cellStyle name="RIGs input cells 3 4 2 2 10" xfId="33293"/>
    <cellStyle name="RIGs input cells 3 4 2 2 11" xfId="33294"/>
    <cellStyle name="RIGs input cells 3 4 2 2 12" xfId="33295"/>
    <cellStyle name="RIGs input cells 3 4 2 2 13" xfId="33296"/>
    <cellStyle name="RIGs input cells 3 4 2 2 2" xfId="33297"/>
    <cellStyle name="RIGs input cells 3 4 2 2 2 2" xfId="33298"/>
    <cellStyle name="RIGs input cells 3 4 2 2 2 3" xfId="33299"/>
    <cellStyle name="RIGs input cells 3 4 2 2 3" xfId="33300"/>
    <cellStyle name="RIGs input cells 3 4 2 2 3 2" xfId="33301"/>
    <cellStyle name="RIGs input cells 3 4 2 2 3 3" xfId="33302"/>
    <cellStyle name="RIGs input cells 3 4 2 2 4" xfId="33303"/>
    <cellStyle name="RIGs input cells 3 4 2 2 5" xfId="33304"/>
    <cellStyle name="RIGs input cells 3 4 2 2 6" xfId="33305"/>
    <cellStyle name="RIGs input cells 3 4 2 2 7" xfId="33306"/>
    <cellStyle name="RIGs input cells 3 4 2 2 8" xfId="33307"/>
    <cellStyle name="RIGs input cells 3 4 2 2 9" xfId="33308"/>
    <cellStyle name="RIGs input cells 3 4 2 20" xfId="33309"/>
    <cellStyle name="RIGs input cells 3 4 2 21" xfId="33310"/>
    <cellStyle name="RIGs input cells 3 4 2 22" xfId="33311"/>
    <cellStyle name="RIGs input cells 3 4 2 23" xfId="33312"/>
    <cellStyle name="RIGs input cells 3 4 2 24" xfId="33313"/>
    <cellStyle name="RIGs input cells 3 4 2 25" xfId="33314"/>
    <cellStyle name="RIGs input cells 3 4 2 26" xfId="33315"/>
    <cellStyle name="RIGs input cells 3 4 2 27" xfId="33316"/>
    <cellStyle name="RIGs input cells 3 4 2 28" xfId="33317"/>
    <cellStyle name="RIGs input cells 3 4 2 29" xfId="33318"/>
    <cellStyle name="RIGs input cells 3 4 2 3" xfId="33319"/>
    <cellStyle name="RIGs input cells 3 4 2 3 2" xfId="33320"/>
    <cellStyle name="RIGs input cells 3 4 2 3 3" xfId="33321"/>
    <cellStyle name="RIGs input cells 3 4 2 30" xfId="33322"/>
    <cellStyle name="RIGs input cells 3 4 2 31" xfId="33323"/>
    <cellStyle name="RIGs input cells 3 4 2 32" xfId="33324"/>
    <cellStyle name="RIGs input cells 3 4 2 33" xfId="33325"/>
    <cellStyle name="RIGs input cells 3 4 2 34" xfId="33326"/>
    <cellStyle name="RIGs input cells 3 4 2 4" xfId="33327"/>
    <cellStyle name="RIGs input cells 3 4 2 4 2" xfId="33328"/>
    <cellStyle name="RIGs input cells 3 4 2 4 3" xfId="33329"/>
    <cellStyle name="RIGs input cells 3 4 2 5" xfId="33330"/>
    <cellStyle name="RIGs input cells 3 4 2 6" xfId="33331"/>
    <cellStyle name="RIGs input cells 3 4 2 7" xfId="33332"/>
    <cellStyle name="RIGs input cells 3 4 2 8" xfId="33333"/>
    <cellStyle name="RIGs input cells 3 4 2 9" xfId="33334"/>
    <cellStyle name="RIGs input cells 3 4 20" xfId="33335"/>
    <cellStyle name="RIGs input cells 3 4 21" xfId="33336"/>
    <cellStyle name="RIGs input cells 3 4 22" xfId="33337"/>
    <cellStyle name="RIGs input cells 3 4 23" xfId="33338"/>
    <cellStyle name="RIGs input cells 3 4 24" xfId="33339"/>
    <cellStyle name="RIGs input cells 3 4 25" xfId="33340"/>
    <cellStyle name="RIGs input cells 3 4 26" xfId="33341"/>
    <cellStyle name="RIGs input cells 3 4 27" xfId="33342"/>
    <cellStyle name="RIGs input cells 3 4 28" xfId="33343"/>
    <cellStyle name="RIGs input cells 3 4 29" xfId="33344"/>
    <cellStyle name="RIGs input cells 3 4 3" xfId="33345"/>
    <cellStyle name="RIGs input cells 3 4 3 10" xfId="33346"/>
    <cellStyle name="RIGs input cells 3 4 3 11" xfId="33347"/>
    <cellStyle name="RIGs input cells 3 4 3 12" xfId="33348"/>
    <cellStyle name="RIGs input cells 3 4 3 13" xfId="33349"/>
    <cellStyle name="RIGs input cells 3 4 3 2" xfId="33350"/>
    <cellStyle name="RIGs input cells 3 4 3 2 2" xfId="33351"/>
    <cellStyle name="RIGs input cells 3 4 3 2 3" xfId="33352"/>
    <cellStyle name="RIGs input cells 3 4 3 3" xfId="33353"/>
    <cellStyle name="RIGs input cells 3 4 3 3 2" xfId="33354"/>
    <cellStyle name="RIGs input cells 3 4 3 3 3" xfId="33355"/>
    <cellStyle name="RIGs input cells 3 4 3 4" xfId="33356"/>
    <cellStyle name="RIGs input cells 3 4 3 5" xfId="33357"/>
    <cellStyle name="RIGs input cells 3 4 3 6" xfId="33358"/>
    <cellStyle name="RIGs input cells 3 4 3 7" xfId="33359"/>
    <cellStyle name="RIGs input cells 3 4 3 8" xfId="33360"/>
    <cellStyle name="RIGs input cells 3 4 3 9" xfId="33361"/>
    <cellStyle name="RIGs input cells 3 4 30" xfId="33362"/>
    <cellStyle name="RIGs input cells 3 4 31" xfId="33363"/>
    <cellStyle name="RIGs input cells 3 4 32" xfId="33364"/>
    <cellStyle name="RIGs input cells 3 4 33" xfId="33365"/>
    <cellStyle name="RIGs input cells 3 4 34" xfId="33366"/>
    <cellStyle name="RIGs input cells 3 4 35" xfId="33367"/>
    <cellStyle name="RIGs input cells 3 4 4" xfId="33368"/>
    <cellStyle name="RIGs input cells 3 4 4 2" xfId="33369"/>
    <cellStyle name="RIGs input cells 3 4 4 3" xfId="33370"/>
    <cellStyle name="RIGs input cells 3 4 5" xfId="33371"/>
    <cellStyle name="RIGs input cells 3 4 5 2" xfId="33372"/>
    <cellStyle name="RIGs input cells 3 4 5 3" xfId="33373"/>
    <cellStyle name="RIGs input cells 3 4 6" xfId="33374"/>
    <cellStyle name="RIGs input cells 3 4 7" xfId="33375"/>
    <cellStyle name="RIGs input cells 3 4 8" xfId="33376"/>
    <cellStyle name="RIGs input cells 3 4 9" xfId="33377"/>
    <cellStyle name="RIGs input cells 3 4_4 28 1_Asst_Health_Crit_AllTO_RIIO_20110714pm" xfId="33378"/>
    <cellStyle name="RIGs input cells 3 40" xfId="33379"/>
    <cellStyle name="RIGs input cells 3 41" xfId="33380"/>
    <cellStyle name="RIGs input cells 3 42" xfId="33381"/>
    <cellStyle name="RIGs input cells 3 43" xfId="33382"/>
    <cellStyle name="RIGs input cells 3 44" xfId="33383"/>
    <cellStyle name="RIGs input cells 3 45" xfId="33384"/>
    <cellStyle name="RIGs input cells 3 5" xfId="33385"/>
    <cellStyle name="RIGs input cells 3 5 10" xfId="33386"/>
    <cellStyle name="RIGs input cells 3 5 11" xfId="33387"/>
    <cellStyle name="RIGs input cells 3 5 12" xfId="33388"/>
    <cellStyle name="RIGs input cells 3 5 13" xfId="33389"/>
    <cellStyle name="RIGs input cells 3 5 14" xfId="33390"/>
    <cellStyle name="RIGs input cells 3 5 15" xfId="33391"/>
    <cellStyle name="RIGs input cells 3 5 16" xfId="33392"/>
    <cellStyle name="RIGs input cells 3 5 17" xfId="33393"/>
    <cellStyle name="RIGs input cells 3 5 18" xfId="33394"/>
    <cellStyle name="RIGs input cells 3 5 19" xfId="33395"/>
    <cellStyle name="RIGs input cells 3 5 2" xfId="33396"/>
    <cellStyle name="RIGs input cells 3 5 2 10" xfId="33397"/>
    <cellStyle name="RIGs input cells 3 5 2 11" xfId="33398"/>
    <cellStyle name="RIGs input cells 3 5 2 12" xfId="33399"/>
    <cellStyle name="RIGs input cells 3 5 2 13" xfId="33400"/>
    <cellStyle name="RIGs input cells 3 5 2 2" xfId="33401"/>
    <cellStyle name="RIGs input cells 3 5 2 2 2" xfId="33402"/>
    <cellStyle name="RIGs input cells 3 5 2 2 3" xfId="33403"/>
    <cellStyle name="RIGs input cells 3 5 2 3" xfId="33404"/>
    <cellStyle name="RIGs input cells 3 5 2 3 2" xfId="33405"/>
    <cellStyle name="RIGs input cells 3 5 2 3 3" xfId="33406"/>
    <cellStyle name="RIGs input cells 3 5 2 4" xfId="33407"/>
    <cellStyle name="RIGs input cells 3 5 2 5" xfId="33408"/>
    <cellStyle name="RIGs input cells 3 5 2 6" xfId="33409"/>
    <cellStyle name="RIGs input cells 3 5 2 7" xfId="33410"/>
    <cellStyle name="RIGs input cells 3 5 2 8" xfId="33411"/>
    <cellStyle name="RIGs input cells 3 5 2 9" xfId="33412"/>
    <cellStyle name="RIGs input cells 3 5 20" xfId="33413"/>
    <cellStyle name="RIGs input cells 3 5 21" xfId="33414"/>
    <cellStyle name="RIGs input cells 3 5 22" xfId="33415"/>
    <cellStyle name="RIGs input cells 3 5 23" xfId="33416"/>
    <cellStyle name="RIGs input cells 3 5 24" xfId="33417"/>
    <cellStyle name="RIGs input cells 3 5 25" xfId="33418"/>
    <cellStyle name="RIGs input cells 3 5 26" xfId="33419"/>
    <cellStyle name="RIGs input cells 3 5 27" xfId="33420"/>
    <cellStyle name="RIGs input cells 3 5 28" xfId="33421"/>
    <cellStyle name="RIGs input cells 3 5 29" xfId="33422"/>
    <cellStyle name="RIGs input cells 3 5 3" xfId="33423"/>
    <cellStyle name="RIGs input cells 3 5 3 2" xfId="33424"/>
    <cellStyle name="RIGs input cells 3 5 3 3" xfId="33425"/>
    <cellStyle name="RIGs input cells 3 5 30" xfId="33426"/>
    <cellStyle name="RIGs input cells 3 5 31" xfId="33427"/>
    <cellStyle name="RIGs input cells 3 5 32" xfId="33428"/>
    <cellStyle name="RIGs input cells 3 5 33" xfId="33429"/>
    <cellStyle name="RIGs input cells 3 5 34" xfId="33430"/>
    <cellStyle name="RIGs input cells 3 5 4" xfId="33431"/>
    <cellStyle name="RIGs input cells 3 5 4 2" xfId="33432"/>
    <cellStyle name="RIGs input cells 3 5 4 3" xfId="33433"/>
    <cellStyle name="RIGs input cells 3 5 5" xfId="33434"/>
    <cellStyle name="RIGs input cells 3 5 6" xfId="33435"/>
    <cellStyle name="RIGs input cells 3 5 7" xfId="33436"/>
    <cellStyle name="RIGs input cells 3 5 8" xfId="33437"/>
    <cellStyle name="RIGs input cells 3 5 9" xfId="33438"/>
    <cellStyle name="RIGs input cells 3 6" xfId="33439"/>
    <cellStyle name="RIGs input cells 3 6 10" xfId="33440"/>
    <cellStyle name="RIGs input cells 3 6 11" xfId="33441"/>
    <cellStyle name="RIGs input cells 3 6 12" xfId="33442"/>
    <cellStyle name="RIGs input cells 3 6 13" xfId="33443"/>
    <cellStyle name="RIGs input cells 3 6 14" xfId="33444"/>
    <cellStyle name="RIGs input cells 3 6 15" xfId="33445"/>
    <cellStyle name="RIGs input cells 3 6 16" xfId="33446"/>
    <cellStyle name="RIGs input cells 3 6 17" xfId="33447"/>
    <cellStyle name="RIGs input cells 3 6 18" xfId="33448"/>
    <cellStyle name="RIGs input cells 3 6 19" xfId="33449"/>
    <cellStyle name="RIGs input cells 3 6 2" xfId="33450"/>
    <cellStyle name="RIGs input cells 3 6 2 10" xfId="33451"/>
    <cellStyle name="RIGs input cells 3 6 2 11" xfId="33452"/>
    <cellStyle name="RIGs input cells 3 6 2 12" xfId="33453"/>
    <cellStyle name="RIGs input cells 3 6 2 13" xfId="33454"/>
    <cellStyle name="RIGs input cells 3 6 2 2" xfId="33455"/>
    <cellStyle name="RIGs input cells 3 6 2 2 2" xfId="33456"/>
    <cellStyle name="RIGs input cells 3 6 2 2 3" xfId="33457"/>
    <cellStyle name="RIGs input cells 3 6 2 3" xfId="33458"/>
    <cellStyle name="RIGs input cells 3 6 2 3 2" xfId="33459"/>
    <cellStyle name="RIGs input cells 3 6 2 3 3" xfId="33460"/>
    <cellStyle name="RIGs input cells 3 6 2 4" xfId="33461"/>
    <cellStyle name="RIGs input cells 3 6 2 5" xfId="33462"/>
    <cellStyle name="RIGs input cells 3 6 2 6" xfId="33463"/>
    <cellStyle name="RIGs input cells 3 6 2 7" xfId="33464"/>
    <cellStyle name="RIGs input cells 3 6 2 8" xfId="33465"/>
    <cellStyle name="RIGs input cells 3 6 2 9" xfId="33466"/>
    <cellStyle name="RIGs input cells 3 6 20" xfId="33467"/>
    <cellStyle name="RIGs input cells 3 6 21" xfId="33468"/>
    <cellStyle name="RIGs input cells 3 6 22" xfId="33469"/>
    <cellStyle name="RIGs input cells 3 6 23" xfId="33470"/>
    <cellStyle name="RIGs input cells 3 6 24" xfId="33471"/>
    <cellStyle name="RIGs input cells 3 6 25" xfId="33472"/>
    <cellStyle name="RIGs input cells 3 6 26" xfId="33473"/>
    <cellStyle name="RIGs input cells 3 6 27" xfId="33474"/>
    <cellStyle name="RIGs input cells 3 6 28" xfId="33475"/>
    <cellStyle name="RIGs input cells 3 6 29" xfId="33476"/>
    <cellStyle name="RIGs input cells 3 6 3" xfId="33477"/>
    <cellStyle name="RIGs input cells 3 6 3 2" xfId="33478"/>
    <cellStyle name="RIGs input cells 3 6 3 3" xfId="33479"/>
    <cellStyle name="RIGs input cells 3 6 30" xfId="33480"/>
    <cellStyle name="RIGs input cells 3 6 31" xfId="33481"/>
    <cellStyle name="RIGs input cells 3 6 32" xfId="33482"/>
    <cellStyle name="RIGs input cells 3 6 33" xfId="33483"/>
    <cellStyle name="RIGs input cells 3 6 34" xfId="33484"/>
    <cellStyle name="RIGs input cells 3 6 4" xfId="33485"/>
    <cellStyle name="RIGs input cells 3 6 4 2" xfId="33486"/>
    <cellStyle name="RIGs input cells 3 6 4 3" xfId="33487"/>
    <cellStyle name="RIGs input cells 3 6 5" xfId="33488"/>
    <cellStyle name="RIGs input cells 3 6 6" xfId="33489"/>
    <cellStyle name="RIGs input cells 3 6 7" xfId="33490"/>
    <cellStyle name="RIGs input cells 3 6 8" xfId="33491"/>
    <cellStyle name="RIGs input cells 3 6 9" xfId="33492"/>
    <cellStyle name="RIGs input cells 3 7" xfId="33493"/>
    <cellStyle name="RIGs input cells 3 7 10" xfId="33494"/>
    <cellStyle name="RIGs input cells 3 7 11" xfId="33495"/>
    <cellStyle name="RIGs input cells 3 7 12" xfId="33496"/>
    <cellStyle name="RIGs input cells 3 7 13" xfId="33497"/>
    <cellStyle name="RIGs input cells 3 7 14" xfId="33498"/>
    <cellStyle name="RIGs input cells 3 7 15" xfId="33499"/>
    <cellStyle name="RIGs input cells 3 7 16" xfId="33500"/>
    <cellStyle name="RIGs input cells 3 7 17" xfId="33501"/>
    <cellStyle name="RIGs input cells 3 7 18" xfId="33502"/>
    <cellStyle name="RIGs input cells 3 7 19" xfId="33503"/>
    <cellStyle name="RIGs input cells 3 7 2" xfId="33504"/>
    <cellStyle name="RIGs input cells 3 7 2 10" xfId="33505"/>
    <cellStyle name="RIGs input cells 3 7 2 11" xfId="33506"/>
    <cellStyle name="RIGs input cells 3 7 2 12" xfId="33507"/>
    <cellStyle name="RIGs input cells 3 7 2 13" xfId="33508"/>
    <cellStyle name="RIGs input cells 3 7 2 2" xfId="33509"/>
    <cellStyle name="RIGs input cells 3 7 2 2 2" xfId="33510"/>
    <cellStyle name="RIGs input cells 3 7 2 2 3" xfId="33511"/>
    <cellStyle name="RIGs input cells 3 7 2 3" xfId="33512"/>
    <cellStyle name="RIGs input cells 3 7 2 3 2" xfId="33513"/>
    <cellStyle name="RIGs input cells 3 7 2 3 3" xfId="33514"/>
    <cellStyle name="RIGs input cells 3 7 2 4" xfId="33515"/>
    <cellStyle name="RIGs input cells 3 7 2 5" xfId="33516"/>
    <cellStyle name="RIGs input cells 3 7 2 6" xfId="33517"/>
    <cellStyle name="RIGs input cells 3 7 2 7" xfId="33518"/>
    <cellStyle name="RIGs input cells 3 7 2 8" xfId="33519"/>
    <cellStyle name="RIGs input cells 3 7 2 9" xfId="33520"/>
    <cellStyle name="RIGs input cells 3 7 20" xfId="33521"/>
    <cellStyle name="RIGs input cells 3 7 21" xfId="33522"/>
    <cellStyle name="RIGs input cells 3 7 22" xfId="33523"/>
    <cellStyle name="RIGs input cells 3 7 23" xfId="33524"/>
    <cellStyle name="RIGs input cells 3 7 24" xfId="33525"/>
    <cellStyle name="RIGs input cells 3 7 25" xfId="33526"/>
    <cellStyle name="RIGs input cells 3 7 26" xfId="33527"/>
    <cellStyle name="RIGs input cells 3 7 27" xfId="33528"/>
    <cellStyle name="RIGs input cells 3 7 28" xfId="33529"/>
    <cellStyle name="RIGs input cells 3 7 29" xfId="33530"/>
    <cellStyle name="RIGs input cells 3 7 3" xfId="33531"/>
    <cellStyle name="RIGs input cells 3 7 3 2" xfId="33532"/>
    <cellStyle name="RIGs input cells 3 7 3 3" xfId="33533"/>
    <cellStyle name="RIGs input cells 3 7 30" xfId="33534"/>
    <cellStyle name="RIGs input cells 3 7 31" xfId="33535"/>
    <cellStyle name="RIGs input cells 3 7 32" xfId="33536"/>
    <cellStyle name="RIGs input cells 3 7 33" xfId="33537"/>
    <cellStyle name="RIGs input cells 3 7 34" xfId="33538"/>
    <cellStyle name="RIGs input cells 3 7 4" xfId="33539"/>
    <cellStyle name="RIGs input cells 3 7 4 2" xfId="33540"/>
    <cellStyle name="RIGs input cells 3 7 4 3" xfId="33541"/>
    <cellStyle name="RIGs input cells 3 7 5" xfId="33542"/>
    <cellStyle name="RIGs input cells 3 7 6" xfId="33543"/>
    <cellStyle name="RIGs input cells 3 7 7" xfId="33544"/>
    <cellStyle name="RIGs input cells 3 7 8" xfId="33545"/>
    <cellStyle name="RIGs input cells 3 7 9" xfId="33546"/>
    <cellStyle name="RIGs input cells 3 8" xfId="33547"/>
    <cellStyle name="RIGs input cells 3 8 10" xfId="33548"/>
    <cellStyle name="RIGs input cells 3 8 11" xfId="33549"/>
    <cellStyle name="RIGs input cells 3 8 12" xfId="33550"/>
    <cellStyle name="RIGs input cells 3 8 13" xfId="33551"/>
    <cellStyle name="RIGs input cells 3 8 14" xfId="33552"/>
    <cellStyle name="RIGs input cells 3 8 15" xfId="33553"/>
    <cellStyle name="RIGs input cells 3 8 16" xfId="33554"/>
    <cellStyle name="RIGs input cells 3 8 17" xfId="33555"/>
    <cellStyle name="RIGs input cells 3 8 18" xfId="33556"/>
    <cellStyle name="RIGs input cells 3 8 19" xfId="33557"/>
    <cellStyle name="RIGs input cells 3 8 2" xfId="33558"/>
    <cellStyle name="RIGs input cells 3 8 2 10" xfId="33559"/>
    <cellStyle name="RIGs input cells 3 8 2 11" xfId="33560"/>
    <cellStyle name="RIGs input cells 3 8 2 12" xfId="33561"/>
    <cellStyle name="RIGs input cells 3 8 2 13" xfId="33562"/>
    <cellStyle name="RIGs input cells 3 8 2 2" xfId="33563"/>
    <cellStyle name="RIGs input cells 3 8 2 2 2" xfId="33564"/>
    <cellStyle name="RIGs input cells 3 8 2 2 3" xfId="33565"/>
    <cellStyle name="RIGs input cells 3 8 2 3" xfId="33566"/>
    <cellStyle name="RIGs input cells 3 8 2 3 2" xfId="33567"/>
    <cellStyle name="RIGs input cells 3 8 2 3 3" xfId="33568"/>
    <cellStyle name="RIGs input cells 3 8 2 4" xfId="33569"/>
    <cellStyle name="RIGs input cells 3 8 2 5" xfId="33570"/>
    <cellStyle name="RIGs input cells 3 8 2 6" xfId="33571"/>
    <cellStyle name="RIGs input cells 3 8 2 7" xfId="33572"/>
    <cellStyle name="RIGs input cells 3 8 2 8" xfId="33573"/>
    <cellStyle name="RIGs input cells 3 8 2 9" xfId="33574"/>
    <cellStyle name="RIGs input cells 3 8 20" xfId="33575"/>
    <cellStyle name="RIGs input cells 3 8 21" xfId="33576"/>
    <cellStyle name="RIGs input cells 3 8 22" xfId="33577"/>
    <cellStyle name="RIGs input cells 3 8 23" xfId="33578"/>
    <cellStyle name="RIGs input cells 3 8 24" xfId="33579"/>
    <cellStyle name="RIGs input cells 3 8 25" xfId="33580"/>
    <cellStyle name="RIGs input cells 3 8 26" xfId="33581"/>
    <cellStyle name="RIGs input cells 3 8 27" xfId="33582"/>
    <cellStyle name="RIGs input cells 3 8 28" xfId="33583"/>
    <cellStyle name="RIGs input cells 3 8 29" xfId="33584"/>
    <cellStyle name="RIGs input cells 3 8 3" xfId="33585"/>
    <cellStyle name="RIGs input cells 3 8 3 2" xfId="33586"/>
    <cellStyle name="RIGs input cells 3 8 3 3" xfId="33587"/>
    <cellStyle name="RIGs input cells 3 8 30" xfId="33588"/>
    <cellStyle name="RIGs input cells 3 8 31" xfId="33589"/>
    <cellStyle name="RIGs input cells 3 8 32" xfId="33590"/>
    <cellStyle name="RIGs input cells 3 8 33" xfId="33591"/>
    <cellStyle name="RIGs input cells 3 8 34" xfId="33592"/>
    <cellStyle name="RIGs input cells 3 8 4" xfId="33593"/>
    <cellStyle name="RIGs input cells 3 8 4 2" xfId="33594"/>
    <cellStyle name="RIGs input cells 3 8 4 3" xfId="33595"/>
    <cellStyle name="RIGs input cells 3 8 5" xfId="33596"/>
    <cellStyle name="RIGs input cells 3 8 6" xfId="33597"/>
    <cellStyle name="RIGs input cells 3 8 7" xfId="33598"/>
    <cellStyle name="RIGs input cells 3 8 8" xfId="33599"/>
    <cellStyle name="RIGs input cells 3 8 9" xfId="33600"/>
    <cellStyle name="RIGs input cells 3 9" xfId="33601"/>
    <cellStyle name="RIGs input cells 3 9 10" xfId="33602"/>
    <cellStyle name="RIGs input cells 3 9 11" xfId="33603"/>
    <cellStyle name="RIGs input cells 3 9 12" xfId="33604"/>
    <cellStyle name="RIGs input cells 3 9 13" xfId="33605"/>
    <cellStyle name="RIGs input cells 3 9 14" xfId="33606"/>
    <cellStyle name="RIGs input cells 3 9 15" xfId="33607"/>
    <cellStyle name="RIGs input cells 3 9 16" xfId="33608"/>
    <cellStyle name="RIGs input cells 3 9 17" xfId="33609"/>
    <cellStyle name="RIGs input cells 3 9 18" xfId="33610"/>
    <cellStyle name="RIGs input cells 3 9 19" xfId="33611"/>
    <cellStyle name="RIGs input cells 3 9 2" xfId="33612"/>
    <cellStyle name="RIGs input cells 3 9 2 10" xfId="33613"/>
    <cellStyle name="RIGs input cells 3 9 2 11" xfId="33614"/>
    <cellStyle name="RIGs input cells 3 9 2 12" xfId="33615"/>
    <cellStyle name="RIGs input cells 3 9 2 13" xfId="33616"/>
    <cellStyle name="RIGs input cells 3 9 2 2" xfId="33617"/>
    <cellStyle name="RIGs input cells 3 9 2 2 2" xfId="33618"/>
    <cellStyle name="RIGs input cells 3 9 2 2 3" xfId="33619"/>
    <cellStyle name="RIGs input cells 3 9 2 3" xfId="33620"/>
    <cellStyle name="RIGs input cells 3 9 2 3 2" xfId="33621"/>
    <cellStyle name="RIGs input cells 3 9 2 3 3" xfId="33622"/>
    <cellStyle name="RIGs input cells 3 9 2 4" xfId="33623"/>
    <cellStyle name="RIGs input cells 3 9 2 5" xfId="33624"/>
    <cellStyle name="RIGs input cells 3 9 2 6" xfId="33625"/>
    <cellStyle name="RIGs input cells 3 9 2 7" xfId="33626"/>
    <cellStyle name="RIGs input cells 3 9 2 8" xfId="33627"/>
    <cellStyle name="RIGs input cells 3 9 2 9" xfId="33628"/>
    <cellStyle name="RIGs input cells 3 9 20" xfId="33629"/>
    <cellStyle name="RIGs input cells 3 9 21" xfId="33630"/>
    <cellStyle name="RIGs input cells 3 9 22" xfId="33631"/>
    <cellStyle name="RIGs input cells 3 9 23" xfId="33632"/>
    <cellStyle name="RIGs input cells 3 9 24" xfId="33633"/>
    <cellStyle name="RIGs input cells 3 9 25" xfId="33634"/>
    <cellStyle name="RIGs input cells 3 9 26" xfId="33635"/>
    <cellStyle name="RIGs input cells 3 9 27" xfId="33636"/>
    <cellStyle name="RIGs input cells 3 9 28" xfId="33637"/>
    <cellStyle name="RIGs input cells 3 9 29" xfId="33638"/>
    <cellStyle name="RIGs input cells 3 9 3" xfId="33639"/>
    <cellStyle name="RIGs input cells 3 9 3 2" xfId="33640"/>
    <cellStyle name="RIGs input cells 3 9 3 3" xfId="33641"/>
    <cellStyle name="RIGs input cells 3 9 30" xfId="33642"/>
    <cellStyle name="RIGs input cells 3 9 31" xfId="33643"/>
    <cellStyle name="RIGs input cells 3 9 32" xfId="33644"/>
    <cellStyle name="RIGs input cells 3 9 33" xfId="33645"/>
    <cellStyle name="RIGs input cells 3 9 34" xfId="33646"/>
    <cellStyle name="RIGs input cells 3 9 4" xfId="33647"/>
    <cellStyle name="RIGs input cells 3 9 4 2" xfId="33648"/>
    <cellStyle name="RIGs input cells 3 9 4 3" xfId="33649"/>
    <cellStyle name="RIGs input cells 3 9 5" xfId="33650"/>
    <cellStyle name="RIGs input cells 3 9 6" xfId="33651"/>
    <cellStyle name="RIGs input cells 3 9 7" xfId="33652"/>
    <cellStyle name="RIGs input cells 3 9 8" xfId="33653"/>
    <cellStyle name="RIGs input cells 3 9 9" xfId="33654"/>
    <cellStyle name="RIGs input cells 3_1.3s Accounting C Costs Scots" xfId="33655"/>
    <cellStyle name="RIGs input cells 30" xfId="33656"/>
    <cellStyle name="RIGs input cells 30 2" xfId="33657"/>
    <cellStyle name="RIGs input cells 31" xfId="33658"/>
    <cellStyle name="RIGs input cells 31 2" xfId="33659"/>
    <cellStyle name="RIGs input cells 32" xfId="33660"/>
    <cellStyle name="RIGs input cells 32 2" xfId="33661"/>
    <cellStyle name="RIGs input cells 33" xfId="33662"/>
    <cellStyle name="RIGs input cells 33 2" xfId="33663"/>
    <cellStyle name="RIGs input cells 34" xfId="33664"/>
    <cellStyle name="RIGs input cells 35" xfId="33665"/>
    <cellStyle name="RIGs input cells 36" xfId="33666"/>
    <cellStyle name="RIGs input cells 37" xfId="33667"/>
    <cellStyle name="RIGs input cells 38" xfId="33668"/>
    <cellStyle name="RIGs input cells 39" xfId="33669"/>
    <cellStyle name="RIGs input cells 4" xfId="1270"/>
    <cellStyle name="RIGs input cells 4 10" xfId="33670"/>
    <cellStyle name="RIGs input cells 4 10 2" xfId="33671"/>
    <cellStyle name="RIGs input cells 4 11" xfId="33672"/>
    <cellStyle name="RIGs input cells 4 11 2" xfId="33673"/>
    <cellStyle name="RIGs input cells 4 12" xfId="33674"/>
    <cellStyle name="RIGs input cells 4 12 2" xfId="33675"/>
    <cellStyle name="RIGs input cells 4 13" xfId="33676"/>
    <cellStyle name="RIGs input cells 4 13 2" xfId="33677"/>
    <cellStyle name="RIGs input cells 4 14" xfId="33678"/>
    <cellStyle name="RIGs input cells 4 14 2" xfId="33679"/>
    <cellStyle name="RIGs input cells 4 15" xfId="33680"/>
    <cellStyle name="RIGs input cells 4 15 2" xfId="33681"/>
    <cellStyle name="RIGs input cells 4 16" xfId="33682"/>
    <cellStyle name="RIGs input cells 4 16 2" xfId="33683"/>
    <cellStyle name="RIGs input cells 4 17" xfId="33684"/>
    <cellStyle name="RIGs input cells 4 17 2" xfId="33685"/>
    <cellStyle name="RIGs input cells 4 18" xfId="33686"/>
    <cellStyle name="RIGs input cells 4 18 2" xfId="33687"/>
    <cellStyle name="RIGs input cells 4 19" xfId="33688"/>
    <cellStyle name="RIGs input cells 4 19 2" xfId="33689"/>
    <cellStyle name="RIGs input cells 4 2" xfId="1271"/>
    <cellStyle name="RIGs input cells 4 2 10" xfId="33690"/>
    <cellStyle name="RIGs input cells 4 2 10 2" xfId="33691"/>
    <cellStyle name="RIGs input cells 4 2 11" xfId="33692"/>
    <cellStyle name="RIGs input cells 4 2 11 2" xfId="33693"/>
    <cellStyle name="RIGs input cells 4 2 12" xfId="33694"/>
    <cellStyle name="RIGs input cells 4 2 12 2" xfId="33695"/>
    <cellStyle name="RIGs input cells 4 2 13" xfId="33696"/>
    <cellStyle name="RIGs input cells 4 2 13 2" xfId="33697"/>
    <cellStyle name="RIGs input cells 4 2 14" xfId="33698"/>
    <cellStyle name="RIGs input cells 4 2 14 2" xfId="33699"/>
    <cellStyle name="RIGs input cells 4 2 15" xfId="33700"/>
    <cellStyle name="RIGs input cells 4 2 15 2" xfId="33701"/>
    <cellStyle name="RIGs input cells 4 2 16" xfId="33702"/>
    <cellStyle name="RIGs input cells 4 2 16 2" xfId="33703"/>
    <cellStyle name="RIGs input cells 4 2 17" xfId="33704"/>
    <cellStyle name="RIGs input cells 4 2 17 2" xfId="33705"/>
    <cellStyle name="RIGs input cells 4 2 18" xfId="33706"/>
    <cellStyle name="RIGs input cells 4 2 18 2" xfId="33707"/>
    <cellStyle name="RIGs input cells 4 2 19" xfId="33708"/>
    <cellStyle name="RIGs input cells 4 2 19 2" xfId="33709"/>
    <cellStyle name="RIGs input cells 4 2 2" xfId="33710"/>
    <cellStyle name="RIGs input cells 4 2 2 10" xfId="33711"/>
    <cellStyle name="RIGs input cells 4 2 2 10 2" xfId="33712"/>
    <cellStyle name="RIGs input cells 4 2 2 11" xfId="33713"/>
    <cellStyle name="RIGs input cells 4 2 2 11 2" xfId="33714"/>
    <cellStyle name="RIGs input cells 4 2 2 12" xfId="33715"/>
    <cellStyle name="RIGs input cells 4 2 2 12 2" xfId="33716"/>
    <cellStyle name="RIGs input cells 4 2 2 13" xfId="33717"/>
    <cellStyle name="RIGs input cells 4 2 2 13 2" xfId="33718"/>
    <cellStyle name="RIGs input cells 4 2 2 14" xfId="33719"/>
    <cellStyle name="RIGs input cells 4 2 2 14 2" xfId="33720"/>
    <cellStyle name="RIGs input cells 4 2 2 15" xfId="33721"/>
    <cellStyle name="RIGs input cells 4 2 2 15 2" xfId="33722"/>
    <cellStyle name="RIGs input cells 4 2 2 16" xfId="33723"/>
    <cellStyle name="RIGs input cells 4 2 2 16 2" xfId="33724"/>
    <cellStyle name="RIGs input cells 4 2 2 17" xfId="33725"/>
    <cellStyle name="RIGs input cells 4 2 2 17 2" xfId="33726"/>
    <cellStyle name="RIGs input cells 4 2 2 18" xfId="33727"/>
    <cellStyle name="RIGs input cells 4 2 2 18 2" xfId="33728"/>
    <cellStyle name="RIGs input cells 4 2 2 19" xfId="33729"/>
    <cellStyle name="RIGs input cells 4 2 2 19 2" xfId="33730"/>
    <cellStyle name="RIGs input cells 4 2 2 2" xfId="33731"/>
    <cellStyle name="RIGs input cells 4 2 2 2 10" xfId="33732"/>
    <cellStyle name="RIGs input cells 4 2 2 2 11" xfId="33733"/>
    <cellStyle name="RIGs input cells 4 2 2 2 12" xfId="33734"/>
    <cellStyle name="RIGs input cells 4 2 2 2 13" xfId="33735"/>
    <cellStyle name="RIGs input cells 4 2 2 2 14" xfId="33736"/>
    <cellStyle name="RIGs input cells 4 2 2 2 15" xfId="33737"/>
    <cellStyle name="RIGs input cells 4 2 2 2 16" xfId="33738"/>
    <cellStyle name="RIGs input cells 4 2 2 2 17" xfId="33739"/>
    <cellStyle name="RIGs input cells 4 2 2 2 18" xfId="33740"/>
    <cellStyle name="RIGs input cells 4 2 2 2 19" xfId="33741"/>
    <cellStyle name="RIGs input cells 4 2 2 2 2" xfId="33742"/>
    <cellStyle name="RIGs input cells 4 2 2 2 2 10" xfId="33743"/>
    <cellStyle name="RIGs input cells 4 2 2 2 2 11" xfId="33744"/>
    <cellStyle name="RIGs input cells 4 2 2 2 2 12" xfId="33745"/>
    <cellStyle name="RIGs input cells 4 2 2 2 2 13" xfId="33746"/>
    <cellStyle name="RIGs input cells 4 2 2 2 2 14" xfId="33747"/>
    <cellStyle name="RIGs input cells 4 2 2 2 2 15" xfId="33748"/>
    <cellStyle name="RIGs input cells 4 2 2 2 2 16" xfId="33749"/>
    <cellStyle name="RIGs input cells 4 2 2 2 2 17" xfId="33750"/>
    <cellStyle name="RIGs input cells 4 2 2 2 2 18" xfId="33751"/>
    <cellStyle name="RIGs input cells 4 2 2 2 2 19" xfId="33752"/>
    <cellStyle name="RIGs input cells 4 2 2 2 2 2" xfId="33753"/>
    <cellStyle name="RIGs input cells 4 2 2 2 2 2 10" xfId="33754"/>
    <cellStyle name="RIGs input cells 4 2 2 2 2 2 11" xfId="33755"/>
    <cellStyle name="RIGs input cells 4 2 2 2 2 2 12" xfId="33756"/>
    <cellStyle name="RIGs input cells 4 2 2 2 2 2 13" xfId="33757"/>
    <cellStyle name="RIGs input cells 4 2 2 2 2 2 2" xfId="33758"/>
    <cellStyle name="RIGs input cells 4 2 2 2 2 2 2 2" xfId="33759"/>
    <cellStyle name="RIGs input cells 4 2 2 2 2 2 2 3" xfId="33760"/>
    <cellStyle name="RIGs input cells 4 2 2 2 2 2 3" xfId="33761"/>
    <cellStyle name="RIGs input cells 4 2 2 2 2 2 3 2" xfId="33762"/>
    <cellStyle name="RIGs input cells 4 2 2 2 2 2 3 3" xfId="33763"/>
    <cellStyle name="RIGs input cells 4 2 2 2 2 2 4" xfId="33764"/>
    <cellStyle name="RIGs input cells 4 2 2 2 2 2 5" xfId="33765"/>
    <cellStyle name="RIGs input cells 4 2 2 2 2 2 6" xfId="33766"/>
    <cellStyle name="RIGs input cells 4 2 2 2 2 2 7" xfId="33767"/>
    <cellStyle name="RIGs input cells 4 2 2 2 2 2 8" xfId="33768"/>
    <cellStyle name="RIGs input cells 4 2 2 2 2 2 9" xfId="33769"/>
    <cellStyle name="RIGs input cells 4 2 2 2 2 20" xfId="33770"/>
    <cellStyle name="RIGs input cells 4 2 2 2 2 21" xfId="33771"/>
    <cellStyle name="RIGs input cells 4 2 2 2 2 22" xfId="33772"/>
    <cellStyle name="RIGs input cells 4 2 2 2 2 23" xfId="33773"/>
    <cellStyle name="RIGs input cells 4 2 2 2 2 24" xfId="33774"/>
    <cellStyle name="RIGs input cells 4 2 2 2 2 25" xfId="33775"/>
    <cellStyle name="RIGs input cells 4 2 2 2 2 26" xfId="33776"/>
    <cellStyle name="RIGs input cells 4 2 2 2 2 27" xfId="33777"/>
    <cellStyle name="RIGs input cells 4 2 2 2 2 28" xfId="33778"/>
    <cellStyle name="RIGs input cells 4 2 2 2 2 29" xfId="33779"/>
    <cellStyle name="RIGs input cells 4 2 2 2 2 3" xfId="33780"/>
    <cellStyle name="RIGs input cells 4 2 2 2 2 3 2" xfId="33781"/>
    <cellStyle name="RIGs input cells 4 2 2 2 2 3 3" xfId="33782"/>
    <cellStyle name="RIGs input cells 4 2 2 2 2 30" xfId="33783"/>
    <cellStyle name="RIGs input cells 4 2 2 2 2 31" xfId="33784"/>
    <cellStyle name="RIGs input cells 4 2 2 2 2 32" xfId="33785"/>
    <cellStyle name="RIGs input cells 4 2 2 2 2 33" xfId="33786"/>
    <cellStyle name="RIGs input cells 4 2 2 2 2 34" xfId="33787"/>
    <cellStyle name="RIGs input cells 4 2 2 2 2 4" xfId="33788"/>
    <cellStyle name="RIGs input cells 4 2 2 2 2 4 2" xfId="33789"/>
    <cellStyle name="RIGs input cells 4 2 2 2 2 4 3" xfId="33790"/>
    <cellStyle name="RIGs input cells 4 2 2 2 2 5" xfId="33791"/>
    <cellStyle name="RIGs input cells 4 2 2 2 2 6" xfId="33792"/>
    <cellStyle name="RIGs input cells 4 2 2 2 2 7" xfId="33793"/>
    <cellStyle name="RIGs input cells 4 2 2 2 2 8" xfId="33794"/>
    <cellStyle name="RIGs input cells 4 2 2 2 2 9" xfId="33795"/>
    <cellStyle name="RIGs input cells 4 2 2 2 20" xfId="33796"/>
    <cellStyle name="RIGs input cells 4 2 2 2 21" xfId="33797"/>
    <cellStyle name="RIGs input cells 4 2 2 2 22" xfId="33798"/>
    <cellStyle name="RIGs input cells 4 2 2 2 23" xfId="33799"/>
    <cellStyle name="RIGs input cells 4 2 2 2 24" xfId="33800"/>
    <cellStyle name="RIGs input cells 4 2 2 2 25" xfId="33801"/>
    <cellStyle name="RIGs input cells 4 2 2 2 26" xfId="33802"/>
    <cellStyle name="RIGs input cells 4 2 2 2 27" xfId="33803"/>
    <cellStyle name="RIGs input cells 4 2 2 2 28" xfId="33804"/>
    <cellStyle name="RIGs input cells 4 2 2 2 29" xfId="33805"/>
    <cellStyle name="RIGs input cells 4 2 2 2 3" xfId="33806"/>
    <cellStyle name="RIGs input cells 4 2 2 2 3 10" xfId="33807"/>
    <cellStyle name="RIGs input cells 4 2 2 2 3 11" xfId="33808"/>
    <cellStyle name="RIGs input cells 4 2 2 2 3 12" xfId="33809"/>
    <cellStyle name="RIGs input cells 4 2 2 2 3 13" xfId="33810"/>
    <cellStyle name="RIGs input cells 4 2 2 2 3 2" xfId="33811"/>
    <cellStyle name="RIGs input cells 4 2 2 2 3 2 2" xfId="33812"/>
    <cellStyle name="RIGs input cells 4 2 2 2 3 2 3" xfId="33813"/>
    <cellStyle name="RIGs input cells 4 2 2 2 3 3" xfId="33814"/>
    <cellStyle name="RIGs input cells 4 2 2 2 3 3 2" xfId="33815"/>
    <cellStyle name="RIGs input cells 4 2 2 2 3 3 3" xfId="33816"/>
    <cellStyle name="RIGs input cells 4 2 2 2 3 4" xfId="33817"/>
    <cellStyle name="RIGs input cells 4 2 2 2 3 5" xfId="33818"/>
    <cellStyle name="RIGs input cells 4 2 2 2 3 6" xfId="33819"/>
    <cellStyle name="RIGs input cells 4 2 2 2 3 7" xfId="33820"/>
    <cellStyle name="RIGs input cells 4 2 2 2 3 8" xfId="33821"/>
    <cellStyle name="RIGs input cells 4 2 2 2 3 9" xfId="33822"/>
    <cellStyle name="RIGs input cells 4 2 2 2 30" xfId="33823"/>
    <cellStyle name="RIGs input cells 4 2 2 2 31" xfId="33824"/>
    <cellStyle name="RIGs input cells 4 2 2 2 4" xfId="33825"/>
    <cellStyle name="RIGs input cells 4 2 2 2 4 2" xfId="33826"/>
    <cellStyle name="RIGs input cells 4 2 2 2 4 3" xfId="33827"/>
    <cellStyle name="RIGs input cells 4 2 2 2 5" xfId="33828"/>
    <cellStyle name="RIGs input cells 4 2 2 2 5 2" xfId="33829"/>
    <cellStyle name="RIGs input cells 4 2 2 2 5 3" xfId="33830"/>
    <cellStyle name="RIGs input cells 4 2 2 2 6" xfId="33831"/>
    <cellStyle name="RIGs input cells 4 2 2 2 7" xfId="33832"/>
    <cellStyle name="RIGs input cells 4 2 2 2 8" xfId="33833"/>
    <cellStyle name="RIGs input cells 4 2 2 2 9" xfId="33834"/>
    <cellStyle name="RIGs input cells 4 2 2 2_4 28 1_Asst_Health_Crit_AllTO_RIIO_20110714pm" xfId="33835"/>
    <cellStyle name="RIGs input cells 4 2 2 20" xfId="33836"/>
    <cellStyle name="RIGs input cells 4 2 2 20 2" xfId="33837"/>
    <cellStyle name="RIGs input cells 4 2 2 21" xfId="33838"/>
    <cellStyle name="RIGs input cells 4 2 2 21 2" xfId="33839"/>
    <cellStyle name="RIGs input cells 4 2 2 22" xfId="33840"/>
    <cellStyle name="RIGs input cells 4 2 2 22 2" xfId="33841"/>
    <cellStyle name="RIGs input cells 4 2 2 23" xfId="33842"/>
    <cellStyle name="RIGs input cells 4 2 2 23 2" xfId="33843"/>
    <cellStyle name="RIGs input cells 4 2 2 24" xfId="33844"/>
    <cellStyle name="RIGs input cells 4 2 2 24 2" xfId="33845"/>
    <cellStyle name="RIGs input cells 4 2 2 25" xfId="33846"/>
    <cellStyle name="RIGs input cells 4 2 2 25 2" xfId="33847"/>
    <cellStyle name="RIGs input cells 4 2 2 26" xfId="33848"/>
    <cellStyle name="RIGs input cells 4 2 2 27" xfId="33849"/>
    <cellStyle name="RIGs input cells 4 2 2 28" xfId="33850"/>
    <cellStyle name="RIGs input cells 4 2 2 29" xfId="33851"/>
    <cellStyle name="RIGs input cells 4 2 2 3" xfId="33852"/>
    <cellStyle name="RIGs input cells 4 2 2 3 10" xfId="33853"/>
    <cellStyle name="RIGs input cells 4 2 2 3 11" xfId="33854"/>
    <cellStyle name="RIGs input cells 4 2 2 3 12" xfId="33855"/>
    <cellStyle name="RIGs input cells 4 2 2 3 13" xfId="33856"/>
    <cellStyle name="RIGs input cells 4 2 2 3 14" xfId="33857"/>
    <cellStyle name="RIGs input cells 4 2 2 3 15" xfId="33858"/>
    <cellStyle name="RIGs input cells 4 2 2 3 16" xfId="33859"/>
    <cellStyle name="RIGs input cells 4 2 2 3 17" xfId="33860"/>
    <cellStyle name="RIGs input cells 4 2 2 3 18" xfId="33861"/>
    <cellStyle name="RIGs input cells 4 2 2 3 19" xfId="33862"/>
    <cellStyle name="RIGs input cells 4 2 2 3 2" xfId="33863"/>
    <cellStyle name="RIGs input cells 4 2 2 3 2 10" xfId="33864"/>
    <cellStyle name="RIGs input cells 4 2 2 3 2 11" xfId="33865"/>
    <cellStyle name="RIGs input cells 4 2 2 3 2 12" xfId="33866"/>
    <cellStyle name="RIGs input cells 4 2 2 3 2 13" xfId="33867"/>
    <cellStyle name="RIGs input cells 4 2 2 3 2 2" xfId="33868"/>
    <cellStyle name="RIGs input cells 4 2 2 3 2 2 2" xfId="33869"/>
    <cellStyle name="RIGs input cells 4 2 2 3 2 2 3" xfId="33870"/>
    <cellStyle name="RIGs input cells 4 2 2 3 2 3" xfId="33871"/>
    <cellStyle name="RIGs input cells 4 2 2 3 2 3 2" xfId="33872"/>
    <cellStyle name="RIGs input cells 4 2 2 3 2 3 3" xfId="33873"/>
    <cellStyle name="RIGs input cells 4 2 2 3 2 4" xfId="33874"/>
    <cellStyle name="RIGs input cells 4 2 2 3 2 5" xfId="33875"/>
    <cellStyle name="RIGs input cells 4 2 2 3 2 6" xfId="33876"/>
    <cellStyle name="RIGs input cells 4 2 2 3 2 7" xfId="33877"/>
    <cellStyle name="RIGs input cells 4 2 2 3 2 8" xfId="33878"/>
    <cellStyle name="RIGs input cells 4 2 2 3 2 9" xfId="33879"/>
    <cellStyle name="RIGs input cells 4 2 2 3 20" xfId="33880"/>
    <cellStyle name="RIGs input cells 4 2 2 3 21" xfId="33881"/>
    <cellStyle name="RIGs input cells 4 2 2 3 22" xfId="33882"/>
    <cellStyle name="RIGs input cells 4 2 2 3 23" xfId="33883"/>
    <cellStyle name="RIGs input cells 4 2 2 3 24" xfId="33884"/>
    <cellStyle name="RIGs input cells 4 2 2 3 25" xfId="33885"/>
    <cellStyle name="RIGs input cells 4 2 2 3 26" xfId="33886"/>
    <cellStyle name="RIGs input cells 4 2 2 3 27" xfId="33887"/>
    <cellStyle name="RIGs input cells 4 2 2 3 28" xfId="33888"/>
    <cellStyle name="RIGs input cells 4 2 2 3 29" xfId="33889"/>
    <cellStyle name="RIGs input cells 4 2 2 3 3" xfId="33890"/>
    <cellStyle name="RIGs input cells 4 2 2 3 3 2" xfId="33891"/>
    <cellStyle name="RIGs input cells 4 2 2 3 3 3" xfId="33892"/>
    <cellStyle name="RIGs input cells 4 2 2 3 30" xfId="33893"/>
    <cellStyle name="RIGs input cells 4 2 2 3 4" xfId="33894"/>
    <cellStyle name="RIGs input cells 4 2 2 3 4 2" xfId="33895"/>
    <cellStyle name="RIGs input cells 4 2 2 3 4 3" xfId="33896"/>
    <cellStyle name="RIGs input cells 4 2 2 3 5" xfId="33897"/>
    <cellStyle name="RIGs input cells 4 2 2 3 6" xfId="33898"/>
    <cellStyle name="RIGs input cells 4 2 2 3 7" xfId="33899"/>
    <cellStyle name="RIGs input cells 4 2 2 3 8" xfId="33900"/>
    <cellStyle name="RIGs input cells 4 2 2 3 9" xfId="33901"/>
    <cellStyle name="RIGs input cells 4 2 2 30" xfId="33902"/>
    <cellStyle name="RIGs input cells 4 2 2 31" xfId="33903"/>
    <cellStyle name="RIGs input cells 4 2 2 32" xfId="33904"/>
    <cellStyle name="RIGs input cells 4 2 2 33" xfId="33905"/>
    <cellStyle name="RIGs input cells 4 2 2 4" xfId="33906"/>
    <cellStyle name="RIGs input cells 4 2 2 4 10" xfId="33907"/>
    <cellStyle name="RIGs input cells 4 2 2 4 11" xfId="33908"/>
    <cellStyle name="RIGs input cells 4 2 2 4 12" xfId="33909"/>
    <cellStyle name="RIGs input cells 4 2 2 4 13" xfId="33910"/>
    <cellStyle name="RIGs input cells 4 2 2 4 14" xfId="33911"/>
    <cellStyle name="RIGs input cells 4 2 2 4 15" xfId="33912"/>
    <cellStyle name="RIGs input cells 4 2 2 4 16" xfId="33913"/>
    <cellStyle name="RIGs input cells 4 2 2 4 17" xfId="33914"/>
    <cellStyle name="RIGs input cells 4 2 2 4 18" xfId="33915"/>
    <cellStyle name="RIGs input cells 4 2 2 4 19" xfId="33916"/>
    <cellStyle name="RIGs input cells 4 2 2 4 2" xfId="33917"/>
    <cellStyle name="RIGs input cells 4 2 2 4 2 10" xfId="33918"/>
    <cellStyle name="RIGs input cells 4 2 2 4 2 11" xfId="33919"/>
    <cellStyle name="RIGs input cells 4 2 2 4 2 12" xfId="33920"/>
    <cellStyle name="RIGs input cells 4 2 2 4 2 13" xfId="33921"/>
    <cellStyle name="RIGs input cells 4 2 2 4 2 2" xfId="33922"/>
    <cellStyle name="RIGs input cells 4 2 2 4 2 2 2" xfId="33923"/>
    <cellStyle name="RIGs input cells 4 2 2 4 2 2 3" xfId="33924"/>
    <cellStyle name="RIGs input cells 4 2 2 4 2 3" xfId="33925"/>
    <cellStyle name="RIGs input cells 4 2 2 4 2 3 2" xfId="33926"/>
    <cellStyle name="RIGs input cells 4 2 2 4 2 3 3" xfId="33927"/>
    <cellStyle name="RIGs input cells 4 2 2 4 2 4" xfId="33928"/>
    <cellStyle name="RIGs input cells 4 2 2 4 2 5" xfId="33929"/>
    <cellStyle name="RIGs input cells 4 2 2 4 2 6" xfId="33930"/>
    <cellStyle name="RIGs input cells 4 2 2 4 2 7" xfId="33931"/>
    <cellStyle name="RIGs input cells 4 2 2 4 2 8" xfId="33932"/>
    <cellStyle name="RIGs input cells 4 2 2 4 2 9" xfId="33933"/>
    <cellStyle name="RIGs input cells 4 2 2 4 20" xfId="33934"/>
    <cellStyle name="RIGs input cells 4 2 2 4 21" xfId="33935"/>
    <cellStyle name="RIGs input cells 4 2 2 4 22" xfId="33936"/>
    <cellStyle name="RIGs input cells 4 2 2 4 23" xfId="33937"/>
    <cellStyle name="RIGs input cells 4 2 2 4 24" xfId="33938"/>
    <cellStyle name="RIGs input cells 4 2 2 4 25" xfId="33939"/>
    <cellStyle name="RIGs input cells 4 2 2 4 26" xfId="33940"/>
    <cellStyle name="RIGs input cells 4 2 2 4 27" xfId="33941"/>
    <cellStyle name="RIGs input cells 4 2 2 4 28" xfId="33942"/>
    <cellStyle name="RIGs input cells 4 2 2 4 29" xfId="33943"/>
    <cellStyle name="RIGs input cells 4 2 2 4 3" xfId="33944"/>
    <cellStyle name="RIGs input cells 4 2 2 4 3 2" xfId="33945"/>
    <cellStyle name="RIGs input cells 4 2 2 4 3 3" xfId="33946"/>
    <cellStyle name="RIGs input cells 4 2 2 4 30" xfId="33947"/>
    <cellStyle name="RIGs input cells 4 2 2 4 4" xfId="33948"/>
    <cellStyle name="RIGs input cells 4 2 2 4 4 2" xfId="33949"/>
    <cellStyle name="RIGs input cells 4 2 2 4 4 3" xfId="33950"/>
    <cellStyle name="RIGs input cells 4 2 2 4 5" xfId="33951"/>
    <cellStyle name="RIGs input cells 4 2 2 4 6" xfId="33952"/>
    <cellStyle name="RIGs input cells 4 2 2 4 7" xfId="33953"/>
    <cellStyle name="RIGs input cells 4 2 2 4 8" xfId="33954"/>
    <cellStyle name="RIGs input cells 4 2 2 4 9" xfId="33955"/>
    <cellStyle name="RIGs input cells 4 2 2 5" xfId="33956"/>
    <cellStyle name="RIGs input cells 4 2 2 5 10" xfId="33957"/>
    <cellStyle name="RIGs input cells 4 2 2 5 11" xfId="33958"/>
    <cellStyle name="RIGs input cells 4 2 2 5 12" xfId="33959"/>
    <cellStyle name="RIGs input cells 4 2 2 5 13" xfId="33960"/>
    <cellStyle name="RIGs input cells 4 2 2 5 2" xfId="33961"/>
    <cellStyle name="RIGs input cells 4 2 2 5 2 2" xfId="33962"/>
    <cellStyle name="RIGs input cells 4 2 2 5 2 3" xfId="33963"/>
    <cellStyle name="RIGs input cells 4 2 2 5 3" xfId="33964"/>
    <cellStyle name="RIGs input cells 4 2 2 5 3 2" xfId="33965"/>
    <cellStyle name="RIGs input cells 4 2 2 5 3 3" xfId="33966"/>
    <cellStyle name="RIGs input cells 4 2 2 5 4" xfId="33967"/>
    <cellStyle name="RIGs input cells 4 2 2 5 5" xfId="33968"/>
    <cellStyle name="RIGs input cells 4 2 2 5 6" xfId="33969"/>
    <cellStyle name="RIGs input cells 4 2 2 5 7" xfId="33970"/>
    <cellStyle name="RIGs input cells 4 2 2 5 8" xfId="33971"/>
    <cellStyle name="RIGs input cells 4 2 2 5 9" xfId="33972"/>
    <cellStyle name="RIGs input cells 4 2 2 6" xfId="33973"/>
    <cellStyle name="RIGs input cells 4 2 2 6 2" xfId="33974"/>
    <cellStyle name="RIGs input cells 4 2 2 6 2 2" xfId="33975"/>
    <cellStyle name="RIGs input cells 4 2 2 6 2 3" xfId="33976"/>
    <cellStyle name="RIGs input cells 4 2 2 6 3" xfId="33977"/>
    <cellStyle name="RIGs input cells 4 2 2 6 3 2" xfId="33978"/>
    <cellStyle name="RIGs input cells 4 2 2 6 4" xfId="33979"/>
    <cellStyle name="RIGs input cells 4 2 2 7" xfId="33980"/>
    <cellStyle name="RIGs input cells 4 2 2 7 2" xfId="33981"/>
    <cellStyle name="RIGs input cells 4 2 2 8" xfId="33982"/>
    <cellStyle name="RIGs input cells 4 2 2 8 2" xfId="33983"/>
    <cellStyle name="RIGs input cells 4 2 2 9" xfId="33984"/>
    <cellStyle name="RIGs input cells 4 2 2 9 2" xfId="33985"/>
    <cellStyle name="RIGs input cells 4 2 2_4 28 1_Asst_Health_Crit_AllTO_RIIO_20110714pm" xfId="33986"/>
    <cellStyle name="RIGs input cells 4 2 20" xfId="33987"/>
    <cellStyle name="RIGs input cells 4 2 20 2" xfId="33988"/>
    <cellStyle name="RIGs input cells 4 2 21" xfId="33989"/>
    <cellStyle name="RIGs input cells 4 2 21 2" xfId="33990"/>
    <cellStyle name="RIGs input cells 4 2 22" xfId="33991"/>
    <cellStyle name="RIGs input cells 4 2 22 2" xfId="33992"/>
    <cellStyle name="RIGs input cells 4 2 23" xfId="33993"/>
    <cellStyle name="RIGs input cells 4 2 23 2" xfId="33994"/>
    <cellStyle name="RIGs input cells 4 2 24" xfId="33995"/>
    <cellStyle name="RIGs input cells 4 2 24 2" xfId="33996"/>
    <cellStyle name="RIGs input cells 4 2 25" xfId="33997"/>
    <cellStyle name="RIGs input cells 4 2 25 2" xfId="33998"/>
    <cellStyle name="RIGs input cells 4 2 26" xfId="33999"/>
    <cellStyle name="RIGs input cells 4 2 26 2" xfId="34000"/>
    <cellStyle name="RIGs input cells 4 2 27" xfId="34001"/>
    <cellStyle name="RIGs input cells 4 2 28" xfId="34002"/>
    <cellStyle name="RIGs input cells 4 2 29" xfId="34003"/>
    <cellStyle name="RIGs input cells 4 2 3" xfId="34004"/>
    <cellStyle name="RIGs input cells 4 2 3 10" xfId="34005"/>
    <cellStyle name="RIGs input cells 4 2 3 11" xfId="34006"/>
    <cellStyle name="RIGs input cells 4 2 3 12" xfId="34007"/>
    <cellStyle name="RIGs input cells 4 2 3 13" xfId="34008"/>
    <cellStyle name="RIGs input cells 4 2 3 14" xfId="34009"/>
    <cellStyle name="RIGs input cells 4 2 3 15" xfId="34010"/>
    <cellStyle name="RIGs input cells 4 2 3 16" xfId="34011"/>
    <cellStyle name="RIGs input cells 4 2 3 17" xfId="34012"/>
    <cellStyle name="RIGs input cells 4 2 3 18" xfId="34013"/>
    <cellStyle name="RIGs input cells 4 2 3 19" xfId="34014"/>
    <cellStyle name="RIGs input cells 4 2 3 2" xfId="34015"/>
    <cellStyle name="RIGs input cells 4 2 3 2 10" xfId="34016"/>
    <cellStyle name="RIGs input cells 4 2 3 2 11" xfId="34017"/>
    <cellStyle name="RIGs input cells 4 2 3 2 12" xfId="34018"/>
    <cellStyle name="RIGs input cells 4 2 3 2 13" xfId="34019"/>
    <cellStyle name="RIGs input cells 4 2 3 2 14" xfId="34020"/>
    <cellStyle name="RIGs input cells 4 2 3 2 15" xfId="34021"/>
    <cellStyle name="RIGs input cells 4 2 3 2 16" xfId="34022"/>
    <cellStyle name="RIGs input cells 4 2 3 2 17" xfId="34023"/>
    <cellStyle name="RIGs input cells 4 2 3 2 18" xfId="34024"/>
    <cellStyle name="RIGs input cells 4 2 3 2 19" xfId="34025"/>
    <cellStyle name="RIGs input cells 4 2 3 2 2" xfId="34026"/>
    <cellStyle name="RIGs input cells 4 2 3 2 2 10" xfId="34027"/>
    <cellStyle name="RIGs input cells 4 2 3 2 2 11" xfId="34028"/>
    <cellStyle name="RIGs input cells 4 2 3 2 2 12" xfId="34029"/>
    <cellStyle name="RIGs input cells 4 2 3 2 2 13" xfId="34030"/>
    <cellStyle name="RIGs input cells 4 2 3 2 2 2" xfId="34031"/>
    <cellStyle name="RIGs input cells 4 2 3 2 2 2 2" xfId="34032"/>
    <cellStyle name="RIGs input cells 4 2 3 2 2 2 3" xfId="34033"/>
    <cellStyle name="RIGs input cells 4 2 3 2 2 3" xfId="34034"/>
    <cellStyle name="RIGs input cells 4 2 3 2 2 3 2" xfId="34035"/>
    <cellStyle name="RIGs input cells 4 2 3 2 2 3 3" xfId="34036"/>
    <cellStyle name="RIGs input cells 4 2 3 2 2 4" xfId="34037"/>
    <cellStyle name="RIGs input cells 4 2 3 2 2 5" xfId="34038"/>
    <cellStyle name="RIGs input cells 4 2 3 2 2 6" xfId="34039"/>
    <cellStyle name="RIGs input cells 4 2 3 2 2 7" xfId="34040"/>
    <cellStyle name="RIGs input cells 4 2 3 2 2 8" xfId="34041"/>
    <cellStyle name="RIGs input cells 4 2 3 2 2 9" xfId="34042"/>
    <cellStyle name="RIGs input cells 4 2 3 2 20" xfId="34043"/>
    <cellStyle name="RIGs input cells 4 2 3 2 21" xfId="34044"/>
    <cellStyle name="RIGs input cells 4 2 3 2 22" xfId="34045"/>
    <cellStyle name="RIGs input cells 4 2 3 2 23" xfId="34046"/>
    <cellStyle name="RIGs input cells 4 2 3 2 24" xfId="34047"/>
    <cellStyle name="RIGs input cells 4 2 3 2 25" xfId="34048"/>
    <cellStyle name="RIGs input cells 4 2 3 2 26" xfId="34049"/>
    <cellStyle name="RIGs input cells 4 2 3 2 27" xfId="34050"/>
    <cellStyle name="RIGs input cells 4 2 3 2 28" xfId="34051"/>
    <cellStyle name="RIGs input cells 4 2 3 2 29" xfId="34052"/>
    <cellStyle name="RIGs input cells 4 2 3 2 3" xfId="34053"/>
    <cellStyle name="RIGs input cells 4 2 3 2 3 2" xfId="34054"/>
    <cellStyle name="RIGs input cells 4 2 3 2 3 3" xfId="34055"/>
    <cellStyle name="RIGs input cells 4 2 3 2 30" xfId="34056"/>
    <cellStyle name="RIGs input cells 4 2 3 2 31" xfId="34057"/>
    <cellStyle name="RIGs input cells 4 2 3 2 32" xfId="34058"/>
    <cellStyle name="RIGs input cells 4 2 3 2 33" xfId="34059"/>
    <cellStyle name="RIGs input cells 4 2 3 2 34" xfId="34060"/>
    <cellStyle name="RIGs input cells 4 2 3 2 4" xfId="34061"/>
    <cellStyle name="RIGs input cells 4 2 3 2 4 2" xfId="34062"/>
    <cellStyle name="RIGs input cells 4 2 3 2 4 3" xfId="34063"/>
    <cellStyle name="RIGs input cells 4 2 3 2 5" xfId="34064"/>
    <cellStyle name="RIGs input cells 4 2 3 2 6" xfId="34065"/>
    <cellStyle name="RIGs input cells 4 2 3 2 7" xfId="34066"/>
    <cellStyle name="RIGs input cells 4 2 3 2 8" xfId="34067"/>
    <cellStyle name="RIGs input cells 4 2 3 2 9" xfId="34068"/>
    <cellStyle name="RIGs input cells 4 2 3 20" xfId="34069"/>
    <cellStyle name="RIGs input cells 4 2 3 21" xfId="34070"/>
    <cellStyle name="RIGs input cells 4 2 3 22" xfId="34071"/>
    <cellStyle name="RIGs input cells 4 2 3 23" xfId="34072"/>
    <cellStyle name="RIGs input cells 4 2 3 24" xfId="34073"/>
    <cellStyle name="RIGs input cells 4 2 3 25" xfId="34074"/>
    <cellStyle name="RIGs input cells 4 2 3 26" xfId="34075"/>
    <cellStyle name="RIGs input cells 4 2 3 27" xfId="34076"/>
    <cellStyle name="RIGs input cells 4 2 3 28" xfId="34077"/>
    <cellStyle name="RIGs input cells 4 2 3 29" xfId="34078"/>
    <cellStyle name="RIGs input cells 4 2 3 3" xfId="34079"/>
    <cellStyle name="RIGs input cells 4 2 3 3 10" xfId="34080"/>
    <cellStyle name="RIGs input cells 4 2 3 3 11" xfId="34081"/>
    <cellStyle name="RIGs input cells 4 2 3 3 12" xfId="34082"/>
    <cellStyle name="RIGs input cells 4 2 3 3 13" xfId="34083"/>
    <cellStyle name="RIGs input cells 4 2 3 3 2" xfId="34084"/>
    <cellStyle name="RIGs input cells 4 2 3 3 2 2" xfId="34085"/>
    <cellStyle name="RIGs input cells 4 2 3 3 2 3" xfId="34086"/>
    <cellStyle name="RIGs input cells 4 2 3 3 3" xfId="34087"/>
    <cellStyle name="RIGs input cells 4 2 3 3 3 2" xfId="34088"/>
    <cellStyle name="RIGs input cells 4 2 3 3 3 3" xfId="34089"/>
    <cellStyle name="RIGs input cells 4 2 3 3 4" xfId="34090"/>
    <cellStyle name="RIGs input cells 4 2 3 3 5" xfId="34091"/>
    <cellStyle name="RIGs input cells 4 2 3 3 6" xfId="34092"/>
    <cellStyle name="RIGs input cells 4 2 3 3 7" xfId="34093"/>
    <cellStyle name="RIGs input cells 4 2 3 3 8" xfId="34094"/>
    <cellStyle name="RIGs input cells 4 2 3 3 9" xfId="34095"/>
    <cellStyle name="RIGs input cells 4 2 3 30" xfId="34096"/>
    <cellStyle name="RIGs input cells 4 2 3 31" xfId="34097"/>
    <cellStyle name="RIGs input cells 4 2 3 32" xfId="34098"/>
    <cellStyle name="RIGs input cells 4 2 3 33" xfId="34099"/>
    <cellStyle name="RIGs input cells 4 2 3 34" xfId="34100"/>
    <cellStyle name="RIGs input cells 4 2 3 35" xfId="34101"/>
    <cellStyle name="RIGs input cells 4 2 3 4" xfId="34102"/>
    <cellStyle name="RIGs input cells 4 2 3 4 2" xfId="34103"/>
    <cellStyle name="RIGs input cells 4 2 3 4 3" xfId="34104"/>
    <cellStyle name="RIGs input cells 4 2 3 5" xfId="34105"/>
    <cellStyle name="RIGs input cells 4 2 3 5 2" xfId="34106"/>
    <cellStyle name="RIGs input cells 4 2 3 5 3" xfId="34107"/>
    <cellStyle name="RIGs input cells 4 2 3 6" xfId="34108"/>
    <cellStyle name="RIGs input cells 4 2 3 7" xfId="34109"/>
    <cellStyle name="RIGs input cells 4 2 3 8" xfId="34110"/>
    <cellStyle name="RIGs input cells 4 2 3 9" xfId="34111"/>
    <cellStyle name="RIGs input cells 4 2 3_4 28 1_Asst_Health_Crit_AllTO_RIIO_20110714pm" xfId="34112"/>
    <cellStyle name="RIGs input cells 4 2 30" xfId="34113"/>
    <cellStyle name="RIGs input cells 4 2 31" xfId="34114"/>
    <cellStyle name="RIGs input cells 4 2 32" xfId="34115"/>
    <cellStyle name="RIGs input cells 4 2 33" xfId="34116"/>
    <cellStyle name="RIGs input cells 4 2 34" xfId="34117"/>
    <cellStyle name="RIGs input cells 4 2 35" xfId="34118"/>
    <cellStyle name="RIGs input cells 4 2 36" xfId="34119"/>
    <cellStyle name="RIGs input cells 4 2 37" xfId="34120"/>
    <cellStyle name="RIGs input cells 4 2 38" xfId="34121"/>
    <cellStyle name="RIGs input cells 4 2 39" xfId="34122"/>
    <cellStyle name="RIGs input cells 4 2 4" xfId="34123"/>
    <cellStyle name="RIGs input cells 4 2 4 10" xfId="34124"/>
    <cellStyle name="RIGs input cells 4 2 4 11" xfId="34125"/>
    <cellStyle name="RIGs input cells 4 2 4 12" xfId="34126"/>
    <cellStyle name="RIGs input cells 4 2 4 13" xfId="34127"/>
    <cellStyle name="RIGs input cells 4 2 4 14" xfId="34128"/>
    <cellStyle name="RIGs input cells 4 2 4 15" xfId="34129"/>
    <cellStyle name="RIGs input cells 4 2 4 16" xfId="34130"/>
    <cellStyle name="RIGs input cells 4 2 4 17" xfId="34131"/>
    <cellStyle name="RIGs input cells 4 2 4 18" xfId="34132"/>
    <cellStyle name="RIGs input cells 4 2 4 19" xfId="34133"/>
    <cellStyle name="RIGs input cells 4 2 4 2" xfId="34134"/>
    <cellStyle name="RIGs input cells 4 2 4 2 10" xfId="34135"/>
    <cellStyle name="RIGs input cells 4 2 4 2 11" xfId="34136"/>
    <cellStyle name="RIGs input cells 4 2 4 2 12" xfId="34137"/>
    <cellStyle name="RIGs input cells 4 2 4 2 13" xfId="34138"/>
    <cellStyle name="RIGs input cells 4 2 4 2 2" xfId="34139"/>
    <cellStyle name="RIGs input cells 4 2 4 2 2 2" xfId="34140"/>
    <cellStyle name="RIGs input cells 4 2 4 2 2 3" xfId="34141"/>
    <cellStyle name="RIGs input cells 4 2 4 2 3" xfId="34142"/>
    <cellStyle name="RIGs input cells 4 2 4 2 3 2" xfId="34143"/>
    <cellStyle name="RIGs input cells 4 2 4 2 3 3" xfId="34144"/>
    <cellStyle name="RIGs input cells 4 2 4 2 4" xfId="34145"/>
    <cellStyle name="RIGs input cells 4 2 4 2 5" xfId="34146"/>
    <cellStyle name="RIGs input cells 4 2 4 2 6" xfId="34147"/>
    <cellStyle name="RIGs input cells 4 2 4 2 7" xfId="34148"/>
    <cellStyle name="RIGs input cells 4 2 4 2 8" xfId="34149"/>
    <cellStyle name="RIGs input cells 4 2 4 2 9" xfId="34150"/>
    <cellStyle name="RIGs input cells 4 2 4 20" xfId="34151"/>
    <cellStyle name="RIGs input cells 4 2 4 21" xfId="34152"/>
    <cellStyle name="RIGs input cells 4 2 4 22" xfId="34153"/>
    <cellStyle name="RIGs input cells 4 2 4 23" xfId="34154"/>
    <cellStyle name="RIGs input cells 4 2 4 24" xfId="34155"/>
    <cellStyle name="RIGs input cells 4 2 4 25" xfId="34156"/>
    <cellStyle name="RIGs input cells 4 2 4 26" xfId="34157"/>
    <cellStyle name="RIGs input cells 4 2 4 27" xfId="34158"/>
    <cellStyle name="RIGs input cells 4 2 4 28" xfId="34159"/>
    <cellStyle name="RIGs input cells 4 2 4 29" xfId="34160"/>
    <cellStyle name="RIGs input cells 4 2 4 3" xfId="34161"/>
    <cellStyle name="RIGs input cells 4 2 4 3 2" xfId="34162"/>
    <cellStyle name="RIGs input cells 4 2 4 3 3" xfId="34163"/>
    <cellStyle name="RIGs input cells 4 2 4 30" xfId="34164"/>
    <cellStyle name="RIGs input cells 4 2 4 31" xfId="34165"/>
    <cellStyle name="RIGs input cells 4 2 4 32" xfId="34166"/>
    <cellStyle name="RIGs input cells 4 2 4 33" xfId="34167"/>
    <cellStyle name="RIGs input cells 4 2 4 34" xfId="34168"/>
    <cellStyle name="RIGs input cells 4 2 4 4" xfId="34169"/>
    <cellStyle name="RIGs input cells 4 2 4 4 2" xfId="34170"/>
    <cellStyle name="RIGs input cells 4 2 4 4 3" xfId="34171"/>
    <cellStyle name="RIGs input cells 4 2 4 5" xfId="34172"/>
    <cellStyle name="RIGs input cells 4 2 4 6" xfId="34173"/>
    <cellStyle name="RIGs input cells 4 2 4 7" xfId="34174"/>
    <cellStyle name="RIGs input cells 4 2 4 8" xfId="34175"/>
    <cellStyle name="RIGs input cells 4 2 4 9" xfId="34176"/>
    <cellStyle name="RIGs input cells 4 2 5" xfId="34177"/>
    <cellStyle name="RIGs input cells 4 2 5 10" xfId="34178"/>
    <cellStyle name="RIGs input cells 4 2 5 11" xfId="34179"/>
    <cellStyle name="RIGs input cells 4 2 5 12" xfId="34180"/>
    <cellStyle name="RIGs input cells 4 2 5 13" xfId="34181"/>
    <cellStyle name="RIGs input cells 4 2 5 14" xfId="34182"/>
    <cellStyle name="RIGs input cells 4 2 5 15" xfId="34183"/>
    <cellStyle name="RIGs input cells 4 2 5 16" xfId="34184"/>
    <cellStyle name="RIGs input cells 4 2 5 17" xfId="34185"/>
    <cellStyle name="RIGs input cells 4 2 5 18" xfId="34186"/>
    <cellStyle name="RIGs input cells 4 2 5 19" xfId="34187"/>
    <cellStyle name="RIGs input cells 4 2 5 2" xfId="34188"/>
    <cellStyle name="RIGs input cells 4 2 5 2 10" xfId="34189"/>
    <cellStyle name="RIGs input cells 4 2 5 2 11" xfId="34190"/>
    <cellStyle name="RIGs input cells 4 2 5 2 12" xfId="34191"/>
    <cellStyle name="RIGs input cells 4 2 5 2 13" xfId="34192"/>
    <cellStyle name="RIGs input cells 4 2 5 2 2" xfId="34193"/>
    <cellStyle name="RIGs input cells 4 2 5 2 2 2" xfId="34194"/>
    <cellStyle name="RIGs input cells 4 2 5 2 2 3" xfId="34195"/>
    <cellStyle name="RIGs input cells 4 2 5 2 3" xfId="34196"/>
    <cellStyle name="RIGs input cells 4 2 5 2 3 2" xfId="34197"/>
    <cellStyle name="RIGs input cells 4 2 5 2 3 3" xfId="34198"/>
    <cellStyle name="RIGs input cells 4 2 5 2 4" xfId="34199"/>
    <cellStyle name="RIGs input cells 4 2 5 2 5" xfId="34200"/>
    <cellStyle name="RIGs input cells 4 2 5 2 6" xfId="34201"/>
    <cellStyle name="RIGs input cells 4 2 5 2 7" xfId="34202"/>
    <cellStyle name="RIGs input cells 4 2 5 2 8" xfId="34203"/>
    <cellStyle name="RIGs input cells 4 2 5 2 9" xfId="34204"/>
    <cellStyle name="RIGs input cells 4 2 5 20" xfId="34205"/>
    <cellStyle name="RIGs input cells 4 2 5 21" xfId="34206"/>
    <cellStyle name="RIGs input cells 4 2 5 22" xfId="34207"/>
    <cellStyle name="RIGs input cells 4 2 5 23" xfId="34208"/>
    <cellStyle name="RIGs input cells 4 2 5 24" xfId="34209"/>
    <cellStyle name="RIGs input cells 4 2 5 25" xfId="34210"/>
    <cellStyle name="RIGs input cells 4 2 5 26" xfId="34211"/>
    <cellStyle name="RIGs input cells 4 2 5 27" xfId="34212"/>
    <cellStyle name="RIGs input cells 4 2 5 28" xfId="34213"/>
    <cellStyle name="RIGs input cells 4 2 5 29" xfId="34214"/>
    <cellStyle name="RIGs input cells 4 2 5 3" xfId="34215"/>
    <cellStyle name="RIGs input cells 4 2 5 3 2" xfId="34216"/>
    <cellStyle name="RIGs input cells 4 2 5 3 3" xfId="34217"/>
    <cellStyle name="RIGs input cells 4 2 5 30" xfId="34218"/>
    <cellStyle name="RIGs input cells 4 2 5 31" xfId="34219"/>
    <cellStyle name="RIGs input cells 4 2 5 32" xfId="34220"/>
    <cellStyle name="RIGs input cells 4 2 5 33" xfId="34221"/>
    <cellStyle name="RIGs input cells 4 2 5 34" xfId="34222"/>
    <cellStyle name="RIGs input cells 4 2 5 4" xfId="34223"/>
    <cellStyle name="RIGs input cells 4 2 5 4 2" xfId="34224"/>
    <cellStyle name="RIGs input cells 4 2 5 4 3" xfId="34225"/>
    <cellStyle name="RIGs input cells 4 2 5 5" xfId="34226"/>
    <cellStyle name="RIGs input cells 4 2 5 6" xfId="34227"/>
    <cellStyle name="RIGs input cells 4 2 5 7" xfId="34228"/>
    <cellStyle name="RIGs input cells 4 2 5 8" xfId="34229"/>
    <cellStyle name="RIGs input cells 4 2 5 9" xfId="34230"/>
    <cellStyle name="RIGs input cells 4 2 6" xfId="34231"/>
    <cellStyle name="RIGs input cells 4 2 6 10" xfId="34232"/>
    <cellStyle name="RIGs input cells 4 2 6 11" xfId="34233"/>
    <cellStyle name="RIGs input cells 4 2 6 12" xfId="34234"/>
    <cellStyle name="RIGs input cells 4 2 6 13" xfId="34235"/>
    <cellStyle name="RIGs input cells 4 2 6 2" xfId="34236"/>
    <cellStyle name="RIGs input cells 4 2 6 2 2" xfId="34237"/>
    <cellStyle name="RIGs input cells 4 2 6 2 3" xfId="34238"/>
    <cellStyle name="RIGs input cells 4 2 6 3" xfId="34239"/>
    <cellStyle name="RIGs input cells 4 2 6 3 2" xfId="34240"/>
    <cellStyle name="RIGs input cells 4 2 6 3 3" xfId="34241"/>
    <cellStyle name="RIGs input cells 4 2 6 4" xfId="34242"/>
    <cellStyle name="RIGs input cells 4 2 6 5" xfId="34243"/>
    <cellStyle name="RIGs input cells 4 2 6 6" xfId="34244"/>
    <cellStyle name="RIGs input cells 4 2 6 7" xfId="34245"/>
    <cellStyle name="RIGs input cells 4 2 6 8" xfId="34246"/>
    <cellStyle name="RIGs input cells 4 2 6 9" xfId="34247"/>
    <cellStyle name="RIGs input cells 4 2 7" xfId="34248"/>
    <cellStyle name="RIGs input cells 4 2 7 2" xfId="34249"/>
    <cellStyle name="RIGs input cells 4 2 7 2 2" xfId="34250"/>
    <cellStyle name="RIGs input cells 4 2 7 2 3" xfId="34251"/>
    <cellStyle name="RIGs input cells 4 2 7 3" xfId="34252"/>
    <cellStyle name="RIGs input cells 4 2 7 3 2" xfId="34253"/>
    <cellStyle name="RIGs input cells 4 2 7 4" xfId="34254"/>
    <cellStyle name="RIGs input cells 4 2 8" xfId="34255"/>
    <cellStyle name="RIGs input cells 4 2 8 2" xfId="34256"/>
    <cellStyle name="RIGs input cells 4 2 9" xfId="34257"/>
    <cellStyle name="RIGs input cells 4 2 9 2" xfId="34258"/>
    <cellStyle name="RIGs input cells 4 2_4 28 1_Asst_Health_Crit_AllTO_RIIO_20110714pm" xfId="34259"/>
    <cellStyle name="RIGs input cells 4 20" xfId="34260"/>
    <cellStyle name="RIGs input cells 4 20 2" xfId="34261"/>
    <cellStyle name="RIGs input cells 4 21" xfId="34262"/>
    <cellStyle name="RIGs input cells 4 21 2" xfId="34263"/>
    <cellStyle name="RIGs input cells 4 22" xfId="34264"/>
    <cellStyle name="RIGs input cells 4 22 2" xfId="34265"/>
    <cellStyle name="RIGs input cells 4 23" xfId="34266"/>
    <cellStyle name="RIGs input cells 4 23 2" xfId="34267"/>
    <cellStyle name="RIGs input cells 4 24" xfId="34268"/>
    <cellStyle name="RIGs input cells 4 24 2" xfId="34269"/>
    <cellStyle name="RIGs input cells 4 25" xfId="34270"/>
    <cellStyle name="RIGs input cells 4 25 2" xfId="34271"/>
    <cellStyle name="RIGs input cells 4 26" xfId="34272"/>
    <cellStyle name="RIGs input cells 4 26 2" xfId="34273"/>
    <cellStyle name="RIGs input cells 4 27" xfId="34274"/>
    <cellStyle name="RIGs input cells 4 28" xfId="34275"/>
    <cellStyle name="RIGs input cells 4 29" xfId="34276"/>
    <cellStyle name="RIGs input cells 4 3" xfId="34277"/>
    <cellStyle name="RIGs input cells 4 3 10" xfId="34278"/>
    <cellStyle name="RIGs input cells 4 3 11" xfId="34279"/>
    <cellStyle name="RIGs input cells 4 3 12" xfId="34280"/>
    <cellStyle name="RIGs input cells 4 3 13" xfId="34281"/>
    <cellStyle name="RIGs input cells 4 3 14" xfId="34282"/>
    <cellStyle name="RIGs input cells 4 3 15" xfId="34283"/>
    <cellStyle name="RIGs input cells 4 3 16" xfId="34284"/>
    <cellStyle name="RIGs input cells 4 3 17" xfId="34285"/>
    <cellStyle name="RIGs input cells 4 3 18" xfId="34286"/>
    <cellStyle name="RIGs input cells 4 3 19" xfId="34287"/>
    <cellStyle name="RIGs input cells 4 3 2" xfId="34288"/>
    <cellStyle name="RIGs input cells 4 3 2 10" xfId="34289"/>
    <cellStyle name="RIGs input cells 4 3 2 11" xfId="34290"/>
    <cellStyle name="RIGs input cells 4 3 2 12" xfId="34291"/>
    <cellStyle name="RIGs input cells 4 3 2 13" xfId="34292"/>
    <cellStyle name="RIGs input cells 4 3 2 14" xfId="34293"/>
    <cellStyle name="RIGs input cells 4 3 2 15" xfId="34294"/>
    <cellStyle name="RIGs input cells 4 3 2 16" xfId="34295"/>
    <cellStyle name="RIGs input cells 4 3 2 17" xfId="34296"/>
    <cellStyle name="RIGs input cells 4 3 2 18" xfId="34297"/>
    <cellStyle name="RIGs input cells 4 3 2 19" xfId="34298"/>
    <cellStyle name="RIGs input cells 4 3 2 2" xfId="34299"/>
    <cellStyle name="RIGs input cells 4 3 2 2 10" xfId="34300"/>
    <cellStyle name="RIGs input cells 4 3 2 2 11" xfId="34301"/>
    <cellStyle name="RIGs input cells 4 3 2 2 12" xfId="34302"/>
    <cellStyle name="RIGs input cells 4 3 2 2 13" xfId="34303"/>
    <cellStyle name="RIGs input cells 4 3 2 2 2" xfId="34304"/>
    <cellStyle name="RIGs input cells 4 3 2 2 2 2" xfId="34305"/>
    <cellStyle name="RIGs input cells 4 3 2 2 2 3" xfId="34306"/>
    <cellStyle name="RIGs input cells 4 3 2 2 3" xfId="34307"/>
    <cellStyle name="RIGs input cells 4 3 2 2 3 2" xfId="34308"/>
    <cellStyle name="RIGs input cells 4 3 2 2 3 3" xfId="34309"/>
    <cellStyle name="RIGs input cells 4 3 2 2 4" xfId="34310"/>
    <cellStyle name="RIGs input cells 4 3 2 2 5" xfId="34311"/>
    <cellStyle name="RIGs input cells 4 3 2 2 6" xfId="34312"/>
    <cellStyle name="RIGs input cells 4 3 2 2 7" xfId="34313"/>
    <cellStyle name="RIGs input cells 4 3 2 2 8" xfId="34314"/>
    <cellStyle name="RIGs input cells 4 3 2 2 9" xfId="34315"/>
    <cellStyle name="RIGs input cells 4 3 2 20" xfId="34316"/>
    <cellStyle name="RIGs input cells 4 3 2 21" xfId="34317"/>
    <cellStyle name="RIGs input cells 4 3 2 22" xfId="34318"/>
    <cellStyle name="RIGs input cells 4 3 2 23" xfId="34319"/>
    <cellStyle name="RIGs input cells 4 3 2 24" xfId="34320"/>
    <cellStyle name="RIGs input cells 4 3 2 25" xfId="34321"/>
    <cellStyle name="RIGs input cells 4 3 2 26" xfId="34322"/>
    <cellStyle name="RIGs input cells 4 3 2 27" xfId="34323"/>
    <cellStyle name="RIGs input cells 4 3 2 28" xfId="34324"/>
    <cellStyle name="RIGs input cells 4 3 2 29" xfId="34325"/>
    <cellStyle name="RIGs input cells 4 3 2 3" xfId="34326"/>
    <cellStyle name="RIGs input cells 4 3 2 3 2" xfId="34327"/>
    <cellStyle name="RIGs input cells 4 3 2 3 3" xfId="34328"/>
    <cellStyle name="RIGs input cells 4 3 2 30" xfId="34329"/>
    <cellStyle name="RIGs input cells 4 3 2 31" xfId="34330"/>
    <cellStyle name="RIGs input cells 4 3 2 32" xfId="34331"/>
    <cellStyle name="RIGs input cells 4 3 2 33" xfId="34332"/>
    <cellStyle name="RIGs input cells 4 3 2 34" xfId="34333"/>
    <cellStyle name="RIGs input cells 4 3 2 4" xfId="34334"/>
    <cellStyle name="RIGs input cells 4 3 2 4 2" xfId="34335"/>
    <cellStyle name="RIGs input cells 4 3 2 4 3" xfId="34336"/>
    <cellStyle name="RIGs input cells 4 3 2 5" xfId="34337"/>
    <cellStyle name="RIGs input cells 4 3 2 6" xfId="34338"/>
    <cellStyle name="RIGs input cells 4 3 2 7" xfId="34339"/>
    <cellStyle name="RIGs input cells 4 3 2 8" xfId="34340"/>
    <cellStyle name="RIGs input cells 4 3 2 9" xfId="34341"/>
    <cellStyle name="RIGs input cells 4 3 20" xfId="34342"/>
    <cellStyle name="RIGs input cells 4 3 21" xfId="34343"/>
    <cellStyle name="RIGs input cells 4 3 22" xfId="34344"/>
    <cellStyle name="RIGs input cells 4 3 23" xfId="34345"/>
    <cellStyle name="RIGs input cells 4 3 24" xfId="34346"/>
    <cellStyle name="RIGs input cells 4 3 25" xfId="34347"/>
    <cellStyle name="RIGs input cells 4 3 26" xfId="34348"/>
    <cellStyle name="RIGs input cells 4 3 27" xfId="34349"/>
    <cellStyle name="RIGs input cells 4 3 28" xfId="34350"/>
    <cellStyle name="RIGs input cells 4 3 29" xfId="34351"/>
    <cellStyle name="RIGs input cells 4 3 3" xfId="34352"/>
    <cellStyle name="RIGs input cells 4 3 3 10" xfId="34353"/>
    <cellStyle name="RIGs input cells 4 3 3 11" xfId="34354"/>
    <cellStyle name="RIGs input cells 4 3 3 12" xfId="34355"/>
    <cellStyle name="RIGs input cells 4 3 3 13" xfId="34356"/>
    <cellStyle name="RIGs input cells 4 3 3 2" xfId="34357"/>
    <cellStyle name="RIGs input cells 4 3 3 2 2" xfId="34358"/>
    <cellStyle name="RIGs input cells 4 3 3 2 3" xfId="34359"/>
    <cellStyle name="RIGs input cells 4 3 3 3" xfId="34360"/>
    <cellStyle name="RIGs input cells 4 3 3 3 2" xfId="34361"/>
    <cellStyle name="RIGs input cells 4 3 3 3 3" xfId="34362"/>
    <cellStyle name="RIGs input cells 4 3 3 4" xfId="34363"/>
    <cellStyle name="RIGs input cells 4 3 3 5" xfId="34364"/>
    <cellStyle name="RIGs input cells 4 3 3 6" xfId="34365"/>
    <cellStyle name="RIGs input cells 4 3 3 7" xfId="34366"/>
    <cellStyle name="RIGs input cells 4 3 3 8" xfId="34367"/>
    <cellStyle name="RIGs input cells 4 3 3 9" xfId="34368"/>
    <cellStyle name="RIGs input cells 4 3 30" xfId="34369"/>
    <cellStyle name="RIGs input cells 4 3 31" xfId="34370"/>
    <cellStyle name="RIGs input cells 4 3 32" xfId="34371"/>
    <cellStyle name="RIGs input cells 4 3 33" xfId="34372"/>
    <cellStyle name="RIGs input cells 4 3 34" xfId="34373"/>
    <cellStyle name="RIGs input cells 4 3 35" xfId="34374"/>
    <cellStyle name="RIGs input cells 4 3 4" xfId="34375"/>
    <cellStyle name="RIGs input cells 4 3 4 2" xfId="34376"/>
    <cellStyle name="RIGs input cells 4 3 4 3" xfId="34377"/>
    <cellStyle name="RIGs input cells 4 3 5" xfId="34378"/>
    <cellStyle name="RIGs input cells 4 3 5 2" xfId="34379"/>
    <cellStyle name="RIGs input cells 4 3 5 3" xfId="34380"/>
    <cellStyle name="RIGs input cells 4 3 6" xfId="34381"/>
    <cellStyle name="RIGs input cells 4 3 7" xfId="34382"/>
    <cellStyle name="RIGs input cells 4 3 8" xfId="34383"/>
    <cellStyle name="RIGs input cells 4 3 9" xfId="34384"/>
    <cellStyle name="RIGs input cells 4 3_4 28 1_Asst_Health_Crit_AllTO_RIIO_20110714pm" xfId="34385"/>
    <cellStyle name="RIGs input cells 4 30" xfId="34386"/>
    <cellStyle name="RIGs input cells 4 31" xfId="34387"/>
    <cellStyle name="RIGs input cells 4 32" xfId="34388"/>
    <cellStyle name="RIGs input cells 4 33" xfId="34389"/>
    <cellStyle name="RIGs input cells 4 34" xfId="34390"/>
    <cellStyle name="RIGs input cells 4 35" xfId="34391"/>
    <cellStyle name="RIGs input cells 4 36" xfId="34392"/>
    <cellStyle name="RIGs input cells 4 37" xfId="34393"/>
    <cellStyle name="RIGs input cells 4 38" xfId="34394"/>
    <cellStyle name="RIGs input cells 4 39" xfId="34395"/>
    <cellStyle name="RIGs input cells 4 4" xfId="34396"/>
    <cellStyle name="RIGs input cells 4 4 10" xfId="34397"/>
    <cellStyle name="RIGs input cells 4 4 11" xfId="34398"/>
    <cellStyle name="RIGs input cells 4 4 12" xfId="34399"/>
    <cellStyle name="RIGs input cells 4 4 13" xfId="34400"/>
    <cellStyle name="RIGs input cells 4 4 14" xfId="34401"/>
    <cellStyle name="RIGs input cells 4 4 15" xfId="34402"/>
    <cellStyle name="RIGs input cells 4 4 16" xfId="34403"/>
    <cellStyle name="RIGs input cells 4 4 17" xfId="34404"/>
    <cellStyle name="RIGs input cells 4 4 18" xfId="34405"/>
    <cellStyle name="RIGs input cells 4 4 19" xfId="34406"/>
    <cellStyle name="RIGs input cells 4 4 2" xfId="34407"/>
    <cellStyle name="RIGs input cells 4 4 2 10" xfId="34408"/>
    <cellStyle name="RIGs input cells 4 4 2 11" xfId="34409"/>
    <cellStyle name="RIGs input cells 4 4 2 12" xfId="34410"/>
    <cellStyle name="RIGs input cells 4 4 2 13" xfId="34411"/>
    <cellStyle name="RIGs input cells 4 4 2 2" xfId="34412"/>
    <cellStyle name="RIGs input cells 4 4 2 2 2" xfId="34413"/>
    <cellStyle name="RIGs input cells 4 4 2 2 3" xfId="34414"/>
    <cellStyle name="RIGs input cells 4 4 2 3" xfId="34415"/>
    <cellStyle name="RIGs input cells 4 4 2 3 2" xfId="34416"/>
    <cellStyle name="RIGs input cells 4 4 2 3 3" xfId="34417"/>
    <cellStyle name="RIGs input cells 4 4 2 4" xfId="34418"/>
    <cellStyle name="RIGs input cells 4 4 2 5" xfId="34419"/>
    <cellStyle name="RIGs input cells 4 4 2 6" xfId="34420"/>
    <cellStyle name="RIGs input cells 4 4 2 7" xfId="34421"/>
    <cellStyle name="RIGs input cells 4 4 2 8" xfId="34422"/>
    <cellStyle name="RIGs input cells 4 4 2 9" xfId="34423"/>
    <cellStyle name="RIGs input cells 4 4 20" xfId="34424"/>
    <cellStyle name="RIGs input cells 4 4 21" xfId="34425"/>
    <cellStyle name="RIGs input cells 4 4 22" xfId="34426"/>
    <cellStyle name="RIGs input cells 4 4 23" xfId="34427"/>
    <cellStyle name="RIGs input cells 4 4 24" xfId="34428"/>
    <cellStyle name="RIGs input cells 4 4 25" xfId="34429"/>
    <cellStyle name="RIGs input cells 4 4 26" xfId="34430"/>
    <cellStyle name="RIGs input cells 4 4 27" xfId="34431"/>
    <cellStyle name="RIGs input cells 4 4 28" xfId="34432"/>
    <cellStyle name="RIGs input cells 4 4 29" xfId="34433"/>
    <cellStyle name="RIGs input cells 4 4 3" xfId="34434"/>
    <cellStyle name="RIGs input cells 4 4 3 2" xfId="34435"/>
    <cellStyle name="RIGs input cells 4 4 3 3" xfId="34436"/>
    <cellStyle name="RIGs input cells 4 4 30" xfId="34437"/>
    <cellStyle name="RIGs input cells 4 4 31" xfId="34438"/>
    <cellStyle name="RIGs input cells 4 4 32" xfId="34439"/>
    <cellStyle name="RIGs input cells 4 4 33" xfId="34440"/>
    <cellStyle name="RIGs input cells 4 4 34" xfId="34441"/>
    <cellStyle name="RIGs input cells 4 4 4" xfId="34442"/>
    <cellStyle name="RIGs input cells 4 4 4 2" xfId="34443"/>
    <cellStyle name="RIGs input cells 4 4 4 3" xfId="34444"/>
    <cellStyle name="RIGs input cells 4 4 5" xfId="34445"/>
    <cellStyle name="RIGs input cells 4 4 6" xfId="34446"/>
    <cellStyle name="RIGs input cells 4 4 7" xfId="34447"/>
    <cellStyle name="RIGs input cells 4 4 8" xfId="34448"/>
    <cellStyle name="RIGs input cells 4 4 9" xfId="34449"/>
    <cellStyle name="RIGs input cells 4 5" xfId="34450"/>
    <cellStyle name="RIGs input cells 4 5 10" xfId="34451"/>
    <cellStyle name="RIGs input cells 4 5 11" xfId="34452"/>
    <cellStyle name="RIGs input cells 4 5 12" xfId="34453"/>
    <cellStyle name="RIGs input cells 4 5 13" xfId="34454"/>
    <cellStyle name="RIGs input cells 4 5 14" xfId="34455"/>
    <cellStyle name="RIGs input cells 4 5 15" xfId="34456"/>
    <cellStyle name="RIGs input cells 4 5 16" xfId="34457"/>
    <cellStyle name="RIGs input cells 4 5 17" xfId="34458"/>
    <cellStyle name="RIGs input cells 4 5 18" xfId="34459"/>
    <cellStyle name="RIGs input cells 4 5 19" xfId="34460"/>
    <cellStyle name="RIGs input cells 4 5 2" xfId="34461"/>
    <cellStyle name="RIGs input cells 4 5 2 10" xfId="34462"/>
    <cellStyle name="RIGs input cells 4 5 2 11" xfId="34463"/>
    <cellStyle name="RIGs input cells 4 5 2 12" xfId="34464"/>
    <cellStyle name="RIGs input cells 4 5 2 13" xfId="34465"/>
    <cellStyle name="RIGs input cells 4 5 2 2" xfId="34466"/>
    <cellStyle name="RIGs input cells 4 5 2 2 2" xfId="34467"/>
    <cellStyle name="RIGs input cells 4 5 2 2 3" xfId="34468"/>
    <cellStyle name="RIGs input cells 4 5 2 3" xfId="34469"/>
    <cellStyle name="RIGs input cells 4 5 2 3 2" xfId="34470"/>
    <cellStyle name="RIGs input cells 4 5 2 3 3" xfId="34471"/>
    <cellStyle name="RIGs input cells 4 5 2 4" xfId="34472"/>
    <cellStyle name="RIGs input cells 4 5 2 5" xfId="34473"/>
    <cellStyle name="RIGs input cells 4 5 2 6" xfId="34474"/>
    <cellStyle name="RIGs input cells 4 5 2 7" xfId="34475"/>
    <cellStyle name="RIGs input cells 4 5 2 8" xfId="34476"/>
    <cellStyle name="RIGs input cells 4 5 2 9" xfId="34477"/>
    <cellStyle name="RIGs input cells 4 5 20" xfId="34478"/>
    <cellStyle name="RIGs input cells 4 5 21" xfId="34479"/>
    <cellStyle name="RIGs input cells 4 5 22" xfId="34480"/>
    <cellStyle name="RIGs input cells 4 5 23" xfId="34481"/>
    <cellStyle name="RIGs input cells 4 5 24" xfId="34482"/>
    <cellStyle name="RIGs input cells 4 5 25" xfId="34483"/>
    <cellStyle name="RIGs input cells 4 5 26" xfId="34484"/>
    <cellStyle name="RIGs input cells 4 5 27" xfId="34485"/>
    <cellStyle name="RIGs input cells 4 5 28" xfId="34486"/>
    <cellStyle name="RIGs input cells 4 5 29" xfId="34487"/>
    <cellStyle name="RIGs input cells 4 5 3" xfId="34488"/>
    <cellStyle name="RIGs input cells 4 5 3 2" xfId="34489"/>
    <cellStyle name="RIGs input cells 4 5 3 3" xfId="34490"/>
    <cellStyle name="RIGs input cells 4 5 30" xfId="34491"/>
    <cellStyle name="RIGs input cells 4 5 31" xfId="34492"/>
    <cellStyle name="RIGs input cells 4 5 32" xfId="34493"/>
    <cellStyle name="RIGs input cells 4 5 33" xfId="34494"/>
    <cellStyle name="RIGs input cells 4 5 34" xfId="34495"/>
    <cellStyle name="RIGs input cells 4 5 4" xfId="34496"/>
    <cellStyle name="RIGs input cells 4 5 4 2" xfId="34497"/>
    <cellStyle name="RIGs input cells 4 5 4 3" xfId="34498"/>
    <cellStyle name="RIGs input cells 4 5 5" xfId="34499"/>
    <cellStyle name="RIGs input cells 4 5 6" xfId="34500"/>
    <cellStyle name="RIGs input cells 4 5 7" xfId="34501"/>
    <cellStyle name="RIGs input cells 4 5 8" xfId="34502"/>
    <cellStyle name="RIGs input cells 4 5 9" xfId="34503"/>
    <cellStyle name="RIGs input cells 4 6" xfId="34504"/>
    <cellStyle name="RIGs input cells 4 6 10" xfId="34505"/>
    <cellStyle name="RIGs input cells 4 6 11" xfId="34506"/>
    <cellStyle name="RIGs input cells 4 6 12" xfId="34507"/>
    <cellStyle name="RIGs input cells 4 6 13" xfId="34508"/>
    <cellStyle name="RIGs input cells 4 6 2" xfId="34509"/>
    <cellStyle name="RIGs input cells 4 6 2 2" xfId="34510"/>
    <cellStyle name="RIGs input cells 4 6 2 3" xfId="34511"/>
    <cellStyle name="RIGs input cells 4 6 3" xfId="34512"/>
    <cellStyle name="RIGs input cells 4 6 3 2" xfId="34513"/>
    <cellStyle name="RIGs input cells 4 6 3 3" xfId="34514"/>
    <cellStyle name="RIGs input cells 4 6 4" xfId="34515"/>
    <cellStyle name="RIGs input cells 4 6 5" xfId="34516"/>
    <cellStyle name="RIGs input cells 4 6 6" xfId="34517"/>
    <cellStyle name="RIGs input cells 4 6 7" xfId="34518"/>
    <cellStyle name="RIGs input cells 4 6 8" xfId="34519"/>
    <cellStyle name="RIGs input cells 4 6 9" xfId="34520"/>
    <cellStyle name="RIGs input cells 4 7" xfId="34521"/>
    <cellStyle name="RIGs input cells 4 7 2" xfId="34522"/>
    <cellStyle name="RIGs input cells 4 7 2 2" xfId="34523"/>
    <cellStyle name="RIGs input cells 4 7 2 3" xfId="34524"/>
    <cellStyle name="RIGs input cells 4 7 3" xfId="34525"/>
    <cellStyle name="RIGs input cells 4 7 3 2" xfId="34526"/>
    <cellStyle name="RIGs input cells 4 7 4" xfId="34527"/>
    <cellStyle name="RIGs input cells 4 8" xfId="34528"/>
    <cellStyle name="RIGs input cells 4 8 2" xfId="34529"/>
    <cellStyle name="RIGs input cells 4 9" xfId="34530"/>
    <cellStyle name="RIGs input cells 4 9 2" xfId="34531"/>
    <cellStyle name="RIGs input cells 4_1.3s Accounting C Costs Scots" xfId="34532"/>
    <cellStyle name="RIGs input cells 40" xfId="34533"/>
    <cellStyle name="RIGs input cells 41" xfId="34534"/>
    <cellStyle name="RIGs input cells 42" xfId="34535"/>
    <cellStyle name="RIGs input cells 43" xfId="34536"/>
    <cellStyle name="RIGs input cells 44" xfId="34537"/>
    <cellStyle name="RIGs input cells 45" xfId="34538"/>
    <cellStyle name="RIGs input cells 46" xfId="34539"/>
    <cellStyle name="RIGs input cells 5" xfId="1272"/>
    <cellStyle name="RIGs input cells 5 10" xfId="34540"/>
    <cellStyle name="RIGs input cells 5 10 2" xfId="34541"/>
    <cellStyle name="RIGs input cells 5 11" xfId="34542"/>
    <cellStyle name="RIGs input cells 5 11 2" xfId="34543"/>
    <cellStyle name="RIGs input cells 5 12" xfId="34544"/>
    <cellStyle name="RIGs input cells 5 12 2" xfId="34545"/>
    <cellStyle name="RIGs input cells 5 13" xfId="34546"/>
    <cellStyle name="RIGs input cells 5 13 2" xfId="34547"/>
    <cellStyle name="RIGs input cells 5 14" xfId="34548"/>
    <cellStyle name="RIGs input cells 5 14 2" xfId="34549"/>
    <cellStyle name="RIGs input cells 5 15" xfId="34550"/>
    <cellStyle name="RIGs input cells 5 15 2" xfId="34551"/>
    <cellStyle name="RIGs input cells 5 16" xfId="34552"/>
    <cellStyle name="RIGs input cells 5 16 2" xfId="34553"/>
    <cellStyle name="RIGs input cells 5 17" xfId="34554"/>
    <cellStyle name="RIGs input cells 5 17 2" xfId="34555"/>
    <cellStyle name="RIGs input cells 5 18" xfId="34556"/>
    <cellStyle name="RIGs input cells 5 18 2" xfId="34557"/>
    <cellStyle name="RIGs input cells 5 19" xfId="34558"/>
    <cellStyle name="RIGs input cells 5 19 2" xfId="34559"/>
    <cellStyle name="RIGs input cells 5 2" xfId="1273"/>
    <cellStyle name="RIGs input cells 5 2 10" xfId="34560"/>
    <cellStyle name="RIGs input cells 5 2 10 2" xfId="34561"/>
    <cellStyle name="RIGs input cells 5 2 11" xfId="34562"/>
    <cellStyle name="RIGs input cells 5 2 11 2" xfId="34563"/>
    <cellStyle name="RIGs input cells 5 2 12" xfId="34564"/>
    <cellStyle name="RIGs input cells 5 2 12 2" xfId="34565"/>
    <cellStyle name="RIGs input cells 5 2 13" xfId="34566"/>
    <cellStyle name="RIGs input cells 5 2 13 2" xfId="34567"/>
    <cellStyle name="RIGs input cells 5 2 14" xfId="34568"/>
    <cellStyle name="RIGs input cells 5 2 14 2" xfId="34569"/>
    <cellStyle name="RIGs input cells 5 2 15" xfId="34570"/>
    <cellStyle name="RIGs input cells 5 2 15 2" xfId="34571"/>
    <cellStyle name="RIGs input cells 5 2 16" xfId="34572"/>
    <cellStyle name="RIGs input cells 5 2 16 2" xfId="34573"/>
    <cellStyle name="RIGs input cells 5 2 17" xfId="34574"/>
    <cellStyle name="RIGs input cells 5 2 17 2" xfId="34575"/>
    <cellStyle name="RIGs input cells 5 2 18" xfId="34576"/>
    <cellStyle name="RIGs input cells 5 2 18 2" xfId="34577"/>
    <cellStyle name="RIGs input cells 5 2 19" xfId="34578"/>
    <cellStyle name="RIGs input cells 5 2 19 2" xfId="34579"/>
    <cellStyle name="RIGs input cells 5 2 2" xfId="34580"/>
    <cellStyle name="RIGs input cells 5 2 2 10" xfId="34581"/>
    <cellStyle name="RIGs input cells 5 2 2 11" xfId="34582"/>
    <cellStyle name="RIGs input cells 5 2 2 12" xfId="34583"/>
    <cellStyle name="RIGs input cells 5 2 2 13" xfId="34584"/>
    <cellStyle name="RIGs input cells 5 2 2 14" xfId="34585"/>
    <cellStyle name="RIGs input cells 5 2 2 15" xfId="34586"/>
    <cellStyle name="RIGs input cells 5 2 2 16" xfId="34587"/>
    <cellStyle name="RIGs input cells 5 2 2 17" xfId="34588"/>
    <cellStyle name="RIGs input cells 5 2 2 18" xfId="34589"/>
    <cellStyle name="RIGs input cells 5 2 2 19" xfId="34590"/>
    <cellStyle name="RIGs input cells 5 2 2 2" xfId="34591"/>
    <cellStyle name="RIGs input cells 5 2 2 2 10" xfId="34592"/>
    <cellStyle name="RIGs input cells 5 2 2 2 11" xfId="34593"/>
    <cellStyle name="RIGs input cells 5 2 2 2 12" xfId="34594"/>
    <cellStyle name="RIGs input cells 5 2 2 2 13" xfId="34595"/>
    <cellStyle name="RIGs input cells 5 2 2 2 14" xfId="34596"/>
    <cellStyle name="RIGs input cells 5 2 2 2 15" xfId="34597"/>
    <cellStyle name="RIGs input cells 5 2 2 2 16" xfId="34598"/>
    <cellStyle name="RIGs input cells 5 2 2 2 17" xfId="34599"/>
    <cellStyle name="RIGs input cells 5 2 2 2 18" xfId="34600"/>
    <cellStyle name="RIGs input cells 5 2 2 2 19" xfId="34601"/>
    <cellStyle name="RIGs input cells 5 2 2 2 2" xfId="34602"/>
    <cellStyle name="RIGs input cells 5 2 2 2 2 10" xfId="34603"/>
    <cellStyle name="RIGs input cells 5 2 2 2 2 11" xfId="34604"/>
    <cellStyle name="RIGs input cells 5 2 2 2 2 12" xfId="34605"/>
    <cellStyle name="RIGs input cells 5 2 2 2 2 13" xfId="34606"/>
    <cellStyle name="RIGs input cells 5 2 2 2 2 2" xfId="34607"/>
    <cellStyle name="RIGs input cells 5 2 2 2 2 2 2" xfId="34608"/>
    <cellStyle name="RIGs input cells 5 2 2 2 2 2 3" xfId="34609"/>
    <cellStyle name="RIGs input cells 5 2 2 2 2 3" xfId="34610"/>
    <cellStyle name="RIGs input cells 5 2 2 2 2 3 2" xfId="34611"/>
    <cellStyle name="RIGs input cells 5 2 2 2 2 3 3" xfId="34612"/>
    <cellStyle name="RIGs input cells 5 2 2 2 2 4" xfId="34613"/>
    <cellStyle name="RIGs input cells 5 2 2 2 2 5" xfId="34614"/>
    <cellStyle name="RIGs input cells 5 2 2 2 2 6" xfId="34615"/>
    <cellStyle name="RIGs input cells 5 2 2 2 2 7" xfId="34616"/>
    <cellStyle name="RIGs input cells 5 2 2 2 2 8" xfId="34617"/>
    <cellStyle name="RIGs input cells 5 2 2 2 2 9" xfId="34618"/>
    <cellStyle name="RIGs input cells 5 2 2 2 20" xfId="34619"/>
    <cellStyle name="RIGs input cells 5 2 2 2 21" xfId="34620"/>
    <cellStyle name="RIGs input cells 5 2 2 2 22" xfId="34621"/>
    <cellStyle name="RIGs input cells 5 2 2 2 23" xfId="34622"/>
    <cellStyle name="RIGs input cells 5 2 2 2 24" xfId="34623"/>
    <cellStyle name="RIGs input cells 5 2 2 2 25" xfId="34624"/>
    <cellStyle name="RIGs input cells 5 2 2 2 26" xfId="34625"/>
    <cellStyle name="RIGs input cells 5 2 2 2 27" xfId="34626"/>
    <cellStyle name="RIGs input cells 5 2 2 2 28" xfId="34627"/>
    <cellStyle name="RIGs input cells 5 2 2 2 29" xfId="34628"/>
    <cellStyle name="RIGs input cells 5 2 2 2 3" xfId="34629"/>
    <cellStyle name="RIGs input cells 5 2 2 2 3 2" xfId="34630"/>
    <cellStyle name="RIGs input cells 5 2 2 2 3 3" xfId="34631"/>
    <cellStyle name="RIGs input cells 5 2 2 2 30" xfId="34632"/>
    <cellStyle name="RIGs input cells 5 2 2 2 31" xfId="34633"/>
    <cellStyle name="RIGs input cells 5 2 2 2 32" xfId="34634"/>
    <cellStyle name="RIGs input cells 5 2 2 2 33" xfId="34635"/>
    <cellStyle name="RIGs input cells 5 2 2 2 34" xfId="34636"/>
    <cellStyle name="RIGs input cells 5 2 2 2 4" xfId="34637"/>
    <cellStyle name="RIGs input cells 5 2 2 2 4 2" xfId="34638"/>
    <cellStyle name="RIGs input cells 5 2 2 2 4 3" xfId="34639"/>
    <cellStyle name="RIGs input cells 5 2 2 2 5" xfId="34640"/>
    <cellStyle name="RIGs input cells 5 2 2 2 6" xfId="34641"/>
    <cellStyle name="RIGs input cells 5 2 2 2 7" xfId="34642"/>
    <cellStyle name="RIGs input cells 5 2 2 2 8" xfId="34643"/>
    <cellStyle name="RIGs input cells 5 2 2 2 9" xfId="34644"/>
    <cellStyle name="RIGs input cells 5 2 2 20" xfId="34645"/>
    <cellStyle name="RIGs input cells 5 2 2 21" xfId="34646"/>
    <cellStyle name="RIGs input cells 5 2 2 22" xfId="34647"/>
    <cellStyle name="RIGs input cells 5 2 2 23" xfId="34648"/>
    <cellStyle name="RIGs input cells 5 2 2 24" xfId="34649"/>
    <cellStyle name="RIGs input cells 5 2 2 25" xfId="34650"/>
    <cellStyle name="RIGs input cells 5 2 2 26" xfId="34651"/>
    <cellStyle name="RIGs input cells 5 2 2 27" xfId="34652"/>
    <cellStyle name="RIGs input cells 5 2 2 28" xfId="34653"/>
    <cellStyle name="RIGs input cells 5 2 2 29" xfId="34654"/>
    <cellStyle name="RIGs input cells 5 2 2 3" xfId="34655"/>
    <cellStyle name="RIGs input cells 5 2 2 3 10" xfId="34656"/>
    <cellStyle name="RIGs input cells 5 2 2 3 11" xfId="34657"/>
    <cellStyle name="RIGs input cells 5 2 2 3 12" xfId="34658"/>
    <cellStyle name="RIGs input cells 5 2 2 3 13" xfId="34659"/>
    <cellStyle name="RIGs input cells 5 2 2 3 2" xfId="34660"/>
    <cellStyle name="RIGs input cells 5 2 2 3 2 2" xfId="34661"/>
    <cellStyle name="RIGs input cells 5 2 2 3 2 3" xfId="34662"/>
    <cellStyle name="RIGs input cells 5 2 2 3 3" xfId="34663"/>
    <cellStyle name="RIGs input cells 5 2 2 3 3 2" xfId="34664"/>
    <cellStyle name="RIGs input cells 5 2 2 3 3 3" xfId="34665"/>
    <cellStyle name="RIGs input cells 5 2 2 3 4" xfId="34666"/>
    <cellStyle name="RIGs input cells 5 2 2 3 5" xfId="34667"/>
    <cellStyle name="RIGs input cells 5 2 2 3 6" xfId="34668"/>
    <cellStyle name="RIGs input cells 5 2 2 3 7" xfId="34669"/>
    <cellStyle name="RIGs input cells 5 2 2 3 8" xfId="34670"/>
    <cellStyle name="RIGs input cells 5 2 2 3 9" xfId="34671"/>
    <cellStyle name="RIGs input cells 5 2 2 30" xfId="34672"/>
    <cellStyle name="RIGs input cells 5 2 2 31" xfId="34673"/>
    <cellStyle name="RIGs input cells 5 2 2 32" xfId="34674"/>
    <cellStyle name="RIGs input cells 5 2 2 33" xfId="34675"/>
    <cellStyle name="RIGs input cells 5 2 2 34" xfId="34676"/>
    <cellStyle name="RIGs input cells 5 2 2 35" xfId="34677"/>
    <cellStyle name="RIGs input cells 5 2 2 4" xfId="34678"/>
    <cellStyle name="RIGs input cells 5 2 2 4 2" xfId="34679"/>
    <cellStyle name="RIGs input cells 5 2 2 4 3" xfId="34680"/>
    <cellStyle name="RIGs input cells 5 2 2 5" xfId="34681"/>
    <cellStyle name="RIGs input cells 5 2 2 5 2" xfId="34682"/>
    <cellStyle name="RIGs input cells 5 2 2 5 3" xfId="34683"/>
    <cellStyle name="RIGs input cells 5 2 2 6" xfId="34684"/>
    <cellStyle name="RIGs input cells 5 2 2 7" xfId="34685"/>
    <cellStyle name="RIGs input cells 5 2 2 8" xfId="34686"/>
    <cellStyle name="RIGs input cells 5 2 2 9" xfId="34687"/>
    <cellStyle name="RIGs input cells 5 2 2_4 28 1_Asst_Health_Crit_AllTO_RIIO_20110714pm" xfId="34688"/>
    <cellStyle name="RIGs input cells 5 2 20" xfId="34689"/>
    <cellStyle name="RIGs input cells 5 2 20 2" xfId="34690"/>
    <cellStyle name="RIGs input cells 5 2 21" xfId="34691"/>
    <cellStyle name="RIGs input cells 5 2 21 2" xfId="34692"/>
    <cellStyle name="RIGs input cells 5 2 22" xfId="34693"/>
    <cellStyle name="RIGs input cells 5 2 22 2" xfId="34694"/>
    <cellStyle name="RIGs input cells 5 2 23" xfId="34695"/>
    <cellStyle name="RIGs input cells 5 2 23 2" xfId="34696"/>
    <cellStyle name="RIGs input cells 5 2 24" xfId="34697"/>
    <cellStyle name="RIGs input cells 5 2 24 2" xfId="34698"/>
    <cellStyle name="RIGs input cells 5 2 25" xfId="34699"/>
    <cellStyle name="RIGs input cells 5 2 25 2" xfId="34700"/>
    <cellStyle name="RIGs input cells 5 2 26" xfId="34701"/>
    <cellStyle name="RIGs input cells 5 2 27" xfId="34702"/>
    <cellStyle name="RIGs input cells 5 2 28" xfId="34703"/>
    <cellStyle name="RIGs input cells 5 2 29" xfId="34704"/>
    <cellStyle name="RIGs input cells 5 2 3" xfId="34705"/>
    <cellStyle name="RIGs input cells 5 2 3 10" xfId="34706"/>
    <cellStyle name="RIGs input cells 5 2 3 11" xfId="34707"/>
    <cellStyle name="RIGs input cells 5 2 3 12" xfId="34708"/>
    <cellStyle name="RIGs input cells 5 2 3 13" xfId="34709"/>
    <cellStyle name="RIGs input cells 5 2 3 14" xfId="34710"/>
    <cellStyle name="RIGs input cells 5 2 3 15" xfId="34711"/>
    <cellStyle name="RIGs input cells 5 2 3 16" xfId="34712"/>
    <cellStyle name="RIGs input cells 5 2 3 17" xfId="34713"/>
    <cellStyle name="RIGs input cells 5 2 3 18" xfId="34714"/>
    <cellStyle name="RIGs input cells 5 2 3 19" xfId="34715"/>
    <cellStyle name="RIGs input cells 5 2 3 2" xfId="34716"/>
    <cellStyle name="RIGs input cells 5 2 3 2 10" xfId="34717"/>
    <cellStyle name="RIGs input cells 5 2 3 2 11" xfId="34718"/>
    <cellStyle name="RIGs input cells 5 2 3 2 12" xfId="34719"/>
    <cellStyle name="RIGs input cells 5 2 3 2 13" xfId="34720"/>
    <cellStyle name="RIGs input cells 5 2 3 2 2" xfId="34721"/>
    <cellStyle name="RIGs input cells 5 2 3 2 2 2" xfId="34722"/>
    <cellStyle name="RIGs input cells 5 2 3 2 2 3" xfId="34723"/>
    <cellStyle name="RIGs input cells 5 2 3 2 3" xfId="34724"/>
    <cellStyle name="RIGs input cells 5 2 3 2 3 2" xfId="34725"/>
    <cellStyle name="RIGs input cells 5 2 3 2 3 3" xfId="34726"/>
    <cellStyle name="RIGs input cells 5 2 3 2 4" xfId="34727"/>
    <cellStyle name="RIGs input cells 5 2 3 2 5" xfId="34728"/>
    <cellStyle name="RIGs input cells 5 2 3 2 6" xfId="34729"/>
    <cellStyle name="RIGs input cells 5 2 3 2 7" xfId="34730"/>
    <cellStyle name="RIGs input cells 5 2 3 2 8" xfId="34731"/>
    <cellStyle name="RIGs input cells 5 2 3 2 9" xfId="34732"/>
    <cellStyle name="RIGs input cells 5 2 3 20" xfId="34733"/>
    <cellStyle name="RIGs input cells 5 2 3 21" xfId="34734"/>
    <cellStyle name="RIGs input cells 5 2 3 22" xfId="34735"/>
    <cellStyle name="RIGs input cells 5 2 3 23" xfId="34736"/>
    <cellStyle name="RIGs input cells 5 2 3 24" xfId="34737"/>
    <cellStyle name="RIGs input cells 5 2 3 25" xfId="34738"/>
    <cellStyle name="RIGs input cells 5 2 3 26" xfId="34739"/>
    <cellStyle name="RIGs input cells 5 2 3 27" xfId="34740"/>
    <cellStyle name="RIGs input cells 5 2 3 28" xfId="34741"/>
    <cellStyle name="RIGs input cells 5 2 3 29" xfId="34742"/>
    <cellStyle name="RIGs input cells 5 2 3 3" xfId="34743"/>
    <cellStyle name="RIGs input cells 5 2 3 3 2" xfId="34744"/>
    <cellStyle name="RIGs input cells 5 2 3 3 3" xfId="34745"/>
    <cellStyle name="RIGs input cells 5 2 3 30" xfId="34746"/>
    <cellStyle name="RIGs input cells 5 2 3 31" xfId="34747"/>
    <cellStyle name="RIGs input cells 5 2 3 32" xfId="34748"/>
    <cellStyle name="RIGs input cells 5 2 3 33" xfId="34749"/>
    <cellStyle name="RIGs input cells 5 2 3 34" xfId="34750"/>
    <cellStyle name="RIGs input cells 5 2 3 4" xfId="34751"/>
    <cellStyle name="RIGs input cells 5 2 3 4 2" xfId="34752"/>
    <cellStyle name="RIGs input cells 5 2 3 4 3" xfId="34753"/>
    <cellStyle name="RIGs input cells 5 2 3 5" xfId="34754"/>
    <cellStyle name="RIGs input cells 5 2 3 6" xfId="34755"/>
    <cellStyle name="RIGs input cells 5 2 3 7" xfId="34756"/>
    <cellStyle name="RIGs input cells 5 2 3 8" xfId="34757"/>
    <cellStyle name="RIGs input cells 5 2 3 9" xfId="34758"/>
    <cellStyle name="RIGs input cells 5 2 30" xfId="34759"/>
    <cellStyle name="RIGs input cells 5 2 31" xfId="34760"/>
    <cellStyle name="RIGs input cells 5 2 32" xfId="34761"/>
    <cellStyle name="RIGs input cells 5 2 33" xfId="34762"/>
    <cellStyle name="RIGs input cells 5 2 34" xfId="34763"/>
    <cellStyle name="RIGs input cells 5 2 35" xfId="34764"/>
    <cellStyle name="RIGs input cells 5 2 36" xfId="34765"/>
    <cellStyle name="RIGs input cells 5 2 37" xfId="34766"/>
    <cellStyle name="RIGs input cells 5 2 38" xfId="34767"/>
    <cellStyle name="RIGs input cells 5 2 4" xfId="34768"/>
    <cellStyle name="RIGs input cells 5 2 4 10" xfId="34769"/>
    <cellStyle name="RIGs input cells 5 2 4 11" xfId="34770"/>
    <cellStyle name="RIGs input cells 5 2 4 12" xfId="34771"/>
    <cellStyle name="RIGs input cells 5 2 4 13" xfId="34772"/>
    <cellStyle name="RIGs input cells 5 2 4 14" xfId="34773"/>
    <cellStyle name="RIGs input cells 5 2 4 15" xfId="34774"/>
    <cellStyle name="RIGs input cells 5 2 4 16" xfId="34775"/>
    <cellStyle name="RIGs input cells 5 2 4 17" xfId="34776"/>
    <cellStyle name="RIGs input cells 5 2 4 18" xfId="34777"/>
    <cellStyle name="RIGs input cells 5 2 4 19" xfId="34778"/>
    <cellStyle name="RIGs input cells 5 2 4 2" xfId="34779"/>
    <cellStyle name="RIGs input cells 5 2 4 2 10" xfId="34780"/>
    <cellStyle name="RIGs input cells 5 2 4 2 11" xfId="34781"/>
    <cellStyle name="RIGs input cells 5 2 4 2 12" xfId="34782"/>
    <cellStyle name="RIGs input cells 5 2 4 2 13" xfId="34783"/>
    <cellStyle name="RIGs input cells 5 2 4 2 2" xfId="34784"/>
    <cellStyle name="RIGs input cells 5 2 4 2 2 2" xfId="34785"/>
    <cellStyle name="RIGs input cells 5 2 4 2 2 3" xfId="34786"/>
    <cellStyle name="RIGs input cells 5 2 4 2 3" xfId="34787"/>
    <cellStyle name="RIGs input cells 5 2 4 2 3 2" xfId="34788"/>
    <cellStyle name="RIGs input cells 5 2 4 2 3 3" xfId="34789"/>
    <cellStyle name="RIGs input cells 5 2 4 2 4" xfId="34790"/>
    <cellStyle name="RIGs input cells 5 2 4 2 5" xfId="34791"/>
    <cellStyle name="RIGs input cells 5 2 4 2 6" xfId="34792"/>
    <cellStyle name="RIGs input cells 5 2 4 2 7" xfId="34793"/>
    <cellStyle name="RIGs input cells 5 2 4 2 8" xfId="34794"/>
    <cellStyle name="RIGs input cells 5 2 4 2 9" xfId="34795"/>
    <cellStyle name="RIGs input cells 5 2 4 20" xfId="34796"/>
    <cellStyle name="RIGs input cells 5 2 4 21" xfId="34797"/>
    <cellStyle name="RIGs input cells 5 2 4 22" xfId="34798"/>
    <cellStyle name="RIGs input cells 5 2 4 23" xfId="34799"/>
    <cellStyle name="RIGs input cells 5 2 4 24" xfId="34800"/>
    <cellStyle name="RIGs input cells 5 2 4 25" xfId="34801"/>
    <cellStyle name="RIGs input cells 5 2 4 26" xfId="34802"/>
    <cellStyle name="RIGs input cells 5 2 4 27" xfId="34803"/>
    <cellStyle name="RIGs input cells 5 2 4 28" xfId="34804"/>
    <cellStyle name="RIGs input cells 5 2 4 29" xfId="34805"/>
    <cellStyle name="RIGs input cells 5 2 4 3" xfId="34806"/>
    <cellStyle name="RIGs input cells 5 2 4 3 2" xfId="34807"/>
    <cellStyle name="RIGs input cells 5 2 4 3 3" xfId="34808"/>
    <cellStyle name="RIGs input cells 5 2 4 30" xfId="34809"/>
    <cellStyle name="RIGs input cells 5 2 4 31" xfId="34810"/>
    <cellStyle name="RIGs input cells 5 2 4 32" xfId="34811"/>
    <cellStyle name="RIGs input cells 5 2 4 33" xfId="34812"/>
    <cellStyle name="RIGs input cells 5 2 4 34" xfId="34813"/>
    <cellStyle name="RIGs input cells 5 2 4 4" xfId="34814"/>
    <cellStyle name="RIGs input cells 5 2 4 4 2" xfId="34815"/>
    <cellStyle name="RIGs input cells 5 2 4 4 3" xfId="34816"/>
    <cellStyle name="RIGs input cells 5 2 4 5" xfId="34817"/>
    <cellStyle name="RIGs input cells 5 2 4 6" xfId="34818"/>
    <cellStyle name="RIGs input cells 5 2 4 7" xfId="34819"/>
    <cellStyle name="RIGs input cells 5 2 4 8" xfId="34820"/>
    <cellStyle name="RIGs input cells 5 2 4 9" xfId="34821"/>
    <cellStyle name="RIGs input cells 5 2 5" xfId="34822"/>
    <cellStyle name="RIGs input cells 5 2 5 10" xfId="34823"/>
    <cellStyle name="RIGs input cells 5 2 5 11" xfId="34824"/>
    <cellStyle name="RIGs input cells 5 2 5 12" xfId="34825"/>
    <cellStyle name="RIGs input cells 5 2 5 13" xfId="34826"/>
    <cellStyle name="RIGs input cells 5 2 5 2" xfId="34827"/>
    <cellStyle name="RIGs input cells 5 2 5 2 2" xfId="34828"/>
    <cellStyle name="RIGs input cells 5 2 5 2 3" xfId="34829"/>
    <cellStyle name="RIGs input cells 5 2 5 3" xfId="34830"/>
    <cellStyle name="RIGs input cells 5 2 5 3 2" xfId="34831"/>
    <cellStyle name="RIGs input cells 5 2 5 3 3" xfId="34832"/>
    <cellStyle name="RIGs input cells 5 2 5 4" xfId="34833"/>
    <cellStyle name="RIGs input cells 5 2 5 5" xfId="34834"/>
    <cellStyle name="RIGs input cells 5 2 5 6" xfId="34835"/>
    <cellStyle name="RIGs input cells 5 2 5 7" xfId="34836"/>
    <cellStyle name="RIGs input cells 5 2 5 8" xfId="34837"/>
    <cellStyle name="RIGs input cells 5 2 5 9" xfId="34838"/>
    <cellStyle name="RIGs input cells 5 2 6" xfId="34839"/>
    <cellStyle name="RIGs input cells 5 2 6 2" xfId="34840"/>
    <cellStyle name="RIGs input cells 5 2 6 2 2" xfId="34841"/>
    <cellStyle name="RIGs input cells 5 2 6 2 3" xfId="34842"/>
    <cellStyle name="RIGs input cells 5 2 6 3" xfId="34843"/>
    <cellStyle name="RIGs input cells 5 2 6 3 2" xfId="34844"/>
    <cellStyle name="RIGs input cells 5 2 6 4" xfId="34845"/>
    <cellStyle name="RIGs input cells 5 2 7" xfId="34846"/>
    <cellStyle name="RIGs input cells 5 2 7 2" xfId="34847"/>
    <cellStyle name="RIGs input cells 5 2 8" xfId="34848"/>
    <cellStyle name="RIGs input cells 5 2 8 2" xfId="34849"/>
    <cellStyle name="RIGs input cells 5 2 9" xfId="34850"/>
    <cellStyle name="RIGs input cells 5 2 9 2" xfId="34851"/>
    <cellStyle name="RIGs input cells 5 2_4 28 1_Asst_Health_Crit_AllTO_RIIO_20110714pm" xfId="34852"/>
    <cellStyle name="RIGs input cells 5 20" xfId="34853"/>
    <cellStyle name="RIGs input cells 5 20 2" xfId="34854"/>
    <cellStyle name="RIGs input cells 5 21" xfId="34855"/>
    <cellStyle name="RIGs input cells 5 21 2" xfId="34856"/>
    <cellStyle name="RIGs input cells 5 22" xfId="34857"/>
    <cellStyle name="RIGs input cells 5 22 2" xfId="34858"/>
    <cellStyle name="RIGs input cells 5 23" xfId="34859"/>
    <cellStyle name="RIGs input cells 5 23 2" xfId="34860"/>
    <cellStyle name="RIGs input cells 5 24" xfId="34861"/>
    <cellStyle name="RIGs input cells 5 24 2" xfId="34862"/>
    <cellStyle name="RIGs input cells 5 25" xfId="34863"/>
    <cellStyle name="RIGs input cells 5 25 2" xfId="34864"/>
    <cellStyle name="RIGs input cells 5 26" xfId="34865"/>
    <cellStyle name="RIGs input cells 5 26 2" xfId="34866"/>
    <cellStyle name="RIGs input cells 5 27" xfId="34867"/>
    <cellStyle name="RIGs input cells 5 28" xfId="34868"/>
    <cellStyle name="RIGs input cells 5 29" xfId="34869"/>
    <cellStyle name="RIGs input cells 5 3" xfId="34870"/>
    <cellStyle name="RIGs input cells 5 3 10" xfId="34871"/>
    <cellStyle name="RIGs input cells 5 3 11" xfId="34872"/>
    <cellStyle name="RIGs input cells 5 3 12" xfId="34873"/>
    <cellStyle name="RIGs input cells 5 3 13" xfId="34874"/>
    <cellStyle name="RIGs input cells 5 3 14" xfId="34875"/>
    <cellStyle name="RIGs input cells 5 3 15" xfId="34876"/>
    <cellStyle name="RIGs input cells 5 3 16" xfId="34877"/>
    <cellStyle name="RIGs input cells 5 3 17" xfId="34878"/>
    <cellStyle name="RIGs input cells 5 3 18" xfId="34879"/>
    <cellStyle name="RIGs input cells 5 3 19" xfId="34880"/>
    <cellStyle name="RIGs input cells 5 3 2" xfId="34881"/>
    <cellStyle name="RIGs input cells 5 3 2 10" xfId="34882"/>
    <cellStyle name="RIGs input cells 5 3 2 11" xfId="34883"/>
    <cellStyle name="RIGs input cells 5 3 2 12" xfId="34884"/>
    <cellStyle name="RIGs input cells 5 3 2 13" xfId="34885"/>
    <cellStyle name="RIGs input cells 5 3 2 14" xfId="34886"/>
    <cellStyle name="RIGs input cells 5 3 2 15" xfId="34887"/>
    <cellStyle name="RIGs input cells 5 3 2 16" xfId="34888"/>
    <cellStyle name="RIGs input cells 5 3 2 17" xfId="34889"/>
    <cellStyle name="RIGs input cells 5 3 2 18" xfId="34890"/>
    <cellStyle name="RIGs input cells 5 3 2 19" xfId="34891"/>
    <cellStyle name="RIGs input cells 5 3 2 2" xfId="34892"/>
    <cellStyle name="RIGs input cells 5 3 2 2 10" xfId="34893"/>
    <cellStyle name="RIGs input cells 5 3 2 2 11" xfId="34894"/>
    <cellStyle name="RIGs input cells 5 3 2 2 12" xfId="34895"/>
    <cellStyle name="RIGs input cells 5 3 2 2 13" xfId="34896"/>
    <cellStyle name="RIGs input cells 5 3 2 2 2" xfId="34897"/>
    <cellStyle name="RIGs input cells 5 3 2 2 2 2" xfId="34898"/>
    <cellStyle name="RIGs input cells 5 3 2 2 2 3" xfId="34899"/>
    <cellStyle name="RIGs input cells 5 3 2 2 3" xfId="34900"/>
    <cellStyle name="RIGs input cells 5 3 2 2 3 2" xfId="34901"/>
    <cellStyle name="RIGs input cells 5 3 2 2 3 3" xfId="34902"/>
    <cellStyle name="RIGs input cells 5 3 2 2 4" xfId="34903"/>
    <cellStyle name="RIGs input cells 5 3 2 2 5" xfId="34904"/>
    <cellStyle name="RIGs input cells 5 3 2 2 6" xfId="34905"/>
    <cellStyle name="RIGs input cells 5 3 2 2 7" xfId="34906"/>
    <cellStyle name="RIGs input cells 5 3 2 2 8" xfId="34907"/>
    <cellStyle name="RIGs input cells 5 3 2 2 9" xfId="34908"/>
    <cellStyle name="RIGs input cells 5 3 2 20" xfId="34909"/>
    <cellStyle name="RIGs input cells 5 3 2 21" xfId="34910"/>
    <cellStyle name="RIGs input cells 5 3 2 22" xfId="34911"/>
    <cellStyle name="RIGs input cells 5 3 2 23" xfId="34912"/>
    <cellStyle name="RIGs input cells 5 3 2 24" xfId="34913"/>
    <cellStyle name="RIGs input cells 5 3 2 25" xfId="34914"/>
    <cellStyle name="RIGs input cells 5 3 2 26" xfId="34915"/>
    <cellStyle name="RIGs input cells 5 3 2 27" xfId="34916"/>
    <cellStyle name="RIGs input cells 5 3 2 28" xfId="34917"/>
    <cellStyle name="RIGs input cells 5 3 2 29" xfId="34918"/>
    <cellStyle name="RIGs input cells 5 3 2 3" xfId="34919"/>
    <cellStyle name="RIGs input cells 5 3 2 3 2" xfId="34920"/>
    <cellStyle name="RIGs input cells 5 3 2 3 3" xfId="34921"/>
    <cellStyle name="RIGs input cells 5 3 2 30" xfId="34922"/>
    <cellStyle name="RIGs input cells 5 3 2 31" xfId="34923"/>
    <cellStyle name="RIGs input cells 5 3 2 32" xfId="34924"/>
    <cellStyle name="RIGs input cells 5 3 2 33" xfId="34925"/>
    <cellStyle name="RIGs input cells 5 3 2 34" xfId="34926"/>
    <cellStyle name="RIGs input cells 5 3 2 4" xfId="34927"/>
    <cellStyle name="RIGs input cells 5 3 2 4 2" xfId="34928"/>
    <cellStyle name="RIGs input cells 5 3 2 4 3" xfId="34929"/>
    <cellStyle name="RIGs input cells 5 3 2 5" xfId="34930"/>
    <cellStyle name="RIGs input cells 5 3 2 6" xfId="34931"/>
    <cellStyle name="RIGs input cells 5 3 2 7" xfId="34932"/>
    <cellStyle name="RIGs input cells 5 3 2 8" xfId="34933"/>
    <cellStyle name="RIGs input cells 5 3 2 9" xfId="34934"/>
    <cellStyle name="RIGs input cells 5 3 20" xfId="34935"/>
    <cellStyle name="RIGs input cells 5 3 21" xfId="34936"/>
    <cellStyle name="RIGs input cells 5 3 22" xfId="34937"/>
    <cellStyle name="RIGs input cells 5 3 23" xfId="34938"/>
    <cellStyle name="RIGs input cells 5 3 24" xfId="34939"/>
    <cellStyle name="RIGs input cells 5 3 25" xfId="34940"/>
    <cellStyle name="RIGs input cells 5 3 26" xfId="34941"/>
    <cellStyle name="RIGs input cells 5 3 27" xfId="34942"/>
    <cellStyle name="RIGs input cells 5 3 28" xfId="34943"/>
    <cellStyle name="RIGs input cells 5 3 29" xfId="34944"/>
    <cellStyle name="RIGs input cells 5 3 3" xfId="34945"/>
    <cellStyle name="RIGs input cells 5 3 3 10" xfId="34946"/>
    <cellStyle name="RIGs input cells 5 3 3 11" xfId="34947"/>
    <cellStyle name="RIGs input cells 5 3 3 12" xfId="34948"/>
    <cellStyle name="RIGs input cells 5 3 3 13" xfId="34949"/>
    <cellStyle name="RIGs input cells 5 3 3 2" xfId="34950"/>
    <cellStyle name="RIGs input cells 5 3 3 2 2" xfId="34951"/>
    <cellStyle name="RIGs input cells 5 3 3 2 3" xfId="34952"/>
    <cellStyle name="RIGs input cells 5 3 3 3" xfId="34953"/>
    <cellStyle name="RIGs input cells 5 3 3 3 2" xfId="34954"/>
    <cellStyle name="RIGs input cells 5 3 3 3 3" xfId="34955"/>
    <cellStyle name="RIGs input cells 5 3 3 4" xfId="34956"/>
    <cellStyle name="RIGs input cells 5 3 3 5" xfId="34957"/>
    <cellStyle name="RIGs input cells 5 3 3 6" xfId="34958"/>
    <cellStyle name="RIGs input cells 5 3 3 7" xfId="34959"/>
    <cellStyle name="RIGs input cells 5 3 3 8" xfId="34960"/>
    <cellStyle name="RIGs input cells 5 3 3 9" xfId="34961"/>
    <cellStyle name="RIGs input cells 5 3 30" xfId="34962"/>
    <cellStyle name="RIGs input cells 5 3 31" xfId="34963"/>
    <cellStyle name="RIGs input cells 5 3 32" xfId="34964"/>
    <cellStyle name="RIGs input cells 5 3 33" xfId="34965"/>
    <cellStyle name="RIGs input cells 5 3 34" xfId="34966"/>
    <cellStyle name="RIGs input cells 5 3 35" xfId="34967"/>
    <cellStyle name="RIGs input cells 5 3 4" xfId="34968"/>
    <cellStyle name="RIGs input cells 5 3 4 2" xfId="34969"/>
    <cellStyle name="RIGs input cells 5 3 4 3" xfId="34970"/>
    <cellStyle name="RIGs input cells 5 3 5" xfId="34971"/>
    <cellStyle name="RIGs input cells 5 3 5 2" xfId="34972"/>
    <cellStyle name="RIGs input cells 5 3 5 3" xfId="34973"/>
    <cellStyle name="RIGs input cells 5 3 6" xfId="34974"/>
    <cellStyle name="RIGs input cells 5 3 7" xfId="34975"/>
    <cellStyle name="RIGs input cells 5 3 8" xfId="34976"/>
    <cellStyle name="RIGs input cells 5 3 9" xfId="34977"/>
    <cellStyle name="RIGs input cells 5 3_4 28 1_Asst_Health_Crit_AllTO_RIIO_20110714pm" xfId="34978"/>
    <cellStyle name="RIGs input cells 5 30" xfId="34979"/>
    <cellStyle name="RIGs input cells 5 31" xfId="34980"/>
    <cellStyle name="RIGs input cells 5 32" xfId="34981"/>
    <cellStyle name="RIGs input cells 5 33" xfId="34982"/>
    <cellStyle name="RIGs input cells 5 34" xfId="34983"/>
    <cellStyle name="RIGs input cells 5 35" xfId="34984"/>
    <cellStyle name="RIGs input cells 5 36" xfId="34985"/>
    <cellStyle name="RIGs input cells 5 37" xfId="34986"/>
    <cellStyle name="RIGs input cells 5 38" xfId="34987"/>
    <cellStyle name="RIGs input cells 5 39" xfId="34988"/>
    <cellStyle name="RIGs input cells 5 4" xfId="34989"/>
    <cellStyle name="RIGs input cells 5 4 10" xfId="34990"/>
    <cellStyle name="RIGs input cells 5 4 11" xfId="34991"/>
    <cellStyle name="RIGs input cells 5 4 12" xfId="34992"/>
    <cellStyle name="RIGs input cells 5 4 13" xfId="34993"/>
    <cellStyle name="RIGs input cells 5 4 14" xfId="34994"/>
    <cellStyle name="RIGs input cells 5 4 15" xfId="34995"/>
    <cellStyle name="RIGs input cells 5 4 16" xfId="34996"/>
    <cellStyle name="RIGs input cells 5 4 17" xfId="34997"/>
    <cellStyle name="RIGs input cells 5 4 18" xfId="34998"/>
    <cellStyle name="RIGs input cells 5 4 19" xfId="34999"/>
    <cellStyle name="RIGs input cells 5 4 2" xfId="35000"/>
    <cellStyle name="RIGs input cells 5 4 2 10" xfId="35001"/>
    <cellStyle name="RIGs input cells 5 4 2 11" xfId="35002"/>
    <cellStyle name="RIGs input cells 5 4 2 12" xfId="35003"/>
    <cellStyle name="RIGs input cells 5 4 2 13" xfId="35004"/>
    <cellStyle name="RIGs input cells 5 4 2 2" xfId="35005"/>
    <cellStyle name="RIGs input cells 5 4 2 2 2" xfId="35006"/>
    <cellStyle name="RIGs input cells 5 4 2 2 3" xfId="35007"/>
    <cellStyle name="RIGs input cells 5 4 2 3" xfId="35008"/>
    <cellStyle name="RIGs input cells 5 4 2 3 2" xfId="35009"/>
    <cellStyle name="RIGs input cells 5 4 2 3 3" xfId="35010"/>
    <cellStyle name="RIGs input cells 5 4 2 4" xfId="35011"/>
    <cellStyle name="RIGs input cells 5 4 2 5" xfId="35012"/>
    <cellStyle name="RIGs input cells 5 4 2 6" xfId="35013"/>
    <cellStyle name="RIGs input cells 5 4 2 7" xfId="35014"/>
    <cellStyle name="RIGs input cells 5 4 2 8" xfId="35015"/>
    <cellStyle name="RIGs input cells 5 4 2 9" xfId="35016"/>
    <cellStyle name="RIGs input cells 5 4 20" xfId="35017"/>
    <cellStyle name="RIGs input cells 5 4 21" xfId="35018"/>
    <cellStyle name="RIGs input cells 5 4 22" xfId="35019"/>
    <cellStyle name="RIGs input cells 5 4 23" xfId="35020"/>
    <cellStyle name="RIGs input cells 5 4 24" xfId="35021"/>
    <cellStyle name="RIGs input cells 5 4 25" xfId="35022"/>
    <cellStyle name="RIGs input cells 5 4 26" xfId="35023"/>
    <cellStyle name="RIGs input cells 5 4 27" xfId="35024"/>
    <cellStyle name="RIGs input cells 5 4 28" xfId="35025"/>
    <cellStyle name="RIGs input cells 5 4 29" xfId="35026"/>
    <cellStyle name="RIGs input cells 5 4 3" xfId="35027"/>
    <cellStyle name="RIGs input cells 5 4 3 2" xfId="35028"/>
    <cellStyle name="RIGs input cells 5 4 3 3" xfId="35029"/>
    <cellStyle name="RIGs input cells 5 4 30" xfId="35030"/>
    <cellStyle name="RIGs input cells 5 4 31" xfId="35031"/>
    <cellStyle name="RIGs input cells 5 4 32" xfId="35032"/>
    <cellStyle name="RIGs input cells 5 4 33" xfId="35033"/>
    <cellStyle name="RIGs input cells 5 4 34" xfId="35034"/>
    <cellStyle name="RIGs input cells 5 4 4" xfId="35035"/>
    <cellStyle name="RIGs input cells 5 4 4 2" xfId="35036"/>
    <cellStyle name="RIGs input cells 5 4 4 3" xfId="35037"/>
    <cellStyle name="RIGs input cells 5 4 5" xfId="35038"/>
    <cellStyle name="RIGs input cells 5 4 6" xfId="35039"/>
    <cellStyle name="RIGs input cells 5 4 7" xfId="35040"/>
    <cellStyle name="RIGs input cells 5 4 8" xfId="35041"/>
    <cellStyle name="RIGs input cells 5 4 9" xfId="35042"/>
    <cellStyle name="RIGs input cells 5 5" xfId="35043"/>
    <cellStyle name="RIGs input cells 5 5 10" xfId="35044"/>
    <cellStyle name="RIGs input cells 5 5 11" xfId="35045"/>
    <cellStyle name="RIGs input cells 5 5 12" xfId="35046"/>
    <cellStyle name="RIGs input cells 5 5 13" xfId="35047"/>
    <cellStyle name="RIGs input cells 5 5 14" xfId="35048"/>
    <cellStyle name="RIGs input cells 5 5 15" xfId="35049"/>
    <cellStyle name="RIGs input cells 5 5 16" xfId="35050"/>
    <cellStyle name="RIGs input cells 5 5 17" xfId="35051"/>
    <cellStyle name="RIGs input cells 5 5 18" xfId="35052"/>
    <cellStyle name="RIGs input cells 5 5 19" xfId="35053"/>
    <cellStyle name="RIGs input cells 5 5 2" xfId="35054"/>
    <cellStyle name="RIGs input cells 5 5 2 10" xfId="35055"/>
    <cellStyle name="RIGs input cells 5 5 2 11" xfId="35056"/>
    <cellStyle name="RIGs input cells 5 5 2 12" xfId="35057"/>
    <cellStyle name="RIGs input cells 5 5 2 13" xfId="35058"/>
    <cellStyle name="RIGs input cells 5 5 2 2" xfId="35059"/>
    <cellStyle name="RIGs input cells 5 5 2 2 2" xfId="35060"/>
    <cellStyle name="RIGs input cells 5 5 2 2 3" xfId="35061"/>
    <cellStyle name="RIGs input cells 5 5 2 3" xfId="35062"/>
    <cellStyle name="RIGs input cells 5 5 2 3 2" xfId="35063"/>
    <cellStyle name="RIGs input cells 5 5 2 3 3" xfId="35064"/>
    <cellStyle name="RIGs input cells 5 5 2 4" xfId="35065"/>
    <cellStyle name="RIGs input cells 5 5 2 5" xfId="35066"/>
    <cellStyle name="RIGs input cells 5 5 2 6" xfId="35067"/>
    <cellStyle name="RIGs input cells 5 5 2 7" xfId="35068"/>
    <cellStyle name="RIGs input cells 5 5 2 8" xfId="35069"/>
    <cellStyle name="RIGs input cells 5 5 2 9" xfId="35070"/>
    <cellStyle name="RIGs input cells 5 5 20" xfId="35071"/>
    <cellStyle name="RIGs input cells 5 5 21" xfId="35072"/>
    <cellStyle name="RIGs input cells 5 5 22" xfId="35073"/>
    <cellStyle name="RIGs input cells 5 5 23" xfId="35074"/>
    <cellStyle name="RIGs input cells 5 5 24" xfId="35075"/>
    <cellStyle name="RIGs input cells 5 5 25" xfId="35076"/>
    <cellStyle name="RIGs input cells 5 5 26" xfId="35077"/>
    <cellStyle name="RIGs input cells 5 5 27" xfId="35078"/>
    <cellStyle name="RIGs input cells 5 5 28" xfId="35079"/>
    <cellStyle name="RIGs input cells 5 5 29" xfId="35080"/>
    <cellStyle name="RIGs input cells 5 5 3" xfId="35081"/>
    <cellStyle name="RIGs input cells 5 5 3 2" xfId="35082"/>
    <cellStyle name="RIGs input cells 5 5 3 3" xfId="35083"/>
    <cellStyle name="RIGs input cells 5 5 30" xfId="35084"/>
    <cellStyle name="RIGs input cells 5 5 31" xfId="35085"/>
    <cellStyle name="RIGs input cells 5 5 32" xfId="35086"/>
    <cellStyle name="RIGs input cells 5 5 33" xfId="35087"/>
    <cellStyle name="RIGs input cells 5 5 34" xfId="35088"/>
    <cellStyle name="RIGs input cells 5 5 4" xfId="35089"/>
    <cellStyle name="RIGs input cells 5 5 4 2" xfId="35090"/>
    <cellStyle name="RIGs input cells 5 5 4 3" xfId="35091"/>
    <cellStyle name="RIGs input cells 5 5 5" xfId="35092"/>
    <cellStyle name="RIGs input cells 5 5 6" xfId="35093"/>
    <cellStyle name="RIGs input cells 5 5 7" xfId="35094"/>
    <cellStyle name="RIGs input cells 5 5 8" xfId="35095"/>
    <cellStyle name="RIGs input cells 5 5 9" xfId="35096"/>
    <cellStyle name="RIGs input cells 5 6" xfId="35097"/>
    <cellStyle name="RIGs input cells 5 6 10" xfId="35098"/>
    <cellStyle name="RIGs input cells 5 6 11" xfId="35099"/>
    <cellStyle name="RIGs input cells 5 6 12" xfId="35100"/>
    <cellStyle name="RIGs input cells 5 6 13" xfId="35101"/>
    <cellStyle name="RIGs input cells 5 6 2" xfId="35102"/>
    <cellStyle name="RIGs input cells 5 6 2 2" xfId="35103"/>
    <cellStyle name="RIGs input cells 5 6 2 3" xfId="35104"/>
    <cellStyle name="RIGs input cells 5 6 3" xfId="35105"/>
    <cellStyle name="RIGs input cells 5 6 3 2" xfId="35106"/>
    <cellStyle name="RIGs input cells 5 6 3 3" xfId="35107"/>
    <cellStyle name="RIGs input cells 5 6 4" xfId="35108"/>
    <cellStyle name="RIGs input cells 5 6 5" xfId="35109"/>
    <cellStyle name="RIGs input cells 5 6 6" xfId="35110"/>
    <cellStyle name="RIGs input cells 5 6 7" xfId="35111"/>
    <cellStyle name="RIGs input cells 5 6 8" xfId="35112"/>
    <cellStyle name="RIGs input cells 5 6 9" xfId="35113"/>
    <cellStyle name="RIGs input cells 5 7" xfId="35114"/>
    <cellStyle name="RIGs input cells 5 7 2" xfId="35115"/>
    <cellStyle name="RIGs input cells 5 7 2 2" xfId="35116"/>
    <cellStyle name="RIGs input cells 5 7 2 3" xfId="35117"/>
    <cellStyle name="RIGs input cells 5 7 3" xfId="35118"/>
    <cellStyle name="RIGs input cells 5 7 3 2" xfId="35119"/>
    <cellStyle name="RIGs input cells 5 7 4" xfId="35120"/>
    <cellStyle name="RIGs input cells 5 8" xfId="35121"/>
    <cellStyle name="RIGs input cells 5 8 2" xfId="35122"/>
    <cellStyle name="RIGs input cells 5 9" xfId="35123"/>
    <cellStyle name="RIGs input cells 5 9 2" xfId="35124"/>
    <cellStyle name="RIGs input cells 5_1.3s Accounting C Costs Scots" xfId="35125"/>
    <cellStyle name="RIGs input cells 6" xfId="1274"/>
    <cellStyle name="RIGs input cells 6 10" xfId="35126"/>
    <cellStyle name="RIGs input cells 6 10 2" xfId="35127"/>
    <cellStyle name="RIGs input cells 6 11" xfId="35128"/>
    <cellStyle name="RIGs input cells 6 11 2" xfId="35129"/>
    <cellStyle name="RIGs input cells 6 12" xfId="35130"/>
    <cellStyle name="RIGs input cells 6 12 2" xfId="35131"/>
    <cellStyle name="RIGs input cells 6 13" xfId="35132"/>
    <cellStyle name="RIGs input cells 6 13 2" xfId="35133"/>
    <cellStyle name="RIGs input cells 6 14" xfId="35134"/>
    <cellStyle name="RIGs input cells 6 14 2" xfId="35135"/>
    <cellStyle name="RIGs input cells 6 15" xfId="35136"/>
    <cellStyle name="RIGs input cells 6 15 2" xfId="35137"/>
    <cellStyle name="RIGs input cells 6 16" xfId="35138"/>
    <cellStyle name="RIGs input cells 6 16 2" xfId="35139"/>
    <cellStyle name="RIGs input cells 6 17" xfId="35140"/>
    <cellStyle name="RIGs input cells 6 17 2" xfId="35141"/>
    <cellStyle name="RIGs input cells 6 18" xfId="35142"/>
    <cellStyle name="RIGs input cells 6 18 2" xfId="35143"/>
    <cellStyle name="RIGs input cells 6 19" xfId="35144"/>
    <cellStyle name="RIGs input cells 6 19 2" xfId="35145"/>
    <cellStyle name="RIGs input cells 6 2" xfId="1275"/>
    <cellStyle name="RIGs input cells 6 2 10" xfId="35146"/>
    <cellStyle name="RIGs input cells 6 2 10 2" xfId="35147"/>
    <cellStyle name="RIGs input cells 6 2 11" xfId="35148"/>
    <cellStyle name="RIGs input cells 6 2 11 2" xfId="35149"/>
    <cellStyle name="RIGs input cells 6 2 12" xfId="35150"/>
    <cellStyle name="RIGs input cells 6 2 12 2" xfId="35151"/>
    <cellStyle name="RIGs input cells 6 2 13" xfId="35152"/>
    <cellStyle name="RIGs input cells 6 2 13 2" xfId="35153"/>
    <cellStyle name="RIGs input cells 6 2 14" xfId="35154"/>
    <cellStyle name="RIGs input cells 6 2 14 2" xfId="35155"/>
    <cellStyle name="RIGs input cells 6 2 15" xfId="35156"/>
    <cellStyle name="RIGs input cells 6 2 15 2" xfId="35157"/>
    <cellStyle name="RIGs input cells 6 2 16" xfId="35158"/>
    <cellStyle name="RIGs input cells 6 2 16 2" xfId="35159"/>
    <cellStyle name="RIGs input cells 6 2 17" xfId="35160"/>
    <cellStyle name="RIGs input cells 6 2 17 2" xfId="35161"/>
    <cellStyle name="RIGs input cells 6 2 18" xfId="35162"/>
    <cellStyle name="RIGs input cells 6 2 18 2" xfId="35163"/>
    <cellStyle name="RIGs input cells 6 2 19" xfId="35164"/>
    <cellStyle name="RIGs input cells 6 2 19 2" xfId="35165"/>
    <cellStyle name="RIGs input cells 6 2 2" xfId="35166"/>
    <cellStyle name="RIGs input cells 6 2 2 10" xfId="35167"/>
    <cellStyle name="RIGs input cells 6 2 2 11" xfId="35168"/>
    <cellStyle name="RIGs input cells 6 2 2 12" xfId="35169"/>
    <cellStyle name="RIGs input cells 6 2 2 13" xfId="35170"/>
    <cellStyle name="RIGs input cells 6 2 2 14" xfId="35171"/>
    <cellStyle name="RIGs input cells 6 2 2 15" xfId="35172"/>
    <cellStyle name="RIGs input cells 6 2 2 16" xfId="35173"/>
    <cellStyle name="RIGs input cells 6 2 2 17" xfId="35174"/>
    <cellStyle name="RIGs input cells 6 2 2 18" xfId="35175"/>
    <cellStyle name="RIGs input cells 6 2 2 19" xfId="35176"/>
    <cellStyle name="RIGs input cells 6 2 2 2" xfId="35177"/>
    <cellStyle name="RIGs input cells 6 2 2 2 10" xfId="35178"/>
    <cellStyle name="RIGs input cells 6 2 2 2 11" xfId="35179"/>
    <cellStyle name="RIGs input cells 6 2 2 2 12" xfId="35180"/>
    <cellStyle name="RIGs input cells 6 2 2 2 13" xfId="35181"/>
    <cellStyle name="RIGs input cells 6 2 2 2 14" xfId="35182"/>
    <cellStyle name="RIGs input cells 6 2 2 2 15" xfId="35183"/>
    <cellStyle name="RIGs input cells 6 2 2 2 16" xfId="35184"/>
    <cellStyle name="RIGs input cells 6 2 2 2 17" xfId="35185"/>
    <cellStyle name="RIGs input cells 6 2 2 2 18" xfId="35186"/>
    <cellStyle name="RIGs input cells 6 2 2 2 19" xfId="35187"/>
    <cellStyle name="RIGs input cells 6 2 2 2 2" xfId="35188"/>
    <cellStyle name="RIGs input cells 6 2 2 2 2 10" xfId="35189"/>
    <cellStyle name="RIGs input cells 6 2 2 2 2 11" xfId="35190"/>
    <cellStyle name="RIGs input cells 6 2 2 2 2 12" xfId="35191"/>
    <cellStyle name="RIGs input cells 6 2 2 2 2 13" xfId="35192"/>
    <cellStyle name="RIGs input cells 6 2 2 2 2 2" xfId="35193"/>
    <cellStyle name="RIGs input cells 6 2 2 2 2 2 2" xfId="35194"/>
    <cellStyle name="RIGs input cells 6 2 2 2 2 2 3" xfId="35195"/>
    <cellStyle name="RIGs input cells 6 2 2 2 2 3" xfId="35196"/>
    <cellStyle name="RIGs input cells 6 2 2 2 2 3 2" xfId="35197"/>
    <cellStyle name="RIGs input cells 6 2 2 2 2 3 3" xfId="35198"/>
    <cellStyle name="RIGs input cells 6 2 2 2 2 4" xfId="35199"/>
    <cellStyle name="RIGs input cells 6 2 2 2 2 5" xfId="35200"/>
    <cellStyle name="RIGs input cells 6 2 2 2 2 6" xfId="35201"/>
    <cellStyle name="RIGs input cells 6 2 2 2 2 7" xfId="35202"/>
    <cellStyle name="RIGs input cells 6 2 2 2 2 8" xfId="35203"/>
    <cellStyle name="RIGs input cells 6 2 2 2 2 9" xfId="35204"/>
    <cellStyle name="RIGs input cells 6 2 2 2 20" xfId="35205"/>
    <cellStyle name="RIGs input cells 6 2 2 2 21" xfId="35206"/>
    <cellStyle name="RIGs input cells 6 2 2 2 22" xfId="35207"/>
    <cellStyle name="RIGs input cells 6 2 2 2 23" xfId="35208"/>
    <cellStyle name="RIGs input cells 6 2 2 2 24" xfId="35209"/>
    <cellStyle name="RIGs input cells 6 2 2 2 25" xfId="35210"/>
    <cellStyle name="RIGs input cells 6 2 2 2 26" xfId="35211"/>
    <cellStyle name="RIGs input cells 6 2 2 2 27" xfId="35212"/>
    <cellStyle name="RIGs input cells 6 2 2 2 28" xfId="35213"/>
    <cellStyle name="RIGs input cells 6 2 2 2 29" xfId="35214"/>
    <cellStyle name="RIGs input cells 6 2 2 2 3" xfId="35215"/>
    <cellStyle name="RIGs input cells 6 2 2 2 3 2" xfId="35216"/>
    <cellStyle name="RIGs input cells 6 2 2 2 3 3" xfId="35217"/>
    <cellStyle name="RIGs input cells 6 2 2 2 30" xfId="35218"/>
    <cellStyle name="RIGs input cells 6 2 2 2 31" xfId="35219"/>
    <cellStyle name="RIGs input cells 6 2 2 2 32" xfId="35220"/>
    <cellStyle name="RIGs input cells 6 2 2 2 33" xfId="35221"/>
    <cellStyle name="RIGs input cells 6 2 2 2 34" xfId="35222"/>
    <cellStyle name="RIGs input cells 6 2 2 2 4" xfId="35223"/>
    <cellStyle name="RIGs input cells 6 2 2 2 4 2" xfId="35224"/>
    <cellStyle name="RIGs input cells 6 2 2 2 4 3" xfId="35225"/>
    <cellStyle name="RIGs input cells 6 2 2 2 5" xfId="35226"/>
    <cellStyle name="RIGs input cells 6 2 2 2 6" xfId="35227"/>
    <cellStyle name="RIGs input cells 6 2 2 2 7" xfId="35228"/>
    <cellStyle name="RIGs input cells 6 2 2 2 8" xfId="35229"/>
    <cellStyle name="RIGs input cells 6 2 2 2 9" xfId="35230"/>
    <cellStyle name="RIGs input cells 6 2 2 20" xfId="35231"/>
    <cellStyle name="RIGs input cells 6 2 2 21" xfId="35232"/>
    <cellStyle name="RIGs input cells 6 2 2 22" xfId="35233"/>
    <cellStyle name="RIGs input cells 6 2 2 23" xfId="35234"/>
    <cellStyle name="RIGs input cells 6 2 2 24" xfId="35235"/>
    <cellStyle name="RIGs input cells 6 2 2 25" xfId="35236"/>
    <cellStyle name="RIGs input cells 6 2 2 26" xfId="35237"/>
    <cellStyle name="RIGs input cells 6 2 2 27" xfId="35238"/>
    <cellStyle name="RIGs input cells 6 2 2 28" xfId="35239"/>
    <cellStyle name="RIGs input cells 6 2 2 29" xfId="35240"/>
    <cellStyle name="RIGs input cells 6 2 2 3" xfId="35241"/>
    <cellStyle name="RIGs input cells 6 2 2 3 10" xfId="35242"/>
    <cellStyle name="RIGs input cells 6 2 2 3 11" xfId="35243"/>
    <cellStyle name="RIGs input cells 6 2 2 3 12" xfId="35244"/>
    <cellStyle name="RIGs input cells 6 2 2 3 13" xfId="35245"/>
    <cellStyle name="RIGs input cells 6 2 2 3 2" xfId="35246"/>
    <cellStyle name="RIGs input cells 6 2 2 3 2 2" xfId="35247"/>
    <cellStyle name="RIGs input cells 6 2 2 3 2 3" xfId="35248"/>
    <cellStyle name="RIGs input cells 6 2 2 3 3" xfId="35249"/>
    <cellStyle name="RIGs input cells 6 2 2 3 3 2" xfId="35250"/>
    <cellStyle name="RIGs input cells 6 2 2 3 3 3" xfId="35251"/>
    <cellStyle name="RIGs input cells 6 2 2 3 4" xfId="35252"/>
    <cellStyle name="RIGs input cells 6 2 2 3 5" xfId="35253"/>
    <cellStyle name="RIGs input cells 6 2 2 3 6" xfId="35254"/>
    <cellStyle name="RIGs input cells 6 2 2 3 7" xfId="35255"/>
    <cellStyle name="RIGs input cells 6 2 2 3 8" xfId="35256"/>
    <cellStyle name="RIGs input cells 6 2 2 3 9" xfId="35257"/>
    <cellStyle name="RIGs input cells 6 2 2 30" xfId="35258"/>
    <cellStyle name="RIGs input cells 6 2 2 31" xfId="35259"/>
    <cellStyle name="RIGs input cells 6 2 2 32" xfId="35260"/>
    <cellStyle name="RIGs input cells 6 2 2 33" xfId="35261"/>
    <cellStyle name="RIGs input cells 6 2 2 34" xfId="35262"/>
    <cellStyle name="RIGs input cells 6 2 2 35" xfId="35263"/>
    <cellStyle name="RIGs input cells 6 2 2 4" xfId="35264"/>
    <cellStyle name="RIGs input cells 6 2 2 4 2" xfId="35265"/>
    <cellStyle name="RIGs input cells 6 2 2 4 3" xfId="35266"/>
    <cellStyle name="RIGs input cells 6 2 2 5" xfId="35267"/>
    <cellStyle name="RIGs input cells 6 2 2 5 2" xfId="35268"/>
    <cellStyle name="RIGs input cells 6 2 2 5 3" xfId="35269"/>
    <cellStyle name="RIGs input cells 6 2 2 6" xfId="35270"/>
    <cellStyle name="RIGs input cells 6 2 2 7" xfId="35271"/>
    <cellStyle name="RIGs input cells 6 2 2 8" xfId="35272"/>
    <cellStyle name="RIGs input cells 6 2 2 9" xfId="35273"/>
    <cellStyle name="RIGs input cells 6 2 2_4 28 1_Asst_Health_Crit_AllTO_RIIO_20110714pm" xfId="35274"/>
    <cellStyle name="RIGs input cells 6 2 20" xfId="35275"/>
    <cellStyle name="RIGs input cells 6 2 20 2" xfId="35276"/>
    <cellStyle name="RIGs input cells 6 2 21" xfId="35277"/>
    <cellStyle name="RIGs input cells 6 2 21 2" xfId="35278"/>
    <cellStyle name="RIGs input cells 6 2 22" xfId="35279"/>
    <cellStyle name="RIGs input cells 6 2 22 2" xfId="35280"/>
    <cellStyle name="RIGs input cells 6 2 23" xfId="35281"/>
    <cellStyle name="RIGs input cells 6 2 23 2" xfId="35282"/>
    <cellStyle name="RIGs input cells 6 2 24" xfId="35283"/>
    <cellStyle name="RIGs input cells 6 2 24 2" xfId="35284"/>
    <cellStyle name="RIGs input cells 6 2 25" xfId="35285"/>
    <cellStyle name="RIGs input cells 6 2 25 2" xfId="35286"/>
    <cellStyle name="RIGs input cells 6 2 26" xfId="35287"/>
    <cellStyle name="RIGs input cells 6 2 27" xfId="35288"/>
    <cellStyle name="RIGs input cells 6 2 28" xfId="35289"/>
    <cellStyle name="RIGs input cells 6 2 29" xfId="35290"/>
    <cellStyle name="RIGs input cells 6 2 3" xfId="35291"/>
    <cellStyle name="RIGs input cells 6 2 3 10" xfId="35292"/>
    <cellStyle name="RIGs input cells 6 2 3 11" xfId="35293"/>
    <cellStyle name="RIGs input cells 6 2 3 12" xfId="35294"/>
    <cellStyle name="RIGs input cells 6 2 3 13" xfId="35295"/>
    <cellStyle name="RIGs input cells 6 2 3 14" xfId="35296"/>
    <cellStyle name="RIGs input cells 6 2 3 15" xfId="35297"/>
    <cellStyle name="RIGs input cells 6 2 3 16" xfId="35298"/>
    <cellStyle name="RIGs input cells 6 2 3 17" xfId="35299"/>
    <cellStyle name="RIGs input cells 6 2 3 18" xfId="35300"/>
    <cellStyle name="RIGs input cells 6 2 3 19" xfId="35301"/>
    <cellStyle name="RIGs input cells 6 2 3 2" xfId="35302"/>
    <cellStyle name="RIGs input cells 6 2 3 2 10" xfId="35303"/>
    <cellStyle name="RIGs input cells 6 2 3 2 11" xfId="35304"/>
    <cellStyle name="RIGs input cells 6 2 3 2 12" xfId="35305"/>
    <cellStyle name="RIGs input cells 6 2 3 2 13" xfId="35306"/>
    <cellStyle name="RIGs input cells 6 2 3 2 2" xfId="35307"/>
    <cellStyle name="RIGs input cells 6 2 3 2 2 2" xfId="35308"/>
    <cellStyle name="RIGs input cells 6 2 3 2 2 3" xfId="35309"/>
    <cellStyle name="RIGs input cells 6 2 3 2 3" xfId="35310"/>
    <cellStyle name="RIGs input cells 6 2 3 2 3 2" xfId="35311"/>
    <cellStyle name="RIGs input cells 6 2 3 2 3 3" xfId="35312"/>
    <cellStyle name="RIGs input cells 6 2 3 2 4" xfId="35313"/>
    <cellStyle name="RIGs input cells 6 2 3 2 5" xfId="35314"/>
    <cellStyle name="RIGs input cells 6 2 3 2 6" xfId="35315"/>
    <cellStyle name="RIGs input cells 6 2 3 2 7" xfId="35316"/>
    <cellStyle name="RIGs input cells 6 2 3 2 8" xfId="35317"/>
    <cellStyle name="RIGs input cells 6 2 3 2 9" xfId="35318"/>
    <cellStyle name="RIGs input cells 6 2 3 20" xfId="35319"/>
    <cellStyle name="RIGs input cells 6 2 3 21" xfId="35320"/>
    <cellStyle name="RIGs input cells 6 2 3 22" xfId="35321"/>
    <cellStyle name="RIGs input cells 6 2 3 23" xfId="35322"/>
    <cellStyle name="RIGs input cells 6 2 3 24" xfId="35323"/>
    <cellStyle name="RIGs input cells 6 2 3 25" xfId="35324"/>
    <cellStyle name="RIGs input cells 6 2 3 26" xfId="35325"/>
    <cellStyle name="RIGs input cells 6 2 3 27" xfId="35326"/>
    <cellStyle name="RIGs input cells 6 2 3 28" xfId="35327"/>
    <cellStyle name="RIGs input cells 6 2 3 29" xfId="35328"/>
    <cellStyle name="RIGs input cells 6 2 3 3" xfId="35329"/>
    <cellStyle name="RIGs input cells 6 2 3 3 2" xfId="35330"/>
    <cellStyle name="RIGs input cells 6 2 3 3 3" xfId="35331"/>
    <cellStyle name="RIGs input cells 6 2 3 30" xfId="35332"/>
    <cellStyle name="RIGs input cells 6 2 3 31" xfId="35333"/>
    <cellStyle name="RIGs input cells 6 2 3 32" xfId="35334"/>
    <cellStyle name="RIGs input cells 6 2 3 33" xfId="35335"/>
    <cellStyle name="RIGs input cells 6 2 3 34" xfId="35336"/>
    <cellStyle name="RIGs input cells 6 2 3 4" xfId="35337"/>
    <cellStyle name="RIGs input cells 6 2 3 4 2" xfId="35338"/>
    <cellStyle name="RIGs input cells 6 2 3 4 3" xfId="35339"/>
    <cellStyle name="RIGs input cells 6 2 3 5" xfId="35340"/>
    <cellStyle name="RIGs input cells 6 2 3 6" xfId="35341"/>
    <cellStyle name="RIGs input cells 6 2 3 7" xfId="35342"/>
    <cellStyle name="RIGs input cells 6 2 3 8" xfId="35343"/>
    <cellStyle name="RIGs input cells 6 2 3 9" xfId="35344"/>
    <cellStyle name="RIGs input cells 6 2 30" xfId="35345"/>
    <cellStyle name="RIGs input cells 6 2 31" xfId="35346"/>
    <cellStyle name="RIGs input cells 6 2 32" xfId="35347"/>
    <cellStyle name="RIGs input cells 6 2 33" xfId="35348"/>
    <cellStyle name="RIGs input cells 6 2 34" xfId="35349"/>
    <cellStyle name="RIGs input cells 6 2 35" xfId="35350"/>
    <cellStyle name="RIGs input cells 6 2 36" xfId="35351"/>
    <cellStyle name="RIGs input cells 6 2 37" xfId="35352"/>
    <cellStyle name="RIGs input cells 6 2 38" xfId="35353"/>
    <cellStyle name="RIGs input cells 6 2 4" xfId="35354"/>
    <cellStyle name="RIGs input cells 6 2 4 10" xfId="35355"/>
    <cellStyle name="RIGs input cells 6 2 4 11" xfId="35356"/>
    <cellStyle name="RIGs input cells 6 2 4 12" xfId="35357"/>
    <cellStyle name="RIGs input cells 6 2 4 13" xfId="35358"/>
    <cellStyle name="RIGs input cells 6 2 4 14" xfId="35359"/>
    <cellStyle name="RIGs input cells 6 2 4 15" xfId="35360"/>
    <cellStyle name="RIGs input cells 6 2 4 16" xfId="35361"/>
    <cellStyle name="RIGs input cells 6 2 4 17" xfId="35362"/>
    <cellStyle name="RIGs input cells 6 2 4 18" xfId="35363"/>
    <cellStyle name="RIGs input cells 6 2 4 19" xfId="35364"/>
    <cellStyle name="RIGs input cells 6 2 4 2" xfId="35365"/>
    <cellStyle name="RIGs input cells 6 2 4 2 10" xfId="35366"/>
    <cellStyle name="RIGs input cells 6 2 4 2 11" xfId="35367"/>
    <cellStyle name="RIGs input cells 6 2 4 2 12" xfId="35368"/>
    <cellStyle name="RIGs input cells 6 2 4 2 13" xfId="35369"/>
    <cellStyle name="RIGs input cells 6 2 4 2 2" xfId="35370"/>
    <cellStyle name="RIGs input cells 6 2 4 2 2 2" xfId="35371"/>
    <cellStyle name="RIGs input cells 6 2 4 2 2 3" xfId="35372"/>
    <cellStyle name="RIGs input cells 6 2 4 2 3" xfId="35373"/>
    <cellStyle name="RIGs input cells 6 2 4 2 3 2" xfId="35374"/>
    <cellStyle name="RIGs input cells 6 2 4 2 3 3" xfId="35375"/>
    <cellStyle name="RIGs input cells 6 2 4 2 4" xfId="35376"/>
    <cellStyle name="RIGs input cells 6 2 4 2 5" xfId="35377"/>
    <cellStyle name="RIGs input cells 6 2 4 2 6" xfId="35378"/>
    <cellStyle name="RIGs input cells 6 2 4 2 7" xfId="35379"/>
    <cellStyle name="RIGs input cells 6 2 4 2 8" xfId="35380"/>
    <cellStyle name="RIGs input cells 6 2 4 2 9" xfId="35381"/>
    <cellStyle name="RIGs input cells 6 2 4 20" xfId="35382"/>
    <cellStyle name="RIGs input cells 6 2 4 21" xfId="35383"/>
    <cellStyle name="RIGs input cells 6 2 4 22" xfId="35384"/>
    <cellStyle name="RIGs input cells 6 2 4 23" xfId="35385"/>
    <cellStyle name="RIGs input cells 6 2 4 24" xfId="35386"/>
    <cellStyle name="RIGs input cells 6 2 4 25" xfId="35387"/>
    <cellStyle name="RIGs input cells 6 2 4 26" xfId="35388"/>
    <cellStyle name="RIGs input cells 6 2 4 27" xfId="35389"/>
    <cellStyle name="RIGs input cells 6 2 4 28" xfId="35390"/>
    <cellStyle name="RIGs input cells 6 2 4 29" xfId="35391"/>
    <cellStyle name="RIGs input cells 6 2 4 3" xfId="35392"/>
    <cellStyle name="RIGs input cells 6 2 4 3 2" xfId="35393"/>
    <cellStyle name="RIGs input cells 6 2 4 3 3" xfId="35394"/>
    <cellStyle name="RIGs input cells 6 2 4 30" xfId="35395"/>
    <cellStyle name="RIGs input cells 6 2 4 31" xfId="35396"/>
    <cellStyle name="RIGs input cells 6 2 4 32" xfId="35397"/>
    <cellStyle name="RIGs input cells 6 2 4 33" xfId="35398"/>
    <cellStyle name="RIGs input cells 6 2 4 34" xfId="35399"/>
    <cellStyle name="RIGs input cells 6 2 4 4" xfId="35400"/>
    <cellStyle name="RIGs input cells 6 2 4 4 2" xfId="35401"/>
    <cellStyle name="RIGs input cells 6 2 4 4 3" xfId="35402"/>
    <cellStyle name="RIGs input cells 6 2 4 5" xfId="35403"/>
    <cellStyle name="RIGs input cells 6 2 4 6" xfId="35404"/>
    <cellStyle name="RIGs input cells 6 2 4 7" xfId="35405"/>
    <cellStyle name="RIGs input cells 6 2 4 8" xfId="35406"/>
    <cellStyle name="RIGs input cells 6 2 4 9" xfId="35407"/>
    <cellStyle name="RIGs input cells 6 2 5" xfId="35408"/>
    <cellStyle name="RIGs input cells 6 2 5 10" xfId="35409"/>
    <cellStyle name="RIGs input cells 6 2 5 11" xfId="35410"/>
    <cellStyle name="RIGs input cells 6 2 5 12" xfId="35411"/>
    <cellStyle name="RIGs input cells 6 2 5 13" xfId="35412"/>
    <cellStyle name="RIGs input cells 6 2 5 2" xfId="35413"/>
    <cellStyle name="RIGs input cells 6 2 5 2 2" xfId="35414"/>
    <cellStyle name="RIGs input cells 6 2 5 2 3" xfId="35415"/>
    <cellStyle name="RIGs input cells 6 2 5 3" xfId="35416"/>
    <cellStyle name="RIGs input cells 6 2 5 3 2" xfId="35417"/>
    <cellStyle name="RIGs input cells 6 2 5 3 3" xfId="35418"/>
    <cellStyle name="RIGs input cells 6 2 5 4" xfId="35419"/>
    <cellStyle name="RIGs input cells 6 2 5 5" xfId="35420"/>
    <cellStyle name="RIGs input cells 6 2 5 6" xfId="35421"/>
    <cellStyle name="RIGs input cells 6 2 5 7" xfId="35422"/>
    <cellStyle name="RIGs input cells 6 2 5 8" xfId="35423"/>
    <cellStyle name="RIGs input cells 6 2 5 9" xfId="35424"/>
    <cellStyle name="RIGs input cells 6 2 6" xfId="35425"/>
    <cellStyle name="RIGs input cells 6 2 6 2" xfId="35426"/>
    <cellStyle name="RIGs input cells 6 2 6 2 2" xfId="35427"/>
    <cellStyle name="RIGs input cells 6 2 6 2 3" xfId="35428"/>
    <cellStyle name="RIGs input cells 6 2 6 3" xfId="35429"/>
    <cellStyle name="RIGs input cells 6 2 6 3 2" xfId="35430"/>
    <cellStyle name="RIGs input cells 6 2 6 4" xfId="35431"/>
    <cellStyle name="RIGs input cells 6 2 7" xfId="35432"/>
    <cellStyle name="RIGs input cells 6 2 7 2" xfId="35433"/>
    <cellStyle name="RIGs input cells 6 2 8" xfId="35434"/>
    <cellStyle name="RIGs input cells 6 2 8 2" xfId="35435"/>
    <cellStyle name="RIGs input cells 6 2 9" xfId="35436"/>
    <cellStyle name="RIGs input cells 6 2 9 2" xfId="35437"/>
    <cellStyle name="RIGs input cells 6 2_4 28 1_Asst_Health_Crit_AllTO_RIIO_20110714pm" xfId="35438"/>
    <cellStyle name="RIGs input cells 6 20" xfId="35439"/>
    <cellStyle name="RIGs input cells 6 20 2" xfId="35440"/>
    <cellStyle name="RIGs input cells 6 21" xfId="35441"/>
    <cellStyle name="RIGs input cells 6 21 2" xfId="35442"/>
    <cellStyle name="RIGs input cells 6 22" xfId="35443"/>
    <cellStyle name="RIGs input cells 6 22 2" xfId="35444"/>
    <cellStyle name="RIGs input cells 6 23" xfId="35445"/>
    <cellStyle name="RIGs input cells 6 23 2" xfId="35446"/>
    <cellStyle name="RIGs input cells 6 24" xfId="35447"/>
    <cellStyle name="RIGs input cells 6 24 2" xfId="35448"/>
    <cellStyle name="RIGs input cells 6 25" xfId="35449"/>
    <cellStyle name="RIGs input cells 6 25 2" xfId="35450"/>
    <cellStyle name="RIGs input cells 6 26" xfId="35451"/>
    <cellStyle name="RIGs input cells 6 26 2" xfId="35452"/>
    <cellStyle name="RIGs input cells 6 27" xfId="35453"/>
    <cellStyle name="RIGs input cells 6 28" xfId="35454"/>
    <cellStyle name="RIGs input cells 6 29" xfId="35455"/>
    <cellStyle name="RIGs input cells 6 3" xfId="35456"/>
    <cellStyle name="RIGs input cells 6 3 10" xfId="35457"/>
    <cellStyle name="RIGs input cells 6 3 11" xfId="35458"/>
    <cellStyle name="RIGs input cells 6 3 12" xfId="35459"/>
    <cellStyle name="RIGs input cells 6 3 13" xfId="35460"/>
    <cellStyle name="RIGs input cells 6 3 14" xfId="35461"/>
    <cellStyle name="RIGs input cells 6 3 15" xfId="35462"/>
    <cellStyle name="RIGs input cells 6 3 16" xfId="35463"/>
    <cellStyle name="RIGs input cells 6 3 17" xfId="35464"/>
    <cellStyle name="RIGs input cells 6 3 18" xfId="35465"/>
    <cellStyle name="RIGs input cells 6 3 19" xfId="35466"/>
    <cellStyle name="RIGs input cells 6 3 2" xfId="35467"/>
    <cellStyle name="RIGs input cells 6 3 2 10" xfId="35468"/>
    <cellStyle name="RIGs input cells 6 3 2 11" xfId="35469"/>
    <cellStyle name="RIGs input cells 6 3 2 12" xfId="35470"/>
    <cellStyle name="RIGs input cells 6 3 2 13" xfId="35471"/>
    <cellStyle name="RIGs input cells 6 3 2 14" xfId="35472"/>
    <cellStyle name="RIGs input cells 6 3 2 15" xfId="35473"/>
    <cellStyle name="RIGs input cells 6 3 2 16" xfId="35474"/>
    <cellStyle name="RIGs input cells 6 3 2 17" xfId="35475"/>
    <cellStyle name="RIGs input cells 6 3 2 18" xfId="35476"/>
    <cellStyle name="RIGs input cells 6 3 2 19" xfId="35477"/>
    <cellStyle name="RIGs input cells 6 3 2 2" xfId="35478"/>
    <cellStyle name="RIGs input cells 6 3 2 2 10" xfId="35479"/>
    <cellStyle name="RIGs input cells 6 3 2 2 11" xfId="35480"/>
    <cellStyle name="RIGs input cells 6 3 2 2 12" xfId="35481"/>
    <cellStyle name="RIGs input cells 6 3 2 2 13" xfId="35482"/>
    <cellStyle name="RIGs input cells 6 3 2 2 2" xfId="35483"/>
    <cellStyle name="RIGs input cells 6 3 2 2 2 2" xfId="35484"/>
    <cellStyle name="RIGs input cells 6 3 2 2 2 3" xfId="35485"/>
    <cellStyle name="RIGs input cells 6 3 2 2 3" xfId="35486"/>
    <cellStyle name="RIGs input cells 6 3 2 2 3 2" xfId="35487"/>
    <cellStyle name="RIGs input cells 6 3 2 2 3 3" xfId="35488"/>
    <cellStyle name="RIGs input cells 6 3 2 2 4" xfId="35489"/>
    <cellStyle name="RIGs input cells 6 3 2 2 5" xfId="35490"/>
    <cellStyle name="RIGs input cells 6 3 2 2 6" xfId="35491"/>
    <cellStyle name="RIGs input cells 6 3 2 2 7" xfId="35492"/>
    <cellStyle name="RIGs input cells 6 3 2 2 8" xfId="35493"/>
    <cellStyle name="RIGs input cells 6 3 2 2 9" xfId="35494"/>
    <cellStyle name="RIGs input cells 6 3 2 20" xfId="35495"/>
    <cellStyle name="RIGs input cells 6 3 2 21" xfId="35496"/>
    <cellStyle name="RIGs input cells 6 3 2 22" xfId="35497"/>
    <cellStyle name="RIGs input cells 6 3 2 23" xfId="35498"/>
    <cellStyle name="RIGs input cells 6 3 2 24" xfId="35499"/>
    <cellStyle name="RIGs input cells 6 3 2 25" xfId="35500"/>
    <cellStyle name="RIGs input cells 6 3 2 26" xfId="35501"/>
    <cellStyle name="RIGs input cells 6 3 2 27" xfId="35502"/>
    <cellStyle name="RIGs input cells 6 3 2 28" xfId="35503"/>
    <cellStyle name="RIGs input cells 6 3 2 29" xfId="35504"/>
    <cellStyle name="RIGs input cells 6 3 2 3" xfId="35505"/>
    <cellStyle name="RIGs input cells 6 3 2 3 2" xfId="35506"/>
    <cellStyle name="RIGs input cells 6 3 2 3 3" xfId="35507"/>
    <cellStyle name="RIGs input cells 6 3 2 30" xfId="35508"/>
    <cellStyle name="RIGs input cells 6 3 2 31" xfId="35509"/>
    <cellStyle name="RIGs input cells 6 3 2 32" xfId="35510"/>
    <cellStyle name="RIGs input cells 6 3 2 33" xfId="35511"/>
    <cellStyle name="RIGs input cells 6 3 2 34" xfId="35512"/>
    <cellStyle name="RIGs input cells 6 3 2 4" xfId="35513"/>
    <cellStyle name="RIGs input cells 6 3 2 4 2" xfId="35514"/>
    <cellStyle name="RIGs input cells 6 3 2 4 3" xfId="35515"/>
    <cellStyle name="RIGs input cells 6 3 2 5" xfId="35516"/>
    <cellStyle name="RIGs input cells 6 3 2 6" xfId="35517"/>
    <cellStyle name="RIGs input cells 6 3 2 7" xfId="35518"/>
    <cellStyle name="RIGs input cells 6 3 2 8" xfId="35519"/>
    <cellStyle name="RIGs input cells 6 3 2 9" xfId="35520"/>
    <cellStyle name="RIGs input cells 6 3 20" xfId="35521"/>
    <cellStyle name="RIGs input cells 6 3 21" xfId="35522"/>
    <cellStyle name="RIGs input cells 6 3 22" xfId="35523"/>
    <cellStyle name="RIGs input cells 6 3 23" xfId="35524"/>
    <cellStyle name="RIGs input cells 6 3 24" xfId="35525"/>
    <cellStyle name="RIGs input cells 6 3 25" xfId="35526"/>
    <cellStyle name="RIGs input cells 6 3 26" xfId="35527"/>
    <cellStyle name="RIGs input cells 6 3 27" xfId="35528"/>
    <cellStyle name="RIGs input cells 6 3 28" xfId="35529"/>
    <cellStyle name="RIGs input cells 6 3 29" xfId="35530"/>
    <cellStyle name="RIGs input cells 6 3 3" xfId="35531"/>
    <cellStyle name="RIGs input cells 6 3 3 10" xfId="35532"/>
    <cellStyle name="RIGs input cells 6 3 3 11" xfId="35533"/>
    <cellStyle name="RIGs input cells 6 3 3 12" xfId="35534"/>
    <cellStyle name="RIGs input cells 6 3 3 13" xfId="35535"/>
    <cellStyle name="RIGs input cells 6 3 3 2" xfId="35536"/>
    <cellStyle name="RIGs input cells 6 3 3 2 2" xfId="35537"/>
    <cellStyle name="RIGs input cells 6 3 3 2 3" xfId="35538"/>
    <cellStyle name="RIGs input cells 6 3 3 3" xfId="35539"/>
    <cellStyle name="RIGs input cells 6 3 3 3 2" xfId="35540"/>
    <cellStyle name="RIGs input cells 6 3 3 3 3" xfId="35541"/>
    <cellStyle name="RIGs input cells 6 3 3 4" xfId="35542"/>
    <cellStyle name="RIGs input cells 6 3 3 5" xfId="35543"/>
    <cellStyle name="RIGs input cells 6 3 3 6" xfId="35544"/>
    <cellStyle name="RIGs input cells 6 3 3 7" xfId="35545"/>
    <cellStyle name="RIGs input cells 6 3 3 8" xfId="35546"/>
    <cellStyle name="RIGs input cells 6 3 3 9" xfId="35547"/>
    <cellStyle name="RIGs input cells 6 3 30" xfId="35548"/>
    <cellStyle name="RIGs input cells 6 3 31" xfId="35549"/>
    <cellStyle name="RIGs input cells 6 3 32" xfId="35550"/>
    <cellStyle name="RIGs input cells 6 3 33" xfId="35551"/>
    <cellStyle name="RIGs input cells 6 3 34" xfId="35552"/>
    <cellStyle name="RIGs input cells 6 3 35" xfId="35553"/>
    <cellStyle name="RIGs input cells 6 3 4" xfId="35554"/>
    <cellStyle name="RIGs input cells 6 3 4 2" xfId="35555"/>
    <cellStyle name="RIGs input cells 6 3 4 3" xfId="35556"/>
    <cellStyle name="RIGs input cells 6 3 5" xfId="35557"/>
    <cellStyle name="RIGs input cells 6 3 5 2" xfId="35558"/>
    <cellStyle name="RIGs input cells 6 3 5 3" xfId="35559"/>
    <cellStyle name="RIGs input cells 6 3 6" xfId="35560"/>
    <cellStyle name="RIGs input cells 6 3 7" xfId="35561"/>
    <cellStyle name="RIGs input cells 6 3 8" xfId="35562"/>
    <cellStyle name="RIGs input cells 6 3 9" xfId="35563"/>
    <cellStyle name="RIGs input cells 6 3_4 28 1_Asst_Health_Crit_AllTO_RIIO_20110714pm" xfId="35564"/>
    <cellStyle name="RIGs input cells 6 30" xfId="35565"/>
    <cellStyle name="RIGs input cells 6 31" xfId="35566"/>
    <cellStyle name="RIGs input cells 6 32" xfId="35567"/>
    <cellStyle name="RIGs input cells 6 33" xfId="35568"/>
    <cellStyle name="RIGs input cells 6 34" xfId="35569"/>
    <cellStyle name="RIGs input cells 6 35" xfId="35570"/>
    <cellStyle name="RIGs input cells 6 36" xfId="35571"/>
    <cellStyle name="RIGs input cells 6 37" xfId="35572"/>
    <cellStyle name="RIGs input cells 6 38" xfId="35573"/>
    <cellStyle name="RIGs input cells 6 39" xfId="35574"/>
    <cellStyle name="RIGs input cells 6 4" xfId="35575"/>
    <cellStyle name="RIGs input cells 6 4 10" xfId="35576"/>
    <cellStyle name="RIGs input cells 6 4 11" xfId="35577"/>
    <cellStyle name="RIGs input cells 6 4 12" xfId="35578"/>
    <cellStyle name="RIGs input cells 6 4 13" xfId="35579"/>
    <cellStyle name="RIGs input cells 6 4 14" xfId="35580"/>
    <cellStyle name="RIGs input cells 6 4 15" xfId="35581"/>
    <cellStyle name="RIGs input cells 6 4 16" xfId="35582"/>
    <cellStyle name="RIGs input cells 6 4 17" xfId="35583"/>
    <cellStyle name="RIGs input cells 6 4 18" xfId="35584"/>
    <cellStyle name="RIGs input cells 6 4 19" xfId="35585"/>
    <cellStyle name="RIGs input cells 6 4 2" xfId="35586"/>
    <cellStyle name="RIGs input cells 6 4 2 10" xfId="35587"/>
    <cellStyle name="RIGs input cells 6 4 2 11" xfId="35588"/>
    <cellStyle name="RIGs input cells 6 4 2 12" xfId="35589"/>
    <cellStyle name="RIGs input cells 6 4 2 13" xfId="35590"/>
    <cellStyle name="RIGs input cells 6 4 2 2" xfId="35591"/>
    <cellStyle name="RIGs input cells 6 4 2 2 2" xfId="35592"/>
    <cellStyle name="RIGs input cells 6 4 2 2 3" xfId="35593"/>
    <cellStyle name="RIGs input cells 6 4 2 3" xfId="35594"/>
    <cellStyle name="RIGs input cells 6 4 2 3 2" xfId="35595"/>
    <cellStyle name="RIGs input cells 6 4 2 3 3" xfId="35596"/>
    <cellStyle name="RIGs input cells 6 4 2 4" xfId="35597"/>
    <cellStyle name="RIGs input cells 6 4 2 5" xfId="35598"/>
    <cellStyle name="RIGs input cells 6 4 2 6" xfId="35599"/>
    <cellStyle name="RIGs input cells 6 4 2 7" xfId="35600"/>
    <cellStyle name="RIGs input cells 6 4 2 8" xfId="35601"/>
    <cellStyle name="RIGs input cells 6 4 2 9" xfId="35602"/>
    <cellStyle name="RIGs input cells 6 4 20" xfId="35603"/>
    <cellStyle name="RIGs input cells 6 4 21" xfId="35604"/>
    <cellStyle name="RIGs input cells 6 4 22" xfId="35605"/>
    <cellStyle name="RIGs input cells 6 4 23" xfId="35606"/>
    <cellStyle name="RIGs input cells 6 4 24" xfId="35607"/>
    <cellStyle name="RIGs input cells 6 4 25" xfId="35608"/>
    <cellStyle name="RIGs input cells 6 4 26" xfId="35609"/>
    <cellStyle name="RIGs input cells 6 4 27" xfId="35610"/>
    <cellStyle name="RIGs input cells 6 4 28" xfId="35611"/>
    <cellStyle name="RIGs input cells 6 4 29" xfId="35612"/>
    <cellStyle name="RIGs input cells 6 4 3" xfId="35613"/>
    <cellStyle name="RIGs input cells 6 4 3 2" xfId="35614"/>
    <cellStyle name="RIGs input cells 6 4 3 3" xfId="35615"/>
    <cellStyle name="RIGs input cells 6 4 30" xfId="35616"/>
    <cellStyle name="RIGs input cells 6 4 31" xfId="35617"/>
    <cellStyle name="RIGs input cells 6 4 32" xfId="35618"/>
    <cellStyle name="RIGs input cells 6 4 33" xfId="35619"/>
    <cellStyle name="RIGs input cells 6 4 34" xfId="35620"/>
    <cellStyle name="RIGs input cells 6 4 4" xfId="35621"/>
    <cellStyle name="RIGs input cells 6 4 4 2" xfId="35622"/>
    <cellStyle name="RIGs input cells 6 4 4 3" xfId="35623"/>
    <cellStyle name="RIGs input cells 6 4 5" xfId="35624"/>
    <cellStyle name="RIGs input cells 6 4 6" xfId="35625"/>
    <cellStyle name="RIGs input cells 6 4 7" xfId="35626"/>
    <cellStyle name="RIGs input cells 6 4 8" xfId="35627"/>
    <cellStyle name="RIGs input cells 6 4 9" xfId="35628"/>
    <cellStyle name="RIGs input cells 6 5" xfId="35629"/>
    <cellStyle name="RIGs input cells 6 5 10" xfId="35630"/>
    <cellStyle name="RIGs input cells 6 5 11" xfId="35631"/>
    <cellStyle name="RIGs input cells 6 5 12" xfId="35632"/>
    <cellStyle name="RIGs input cells 6 5 13" xfId="35633"/>
    <cellStyle name="RIGs input cells 6 5 14" xfId="35634"/>
    <cellStyle name="RIGs input cells 6 5 15" xfId="35635"/>
    <cellStyle name="RIGs input cells 6 5 16" xfId="35636"/>
    <cellStyle name="RIGs input cells 6 5 17" xfId="35637"/>
    <cellStyle name="RIGs input cells 6 5 18" xfId="35638"/>
    <cellStyle name="RIGs input cells 6 5 19" xfId="35639"/>
    <cellStyle name="RIGs input cells 6 5 2" xfId="35640"/>
    <cellStyle name="RIGs input cells 6 5 2 10" xfId="35641"/>
    <cellStyle name="RIGs input cells 6 5 2 11" xfId="35642"/>
    <cellStyle name="RIGs input cells 6 5 2 12" xfId="35643"/>
    <cellStyle name="RIGs input cells 6 5 2 13" xfId="35644"/>
    <cellStyle name="RIGs input cells 6 5 2 2" xfId="35645"/>
    <cellStyle name="RIGs input cells 6 5 2 2 2" xfId="35646"/>
    <cellStyle name="RIGs input cells 6 5 2 2 3" xfId="35647"/>
    <cellStyle name="RIGs input cells 6 5 2 3" xfId="35648"/>
    <cellStyle name="RIGs input cells 6 5 2 3 2" xfId="35649"/>
    <cellStyle name="RIGs input cells 6 5 2 3 3" xfId="35650"/>
    <cellStyle name="RIGs input cells 6 5 2 4" xfId="35651"/>
    <cellStyle name="RIGs input cells 6 5 2 5" xfId="35652"/>
    <cellStyle name="RIGs input cells 6 5 2 6" xfId="35653"/>
    <cellStyle name="RIGs input cells 6 5 2 7" xfId="35654"/>
    <cellStyle name="RIGs input cells 6 5 2 8" xfId="35655"/>
    <cellStyle name="RIGs input cells 6 5 2 9" xfId="35656"/>
    <cellStyle name="RIGs input cells 6 5 20" xfId="35657"/>
    <cellStyle name="RIGs input cells 6 5 21" xfId="35658"/>
    <cellStyle name="RIGs input cells 6 5 22" xfId="35659"/>
    <cellStyle name="RIGs input cells 6 5 23" xfId="35660"/>
    <cellStyle name="RIGs input cells 6 5 24" xfId="35661"/>
    <cellStyle name="RIGs input cells 6 5 25" xfId="35662"/>
    <cellStyle name="RIGs input cells 6 5 26" xfId="35663"/>
    <cellStyle name="RIGs input cells 6 5 27" xfId="35664"/>
    <cellStyle name="RIGs input cells 6 5 28" xfId="35665"/>
    <cellStyle name="RIGs input cells 6 5 29" xfId="35666"/>
    <cellStyle name="RIGs input cells 6 5 3" xfId="35667"/>
    <cellStyle name="RIGs input cells 6 5 3 2" xfId="35668"/>
    <cellStyle name="RIGs input cells 6 5 3 3" xfId="35669"/>
    <cellStyle name="RIGs input cells 6 5 30" xfId="35670"/>
    <cellStyle name="RIGs input cells 6 5 31" xfId="35671"/>
    <cellStyle name="RIGs input cells 6 5 32" xfId="35672"/>
    <cellStyle name="RIGs input cells 6 5 33" xfId="35673"/>
    <cellStyle name="RIGs input cells 6 5 34" xfId="35674"/>
    <cellStyle name="RIGs input cells 6 5 4" xfId="35675"/>
    <cellStyle name="RIGs input cells 6 5 4 2" xfId="35676"/>
    <cellStyle name="RIGs input cells 6 5 4 3" xfId="35677"/>
    <cellStyle name="RIGs input cells 6 5 5" xfId="35678"/>
    <cellStyle name="RIGs input cells 6 5 6" xfId="35679"/>
    <cellStyle name="RIGs input cells 6 5 7" xfId="35680"/>
    <cellStyle name="RIGs input cells 6 5 8" xfId="35681"/>
    <cellStyle name="RIGs input cells 6 5 9" xfId="35682"/>
    <cellStyle name="RIGs input cells 6 6" xfId="35683"/>
    <cellStyle name="RIGs input cells 6 6 10" xfId="35684"/>
    <cellStyle name="RIGs input cells 6 6 11" xfId="35685"/>
    <cellStyle name="RIGs input cells 6 6 12" xfId="35686"/>
    <cellStyle name="RIGs input cells 6 6 13" xfId="35687"/>
    <cellStyle name="RIGs input cells 6 6 2" xfId="35688"/>
    <cellStyle name="RIGs input cells 6 6 2 2" xfId="35689"/>
    <cellStyle name="RIGs input cells 6 6 2 3" xfId="35690"/>
    <cellStyle name="RIGs input cells 6 6 3" xfId="35691"/>
    <cellStyle name="RIGs input cells 6 6 3 2" xfId="35692"/>
    <cellStyle name="RIGs input cells 6 6 3 3" xfId="35693"/>
    <cellStyle name="RIGs input cells 6 6 4" xfId="35694"/>
    <cellStyle name="RIGs input cells 6 6 5" xfId="35695"/>
    <cellStyle name="RIGs input cells 6 6 6" xfId="35696"/>
    <cellStyle name="RIGs input cells 6 6 7" xfId="35697"/>
    <cellStyle name="RIGs input cells 6 6 8" xfId="35698"/>
    <cellStyle name="RIGs input cells 6 6 9" xfId="35699"/>
    <cellStyle name="RIGs input cells 6 7" xfId="35700"/>
    <cellStyle name="RIGs input cells 6 7 2" xfId="35701"/>
    <cellStyle name="RIGs input cells 6 7 2 2" xfId="35702"/>
    <cellStyle name="RIGs input cells 6 7 2 3" xfId="35703"/>
    <cellStyle name="RIGs input cells 6 7 3" xfId="35704"/>
    <cellStyle name="RIGs input cells 6 7 3 2" xfId="35705"/>
    <cellStyle name="RIGs input cells 6 7 4" xfId="35706"/>
    <cellStyle name="RIGs input cells 6 8" xfId="35707"/>
    <cellStyle name="RIGs input cells 6 8 2" xfId="35708"/>
    <cellStyle name="RIGs input cells 6 9" xfId="35709"/>
    <cellStyle name="RIGs input cells 6 9 2" xfId="35710"/>
    <cellStyle name="RIGs input cells 6_1.3s Accounting C Costs Scots" xfId="35711"/>
    <cellStyle name="RIGs input cells 7" xfId="1276"/>
    <cellStyle name="RIGs input cells 7 10" xfId="35712"/>
    <cellStyle name="RIGs input cells 7 10 2" xfId="35713"/>
    <cellStyle name="RIGs input cells 7 11" xfId="35714"/>
    <cellStyle name="RIGs input cells 7 11 2" xfId="35715"/>
    <cellStyle name="RIGs input cells 7 12" xfId="35716"/>
    <cellStyle name="RIGs input cells 7 12 2" xfId="35717"/>
    <cellStyle name="RIGs input cells 7 13" xfId="35718"/>
    <cellStyle name="RIGs input cells 7 13 2" xfId="35719"/>
    <cellStyle name="RIGs input cells 7 14" xfId="35720"/>
    <cellStyle name="RIGs input cells 7 14 2" xfId="35721"/>
    <cellStyle name="RIGs input cells 7 15" xfId="35722"/>
    <cellStyle name="RIGs input cells 7 15 2" xfId="35723"/>
    <cellStyle name="RIGs input cells 7 16" xfId="35724"/>
    <cellStyle name="RIGs input cells 7 16 2" xfId="35725"/>
    <cellStyle name="RIGs input cells 7 17" xfId="35726"/>
    <cellStyle name="RIGs input cells 7 17 2" xfId="35727"/>
    <cellStyle name="RIGs input cells 7 18" xfId="35728"/>
    <cellStyle name="RIGs input cells 7 18 2" xfId="35729"/>
    <cellStyle name="RIGs input cells 7 19" xfId="35730"/>
    <cellStyle name="RIGs input cells 7 19 2" xfId="35731"/>
    <cellStyle name="RIGs input cells 7 2" xfId="1277"/>
    <cellStyle name="RIGs input cells 7 2 10" xfId="35732"/>
    <cellStyle name="RIGs input cells 7 2 10 2" xfId="35733"/>
    <cellStyle name="RIGs input cells 7 2 11" xfId="35734"/>
    <cellStyle name="RIGs input cells 7 2 11 2" xfId="35735"/>
    <cellStyle name="RIGs input cells 7 2 12" xfId="35736"/>
    <cellStyle name="RIGs input cells 7 2 12 2" xfId="35737"/>
    <cellStyle name="RIGs input cells 7 2 13" xfId="35738"/>
    <cellStyle name="RIGs input cells 7 2 13 2" xfId="35739"/>
    <cellStyle name="RIGs input cells 7 2 14" xfId="35740"/>
    <cellStyle name="RIGs input cells 7 2 14 2" xfId="35741"/>
    <cellStyle name="RIGs input cells 7 2 15" xfId="35742"/>
    <cellStyle name="RIGs input cells 7 2 15 2" xfId="35743"/>
    <cellStyle name="RIGs input cells 7 2 16" xfId="35744"/>
    <cellStyle name="RIGs input cells 7 2 16 2" xfId="35745"/>
    <cellStyle name="RIGs input cells 7 2 17" xfId="35746"/>
    <cellStyle name="RIGs input cells 7 2 17 2" xfId="35747"/>
    <cellStyle name="RIGs input cells 7 2 18" xfId="35748"/>
    <cellStyle name="RIGs input cells 7 2 18 2" xfId="35749"/>
    <cellStyle name="RIGs input cells 7 2 19" xfId="35750"/>
    <cellStyle name="RIGs input cells 7 2 19 2" xfId="35751"/>
    <cellStyle name="RIGs input cells 7 2 2" xfId="1278"/>
    <cellStyle name="RIGs input cells 7 2 2 10" xfId="35752"/>
    <cellStyle name="RIGs input cells 7 2 2 11" xfId="35753"/>
    <cellStyle name="RIGs input cells 7 2 2 12" xfId="35754"/>
    <cellStyle name="RIGs input cells 7 2 2 13" xfId="35755"/>
    <cellStyle name="RIGs input cells 7 2 2 14" xfId="35756"/>
    <cellStyle name="RIGs input cells 7 2 2 15" xfId="35757"/>
    <cellStyle name="RIGs input cells 7 2 2 16" xfId="35758"/>
    <cellStyle name="RIGs input cells 7 2 2 17" xfId="35759"/>
    <cellStyle name="RIGs input cells 7 2 2 18" xfId="35760"/>
    <cellStyle name="RIGs input cells 7 2 2 19" xfId="35761"/>
    <cellStyle name="RIGs input cells 7 2 2 2" xfId="1916"/>
    <cellStyle name="RIGs input cells 7 2 2 2 10" xfId="35762"/>
    <cellStyle name="RIGs input cells 7 2 2 2 11" xfId="35763"/>
    <cellStyle name="RIGs input cells 7 2 2 2 12" xfId="35764"/>
    <cellStyle name="RIGs input cells 7 2 2 2 13" xfId="35765"/>
    <cellStyle name="RIGs input cells 7 2 2 2 14" xfId="35766"/>
    <cellStyle name="RIGs input cells 7 2 2 2 15" xfId="35767"/>
    <cellStyle name="RIGs input cells 7 2 2 2 16" xfId="35768"/>
    <cellStyle name="RIGs input cells 7 2 2 2 17" xfId="35769"/>
    <cellStyle name="RIGs input cells 7 2 2 2 18" xfId="35770"/>
    <cellStyle name="RIGs input cells 7 2 2 2 19" xfId="35771"/>
    <cellStyle name="RIGs input cells 7 2 2 2 2" xfId="35772"/>
    <cellStyle name="RIGs input cells 7 2 2 2 2 10" xfId="35773"/>
    <cellStyle name="RIGs input cells 7 2 2 2 2 11" xfId="35774"/>
    <cellStyle name="RIGs input cells 7 2 2 2 2 12" xfId="35775"/>
    <cellStyle name="RIGs input cells 7 2 2 2 2 13" xfId="35776"/>
    <cellStyle name="RIGs input cells 7 2 2 2 2 2" xfId="35777"/>
    <cellStyle name="RIGs input cells 7 2 2 2 2 2 2" xfId="35778"/>
    <cellStyle name="RIGs input cells 7 2 2 2 2 2 3" xfId="35779"/>
    <cellStyle name="RIGs input cells 7 2 2 2 2 3" xfId="35780"/>
    <cellStyle name="RIGs input cells 7 2 2 2 2 3 2" xfId="35781"/>
    <cellStyle name="RIGs input cells 7 2 2 2 2 3 3" xfId="35782"/>
    <cellStyle name="RIGs input cells 7 2 2 2 2 4" xfId="35783"/>
    <cellStyle name="RIGs input cells 7 2 2 2 2 5" xfId="35784"/>
    <cellStyle name="RIGs input cells 7 2 2 2 2 6" xfId="35785"/>
    <cellStyle name="RIGs input cells 7 2 2 2 2 7" xfId="35786"/>
    <cellStyle name="RIGs input cells 7 2 2 2 2 8" xfId="35787"/>
    <cellStyle name="RIGs input cells 7 2 2 2 2 9" xfId="35788"/>
    <cellStyle name="RIGs input cells 7 2 2 2 20" xfId="35789"/>
    <cellStyle name="RIGs input cells 7 2 2 2 21" xfId="35790"/>
    <cellStyle name="RIGs input cells 7 2 2 2 22" xfId="35791"/>
    <cellStyle name="RIGs input cells 7 2 2 2 23" xfId="35792"/>
    <cellStyle name="RIGs input cells 7 2 2 2 24" xfId="35793"/>
    <cellStyle name="RIGs input cells 7 2 2 2 25" xfId="35794"/>
    <cellStyle name="RIGs input cells 7 2 2 2 26" xfId="35795"/>
    <cellStyle name="RIGs input cells 7 2 2 2 27" xfId="35796"/>
    <cellStyle name="RIGs input cells 7 2 2 2 28" xfId="35797"/>
    <cellStyle name="RIGs input cells 7 2 2 2 29" xfId="35798"/>
    <cellStyle name="RIGs input cells 7 2 2 2 3" xfId="35799"/>
    <cellStyle name="RIGs input cells 7 2 2 2 3 2" xfId="35800"/>
    <cellStyle name="RIGs input cells 7 2 2 2 3 3" xfId="35801"/>
    <cellStyle name="RIGs input cells 7 2 2 2 30" xfId="35802"/>
    <cellStyle name="RIGs input cells 7 2 2 2 31" xfId="35803"/>
    <cellStyle name="RIGs input cells 7 2 2 2 32" xfId="35804"/>
    <cellStyle name="RIGs input cells 7 2 2 2 33" xfId="35805"/>
    <cellStyle name="RIGs input cells 7 2 2 2 34" xfId="35806"/>
    <cellStyle name="RIGs input cells 7 2 2 2 4" xfId="35807"/>
    <cellStyle name="RIGs input cells 7 2 2 2 4 2" xfId="35808"/>
    <cellStyle name="RIGs input cells 7 2 2 2 4 3" xfId="35809"/>
    <cellStyle name="RIGs input cells 7 2 2 2 5" xfId="35810"/>
    <cellStyle name="RIGs input cells 7 2 2 2 6" xfId="35811"/>
    <cellStyle name="RIGs input cells 7 2 2 2 7" xfId="35812"/>
    <cellStyle name="RIGs input cells 7 2 2 2 8" xfId="35813"/>
    <cellStyle name="RIGs input cells 7 2 2 2 9" xfId="35814"/>
    <cellStyle name="RIGs input cells 7 2 2 20" xfId="35815"/>
    <cellStyle name="RIGs input cells 7 2 2 21" xfId="35816"/>
    <cellStyle name="RIGs input cells 7 2 2 22" xfId="35817"/>
    <cellStyle name="RIGs input cells 7 2 2 23" xfId="35818"/>
    <cellStyle name="RIGs input cells 7 2 2 24" xfId="35819"/>
    <cellStyle name="RIGs input cells 7 2 2 25" xfId="35820"/>
    <cellStyle name="RIGs input cells 7 2 2 26" xfId="35821"/>
    <cellStyle name="RIGs input cells 7 2 2 27" xfId="35822"/>
    <cellStyle name="RIGs input cells 7 2 2 28" xfId="35823"/>
    <cellStyle name="RIGs input cells 7 2 2 29" xfId="35824"/>
    <cellStyle name="RIGs input cells 7 2 2 3" xfId="35825"/>
    <cellStyle name="RIGs input cells 7 2 2 3 10" xfId="35826"/>
    <cellStyle name="RIGs input cells 7 2 2 3 11" xfId="35827"/>
    <cellStyle name="RIGs input cells 7 2 2 3 12" xfId="35828"/>
    <cellStyle name="RIGs input cells 7 2 2 3 13" xfId="35829"/>
    <cellStyle name="RIGs input cells 7 2 2 3 2" xfId="35830"/>
    <cellStyle name="RIGs input cells 7 2 2 3 2 2" xfId="35831"/>
    <cellStyle name="RIGs input cells 7 2 2 3 2 3" xfId="35832"/>
    <cellStyle name="RIGs input cells 7 2 2 3 3" xfId="35833"/>
    <cellStyle name="RIGs input cells 7 2 2 3 3 2" xfId="35834"/>
    <cellStyle name="RIGs input cells 7 2 2 3 3 3" xfId="35835"/>
    <cellStyle name="RIGs input cells 7 2 2 3 4" xfId="35836"/>
    <cellStyle name="RIGs input cells 7 2 2 3 5" xfId="35837"/>
    <cellStyle name="RIGs input cells 7 2 2 3 6" xfId="35838"/>
    <cellStyle name="RIGs input cells 7 2 2 3 7" xfId="35839"/>
    <cellStyle name="RIGs input cells 7 2 2 3 8" xfId="35840"/>
    <cellStyle name="RIGs input cells 7 2 2 3 9" xfId="35841"/>
    <cellStyle name="RIGs input cells 7 2 2 30" xfId="35842"/>
    <cellStyle name="RIGs input cells 7 2 2 31" xfId="35843"/>
    <cellStyle name="RIGs input cells 7 2 2 4" xfId="35844"/>
    <cellStyle name="RIGs input cells 7 2 2 4 2" xfId="35845"/>
    <cellStyle name="RIGs input cells 7 2 2 4 3" xfId="35846"/>
    <cellStyle name="RIGs input cells 7 2 2 5" xfId="35847"/>
    <cellStyle name="RIGs input cells 7 2 2 5 2" xfId="35848"/>
    <cellStyle name="RIGs input cells 7 2 2 5 3" xfId="35849"/>
    <cellStyle name="RIGs input cells 7 2 2 6" xfId="35850"/>
    <cellStyle name="RIGs input cells 7 2 2 7" xfId="35851"/>
    <cellStyle name="RIGs input cells 7 2 2 8" xfId="35852"/>
    <cellStyle name="RIGs input cells 7 2 2 9" xfId="35853"/>
    <cellStyle name="RIGs input cells 7 2 2_4 28 1_Asst_Health_Crit_AllTO_RIIO_20110714pm" xfId="35854"/>
    <cellStyle name="RIGs input cells 7 2 20" xfId="35855"/>
    <cellStyle name="RIGs input cells 7 2 20 2" xfId="35856"/>
    <cellStyle name="RIGs input cells 7 2 21" xfId="35857"/>
    <cellStyle name="RIGs input cells 7 2 21 2" xfId="35858"/>
    <cellStyle name="RIGs input cells 7 2 22" xfId="35859"/>
    <cellStyle name="RIGs input cells 7 2 22 2" xfId="35860"/>
    <cellStyle name="RIGs input cells 7 2 23" xfId="35861"/>
    <cellStyle name="RIGs input cells 7 2 23 2" xfId="35862"/>
    <cellStyle name="RIGs input cells 7 2 24" xfId="35863"/>
    <cellStyle name="RIGs input cells 7 2 24 2" xfId="35864"/>
    <cellStyle name="RIGs input cells 7 2 25" xfId="35865"/>
    <cellStyle name="RIGs input cells 7 2 25 2" xfId="35866"/>
    <cellStyle name="RIGs input cells 7 2 26" xfId="35867"/>
    <cellStyle name="RIGs input cells 7 2 27" xfId="35868"/>
    <cellStyle name="RIGs input cells 7 2 28" xfId="35869"/>
    <cellStyle name="RIGs input cells 7 2 29" xfId="35870"/>
    <cellStyle name="RIGs input cells 7 2 3" xfId="1915"/>
    <cellStyle name="RIGs input cells 7 2 3 10" xfId="35871"/>
    <cellStyle name="RIGs input cells 7 2 3 11" xfId="35872"/>
    <cellStyle name="RIGs input cells 7 2 3 12" xfId="35873"/>
    <cellStyle name="RIGs input cells 7 2 3 13" xfId="35874"/>
    <cellStyle name="RIGs input cells 7 2 3 14" xfId="35875"/>
    <cellStyle name="RIGs input cells 7 2 3 15" xfId="35876"/>
    <cellStyle name="RIGs input cells 7 2 3 16" xfId="35877"/>
    <cellStyle name="RIGs input cells 7 2 3 17" xfId="35878"/>
    <cellStyle name="RIGs input cells 7 2 3 18" xfId="35879"/>
    <cellStyle name="RIGs input cells 7 2 3 19" xfId="35880"/>
    <cellStyle name="RIGs input cells 7 2 3 2" xfId="35881"/>
    <cellStyle name="RIGs input cells 7 2 3 2 10" xfId="35882"/>
    <cellStyle name="RIGs input cells 7 2 3 2 11" xfId="35883"/>
    <cellStyle name="RIGs input cells 7 2 3 2 12" xfId="35884"/>
    <cellStyle name="RIGs input cells 7 2 3 2 13" xfId="35885"/>
    <cellStyle name="RIGs input cells 7 2 3 2 2" xfId="35886"/>
    <cellStyle name="RIGs input cells 7 2 3 2 2 2" xfId="35887"/>
    <cellStyle name="RIGs input cells 7 2 3 2 2 3" xfId="35888"/>
    <cellStyle name="RIGs input cells 7 2 3 2 3" xfId="35889"/>
    <cellStyle name="RIGs input cells 7 2 3 2 3 2" xfId="35890"/>
    <cellStyle name="RIGs input cells 7 2 3 2 3 3" xfId="35891"/>
    <cellStyle name="RIGs input cells 7 2 3 2 4" xfId="35892"/>
    <cellStyle name="RIGs input cells 7 2 3 2 5" xfId="35893"/>
    <cellStyle name="RIGs input cells 7 2 3 2 6" xfId="35894"/>
    <cellStyle name="RIGs input cells 7 2 3 2 7" xfId="35895"/>
    <cellStyle name="RIGs input cells 7 2 3 2 8" xfId="35896"/>
    <cellStyle name="RIGs input cells 7 2 3 2 9" xfId="35897"/>
    <cellStyle name="RIGs input cells 7 2 3 20" xfId="35898"/>
    <cellStyle name="RIGs input cells 7 2 3 21" xfId="35899"/>
    <cellStyle name="RIGs input cells 7 2 3 22" xfId="35900"/>
    <cellStyle name="RIGs input cells 7 2 3 23" xfId="35901"/>
    <cellStyle name="RIGs input cells 7 2 3 24" xfId="35902"/>
    <cellStyle name="RIGs input cells 7 2 3 25" xfId="35903"/>
    <cellStyle name="RIGs input cells 7 2 3 26" xfId="35904"/>
    <cellStyle name="RIGs input cells 7 2 3 27" xfId="35905"/>
    <cellStyle name="RIGs input cells 7 2 3 28" xfId="35906"/>
    <cellStyle name="RIGs input cells 7 2 3 29" xfId="35907"/>
    <cellStyle name="RIGs input cells 7 2 3 3" xfId="35908"/>
    <cellStyle name="RIGs input cells 7 2 3 3 2" xfId="35909"/>
    <cellStyle name="RIGs input cells 7 2 3 3 3" xfId="35910"/>
    <cellStyle name="RIGs input cells 7 2 3 30" xfId="35911"/>
    <cellStyle name="RIGs input cells 7 2 3 4" xfId="35912"/>
    <cellStyle name="RIGs input cells 7 2 3 4 2" xfId="35913"/>
    <cellStyle name="RIGs input cells 7 2 3 4 3" xfId="35914"/>
    <cellStyle name="RIGs input cells 7 2 3 5" xfId="35915"/>
    <cellStyle name="RIGs input cells 7 2 3 6" xfId="35916"/>
    <cellStyle name="RIGs input cells 7 2 3 7" xfId="35917"/>
    <cellStyle name="RIGs input cells 7 2 3 8" xfId="35918"/>
    <cellStyle name="RIGs input cells 7 2 3 9" xfId="35919"/>
    <cellStyle name="RIGs input cells 7 2 30" xfId="35920"/>
    <cellStyle name="RIGs input cells 7 2 31" xfId="35921"/>
    <cellStyle name="RIGs input cells 7 2 32" xfId="35922"/>
    <cellStyle name="RIGs input cells 7 2 33" xfId="35923"/>
    <cellStyle name="RIGs input cells 7 2 4" xfId="35924"/>
    <cellStyle name="RIGs input cells 7 2 4 10" xfId="35925"/>
    <cellStyle name="RIGs input cells 7 2 4 11" xfId="35926"/>
    <cellStyle name="RIGs input cells 7 2 4 12" xfId="35927"/>
    <cellStyle name="RIGs input cells 7 2 4 13" xfId="35928"/>
    <cellStyle name="RIGs input cells 7 2 4 14" xfId="35929"/>
    <cellStyle name="RIGs input cells 7 2 4 15" xfId="35930"/>
    <cellStyle name="RIGs input cells 7 2 4 16" xfId="35931"/>
    <cellStyle name="RIGs input cells 7 2 4 17" xfId="35932"/>
    <cellStyle name="RIGs input cells 7 2 4 18" xfId="35933"/>
    <cellStyle name="RIGs input cells 7 2 4 19" xfId="35934"/>
    <cellStyle name="RIGs input cells 7 2 4 2" xfId="35935"/>
    <cellStyle name="RIGs input cells 7 2 4 2 10" xfId="35936"/>
    <cellStyle name="RIGs input cells 7 2 4 2 11" xfId="35937"/>
    <cellStyle name="RIGs input cells 7 2 4 2 12" xfId="35938"/>
    <cellStyle name="RIGs input cells 7 2 4 2 13" xfId="35939"/>
    <cellStyle name="RIGs input cells 7 2 4 2 2" xfId="35940"/>
    <cellStyle name="RIGs input cells 7 2 4 2 2 2" xfId="35941"/>
    <cellStyle name="RIGs input cells 7 2 4 2 2 3" xfId="35942"/>
    <cellStyle name="RIGs input cells 7 2 4 2 3" xfId="35943"/>
    <cellStyle name="RIGs input cells 7 2 4 2 3 2" xfId="35944"/>
    <cellStyle name="RIGs input cells 7 2 4 2 3 3" xfId="35945"/>
    <cellStyle name="RIGs input cells 7 2 4 2 4" xfId="35946"/>
    <cellStyle name="RIGs input cells 7 2 4 2 5" xfId="35947"/>
    <cellStyle name="RIGs input cells 7 2 4 2 6" xfId="35948"/>
    <cellStyle name="RIGs input cells 7 2 4 2 7" xfId="35949"/>
    <cellStyle name="RIGs input cells 7 2 4 2 8" xfId="35950"/>
    <cellStyle name="RIGs input cells 7 2 4 2 9" xfId="35951"/>
    <cellStyle name="RIGs input cells 7 2 4 20" xfId="35952"/>
    <cellStyle name="RIGs input cells 7 2 4 21" xfId="35953"/>
    <cellStyle name="RIGs input cells 7 2 4 22" xfId="35954"/>
    <cellStyle name="RIGs input cells 7 2 4 23" xfId="35955"/>
    <cellStyle name="RIGs input cells 7 2 4 24" xfId="35956"/>
    <cellStyle name="RIGs input cells 7 2 4 25" xfId="35957"/>
    <cellStyle name="RIGs input cells 7 2 4 26" xfId="35958"/>
    <cellStyle name="RIGs input cells 7 2 4 27" xfId="35959"/>
    <cellStyle name="RIGs input cells 7 2 4 28" xfId="35960"/>
    <cellStyle name="RIGs input cells 7 2 4 29" xfId="35961"/>
    <cellStyle name="RIGs input cells 7 2 4 3" xfId="35962"/>
    <cellStyle name="RIGs input cells 7 2 4 3 2" xfId="35963"/>
    <cellStyle name="RIGs input cells 7 2 4 3 3" xfId="35964"/>
    <cellStyle name="RIGs input cells 7 2 4 30" xfId="35965"/>
    <cellStyle name="RIGs input cells 7 2 4 4" xfId="35966"/>
    <cellStyle name="RIGs input cells 7 2 4 4 2" xfId="35967"/>
    <cellStyle name="RIGs input cells 7 2 4 4 3" xfId="35968"/>
    <cellStyle name="RIGs input cells 7 2 4 5" xfId="35969"/>
    <cellStyle name="RIGs input cells 7 2 4 6" xfId="35970"/>
    <cellStyle name="RIGs input cells 7 2 4 7" xfId="35971"/>
    <cellStyle name="RIGs input cells 7 2 4 8" xfId="35972"/>
    <cellStyle name="RIGs input cells 7 2 4 9" xfId="35973"/>
    <cellStyle name="RIGs input cells 7 2 5" xfId="35974"/>
    <cellStyle name="RIGs input cells 7 2 5 10" xfId="35975"/>
    <cellStyle name="RIGs input cells 7 2 5 11" xfId="35976"/>
    <cellStyle name="RIGs input cells 7 2 5 12" xfId="35977"/>
    <cellStyle name="RIGs input cells 7 2 5 13" xfId="35978"/>
    <cellStyle name="RIGs input cells 7 2 5 2" xfId="35979"/>
    <cellStyle name="RIGs input cells 7 2 5 2 2" xfId="35980"/>
    <cellStyle name="RIGs input cells 7 2 5 2 3" xfId="35981"/>
    <cellStyle name="RIGs input cells 7 2 5 3" xfId="35982"/>
    <cellStyle name="RIGs input cells 7 2 5 3 2" xfId="35983"/>
    <cellStyle name="RIGs input cells 7 2 5 3 3" xfId="35984"/>
    <cellStyle name="RIGs input cells 7 2 5 4" xfId="35985"/>
    <cellStyle name="RIGs input cells 7 2 5 5" xfId="35986"/>
    <cellStyle name="RIGs input cells 7 2 5 6" xfId="35987"/>
    <cellStyle name="RIGs input cells 7 2 5 7" xfId="35988"/>
    <cellStyle name="RIGs input cells 7 2 5 8" xfId="35989"/>
    <cellStyle name="RIGs input cells 7 2 5 9" xfId="35990"/>
    <cellStyle name="RIGs input cells 7 2 6" xfId="35991"/>
    <cellStyle name="RIGs input cells 7 2 6 2" xfId="35992"/>
    <cellStyle name="RIGs input cells 7 2 6 2 2" xfId="35993"/>
    <cellStyle name="RIGs input cells 7 2 6 2 3" xfId="35994"/>
    <cellStyle name="RIGs input cells 7 2 6 3" xfId="35995"/>
    <cellStyle name="RIGs input cells 7 2 6 3 2" xfId="35996"/>
    <cellStyle name="RIGs input cells 7 2 6 4" xfId="35997"/>
    <cellStyle name="RIGs input cells 7 2 7" xfId="35998"/>
    <cellStyle name="RIGs input cells 7 2 7 2" xfId="35999"/>
    <cellStyle name="RIGs input cells 7 2 8" xfId="36000"/>
    <cellStyle name="RIGs input cells 7 2 8 2" xfId="36001"/>
    <cellStyle name="RIGs input cells 7 2 9" xfId="36002"/>
    <cellStyle name="RIGs input cells 7 2 9 2" xfId="36003"/>
    <cellStyle name="RIGs input cells 7 2_4 28 1_Asst_Health_Crit_AllTO_RIIO_20110714pm" xfId="36004"/>
    <cellStyle name="RIGs input cells 7 20" xfId="36005"/>
    <cellStyle name="RIGs input cells 7 20 2" xfId="36006"/>
    <cellStyle name="RIGs input cells 7 21" xfId="36007"/>
    <cellStyle name="RIGs input cells 7 21 2" xfId="36008"/>
    <cellStyle name="RIGs input cells 7 22" xfId="36009"/>
    <cellStyle name="RIGs input cells 7 22 2" xfId="36010"/>
    <cellStyle name="RIGs input cells 7 23" xfId="36011"/>
    <cellStyle name="RIGs input cells 7 23 2" xfId="36012"/>
    <cellStyle name="RIGs input cells 7 24" xfId="36013"/>
    <cellStyle name="RIGs input cells 7 24 2" xfId="36014"/>
    <cellStyle name="RIGs input cells 7 25" xfId="36015"/>
    <cellStyle name="RIGs input cells 7 25 2" xfId="36016"/>
    <cellStyle name="RIGs input cells 7 26" xfId="36017"/>
    <cellStyle name="RIGs input cells 7 26 2" xfId="36018"/>
    <cellStyle name="RIGs input cells 7 27" xfId="36019"/>
    <cellStyle name="RIGs input cells 7 28" xfId="36020"/>
    <cellStyle name="RIGs input cells 7 29" xfId="36021"/>
    <cellStyle name="RIGs input cells 7 3" xfId="36022"/>
    <cellStyle name="RIGs input cells 7 3 10" xfId="36023"/>
    <cellStyle name="RIGs input cells 7 3 11" xfId="36024"/>
    <cellStyle name="RIGs input cells 7 3 12" xfId="36025"/>
    <cellStyle name="RIGs input cells 7 3 13" xfId="36026"/>
    <cellStyle name="RIGs input cells 7 3 14" xfId="36027"/>
    <cellStyle name="RIGs input cells 7 3 15" xfId="36028"/>
    <cellStyle name="RIGs input cells 7 3 16" xfId="36029"/>
    <cellStyle name="RIGs input cells 7 3 17" xfId="36030"/>
    <cellStyle name="RIGs input cells 7 3 18" xfId="36031"/>
    <cellStyle name="RIGs input cells 7 3 19" xfId="36032"/>
    <cellStyle name="RIGs input cells 7 3 2" xfId="36033"/>
    <cellStyle name="RIGs input cells 7 3 2 10" xfId="36034"/>
    <cellStyle name="RIGs input cells 7 3 2 11" xfId="36035"/>
    <cellStyle name="RIGs input cells 7 3 2 12" xfId="36036"/>
    <cellStyle name="RIGs input cells 7 3 2 13" xfId="36037"/>
    <cellStyle name="RIGs input cells 7 3 2 14" xfId="36038"/>
    <cellStyle name="RIGs input cells 7 3 2 15" xfId="36039"/>
    <cellStyle name="RIGs input cells 7 3 2 16" xfId="36040"/>
    <cellStyle name="RIGs input cells 7 3 2 17" xfId="36041"/>
    <cellStyle name="RIGs input cells 7 3 2 18" xfId="36042"/>
    <cellStyle name="RIGs input cells 7 3 2 19" xfId="36043"/>
    <cellStyle name="RIGs input cells 7 3 2 2" xfId="36044"/>
    <cellStyle name="RIGs input cells 7 3 2 2 10" xfId="36045"/>
    <cellStyle name="RIGs input cells 7 3 2 2 11" xfId="36046"/>
    <cellStyle name="RIGs input cells 7 3 2 2 12" xfId="36047"/>
    <cellStyle name="RIGs input cells 7 3 2 2 13" xfId="36048"/>
    <cellStyle name="RIGs input cells 7 3 2 2 2" xfId="36049"/>
    <cellStyle name="RIGs input cells 7 3 2 2 2 2" xfId="36050"/>
    <cellStyle name="RIGs input cells 7 3 2 2 2 3" xfId="36051"/>
    <cellStyle name="RIGs input cells 7 3 2 2 3" xfId="36052"/>
    <cellStyle name="RIGs input cells 7 3 2 2 3 2" xfId="36053"/>
    <cellStyle name="RIGs input cells 7 3 2 2 3 3" xfId="36054"/>
    <cellStyle name="RIGs input cells 7 3 2 2 4" xfId="36055"/>
    <cellStyle name="RIGs input cells 7 3 2 2 5" xfId="36056"/>
    <cellStyle name="RIGs input cells 7 3 2 2 6" xfId="36057"/>
    <cellStyle name="RIGs input cells 7 3 2 2 7" xfId="36058"/>
    <cellStyle name="RIGs input cells 7 3 2 2 8" xfId="36059"/>
    <cellStyle name="RIGs input cells 7 3 2 2 9" xfId="36060"/>
    <cellStyle name="RIGs input cells 7 3 2 20" xfId="36061"/>
    <cellStyle name="RIGs input cells 7 3 2 21" xfId="36062"/>
    <cellStyle name="RIGs input cells 7 3 2 22" xfId="36063"/>
    <cellStyle name="RIGs input cells 7 3 2 23" xfId="36064"/>
    <cellStyle name="RIGs input cells 7 3 2 24" xfId="36065"/>
    <cellStyle name="RIGs input cells 7 3 2 25" xfId="36066"/>
    <cellStyle name="RIGs input cells 7 3 2 26" xfId="36067"/>
    <cellStyle name="RIGs input cells 7 3 2 27" xfId="36068"/>
    <cellStyle name="RIGs input cells 7 3 2 28" xfId="36069"/>
    <cellStyle name="RIGs input cells 7 3 2 29" xfId="36070"/>
    <cellStyle name="RIGs input cells 7 3 2 3" xfId="36071"/>
    <cellStyle name="RIGs input cells 7 3 2 3 2" xfId="36072"/>
    <cellStyle name="RIGs input cells 7 3 2 3 3" xfId="36073"/>
    <cellStyle name="RIGs input cells 7 3 2 30" xfId="36074"/>
    <cellStyle name="RIGs input cells 7 3 2 31" xfId="36075"/>
    <cellStyle name="RIGs input cells 7 3 2 32" xfId="36076"/>
    <cellStyle name="RIGs input cells 7 3 2 33" xfId="36077"/>
    <cellStyle name="RIGs input cells 7 3 2 34" xfId="36078"/>
    <cellStyle name="RIGs input cells 7 3 2 4" xfId="36079"/>
    <cellStyle name="RIGs input cells 7 3 2 4 2" xfId="36080"/>
    <cellStyle name="RIGs input cells 7 3 2 4 3" xfId="36081"/>
    <cellStyle name="RIGs input cells 7 3 2 5" xfId="36082"/>
    <cellStyle name="RIGs input cells 7 3 2 6" xfId="36083"/>
    <cellStyle name="RIGs input cells 7 3 2 7" xfId="36084"/>
    <cellStyle name="RIGs input cells 7 3 2 8" xfId="36085"/>
    <cellStyle name="RIGs input cells 7 3 2 9" xfId="36086"/>
    <cellStyle name="RIGs input cells 7 3 20" xfId="36087"/>
    <cellStyle name="RIGs input cells 7 3 21" xfId="36088"/>
    <cellStyle name="RIGs input cells 7 3 22" xfId="36089"/>
    <cellStyle name="RIGs input cells 7 3 23" xfId="36090"/>
    <cellStyle name="RIGs input cells 7 3 24" xfId="36091"/>
    <cellStyle name="RIGs input cells 7 3 25" xfId="36092"/>
    <cellStyle name="RIGs input cells 7 3 26" xfId="36093"/>
    <cellStyle name="RIGs input cells 7 3 27" xfId="36094"/>
    <cellStyle name="RIGs input cells 7 3 28" xfId="36095"/>
    <cellStyle name="RIGs input cells 7 3 29" xfId="36096"/>
    <cellStyle name="RIGs input cells 7 3 3" xfId="36097"/>
    <cellStyle name="RIGs input cells 7 3 3 10" xfId="36098"/>
    <cellStyle name="RIGs input cells 7 3 3 11" xfId="36099"/>
    <cellStyle name="RIGs input cells 7 3 3 12" xfId="36100"/>
    <cellStyle name="RIGs input cells 7 3 3 13" xfId="36101"/>
    <cellStyle name="RIGs input cells 7 3 3 2" xfId="36102"/>
    <cellStyle name="RIGs input cells 7 3 3 2 2" xfId="36103"/>
    <cellStyle name="RIGs input cells 7 3 3 2 3" xfId="36104"/>
    <cellStyle name="RIGs input cells 7 3 3 3" xfId="36105"/>
    <cellStyle name="RIGs input cells 7 3 3 3 2" xfId="36106"/>
    <cellStyle name="RIGs input cells 7 3 3 3 3" xfId="36107"/>
    <cellStyle name="RIGs input cells 7 3 3 4" xfId="36108"/>
    <cellStyle name="RIGs input cells 7 3 3 5" xfId="36109"/>
    <cellStyle name="RIGs input cells 7 3 3 6" xfId="36110"/>
    <cellStyle name="RIGs input cells 7 3 3 7" xfId="36111"/>
    <cellStyle name="RIGs input cells 7 3 3 8" xfId="36112"/>
    <cellStyle name="RIGs input cells 7 3 3 9" xfId="36113"/>
    <cellStyle name="RIGs input cells 7 3 30" xfId="36114"/>
    <cellStyle name="RIGs input cells 7 3 31" xfId="36115"/>
    <cellStyle name="RIGs input cells 7 3 32" xfId="36116"/>
    <cellStyle name="RIGs input cells 7 3 33" xfId="36117"/>
    <cellStyle name="RIGs input cells 7 3 34" xfId="36118"/>
    <cellStyle name="RIGs input cells 7 3 35" xfId="36119"/>
    <cellStyle name="RIGs input cells 7 3 4" xfId="36120"/>
    <cellStyle name="RIGs input cells 7 3 4 2" xfId="36121"/>
    <cellStyle name="RIGs input cells 7 3 4 3" xfId="36122"/>
    <cellStyle name="RIGs input cells 7 3 5" xfId="36123"/>
    <cellStyle name="RIGs input cells 7 3 5 2" xfId="36124"/>
    <cellStyle name="RIGs input cells 7 3 5 3" xfId="36125"/>
    <cellStyle name="RIGs input cells 7 3 6" xfId="36126"/>
    <cellStyle name="RIGs input cells 7 3 7" xfId="36127"/>
    <cellStyle name="RIGs input cells 7 3 8" xfId="36128"/>
    <cellStyle name="RIGs input cells 7 3 9" xfId="36129"/>
    <cellStyle name="RIGs input cells 7 3_4 28 1_Asst_Health_Crit_AllTO_RIIO_20110714pm" xfId="36130"/>
    <cellStyle name="RIGs input cells 7 30" xfId="36131"/>
    <cellStyle name="RIGs input cells 7 31" xfId="36132"/>
    <cellStyle name="RIGs input cells 7 32" xfId="36133"/>
    <cellStyle name="RIGs input cells 7 33" xfId="36134"/>
    <cellStyle name="RIGs input cells 7 34" xfId="36135"/>
    <cellStyle name="RIGs input cells 7 35" xfId="36136"/>
    <cellStyle name="RIGs input cells 7 36" xfId="36137"/>
    <cellStyle name="RIGs input cells 7 37" xfId="36138"/>
    <cellStyle name="RIGs input cells 7 38" xfId="36139"/>
    <cellStyle name="RIGs input cells 7 39" xfId="36140"/>
    <cellStyle name="RIGs input cells 7 4" xfId="36141"/>
    <cellStyle name="RIGs input cells 7 4 10" xfId="36142"/>
    <cellStyle name="RIGs input cells 7 4 11" xfId="36143"/>
    <cellStyle name="RIGs input cells 7 4 12" xfId="36144"/>
    <cellStyle name="RIGs input cells 7 4 13" xfId="36145"/>
    <cellStyle name="RIGs input cells 7 4 14" xfId="36146"/>
    <cellStyle name="RIGs input cells 7 4 15" xfId="36147"/>
    <cellStyle name="RIGs input cells 7 4 16" xfId="36148"/>
    <cellStyle name="RIGs input cells 7 4 17" xfId="36149"/>
    <cellStyle name="RIGs input cells 7 4 18" xfId="36150"/>
    <cellStyle name="RIGs input cells 7 4 19" xfId="36151"/>
    <cellStyle name="RIGs input cells 7 4 2" xfId="36152"/>
    <cellStyle name="RIGs input cells 7 4 2 10" xfId="36153"/>
    <cellStyle name="RIGs input cells 7 4 2 11" xfId="36154"/>
    <cellStyle name="RIGs input cells 7 4 2 12" xfId="36155"/>
    <cellStyle name="RIGs input cells 7 4 2 13" xfId="36156"/>
    <cellStyle name="RIGs input cells 7 4 2 2" xfId="36157"/>
    <cellStyle name="RIGs input cells 7 4 2 2 2" xfId="36158"/>
    <cellStyle name="RIGs input cells 7 4 2 2 3" xfId="36159"/>
    <cellStyle name="RIGs input cells 7 4 2 3" xfId="36160"/>
    <cellStyle name="RIGs input cells 7 4 2 3 2" xfId="36161"/>
    <cellStyle name="RIGs input cells 7 4 2 3 3" xfId="36162"/>
    <cellStyle name="RIGs input cells 7 4 2 4" xfId="36163"/>
    <cellStyle name="RIGs input cells 7 4 2 5" xfId="36164"/>
    <cellStyle name="RIGs input cells 7 4 2 6" xfId="36165"/>
    <cellStyle name="RIGs input cells 7 4 2 7" xfId="36166"/>
    <cellStyle name="RIGs input cells 7 4 2 8" xfId="36167"/>
    <cellStyle name="RIGs input cells 7 4 2 9" xfId="36168"/>
    <cellStyle name="RIGs input cells 7 4 20" xfId="36169"/>
    <cellStyle name="RIGs input cells 7 4 21" xfId="36170"/>
    <cellStyle name="RIGs input cells 7 4 22" xfId="36171"/>
    <cellStyle name="RIGs input cells 7 4 23" xfId="36172"/>
    <cellStyle name="RIGs input cells 7 4 24" xfId="36173"/>
    <cellStyle name="RIGs input cells 7 4 25" xfId="36174"/>
    <cellStyle name="RIGs input cells 7 4 26" xfId="36175"/>
    <cellStyle name="RIGs input cells 7 4 27" xfId="36176"/>
    <cellStyle name="RIGs input cells 7 4 28" xfId="36177"/>
    <cellStyle name="RIGs input cells 7 4 29" xfId="36178"/>
    <cellStyle name="RIGs input cells 7 4 3" xfId="36179"/>
    <cellStyle name="RIGs input cells 7 4 3 2" xfId="36180"/>
    <cellStyle name="RIGs input cells 7 4 3 3" xfId="36181"/>
    <cellStyle name="RIGs input cells 7 4 30" xfId="36182"/>
    <cellStyle name="RIGs input cells 7 4 31" xfId="36183"/>
    <cellStyle name="RIGs input cells 7 4 32" xfId="36184"/>
    <cellStyle name="RIGs input cells 7 4 33" xfId="36185"/>
    <cellStyle name="RIGs input cells 7 4 34" xfId="36186"/>
    <cellStyle name="RIGs input cells 7 4 4" xfId="36187"/>
    <cellStyle name="RIGs input cells 7 4 4 2" xfId="36188"/>
    <cellStyle name="RIGs input cells 7 4 4 3" xfId="36189"/>
    <cellStyle name="RIGs input cells 7 4 5" xfId="36190"/>
    <cellStyle name="RIGs input cells 7 4 6" xfId="36191"/>
    <cellStyle name="RIGs input cells 7 4 7" xfId="36192"/>
    <cellStyle name="RIGs input cells 7 4 8" xfId="36193"/>
    <cellStyle name="RIGs input cells 7 4 9" xfId="36194"/>
    <cellStyle name="RIGs input cells 7 5" xfId="36195"/>
    <cellStyle name="RIGs input cells 7 5 10" xfId="36196"/>
    <cellStyle name="RIGs input cells 7 5 11" xfId="36197"/>
    <cellStyle name="RIGs input cells 7 5 12" xfId="36198"/>
    <cellStyle name="RIGs input cells 7 5 13" xfId="36199"/>
    <cellStyle name="RIGs input cells 7 5 14" xfId="36200"/>
    <cellStyle name="RIGs input cells 7 5 15" xfId="36201"/>
    <cellStyle name="RIGs input cells 7 5 16" xfId="36202"/>
    <cellStyle name="RIGs input cells 7 5 17" xfId="36203"/>
    <cellStyle name="RIGs input cells 7 5 18" xfId="36204"/>
    <cellStyle name="RIGs input cells 7 5 19" xfId="36205"/>
    <cellStyle name="RIGs input cells 7 5 2" xfId="36206"/>
    <cellStyle name="RIGs input cells 7 5 2 10" xfId="36207"/>
    <cellStyle name="RIGs input cells 7 5 2 11" xfId="36208"/>
    <cellStyle name="RIGs input cells 7 5 2 12" xfId="36209"/>
    <cellStyle name="RIGs input cells 7 5 2 13" xfId="36210"/>
    <cellStyle name="RIGs input cells 7 5 2 2" xfId="36211"/>
    <cellStyle name="RIGs input cells 7 5 2 2 2" xfId="36212"/>
    <cellStyle name="RIGs input cells 7 5 2 2 3" xfId="36213"/>
    <cellStyle name="RIGs input cells 7 5 2 3" xfId="36214"/>
    <cellStyle name="RIGs input cells 7 5 2 3 2" xfId="36215"/>
    <cellStyle name="RIGs input cells 7 5 2 3 3" xfId="36216"/>
    <cellStyle name="RIGs input cells 7 5 2 4" xfId="36217"/>
    <cellStyle name="RIGs input cells 7 5 2 5" xfId="36218"/>
    <cellStyle name="RIGs input cells 7 5 2 6" xfId="36219"/>
    <cellStyle name="RIGs input cells 7 5 2 7" xfId="36220"/>
    <cellStyle name="RIGs input cells 7 5 2 8" xfId="36221"/>
    <cellStyle name="RIGs input cells 7 5 2 9" xfId="36222"/>
    <cellStyle name="RIGs input cells 7 5 20" xfId="36223"/>
    <cellStyle name="RIGs input cells 7 5 21" xfId="36224"/>
    <cellStyle name="RIGs input cells 7 5 22" xfId="36225"/>
    <cellStyle name="RIGs input cells 7 5 23" xfId="36226"/>
    <cellStyle name="RIGs input cells 7 5 24" xfId="36227"/>
    <cellStyle name="RIGs input cells 7 5 25" xfId="36228"/>
    <cellStyle name="RIGs input cells 7 5 26" xfId="36229"/>
    <cellStyle name="RIGs input cells 7 5 27" xfId="36230"/>
    <cellStyle name="RIGs input cells 7 5 28" xfId="36231"/>
    <cellStyle name="RIGs input cells 7 5 29" xfId="36232"/>
    <cellStyle name="RIGs input cells 7 5 3" xfId="36233"/>
    <cellStyle name="RIGs input cells 7 5 3 2" xfId="36234"/>
    <cellStyle name="RIGs input cells 7 5 3 3" xfId="36235"/>
    <cellStyle name="RIGs input cells 7 5 30" xfId="36236"/>
    <cellStyle name="RIGs input cells 7 5 31" xfId="36237"/>
    <cellStyle name="RIGs input cells 7 5 32" xfId="36238"/>
    <cellStyle name="RIGs input cells 7 5 33" xfId="36239"/>
    <cellStyle name="RIGs input cells 7 5 34" xfId="36240"/>
    <cellStyle name="RIGs input cells 7 5 4" xfId="36241"/>
    <cellStyle name="RIGs input cells 7 5 4 2" xfId="36242"/>
    <cellStyle name="RIGs input cells 7 5 4 3" xfId="36243"/>
    <cellStyle name="RIGs input cells 7 5 5" xfId="36244"/>
    <cellStyle name="RIGs input cells 7 5 6" xfId="36245"/>
    <cellStyle name="RIGs input cells 7 5 7" xfId="36246"/>
    <cellStyle name="RIGs input cells 7 5 8" xfId="36247"/>
    <cellStyle name="RIGs input cells 7 5 9" xfId="36248"/>
    <cellStyle name="RIGs input cells 7 6" xfId="36249"/>
    <cellStyle name="RIGs input cells 7 6 10" xfId="36250"/>
    <cellStyle name="RIGs input cells 7 6 11" xfId="36251"/>
    <cellStyle name="RIGs input cells 7 6 12" xfId="36252"/>
    <cellStyle name="RIGs input cells 7 6 13" xfId="36253"/>
    <cellStyle name="RIGs input cells 7 6 2" xfId="36254"/>
    <cellStyle name="RIGs input cells 7 6 2 2" xfId="36255"/>
    <cellStyle name="RIGs input cells 7 6 2 3" xfId="36256"/>
    <cellStyle name="RIGs input cells 7 6 3" xfId="36257"/>
    <cellStyle name="RIGs input cells 7 6 3 2" xfId="36258"/>
    <cellStyle name="RIGs input cells 7 6 3 3" xfId="36259"/>
    <cellStyle name="RIGs input cells 7 6 4" xfId="36260"/>
    <cellStyle name="RIGs input cells 7 6 5" xfId="36261"/>
    <cellStyle name="RIGs input cells 7 6 6" xfId="36262"/>
    <cellStyle name="RIGs input cells 7 6 7" xfId="36263"/>
    <cellStyle name="RIGs input cells 7 6 8" xfId="36264"/>
    <cellStyle name="RIGs input cells 7 6 9" xfId="36265"/>
    <cellStyle name="RIGs input cells 7 7" xfId="36266"/>
    <cellStyle name="RIGs input cells 7 7 2" xfId="36267"/>
    <cellStyle name="RIGs input cells 7 7 2 2" xfId="36268"/>
    <cellStyle name="RIGs input cells 7 7 2 3" xfId="36269"/>
    <cellStyle name="RIGs input cells 7 7 3" xfId="36270"/>
    <cellStyle name="RIGs input cells 7 7 3 2" xfId="36271"/>
    <cellStyle name="RIGs input cells 7 7 4" xfId="36272"/>
    <cellStyle name="RIGs input cells 7 8" xfId="36273"/>
    <cellStyle name="RIGs input cells 7 8 2" xfId="36274"/>
    <cellStyle name="RIGs input cells 7 9" xfId="36275"/>
    <cellStyle name="RIGs input cells 7 9 2" xfId="36276"/>
    <cellStyle name="RIGs input cells 7_4 28 1_Asst_Health_Crit_AllTO_RIIO_20110714pm" xfId="36277"/>
    <cellStyle name="RIGs input cells 8" xfId="1279"/>
    <cellStyle name="RIGs input cells 8 10" xfId="36278"/>
    <cellStyle name="RIGs input cells 8 10 2" xfId="36279"/>
    <cellStyle name="RIGs input cells 8 11" xfId="36280"/>
    <cellStyle name="RIGs input cells 8 11 2" xfId="36281"/>
    <cellStyle name="RIGs input cells 8 12" xfId="36282"/>
    <cellStyle name="RIGs input cells 8 12 2" xfId="36283"/>
    <cellStyle name="RIGs input cells 8 13" xfId="36284"/>
    <cellStyle name="RIGs input cells 8 13 2" xfId="36285"/>
    <cellStyle name="RIGs input cells 8 14" xfId="36286"/>
    <cellStyle name="RIGs input cells 8 14 2" xfId="36287"/>
    <cellStyle name="RIGs input cells 8 15" xfId="36288"/>
    <cellStyle name="RIGs input cells 8 15 2" xfId="36289"/>
    <cellStyle name="RIGs input cells 8 16" xfId="36290"/>
    <cellStyle name="RIGs input cells 8 16 2" xfId="36291"/>
    <cellStyle name="RIGs input cells 8 17" xfId="36292"/>
    <cellStyle name="RIGs input cells 8 17 2" xfId="36293"/>
    <cellStyle name="RIGs input cells 8 18" xfId="36294"/>
    <cellStyle name="RIGs input cells 8 18 2" xfId="36295"/>
    <cellStyle name="RIGs input cells 8 19" xfId="36296"/>
    <cellStyle name="RIGs input cells 8 19 2" xfId="36297"/>
    <cellStyle name="RIGs input cells 8 2" xfId="1280"/>
    <cellStyle name="RIGs input cells 8 2 10" xfId="36298"/>
    <cellStyle name="RIGs input cells 8 2 11" xfId="36299"/>
    <cellStyle name="RIGs input cells 8 2 12" xfId="36300"/>
    <cellStyle name="RIGs input cells 8 2 13" xfId="36301"/>
    <cellStyle name="RIGs input cells 8 2 14" xfId="36302"/>
    <cellStyle name="RIGs input cells 8 2 15" xfId="36303"/>
    <cellStyle name="RIGs input cells 8 2 16" xfId="36304"/>
    <cellStyle name="RIGs input cells 8 2 17" xfId="36305"/>
    <cellStyle name="RIGs input cells 8 2 18" xfId="36306"/>
    <cellStyle name="RIGs input cells 8 2 19" xfId="36307"/>
    <cellStyle name="RIGs input cells 8 2 2" xfId="1918"/>
    <cellStyle name="RIGs input cells 8 2 2 10" xfId="36308"/>
    <cellStyle name="RIGs input cells 8 2 2 11" xfId="36309"/>
    <cellStyle name="RIGs input cells 8 2 2 12" xfId="36310"/>
    <cellStyle name="RIGs input cells 8 2 2 13" xfId="36311"/>
    <cellStyle name="RIGs input cells 8 2 2 14" xfId="36312"/>
    <cellStyle name="RIGs input cells 8 2 2 15" xfId="36313"/>
    <cellStyle name="RIGs input cells 8 2 2 16" xfId="36314"/>
    <cellStyle name="RIGs input cells 8 2 2 17" xfId="36315"/>
    <cellStyle name="RIGs input cells 8 2 2 18" xfId="36316"/>
    <cellStyle name="RIGs input cells 8 2 2 19" xfId="36317"/>
    <cellStyle name="RIGs input cells 8 2 2 2" xfId="36318"/>
    <cellStyle name="RIGs input cells 8 2 2 2 10" xfId="36319"/>
    <cellStyle name="RIGs input cells 8 2 2 2 11" xfId="36320"/>
    <cellStyle name="RIGs input cells 8 2 2 2 12" xfId="36321"/>
    <cellStyle name="RIGs input cells 8 2 2 2 13" xfId="36322"/>
    <cellStyle name="RIGs input cells 8 2 2 2 2" xfId="36323"/>
    <cellStyle name="RIGs input cells 8 2 2 2 2 2" xfId="36324"/>
    <cellStyle name="RIGs input cells 8 2 2 2 2 3" xfId="36325"/>
    <cellStyle name="RIGs input cells 8 2 2 2 3" xfId="36326"/>
    <cellStyle name="RIGs input cells 8 2 2 2 3 2" xfId="36327"/>
    <cellStyle name="RIGs input cells 8 2 2 2 3 3" xfId="36328"/>
    <cellStyle name="RIGs input cells 8 2 2 2 4" xfId="36329"/>
    <cellStyle name="RIGs input cells 8 2 2 2 5" xfId="36330"/>
    <cellStyle name="RIGs input cells 8 2 2 2 6" xfId="36331"/>
    <cellStyle name="RIGs input cells 8 2 2 2 7" xfId="36332"/>
    <cellStyle name="RIGs input cells 8 2 2 2 8" xfId="36333"/>
    <cellStyle name="RIGs input cells 8 2 2 2 9" xfId="36334"/>
    <cellStyle name="RIGs input cells 8 2 2 20" xfId="36335"/>
    <cellStyle name="RIGs input cells 8 2 2 21" xfId="36336"/>
    <cellStyle name="RIGs input cells 8 2 2 22" xfId="36337"/>
    <cellStyle name="RIGs input cells 8 2 2 23" xfId="36338"/>
    <cellStyle name="RIGs input cells 8 2 2 24" xfId="36339"/>
    <cellStyle name="RIGs input cells 8 2 2 25" xfId="36340"/>
    <cellStyle name="RIGs input cells 8 2 2 26" xfId="36341"/>
    <cellStyle name="RIGs input cells 8 2 2 27" xfId="36342"/>
    <cellStyle name="RIGs input cells 8 2 2 28" xfId="36343"/>
    <cellStyle name="RIGs input cells 8 2 2 29" xfId="36344"/>
    <cellStyle name="RIGs input cells 8 2 2 3" xfId="36345"/>
    <cellStyle name="RIGs input cells 8 2 2 3 2" xfId="36346"/>
    <cellStyle name="RIGs input cells 8 2 2 3 3" xfId="36347"/>
    <cellStyle name="RIGs input cells 8 2 2 30" xfId="36348"/>
    <cellStyle name="RIGs input cells 8 2 2 31" xfId="36349"/>
    <cellStyle name="RIGs input cells 8 2 2 32" xfId="36350"/>
    <cellStyle name="RIGs input cells 8 2 2 33" xfId="36351"/>
    <cellStyle name="RIGs input cells 8 2 2 34" xfId="36352"/>
    <cellStyle name="RIGs input cells 8 2 2 4" xfId="36353"/>
    <cellStyle name="RIGs input cells 8 2 2 4 2" xfId="36354"/>
    <cellStyle name="RIGs input cells 8 2 2 4 3" xfId="36355"/>
    <cellStyle name="RIGs input cells 8 2 2 5" xfId="36356"/>
    <cellStyle name="RIGs input cells 8 2 2 6" xfId="36357"/>
    <cellStyle name="RIGs input cells 8 2 2 7" xfId="36358"/>
    <cellStyle name="RIGs input cells 8 2 2 8" xfId="36359"/>
    <cellStyle name="RIGs input cells 8 2 2 9" xfId="36360"/>
    <cellStyle name="RIGs input cells 8 2 20" xfId="36361"/>
    <cellStyle name="RIGs input cells 8 2 21" xfId="36362"/>
    <cellStyle name="RIGs input cells 8 2 22" xfId="36363"/>
    <cellStyle name="RIGs input cells 8 2 23" xfId="36364"/>
    <cellStyle name="RIGs input cells 8 2 24" xfId="36365"/>
    <cellStyle name="RIGs input cells 8 2 25" xfId="36366"/>
    <cellStyle name="RIGs input cells 8 2 26" xfId="36367"/>
    <cellStyle name="RIGs input cells 8 2 27" xfId="36368"/>
    <cellStyle name="RIGs input cells 8 2 28" xfId="36369"/>
    <cellStyle name="RIGs input cells 8 2 29" xfId="36370"/>
    <cellStyle name="RIGs input cells 8 2 3" xfId="36371"/>
    <cellStyle name="RIGs input cells 8 2 3 10" xfId="36372"/>
    <cellStyle name="RIGs input cells 8 2 3 11" xfId="36373"/>
    <cellStyle name="RIGs input cells 8 2 3 12" xfId="36374"/>
    <cellStyle name="RIGs input cells 8 2 3 13" xfId="36375"/>
    <cellStyle name="RIGs input cells 8 2 3 2" xfId="36376"/>
    <cellStyle name="RIGs input cells 8 2 3 2 2" xfId="36377"/>
    <cellStyle name="RIGs input cells 8 2 3 2 3" xfId="36378"/>
    <cellStyle name="RIGs input cells 8 2 3 3" xfId="36379"/>
    <cellStyle name="RIGs input cells 8 2 3 3 2" xfId="36380"/>
    <cellStyle name="RIGs input cells 8 2 3 3 3" xfId="36381"/>
    <cellStyle name="RIGs input cells 8 2 3 4" xfId="36382"/>
    <cellStyle name="RIGs input cells 8 2 3 5" xfId="36383"/>
    <cellStyle name="RIGs input cells 8 2 3 6" xfId="36384"/>
    <cellStyle name="RIGs input cells 8 2 3 7" xfId="36385"/>
    <cellStyle name="RIGs input cells 8 2 3 8" xfId="36386"/>
    <cellStyle name="RIGs input cells 8 2 3 9" xfId="36387"/>
    <cellStyle name="RIGs input cells 8 2 30" xfId="36388"/>
    <cellStyle name="RIGs input cells 8 2 31" xfId="36389"/>
    <cellStyle name="RIGs input cells 8 2 4" xfId="36390"/>
    <cellStyle name="RIGs input cells 8 2 4 2" xfId="36391"/>
    <cellStyle name="RIGs input cells 8 2 4 3" xfId="36392"/>
    <cellStyle name="RIGs input cells 8 2 5" xfId="36393"/>
    <cellStyle name="RIGs input cells 8 2 5 2" xfId="36394"/>
    <cellStyle name="RIGs input cells 8 2 5 3" xfId="36395"/>
    <cellStyle name="RIGs input cells 8 2 6" xfId="36396"/>
    <cellStyle name="RIGs input cells 8 2 7" xfId="36397"/>
    <cellStyle name="RIGs input cells 8 2 8" xfId="36398"/>
    <cellStyle name="RIGs input cells 8 2 9" xfId="36399"/>
    <cellStyle name="RIGs input cells 8 2_4 28 1_Asst_Health_Crit_AllTO_RIIO_20110714pm" xfId="36400"/>
    <cellStyle name="RIGs input cells 8 20" xfId="36401"/>
    <cellStyle name="RIGs input cells 8 20 2" xfId="36402"/>
    <cellStyle name="RIGs input cells 8 21" xfId="36403"/>
    <cellStyle name="RIGs input cells 8 21 2" xfId="36404"/>
    <cellStyle name="RIGs input cells 8 22" xfId="36405"/>
    <cellStyle name="RIGs input cells 8 22 2" xfId="36406"/>
    <cellStyle name="RIGs input cells 8 23" xfId="36407"/>
    <cellStyle name="RIGs input cells 8 23 2" xfId="36408"/>
    <cellStyle name="RIGs input cells 8 24" xfId="36409"/>
    <cellStyle name="RIGs input cells 8 24 2" xfId="36410"/>
    <cellStyle name="RIGs input cells 8 25" xfId="36411"/>
    <cellStyle name="RIGs input cells 8 25 2" xfId="36412"/>
    <cellStyle name="RIGs input cells 8 26" xfId="36413"/>
    <cellStyle name="RIGs input cells 8 27" xfId="36414"/>
    <cellStyle name="RIGs input cells 8 28" xfId="36415"/>
    <cellStyle name="RIGs input cells 8 29" xfId="36416"/>
    <cellStyle name="RIGs input cells 8 3" xfId="1917"/>
    <cellStyle name="RIGs input cells 8 3 10" xfId="36417"/>
    <cellStyle name="RIGs input cells 8 3 11" xfId="36418"/>
    <cellStyle name="RIGs input cells 8 3 12" xfId="36419"/>
    <cellStyle name="RIGs input cells 8 3 13" xfId="36420"/>
    <cellStyle name="RIGs input cells 8 3 14" xfId="36421"/>
    <cellStyle name="RIGs input cells 8 3 15" xfId="36422"/>
    <cellStyle name="RIGs input cells 8 3 16" xfId="36423"/>
    <cellStyle name="RIGs input cells 8 3 17" xfId="36424"/>
    <cellStyle name="RIGs input cells 8 3 18" xfId="36425"/>
    <cellStyle name="RIGs input cells 8 3 19" xfId="36426"/>
    <cellStyle name="RIGs input cells 8 3 2" xfId="36427"/>
    <cellStyle name="RIGs input cells 8 3 2 10" xfId="36428"/>
    <cellStyle name="RIGs input cells 8 3 2 11" xfId="36429"/>
    <cellStyle name="RIGs input cells 8 3 2 12" xfId="36430"/>
    <cellStyle name="RIGs input cells 8 3 2 13" xfId="36431"/>
    <cellStyle name="RIGs input cells 8 3 2 2" xfId="36432"/>
    <cellStyle name="RIGs input cells 8 3 2 2 2" xfId="36433"/>
    <cellStyle name="RIGs input cells 8 3 2 2 3" xfId="36434"/>
    <cellStyle name="RIGs input cells 8 3 2 3" xfId="36435"/>
    <cellStyle name="RIGs input cells 8 3 2 3 2" xfId="36436"/>
    <cellStyle name="RIGs input cells 8 3 2 3 3" xfId="36437"/>
    <cellStyle name="RIGs input cells 8 3 2 4" xfId="36438"/>
    <cellStyle name="RIGs input cells 8 3 2 5" xfId="36439"/>
    <cellStyle name="RIGs input cells 8 3 2 6" xfId="36440"/>
    <cellStyle name="RIGs input cells 8 3 2 7" xfId="36441"/>
    <cellStyle name="RIGs input cells 8 3 2 8" xfId="36442"/>
    <cellStyle name="RIGs input cells 8 3 2 9" xfId="36443"/>
    <cellStyle name="RIGs input cells 8 3 20" xfId="36444"/>
    <cellStyle name="RIGs input cells 8 3 21" xfId="36445"/>
    <cellStyle name="RIGs input cells 8 3 22" xfId="36446"/>
    <cellStyle name="RIGs input cells 8 3 23" xfId="36447"/>
    <cellStyle name="RIGs input cells 8 3 24" xfId="36448"/>
    <cellStyle name="RIGs input cells 8 3 25" xfId="36449"/>
    <cellStyle name="RIGs input cells 8 3 26" xfId="36450"/>
    <cellStyle name="RIGs input cells 8 3 27" xfId="36451"/>
    <cellStyle name="RIGs input cells 8 3 28" xfId="36452"/>
    <cellStyle name="RIGs input cells 8 3 29" xfId="36453"/>
    <cellStyle name="RIGs input cells 8 3 3" xfId="36454"/>
    <cellStyle name="RIGs input cells 8 3 3 2" xfId="36455"/>
    <cellStyle name="RIGs input cells 8 3 3 3" xfId="36456"/>
    <cellStyle name="RIGs input cells 8 3 30" xfId="36457"/>
    <cellStyle name="RIGs input cells 8 3 4" xfId="36458"/>
    <cellStyle name="RIGs input cells 8 3 4 2" xfId="36459"/>
    <cellStyle name="RIGs input cells 8 3 4 3" xfId="36460"/>
    <cellStyle name="RIGs input cells 8 3 5" xfId="36461"/>
    <cellStyle name="RIGs input cells 8 3 6" xfId="36462"/>
    <cellStyle name="RIGs input cells 8 3 7" xfId="36463"/>
    <cellStyle name="RIGs input cells 8 3 8" xfId="36464"/>
    <cellStyle name="RIGs input cells 8 3 9" xfId="36465"/>
    <cellStyle name="RIGs input cells 8 30" xfId="36466"/>
    <cellStyle name="RIGs input cells 8 31" xfId="36467"/>
    <cellStyle name="RIGs input cells 8 32" xfId="36468"/>
    <cellStyle name="RIGs input cells 8 33" xfId="36469"/>
    <cellStyle name="RIGs input cells 8 4" xfId="36470"/>
    <cellStyle name="RIGs input cells 8 4 10" xfId="36471"/>
    <cellStyle name="RIGs input cells 8 4 11" xfId="36472"/>
    <cellStyle name="RIGs input cells 8 4 12" xfId="36473"/>
    <cellStyle name="RIGs input cells 8 4 13" xfId="36474"/>
    <cellStyle name="RIGs input cells 8 4 14" xfId="36475"/>
    <cellStyle name="RIGs input cells 8 4 15" xfId="36476"/>
    <cellStyle name="RIGs input cells 8 4 16" xfId="36477"/>
    <cellStyle name="RIGs input cells 8 4 17" xfId="36478"/>
    <cellStyle name="RIGs input cells 8 4 18" xfId="36479"/>
    <cellStyle name="RIGs input cells 8 4 19" xfId="36480"/>
    <cellStyle name="RIGs input cells 8 4 2" xfId="36481"/>
    <cellStyle name="RIGs input cells 8 4 2 10" xfId="36482"/>
    <cellStyle name="RIGs input cells 8 4 2 11" xfId="36483"/>
    <cellStyle name="RIGs input cells 8 4 2 12" xfId="36484"/>
    <cellStyle name="RIGs input cells 8 4 2 13" xfId="36485"/>
    <cellStyle name="RIGs input cells 8 4 2 2" xfId="36486"/>
    <cellStyle name="RIGs input cells 8 4 2 2 2" xfId="36487"/>
    <cellStyle name="RIGs input cells 8 4 2 2 3" xfId="36488"/>
    <cellStyle name="RIGs input cells 8 4 2 3" xfId="36489"/>
    <cellStyle name="RIGs input cells 8 4 2 3 2" xfId="36490"/>
    <cellStyle name="RIGs input cells 8 4 2 3 3" xfId="36491"/>
    <cellStyle name="RIGs input cells 8 4 2 4" xfId="36492"/>
    <cellStyle name="RIGs input cells 8 4 2 5" xfId="36493"/>
    <cellStyle name="RIGs input cells 8 4 2 6" xfId="36494"/>
    <cellStyle name="RIGs input cells 8 4 2 7" xfId="36495"/>
    <cellStyle name="RIGs input cells 8 4 2 8" xfId="36496"/>
    <cellStyle name="RIGs input cells 8 4 2 9" xfId="36497"/>
    <cellStyle name="RIGs input cells 8 4 20" xfId="36498"/>
    <cellStyle name="RIGs input cells 8 4 21" xfId="36499"/>
    <cellStyle name="RIGs input cells 8 4 22" xfId="36500"/>
    <cellStyle name="RIGs input cells 8 4 23" xfId="36501"/>
    <cellStyle name="RIGs input cells 8 4 24" xfId="36502"/>
    <cellStyle name="RIGs input cells 8 4 25" xfId="36503"/>
    <cellStyle name="RIGs input cells 8 4 26" xfId="36504"/>
    <cellStyle name="RIGs input cells 8 4 27" xfId="36505"/>
    <cellStyle name="RIGs input cells 8 4 28" xfId="36506"/>
    <cellStyle name="RIGs input cells 8 4 29" xfId="36507"/>
    <cellStyle name="RIGs input cells 8 4 3" xfId="36508"/>
    <cellStyle name="RIGs input cells 8 4 3 2" xfId="36509"/>
    <cellStyle name="RIGs input cells 8 4 3 3" xfId="36510"/>
    <cellStyle name="RIGs input cells 8 4 30" xfId="36511"/>
    <cellStyle name="RIGs input cells 8 4 4" xfId="36512"/>
    <cellStyle name="RIGs input cells 8 4 4 2" xfId="36513"/>
    <cellStyle name="RIGs input cells 8 4 4 3" xfId="36514"/>
    <cellStyle name="RIGs input cells 8 4 5" xfId="36515"/>
    <cellStyle name="RIGs input cells 8 4 6" xfId="36516"/>
    <cellStyle name="RIGs input cells 8 4 7" xfId="36517"/>
    <cellStyle name="RIGs input cells 8 4 8" xfId="36518"/>
    <cellStyle name="RIGs input cells 8 4 9" xfId="36519"/>
    <cellStyle name="RIGs input cells 8 5" xfId="36520"/>
    <cellStyle name="RIGs input cells 8 5 10" xfId="36521"/>
    <cellStyle name="RIGs input cells 8 5 11" xfId="36522"/>
    <cellStyle name="RIGs input cells 8 5 12" xfId="36523"/>
    <cellStyle name="RIGs input cells 8 5 13" xfId="36524"/>
    <cellStyle name="RIGs input cells 8 5 2" xfId="36525"/>
    <cellStyle name="RIGs input cells 8 5 2 2" xfId="36526"/>
    <cellStyle name="RIGs input cells 8 5 2 3" xfId="36527"/>
    <cellStyle name="RIGs input cells 8 5 3" xfId="36528"/>
    <cellStyle name="RIGs input cells 8 5 3 2" xfId="36529"/>
    <cellStyle name="RIGs input cells 8 5 3 3" xfId="36530"/>
    <cellStyle name="RIGs input cells 8 5 4" xfId="36531"/>
    <cellStyle name="RIGs input cells 8 5 5" xfId="36532"/>
    <cellStyle name="RIGs input cells 8 5 6" xfId="36533"/>
    <cellStyle name="RIGs input cells 8 5 7" xfId="36534"/>
    <cellStyle name="RIGs input cells 8 5 8" xfId="36535"/>
    <cellStyle name="RIGs input cells 8 5 9" xfId="36536"/>
    <cellStyle name="RIGs input cells 8 6" xfId="36537"/>
    <cellStyle name="RIGs input cells 8 6 2" xfId="36538"/>
    <cellStyle name="RIGs input cells 8 6 2 2" xfId="36539"/>
    <cellStyle name="RIGs input cells 8 6 2 3" xfId="36540"/>
    <cellStyle name="RIGs input cells 8 6 3" xfId="36541"/>
    <cellStyle name="RIGs input cells 8 6 3 2" xfId="36542"/>
    <cellStyle name="RIGs input cells 8 6 4" xfId="36543"/>
    <cellStyle name="RIGs input cells 8 7" xfId="36544"/>
    <cellStyle name="RIGs input cells 8 7 2" xfId="36545"/>
    <cellStyle name="RIGs input cells 8 8" xfId="36546"/>
    <cellStyle name="RIGs input cells 8 8 2" xfId="36547"/>
    <cellStyle name="RIGs input cells 8 9" xfId="36548"/>
    <cellStyle name="RIGs input cells 8 9 2" xfId="36549"/>
    <cellStyle name="RIGs input cells 8_4 28 1_Asst_Health_Crit_AllTO_RIIO_20110714pm" xfId="36550"/>
    <cellStyle name="RIGs input cells 9" xfId="36551"/>
    <cellStyle name="RIGs input cells 9 10" xfId="36552"/>
    <cellStyle name="RIGs input cells 9 11" xfId="36553"/>
    <cellStyle name="RIGs input cells 9 12" xfId="36554"/>
    <cellStyle name="RIGs input cells 9 13" xfId="36555"/>
    <cellStyle name="RIGs input cells 9 14" xfId="36556"/>
    <cellStyle name="RIGs input cells 9 15" xfId="36557"/>
    <cellStyle name="RIGs input cells 9 16" xfId="36558"/>
    <cellStyle name="RIGs input cells 9 17" xfId="36559"/>
    <cellStyle name="RIGs input cells 9 18" xfId="36560"/>
    <cellStyle name="RIGs input cells 9 19" xfId="36561"/>
    <cellStyle name="RIGs input cells 9 2" xfId="36562"/>
    <cellStyle name="RIGs input cells 9 2 10" xfId="36563"/>
    <cellStyle name="RIGs input cells 9 2 11" xfId="36564"/>
    <cellStyle name="RIGs input cells 9 2 12" xfId="36565"/>
    <cellStyle name="RIGs input cells 9 2 13" xfId="36566"/>
    <cellStyle name="RIGs input cells 9 2 14" xfId="36567"/>
    <cellStyle name="RIGs input cells 9 2 15" xfId="36568"/>
    <cellStyle name="RIGs input cells 9 2 16" xfId="36569"/>
    <cellStyle name="RIGs input cells 9 2 17" xfId="36570"/>
    <cellStyle name="RIGs input cells 9 2 18" xfId="36571"/>
    <cellStyle name="RIGs input cells 9 2 19" xfId="36572"/>
    <cellStyle name="RIGs input cells 9 2 2" xfId="36573"/>
    <cellStyle name="RIGs input cells 9 2 2 10" xfId="36574"/>
    <cellStyle name="RIGs input cells 9 2 2 11" xfId="36575"/>
    <cellStyle name="RIGs input cells 9 2 2 12" xfId="36576"/>
    <cellStyle name="RIGs input cells 9 2 2 13" xfId="36577"/>
    <cellStyle name="RIGs input cells 9 2 2 2" xfId="36578"/>
    <cellStyle name="RIGs input cells 9 2 2 2 2" xfId="36579"/>
    <cellStyle name="RIGs input cells 9 2 2 2 3" xfId="36580"/>
    <cellStyle name="RIGs input cells 9 2 2 3" xfId="36581"/>
    <cellStyle name="RIGs input cells 9 2 2 3 2" xfId="36582"/>
    <cellStyle name="RIGs input cells 9 2 2 3 3" xfId="36583"/>
    <cellStyle name="RIGs input cells 9 2 2 4" xfId="36584"/>
    <cellStyle name="RIGs input cells 9 2 2 5" xfId="36585"/>
    <cellStyle name="RIGs input cells 9 2 2 6" xfId="36586"/>
    <cellStyle name="RIGs input cells 9 2 2 7" xfId="36587"/>
    <cellStyle name="RIGs input cells 9 2 2 8" xfId="36588"/>
    <cellStyle name="RIGs input cells 9 2 2 9" xfId="36589"/>
    <cellStyle name="RIGs input cells 9 2 20" xfId="36590"/>
    <cellStyle name="RIGs input cells 9 2 21" xfId="36591"/>
    <cellStyle name="RIGs input cells 9 2 22" xfId="36592"/>
    <cellStyle name="RIGs input cells 9 2 23" xfId="36593"/>
    <cellStyle name="RIGs input cells 9 2 24" xfId="36594"/>
    <cellStyle name="RIGs input cells 9 2 25" xfId="36595"/>
    <cellStyle name="RIGs input cells 9 2 26" xfId="36596"/>
    <cellStyle name="RIGs input cells 9 2 27" xfId="36597"/>
    <cellStyle name="RIGs input cells 9 2 28" xfId="36598"/>
    <cellStyle name="RIGs input cells 9 2 29" xfId="36599"/>
    <cellStyle name="RIGs input cells 9 2 3" xfId="36600"/>
    <cellStyle name="RIGs input cells 9 2 3 2" xfId="36601"/>
    <cellStyle name="RIGs input cells 9 2 3 3" xfId="36602"/>
    <cellStyle name="RIGs input cells 9 2 30" xfId="36603"/>
    <cellStyle name="RIGs input cells 9 2 31" xfId="36604"/>
    <cellStyle name="RIGs input cells 9 2 32" xfId="36605"/>
    <cellStyle name="RIGs input cells 9 2 33" xfId="36606"/>
    <cellStyle name="RIGs input cells 9 2 34" xfId="36607"/>
    <cellStyle name="RIGs input cells 9 2 4" xfId="36608"/>
    <cellStyle name="RIGs input cells 9 2 4 2" xfId="36609"/>
    <cellStyle name="RIGs input cells 9 2 4 3" xfId="36610"/>
    <cellStyle name="RIGs input cells 9 2 5" xfId="36611"/>
    <cellStyle name="RIGs input cells 9 2 6" xfId="36612"/>
    <cellStyle name="RIGs input cells 9 2 7" xfId="36613"/>
    <cellStyle name="RIGs input cells 9 2 8" xfId="36614"/>
    <cellStyle name="RIGs input cells 9 2 9" xfId="36615"/>
    <cellStyle name="RIGs input cells 9 20" xfId="36616"/>
    <cellStyle name="RIGs input cells 9 21" xfId="36617"/>
    <cellStyle name="RIGs input cells 9 22" xfId="36618"/>
    <cellStyle name="RIGs input cells 9 23" xfId="36619"/>
    <cellStyle name="RIGs input cells 9 24" xfId="36620"/>
    <cellStyle name="RIGs input cells 9 25" xfId="36621"/>
    <cellStyle name="RIGs input cells 9 26" xfId="36622"/>
    <cellStyle name="RIGs input cells 9 27" xfId="36623"/>
    <cellStyle name="RIGs input cells 9 28" xfId="36624"/>
    <cellStyle name="RIGs input cells 9 29" xfId="36625"/>
    <cellStyle name="RIGs input cells 9 3" xfId="36626"/>
    <cellStyle name="RIGs input cells 9 3 10" xfId="36627"/>
    <cellStyle name="RIGs input cells 9 3 11" xfId="36628"/>
    <cellStyle name="RIGs input cells 9 3 12" xfId="36629"/>
    <cellStyle name="RIGs input cells 9 3 13" xfId="36630"/>
    <cellStyle name="RIGs input cells 9 3 2" xfId="36631"/>
    <cellStyle name="RIGs input cells 9 3 2 2" xfId="36632"/>
    <cellStyle name="RIGs input cells 9 3 2 3" xfId="36633"/>
    <cellStyle name="RIGs input cells 9 3 3" xfId="36634"/>
    <cellStyle name="RIGs input cells 9 3 3 2" xfId="36635"/>
    <cellStyle name="RIGs input cells 9 3 3 3" xfId="36636"/>
    <cellStyle name="RIGs input cells 9 3 4" xfId="36637"/>
    <cellStyle name="RIGs input cells 9 3 5" xfId="36638"/>
    <cellStyle name="RIGs input cells 9 3 6" xfId="36639"/>
    <cellStyle name="RIGs input cells 9 3 7" xfId="36640"/>
    <cellStyle name="RIGs input cells 9 3 8" xfId="36641"/>
    <cellStyle name="RIGs input cells 9 3 9" xfId="36642"/>
    <cellStyle name="RIGs input cells 9 30" xfId="36643"/>
    <cellStyle name="RIGs input cells 9 31" xfId="36644"/>
    <cellStyle name="RIGs input cells 9 32" xfId="36645"/>
    <cellStyle name="RIGs input cells 9 33" xfId="36646"/>
    <cellStyle name="RIGs input cells 9 34" xfId="36647"/>
    <cellStyle name="RIGs input cells 9 35" xfId="36648"/>
    <cellStyle name="RIGs input cells 9 4" xfId="36649"/>
    <cellStyle name="RIGs input cells 9 4 2" xfId="36650"/>
    <cellStyle name="RIGs input cells 9 4 3" xfId="36651"/>
    <cellStyle name="RIGs input cells 9 5" xfId="36652"/>
    <cellStyle name="RIGs input cells 9 5 2" xfId="36653"/>
    <cellStyle name="RIGs input cells 9 5 3" xfId="36654"/>
    <cellStyle name="RIGs input cells 9 6" xfId="36655"/>
    <cellStyle name="RIGs input cells 9 7" xfId="36656"/>
    <cellStyle name="RIGs input cells 9 8" xfId="36657"/>
    <cellStyle name="RIGs input cells 9 9" xfId="36658"/>
    <cellStyle name="RIGs input cells 9_4 28 1_Asst_Health_Crit_AllTO_RIIO_20110714pm" xfId="36659"/>
    <cellStyle name="RIGs input cells_1.3s Accounting C Costs Scots" xfId="36660"/>
    <cellStyle name="RIGs input totals" xfId="1281"/>
    <cellStyle name="RIGs input totals 10" xfId="1282"/>
    <cellStyle name="RIGs input totals 10 10" xfId="36661"/>
    <cellStyle name="RIGs input totals 10 11" xfId="36662"/>
    <cellStyle name="RIGs input totals 10 12" xfId="36663"/>
    <cellStyle name="RIGs input totals 10 13" xfId="36664"/>
    <cellStyle name="RIGs input totals 10 14" xfId="36665"/>
    <cellStyle name="RIGs input totals 10 15" xfId="36666"/>
    <cellStyle name="RIGs input totals 10 16" xfId="36667"/>
    <cellStyle name="RIGs input totals 10 17" xfId="36668"/>
    <cellStyle name="RIGs input totals 10 18" xfId="36669"/>
    <cellStyle name="RIGs input totals 10 19" xfId="36670"/>
    <cellStyle name="RIGs input totals 10 2" xfId="1283"/>
    <cellStyle name="RIGs input totals 10 2 10" xfId="36671"/>
    <cellStyle name="RIGs input totals 10 2 11" xfId="36672"/>
    <cellStyle name="RIGs input totals 10 2 12" xfId="36673"/>
    <cellStyle name="RIGs input totals 10 2 13" xfId="36674"/>
    <cellStyle name="RIGs input totals 10 2 2" xfId="1920"/>
    <cellStyle name="RIGs input totals 10 2 2 2" xfId="36675"/>
    <cellStyle name="RIGs input totals 10 2 2 3" xfId="36676"/>
    <cellStyle name="RIGs input totals 10 2 3" xfId="36677"/>
    <cellStyle name="RIGs input totals 10 2 3 2" xfId="36678"/>
    <cellStyle name="RIGs input totals 10 2 3 3" xfId="36679"/>
    <cellStyle name="RIGs input totals 10 2 4" xfId="36680"/>
    <cellStyle name="RIGs input totals 10 2 5" xfId="36681"/>
    <cellStyle name="RIGs input totals 10 2 6" xfId="36682"/>
    <cellStyle name="RIGs input totals 10 2 7" xfId="36683"/>
    <cellStyle name="RIGs input totals 10 2 8" xfId="36684"/>
    <cellStyle name="RIGs input totals 10 2 9" xfId="36685"/>
    <cellStyle name="RIGs input totals 10 20" xfId="36686"/>
    <cellStyle name="RIGs input totals 10 21" xfId="36687"/>
    <cellStyle name="RIGs input totals 10 22" xfId="36688"/>
    <cellStyle name="RIGs input totals 10 23" xfId="36689"/>
    <cellStyle name="RIGs input totals 10 24" xfId="36690"/>
    <cellStyle name="RIGs input totals 10 25" xfId="36691"/>
    <cellStyle name="RIGs input totals 10 26" xfId="36692"/>
    <cellStyle name="RIGs input totals 10 27" xfId="36693"/>
    <cellStyle name="RIGs input totals 10 28" xfId="36694"/>
    <cellStyle name="RIGs input totals 10 29" xfId="36695"/>
    <cellStyle name="RIGs input totals 10 3" xfId="1919"/>
    <cellStyle name="RIGs input totals 10 3 2" xfId="36696"/>
    <cellStyle name="RIGs input totals 10 3 3" xfId="36697"/>
    <cellStyle name="RIGs input totals 10 30" xfId="36698"/>
    <cellStyle name="RIGs input totals 10 31" xfId="36699"/>
    <cellStyle name="RIGs input totals 10 32" xfId="36700"/>
    <cellStyle name="RIGs input totals 10 33" xfId="36701"/>
    <cellStyle name="RIGs input totals 10 34" xfId="36702"/>
    <cellStyle name="RIGs input totals 10 4" xfId="36703"/>
    <cellStyle name="RIGs input totals 10 4 2" xfId="36704"/>
    <cellStyle name="RIGs input totals 10 4 3" xfId="36705"/>
    <cellStyle name="RIGs input totals 10 5" xfId="36706"/>
    <cellStyle name="RIGs input totals 10 6" xfId="36707"/>
    <cellStyle name="RIGs input totals 10 7" xfId="36708"/>
    <cellStyle name="RIGs input totals 10 8" xfId="36709"/>
    <cellStyle name="RIGs input totals 10 9" xfId="36710"/>
    <cellStyle name="RIGs input totals 11" xfId="36711"/>
    <cellStyle name="RIGs input totals 11 10" xfId="36712"/>
    <cellStyle name="RIGs input totals 11 11" xfId="36713"/>
    <cellStyle name="RIGs input totals 11 12" xfId="36714"/>
    <cellStyle name="RIGs input totals 11 13" xfId="36715"/>
    <cellStyle name="RIGs input totals 11 14" xfId="36716"/>
    <cellStyle name="RIGs input totals 11 15" xfId="36717"/>
    <cellStyle name="RIGs input totals 11 16" xfId="36718"/>
    <cellStyle name="RIGs input totals 11 17" xfId="36719"/>
    <cellStyle name="RIGs input totals 11 18" xfId="36720"/>
    <cellStyle name="RIGs input totals 11 19" xfId="36721"/>
    <cellStyle name="RIGs input totals 11 2" xfId="36722"/>
    <cellStyle name="RIGs input totals 11 2 10" xfId="36723"/>
    <cellStyle name="RIGs input totals 11 2 11" xfId="36724"/>
    <cellStyle name="RIGs input totals 11 2 12" xfId="36725"/>
    <cellStyle name="RIGs input totals 11 2 13" xfId="36726"/>
    <cellStyle name="RIGs input totals 11 2 2" xfId="36727"/>
    <cellStyle name="RIGs input totals 11 2 2 2" xfId="36728"/>
    <cellStyle name="RIGs input totals 11 2 2 3" xfId="36729"/>
    <cellStyle name="RIGs input totals 11 2 3" xfId="36730"/>
    <cellStyle name="RIGs input totals 11 2 3 2" xfId="36731"/>
    <cellStyle name="RIGs input totals 11 2 3 3" xfId="36732"/>
    <cellStyle name="RIGs input totals 11 2 4" xfId="36733"/>
    <cellStyle name="RIGs input totals 11 2 5" xfId="36734"/>
    <cellStyle name="RIGs input totals 11 2 6" xfId="36735"/>
    <cellStyle name="RIGs input totals 11 2 7" xfId="36736"/>
    <cellStyle name="RIGs input totals 11 2 8" xfId="36737"/>
    <cellStyle name="RIGs input totals 11 2 9" xfId="36738"/>
    <cellStyle name="RIGs input totals 11 20" xfId="36739"/>
    <cellStyle name="RIGs input totals 11 21" xfId="36740"/>
    <cellStyle name="RIGs input totals 11 22" xfId="36741"/>
    <cellStyle name="RIGs input totals 11 23" xfId="36742"/>
    <cellStyle name="RIGs input totals 11 24" xfId="36743"/>
    <cellStyle name="RIGs input totals 11 25" xfId="36744"/>
    <cellStyle name="RIGs input totals 11 26" xfId="36745"/>
    <cellStyle name="RIGs input totals 11 27" xfId="36746"/>
    <cellStyle name="RIGs input totals 11 28" xfId="36747"/>
    <cellStyle name="RIGs input totals 11 29" xfId="36748"/>
    <cellStyle name="RIGs input totals 11 3" xfId="36749"/>
    <cellStyle name="RIGs input totals 11 3 2" xfId="36750"/>
    <cellStyle name="RIGs input totals 11 3 3" xfId="36751"/>
    <cellStyle name="RIGs input totals 11 30" xfId="36752"/>
    <cellStyle name="RIGs input totals 11 31" xfId="36753"/>
    <cellStyle name="RIGs input totals 11 32" xfId="36754"/>
    <cellStyle name="RIGs input totals 11 33" xfId="36755"/>
    <cellStyle name="RIGs input totals 11 34" xfId="36756"/>
    <cellStyle name="RIGs input totals 11 4" xfId="36757"/>
    <cellStyle name="RIGs input totals 11 4 2" xfId="36758"/>
    <cellStyle name="RIGs input totals 11 4 3" xfId="36759"/>
    <cellStyle name="RIGs input totals 11 5" xfId="36760"/>
    <cellStyle name="RIGs input totals 11 6" xfId="36761"/>
    <cellStyle name="RIGs input totals 11 7" xfId="36762"/>
    <cellStyle name="RIGs input totals 11 8" xfId="36763"/>
    <cellStyle name="RIGs input totals 11 9" xfId="36764"/>
    <cellStyle name="RIGs input totals 12" xfId="36765"/>
    <cellStyle name="RIGs input totals 12 10" xfId="36766"/>
    <cellStyle name="RIGs input totals 12 11" xfId="36767"/>
    <cellStyle name="RIGs input totals 12 12" xfId="36768"/>
    <cellStyle name="RIGs input totals 12 13" xfId="36769"/>
    <cellStyle name="RIGs input totals 12 14" xfId="36770"/>
    <cellStyle name="RIGs input totals 12 15" xfId="36771"/>
    <cellStyle name="RIGs input totals 12 16" xfId="36772"/>
    <cellStyle name="RIGs input totals 12 17" xfId="36773"/>
    <cellStyle name="RIGs input totals 12 18" xfId="36774"/>
    <cellStyle name="RIGs input totals 12 19" xfId="36775"/>
    <cellStyle name="RIGs input totals 12 2" xfId="36776"/>
    <cellStyle name="RIGs input totals 12 2 10" xfId="36777"/>
    <cellStyle name="RIGs input totals 12 2 11" xfId="36778"/>
    <cellStyle name="RIGs input totals 12 2 12" xfId="36779"/>
    <cellStyle name="RIGs input totals 12 2 13" xfId="36780"/>
    <cellStyle name="RIGs input totals 12 2 2" xfId="36781"/>
    <cellStyle name="RIGs input totals 12 2 2 2" xfId="36782"/>
    <cellStyle name="RIGs input totals 12 2 2 3" xfId="36783"/>
    <cellStyle name="RIGs input totals 12 2 3" xfId="36784"/>
    <cellStyle name="RIGs input totals 12 2 3 2" xfId="36785"/>
    <cellStyle name="RIGs input totals 12 2 3 3" xfId="36786"/>
    <cellStyle name="RIGs input totals 12 2 4" xfId="36787"/>
    <cellStyle name="RIGs input totals 12 2 5" xfId="36788"/>
    <cellStyle name="RIGs input totals 12 2 6" xfId="36789"/>
    <cellStyle name="RIGs input totals 12 2 7" xfId="36790"/>
    <cellStyle name="RIGs input totals 12 2 8" xfId="36791"/>
    <cellStyle name="RIGs input totals 12 2 9" xfId="36792"/>
    <cellStyle name="RIGs input totals 12 20" xfId="36793"/>
    <cellStyle name="RIGs input totals 12 21" xfId="36794"/>
    <cellStyle name="RIGs input totals 12 22" xfId="36795"/>
    <cellStyle name="RIGs input totals 12 23" xfId="36796"/>
    <cellStyle name="RIGs input totals 12 24" xfId="36797"/>
    <cellStyle name="RIGs input totals 12 25" xfId="36798"/>
    <cellStyle name="RIGs input totals 12 26" xfId="36799"/>
    <cellStyle name="RIGs input totals 12 27" xfId="36800"/>
    <cellStyle name="RIGs input totals 12 28" xfId="36801"/>
    <cellStyle name="RIGs input totals 12 29" xfId="36802"/>
    <cellStyle name="RIGs input totals 12 3" xfId="36803"/>
    <cellStyle name="RIGs input totals 12 3 2" xfId="36804"/>
    <cellStyle name="RIGs input totals 12 3 3" xfId="36805"/>
    <cellStyle name="RIGs input totals 12 30" xfId="36806"/>
    <cellStyle name="RIGs input totals 12 31" xfId="36807"/>
    <cellStyle name="RIGs input totals 12 32" xfId="36808"/>
    <cellStyle name="RIGs input totals 12 33" xfId="36809"/>
    <cellStyle name="RIGs input totals 12 34" xfId="36810"/>
    <cellStyle name="RIGs input totals 12 4" xfId="36811"/>
    <cellStyle name="RIGs input totals 12 4 2" xfId="36812"/>
    <cellStyle name="RIGs input totals 12 4 3" xfId="36813"/>
    <cellStyle name="RIGs input totals 12 5" xfId="36814"/>
    <cellStyle name="RIGs input totals 12 6" xfId="36815"/>
    <cellStyle name="RIGs input totals 12 7" xfId="36816"/>
    <cellStyle name="RIGs input totals 12 8" xfId="36817"/>
    <cellStyle name="RIGs input totals 12 9" xfId="36818"/>
    <cellStyle name="RIGs input totals 13" xfId="36819"/>
    <cellStyle name="RIGs input totals 13 10" xfId="36820"/>
    <cellStyle name="RIGs input totals 13 11" xfId="36821"/>
    <cellStyle name="RIGs input totals 13 12" xfId="36822"/>
    <cellStyle name="RIGs input totals 13 13" xfId="36823"/>
    <cellStyle name="RIGs input totals 13 2" xfId="36824"/>
    <cellStyle name="RIGs input totals 13 2 2" xfId="36825"/>
    <cellStyle name="RIGs input totals 13 2 3" xfId="36826"/>
    <cellStyle name="RIGs input totals 13 3" xfId="36827"/>
    <cellStyle name="RIGs input totals 13 3 2" xfId="36828"/>
    <cellStyle name="RIGs input totals 13 3 3" xfId="36829"/>
    <cellStyle name="RIGs input totals 13 4" xfId="36830"/>
    <cellStyle name="RIGs input totals 13 5" xfId="36831"/>
    <cellStyle name="RIGs input totals 13 6" xfId="36832"/>
    <cellStyle name="RIGs input totals 13 7" xfId="36833"/>
    <cellStyle name="RIGs input totals 13 8" xfId="36834"/>
    <cellStyle name="RIGs input totals 13 9" xfId="36835"/>
    <cellStyle name="RIGs input totals 14" xfId="36836"/>
    <cellStyle name="RIGs input totals 14 2" xfId="36837"/>
    <cellStyle name="RIGs input totals 14 2 2" xfId="36838"/>
    <cellStyle name="RIGs input totals 14 2 3" xfId="36839"/>
    <cellStyle name="RIGs input totals 14 3" xfId="36840"/>
    <cellStyle name="RIGs input totals 14 3 2" xfId="36841"/>
    <cellStyle name="RIGs input totals 14 4" xfId="36842"/>
    <cellStyle name="RIGs input totals 15" xfId="36843"/>
    <cellStyle name="RIGs input totals 15 2" xfId="36844"/>
    <cellStyle name="RIGs input totals 16" xfId="36845"/>
    <cellStyle name="RIGs input totals 16 2" xfId="36846"/>
    <cellStyle name="RIGs input totals 17" xfId="36847"/>
    <cellStyle name="RIGs input totals 17 2" xfId="36848"/>
    <cellStyle name="RIGs input totals 18" xfId="36849"/>
    <cellStyle name="RIGs input totals 18 2" xfId="36850"/>
    <cellStyle name="RIGs input totals 19" xfId="36851"/>
    <cellStyle name="RIGs input totals 19 2" xfId="36852"/>
    <cellStyle name="RIGs input totals 2" xfId="1284"/>
    <cellStyle name="RIGs input totals 2 10" xfId="36853"/>
    <cellStyle name="RIGs input totals 2 10 10" xfId="36854"/>
    <cellStyle name="RIGs input totals 2 10 11" xfId="36855"/>
    <cellStyle name="RIGs input totals 2 10 12" xfId="36856"/>
    <cellStyle name="RIGs input totals 2 10 13" xfId="36857"/>
    <cellStyle name="RIGs input totals 2 10 14" xfId="36858"/>
    <cellStyle name="RIGs input totals 2 10 15" xfId="36859"/>
    <cellStyle name="RIGs input totals 2 10 16" xfId="36860"/>
    <cellStyle name="RIGs input totals 2 10 17" xfId="36861"/>
    <cellStyle name="RIGs input totals 2 10 18" xfId="36862"/>
    <cellStyle name="RIGs input totals 2 10 19" xfId="36863"/>
    <cellStyle name="RIGs input totals 2 10 2" xfId="36864"/>
    <cellStyle name="RIGs input totals 2 10 2 10" xfId="36865"/>
    <cellStyle name="RIGs input totals 2 10 2 11" xfId="36866"/>
    <cellStyle name="RIGs input totals 2 10 2 12" xfId="36867"/>
    <cellStyle name="RIGs input totals 2 10 2 13" xfId="36868"/>
    <cellStyle name="RIGs input totals 2 10 2 2" xfId="36869"/>
    <cellStyle name="RIGs input totals 2 10 2 2 2" xfId="36870"/>
    <cellStyle name="RIGs input totals 2 10 2 2 3" xfId="36871"/>
    <cellStyle name="RIGs input totals 2 10 2 3" xfId="36872"/>
    <cellStyle name="RIGs input totals 2 10 2 3 2" xfId="36873"/>
    <cellStyle name="RIGs input totals 2 10 2 3 3" xfId="36874"/>
    <cellStyle name="RIGs input totals 2 10 2 4" xfId="36875"/>
    <cellStyle name="RIGs input totals 2 10 2 5" xfId="36876"/>
    <cellStyle name="RIGs input totals 2 10 2 6" xfId="36877"/>
    <cellStyle name="RIGs input totals 2 10 2 7" xfId="36878"/>
    <cellStyle name="RIGs input totals 2 10 2 8" xfId="36879"/>
    <cellStyle name="RIGs input totals 2 10 2 9" xfId="36880"/>
    <cellStyle name="RIGs input totals 2 10 20" xfId="36881"/>
    <cellStyle name="RIGs input totals 2 10 21" xfId="36882"/>
    <cellStyle name="RIGs input totals 2 10 22" xfId="36883"/>
    <cellStyle name="RIGs input totals 2 10 23" xfId="36884"/>
    <cellStyle name="RIGs input totals 2 10 24" xfId="36885"/>
    <cellStyle name="RIGs input totals 2 10 25" xfId="36886"/>
    <cellStyle name="RIGs input totals 2 10 26" xfId="36887"/>
    <cellStyle name="RIGs input totals 2 10 27" xfId="36888"/>
    <cellStyle name="RIGs input totals 2 10 28" xfId="36889"/>
    <cellStyle name="RIGs input totals 2 10 29" xfId="36890"/>
    <cellStyle name="RIGs input totals 2 10 3" xfId="36891"/>
    <cellStyle name="RIGs input totals 2 10 3 2" xfId="36892"/>
    <cellStyle name="RIGs input totals 2 10 3 3" xfId="36893"/>
    <cellStyle name="RIGs input totals 2 10 30" xfId="36894"/>
    <cellStyle name="RIGs input totals 2 10 31" xfId="36895"/>
    <cellStyle name="RIGs input totals 2 10 32" xfId="36896"/>
    <cellStyle name="RIGs input totals 2 10 33" xfId="36897"/>
    <cellStyle name="RIGs input totals 2 10 34" xfId="36898"/>
    <cellStyle name="RIGs input totals 2 10 4" xfId="36899"/>
    <cellStyle name="RIGs input totals 2 10 4 2" xfId="36900"/>
    <cellStyle name="RIGs input totals 2 10 4 3" xfId="36901"/>
    <cellStyle name="RIGs input totals 2 10 5" xfId="36902"/>
    <cellStyle name="RIGs input totals 2 10 6" xfId="36903"/>
    <cellStyle name="RIGs input totals 2 10 7" xfId="36904"/>
    <cellStyle name="RIGs input totals 2 10 8" xfId="36905"/>
    <cellStyle name="RIGs input totals 2 10 9" xfId="36906"/>
    <cellStyle name="RIGs input totals 2 11" xfId="36907"/>
    <cellStyle name="RIGs input totals 2 11 10" xfId="36908"/>
    <cellStyle name="RIGs input totals 2 11 11" xfId="36909"/>
    <cellStyle name="RIGs input totals 2 11 12" xfId="36910"/>
    <cellStyle name="RIGs input totals 2 11 13" xfId="36911"/>
    <cellStyle name="RIGs input totals 2 11 14" xfId="36912"/>
    <cellStyle name="RIGs input totals 2 11 15" xfId="36913"/>
    <cellStyle name="RIGs input totals 2 11 16" xfId="36914"/>
    <cellStyle name="RIGs input totals 2 11 17" xfId="36915"/>
    <cellStyle name="RIGs input totals 2 11 18" xfId="36916"/>
    <cellStyle name="RIGs input totals 2 11 19" xfId="36917"/>
    <cellStyle name="RIGs input totals 2 11 2" xfId="36918"/>
    <cellStyle name="RIGs input totals 2 11 2 10" xfId="36919"/>
    <cellStyle name="RIGs input totals 2 11 2 11" xfId="36920"/>
    <cellStyle name="RIGs input totals 2 11 2 12" xfId="36921"/>
    <cellStyle name="RIGs input totals 2 11 2 13" xfId="36922"/>
    <cellStyle name="RIGs input totals 2 11 2 2" xfId="36923"/>
    <cellStyle name="RIGs input totals 2 11 2 2 2" xfId="36924"/>
    <cellStyle name="RIGs input totals 2 11 2 2 3" xfId="36925"/>
    <cellStyle name="RIGs input totals 2 11 2 3" xfId="36926"/>
    <cellStyle name="RIGs input totals 2 11 2 3 2" xfId="36927"/>
    <cellStyle name="RIGs input totals 2 11 2 3 3" xfId="36928"/>
    <cellStyle name="RIGs input totals 2 11 2 4" xfId="36929"/>
    <cellStyle name="RIGs input totals 2 11 2 5" xfId="36930"/>
    <cellStyle name="RIGs input totals 2 11 2 6" xfId="36931"/>
    <cellStyle name="RIGs input totals 2 11 2 7" xfId="36932"/>
    <cellStyle name="RIGs input totals 2 11 2 8" xfId="36933"/>
    <cellStyle name="RIGs input totals 2 11 2 9" xfId="36934"/>
    <cellStyle name="RIGs input totals 2 11 20" xfId="36935"/>
    <cellStyle name="RIGs input totals 2 11 21" xfId="36936"/>
    <cellStyle name="RIGs input totals 2 11 22" xfId="36937"/>
    <cellStyle name="RIGs input totals 2 11 23" xfId="36938"/>
    <cellStyle name="RIGs input totals 2 11 24" xfId="36939"/>
    <cellStyle name="RIGs input totals 2 11 25" xfId="36940"/>
    <cellStyle name="RIGs input totals 2 11 26" xfId="36941"/>
    <cellStyle name="RIGs input totals 2 11 27" xfId="36942"/>
    <cellStyle name="RIGs input totals 2 11 28" xfId="36943"/>
    <cellStyle name="RIGs input totals 2 11 29" xfId="36944"/>
    <cellStyle name="RIGs input totals 2 11 3" xfId="36945"/>
    <cellStyle name="RIGs input totals 2 11 3 2" xfId="36946"/>
    <cellStyle name="RIGs input totals 2 11 3 3" xfId="36947"/>
    <cellStyle name="RIGs input totals 2 11 30" xfId="36948"/>
    <cellStyle name="RIGs input totals 2 11 31" xfId="36949"/>
    <cellStyle name="RIGs input totals 2 11 32" xfId="36950"/>
    <cellStyle name="RIGs input totals 2 11 33" xfId="36951"/>
    <cellStyle name="RIGs input totals 2 11 34" xfId="36952"/>
    <cellStyle name="RIGs input totals 2 11 4" xfId="36953"/>
    <cellStyle name="RIGs input totals 2 11 4 2" xfId="36954"/>
    <cellStyle name="RIGs input totals 2 11 4 3" xfId="36955"/>
    <cellStyle name="RIGs input totals 2 11 5" xfId="36956"/>
    <cellStyle name="RIGs input totals 2 11 6" xfId="36957"/>
    <cellStyle name="RIGs input totals 2 11 7" xfId="36958"/>
    <cellStyle name="RIGs input totals 2 11 8" xfId="36959"/>
    <cellStyle name="RIGs input totals 2 11 9" xfId="36960"/>
    <cellStyle name="RIGs input totals 2 12" xfId="36961"/>
    <cellStyle name="RIGs input totals 2 12 10" xfId="36962"/>
    <cellStyle name="RIGs input totals 2 12 11" xfId="36963"/>
    <cellStyle name="RIGs input totals 2 12 12" xfId="36964"/>
    <cellStyle name="RIGs input totals 2 12 13" xfId="36965"/>
    <cellStyle name="RIGs input totals 2 12 2" xfId="36966"/>
    <cellStyle name="RIGs input totals 2 12 2 2" xfId="36967"/>
    <cellStyle name="RIGs input totals 2 12 2 3" xfId="36968"/>
    <cellStyle name="RIGs input totals 2 12 3" xfId="36969"/>
    <cellStyle name="RIGs input totals 2 12 3 2" xfId="36970"/>
    <cellStyle name="RIGs input totals 2 12 3 3" xfId="36971"/>
    <cellStyle name="RIGs input totals 2 12 4" xfId="36972"/>
    <cellStyle name="RIGs input totals 2 12 5" xfId="36973"/>
    <cellStyle name="RIGs input totals 2 12 6" xfId="36974"/>
    <cellStyle name="RIGs input totals 2 12 7" xfId="36975"/>
    <cellStyle name="RIGs input totals 2 12 8" xfId="36976"/>
    <cellStyle name="RIGs input totals 2 12 9" xfId="36977"/>
    <cellStyle name="RIGs input totals 2 13" xfId="36978"/>
    <cellStyle name="RIGs input totals 2 13 2" xfId="36979"/>
    <cellStyle name="RIGs input totals 2 13 2 2" xfId="36980"/>
    <cellStyle name="RIGs input totals 2 13 2 3" xfId="36981"/>
    <cellStyle name="RIGs input totals 2 13 3" xfId="36982"/>
    <cellStyle name="RIGs input totals 2 13 3 2" xfId="36983"/>
    <cellStyle name="RIGs input totals 2 13 4" xfId="36984"/>
    <cellStyle name="RIGs input totals 2 14" xfId="36985"/>
    <cellStyle name="RIGs input totals 2 14 2" xfId="36986"/>
    <cellStyle name="RIGs input totals 2 15" xfId="36987"/>
    <cellStyle name="RIGs input totals 2 15 2" xfId="36988"/>
    <cellStyle name="RIGs input totals 2 16" xfId="36989"/>
    <cellStyle name="RIGs input totals 2 16 2" xfId="36990"/>
    <cellStyle name="RIGs input totals 2 17" xfId="36991"/>
    <cellStyle name="RIGs input totals 2 17 2" xfId="36992"/>
    <cellStyle name="RIGs input totals 2 18" xfId="36993"/>
    <cellStyle name="RIGs input totals 2 18 2" xfId="36994"/>
    <cellStyle name="RIGs input totals 2 19" xfId="36995"/>
    <cellStyle name="RIGs input totals 2 19 2" xfId="36996"/>
    <cellStyle name="RIGs input totals 2 2" xfId="1285"/>
    <cellStyle name="RIGs input totals 2 2 10" xfId="36997"/>
    <cellStyle name="RIGs input totals 2 2 10 2" xfId="36998"/>
    <cellStyle name="RIGs input totals 2 2 11" xfId="36999"/>
    <cellStyle name="RIGs input totals 2 2 11 2" xfId="37000"/>
    <cellStyle name="RIGs input totals 2 2 12" xfId="37001"/>
    <cellStyle name="RIGs input totals 2 2 12 2" xfId="37002"/>
    <cellStyle name="RIGs input totals 2 2 13" xfId="37003"/>
    <cellStyle name="RIGs input totals 2 2 13 2" xfId="37004"/>
    <cellStyle name="RIGs input totals 2 2 14" xfId="37005"/>
    <cellStyle name="RIGs input totals 2 2 14 2" xfId="37006"/>
    <cellStyle name="RIGs input totals 2 2 15" xfId="37007"/>
    <cellStyle name="RIGs input totals 2 2 15 2" xfId="37008"/>
    <cellStyle name="RIGs input totals 2 2 16" xfId="37009"/>
    <cellStyle name="RIGs input totals 2 2 16 2" xfId="37010"/>
    <cellStyle name="RIGs input totals 2 2 17" xfId="37011"/>
    <cellStyle name="RIGs input totals 2 2 17 2" xfId="37012"/>
    <cellStyle name="RIGs input totals 2 2 18" xfId="37013"/>
    <cellStyle name="RIGs input totals 2 2 18 2" xfId="37014"/>
    <cellStyle name="RIGs input totals 2 2 19" xfId="37015"/>
    <cellStyle name="RIGs input totals 2 2 19 2" xfId="37016"/>
    <cellStyle name="RIGs input totals 2 2 2" xfId="1286"/>
    <cellStyle name="RIGs input totals 2 2 2 10" xfId="37017"/>
    <cellStyle name="RIGs input totals 2 2 2 10 2" xfId="37018"/>
    <cellStyle name="RIGs input totals 2 2 2 11" xfId="37019"/>
    <cellStyle name="RIGs input totals 2 2 2 11 2" xfId="37020"/>
    <cellStyle name="RIGs input totals 2 2 2 12" xfId="37021"/>
    <cellStyle name="RIGs input totals 2 2 2 12 2" xfId="37022"/>
    <cellStyle name="RIGs input totals 2 2 2 13" xfId="37023"/>
    <cellStyle name="RIGs input totals 2 2 2 13 2" xfId="37024"/>
    <cellStyle name="RIGs input totals 2 2 2 14" xfId="37025"/>
    <cellStyle name="RIGs input totals 2 2 2 14 2" xfId="37026"/>
    <cellStyle name="RIGs input totals 2 2 2 15" xfId="37027"/>
    <cellStyle name="RIGs input totals 2 2 2 15 2" xfId="37028"/>
    <cellStyle name="RIGs input totals 2 2 2 16" xfId="37029"/>
    <cellStyle name="RIGs input totals 2 2 2 16 2" xfId="37030"/>
    <cellStyle name="RIGs input totals 2 2 2 17" xfId="37031"/>
    <cellStyle name="RIGs input totals 2 2 2 17 2" xfId="37032"/>
    <cellStyle name="RIGs input totals 2 2 2 18" xfId="37033"/>
    <cellStyle name="RIGs input totals 2 2 2 18 2" xfId="37034"/>
    <cellStyle name="RIGs input totals 2 2 2 19" xfId="37035"/>
    <cellStyle name="RIGs input totals 2 2 2 19 2" xfId="37036"/>
    <cellStyle name="RIGs input totals 2 2 2 2" xfId="37037"/>
    <cellStyle name="RIGs input totals 2 2 2 2 10" xfId="37038"/>
    <cellStyle name="RIGs input totals 2 2 2 2 11" xfId="37039"/>
    <cellStyle name="RIGs input totals 2 2 2 2 12" xfId="37040"/>
    <cellStyle name="RIGs input totals 2 2 2 2 13" xfId="37041"/>
    <cellStyle name="RIGs input totals 2 2 2 2 14" xfId="37042"/>
    <cellStyle name="RIGs input totals 2 2 2 2 15" xfId="37043"/>
    <cellStyle name="RIGs input totals 2 2 2 2 16" xfId="37044"/>
    <cellStyle name="RIGs input totals 2 2 2 2 17" xfId="37045"/>
    <cellStyle name="RIGs input totals 2 2 2 2 18" xfId="37046"/>
    <cellStyle name="RIGs input totals 2 2 2 2 19" xfId="37047"/>
    <cellStyle name="RIGs input totals 2 2 2 2 2" xfId="37048"/>
    <cellStyle name="RIGs input totals 2 2 2 2 2 10" xfId="37049"/>
    <cellStyle name="RIGs input totals 2 2 2 2 2 11" xfId="37050"/>
    <cellStyle name="RIGs input totals 2 2 2 2 2 12" xfId="37051"/>
    <cellStyle name="RIGs input totals 2 2 2 2 2 13" xfId="37052"/>
    <cellStyle name="RIGs input totals 2 2 2 2 2 14" xfId="37053"/>
    <cellStyle name="RIGs input totals 2 2 2 2 2 15" xfId="37054"/>
    <cellStyle name="RIGs input totals 2 2 2 2 2 16" xfId="37055"/>
    <cellStyle name="RIGs input totals 2 2 2 2 2 17" xfId="37056"/>
    <cellStyle name="RIGs input totals 2 2 2 2 2 18" xfId="37057"/>
    <cellStyle name="RIGs input totals 2 2 2 2 2 19" xfId="37058"/>
    <cellStyle name="RIGs input totals 2 2 2 2 2 2" xfId="37059"/>
    <cellStyle name="RIGs input totals 2 2 2 2 2 2 10" xfId="37060"/>
    <cellStyle name="RIGs input totals 2 2 2 2 2 2 11" xfId="37061"/>
    <cellStyle name="RIGs input totals 2 2 2 2 2 2 12" xfId="37062"/>
    <cellStyle name="RIGs input totals 2 2 2 2 2 2 13" xfId="37063"/>
    <cellStyle name="RIGs input totals 2 2 2 2 2 2 2" xfId="37064"/>
    <cellStyle name="RIGs input totals 2 2 2 2 2 2 2 2" xfId="37065"/>
    <cellStyle name="RIGs input totals 2 2 2 2 2 2 2 3" xfId="37066"/>
    <cellStyle name="RIGs input totals 2 2 2 2 2 2 3" xfId="37067"/>
    <cellStyle name="RIGs input totals 2 2 2 2 2 2 3 2" xfId="37068"/>
    <cellStyle name="RIGs input totals 2 2 2 2 2 2 3 3" xfId="37069"/>
    <cellStyle name="RIGs input totals 2 2 2 2 2 2 4" xfId="37070"/>
    <cellStyle name="RIGs input totals 2 2 2 2 2 2 5" xfId="37071"/>
    <cellStyle name="RIGs input totals 2 2 2 2 2 2 6" xfId="37072"/>
    <cellStyle name="RIGs input totals 2 2 2 2 2 2 7" xfId="37073"/>
    <cellStyle name="RIGs input totals 2 2 2 2 2 2 8" xfId="37074"/>
    <cellStyle name="RIGs input totals 2 2 2 2 2 2 9" xfId="37075"/>
    <cellStyle name="RIGs input totals 2 2 2 2 2 20" xfId="37076"/>
    <cellStyle name="RIGs input totals 2 2 2 2 2 21" xfId="37077"/>
    <cellStyle name="RIGs input totals 2 2 2 2 2 22" xfId="37078"/>
    <cellStyle name="RIGs input totals 2 2 2 2 2 23" xfId="37079"/>
    <cellStyle name="RIGs input totals 2 2 2 2 2 24" xfId="37080"/>
    <cellStyle name="RIGs input totals 2 2 2 2 2 25" xfId="37081"/>
    <cellStyle name="RIGs input totals 2 2 2 2 2 26" xfId="37082"/>
    <cellStyle name="RIGs input totals 2 2 2 2 2 27" xfId="37083"/>
    <cellStyle name="RIGs input totals 2 2 2 2 2 28" xfId="37084"/>
    <cellStyle name="RIGs input totals 2 2 2 2 2 29" xfId="37085"/>
    <cellStyle name="RIGs input totals 2 2 2 2 2 3" xfId="37086"/>
    <cellStyle name="RIGs input totals 2 2 2 2 2 3 2" xfId="37087"/>
    <cellStyle name="RIGs input totals 2 2 2 2 2 3 3" xfId="37088"/>
    <cellStyle name="RIGs input totals 2 2 2 2 2 30" xfId="37089"/>
    <cellStyle name="RIGs input totals 2 2 2 2 2 31" xfId="37090"/>
    <cellStyle name="RIGs input totals 2 2 2 2 2 32" xfId="37091"/>
    <cellStyle name="RIGs input totals 2 2 2 2 2 33" xfId="37092"/>
    <cellStyle name="RIGs input totals 2 2 2 2 2 34" xfId="37093"/>
    <cellStyle name="RIGs input totals 2 2 2 2 2 4" xfId="37094"/>
    <cellStyle name="RIGs input totals 2 2 2 2 2 4 2" xfId="37095"/>
    <cellStyle name="RIGs input totals 2 2 2 2 2 4 3" xfId="37096"/>
    <cellStyle name="RIGs input totals 2 2 2 2 2 5" xfId="37097"/>
    <cellStyle name="RIGs input totals 2 2 2 2 2 6" xfId="37098"/>
    <cellStyle name="RIGs input totals 2 2 2 2 2 7" xfId="37099"/>
    <cellStyle name="RIGs input totals 2 2 2 2 2 8" xfId="37100"/>
    <cellStyle name="RIGs input totals 2 2 2 2 2 9" xfId="37101"/>
    <cellStyle name="RIGs input totals 2 2 2 2 20" xfId="37102"/>
    <cellStyle name="RIGs input totals 2 2 2 2 21" xfId="37103"/>
    <cellStyle name="RIGs input totals 2 2 2 2 22" xfId="37104"/>
    <cellStyle name="RIGs input totals 2 2 2 2 23" xfId="37105"/>
    <cellStyle name="RIGs input totals 2 2 2 2 24" xfId="37106"/>
    <cellStyle name="RIGs input totals 2 2 2 2 25" xfId="37107"/>
    <cellStyle name="RIGs input totals 2 2 2 2 26" xfId="37108"/>
    <cellStyle name="RIGs input totals 2 2 2 2 27" xfId="37109"/>
    <cellStyle name="RIGs input totals 2 2 2 2 28" xfId="37110"/>
    <cellStyle name="RIGs input totals 2 2 2 2 29" xfId="37111"/>
    <cellStyle name="RIGs input totals 2 2 2 2 3" xfId="37112"/>
    <cellStyle name="RIGs input totals 2 2 2 2 3 10" xfId="37113"/>
    <cellStyle name="RIGs input totals 2 2 2 2 3 11" xfId="37114"/>
    <cellStyle name="RIGs input totals 2 2 2 2 3 12" xfId="37115"/>
    <cellStyle name="RIGs input totals 2 2 2 2 3 13" xfId="37116"/>
    <cellStyle name="RIGs input totals 2 2 2 2 3 2" xfId="37117"/>
    <cellStyle name="RIGs input totals 2 2 2 2 3 2 2" xfId="37118"/>
    <cellStyle name="RIGs input totals 2 2 2 2 3 2 3" xfId="37119"/>
    <cellStyle name="RIGs input totals 2 2 2 2 3 3" xfId="37120"/>
    <cellStyle name="RIGs input totals 2 2 2 2 3 3 2" xfId="37121"/>
    <cellStyle name="RIGs input totals 2 2 2 2 3 3 3" xfId="37122"/>
    <cellStyle name="RIGs input totals 2 2 2 2 3 4" xfId="37123"/>
    <cellStyle name="RIGs input totals 2 2 2 2 3 5" xfId="37124"/>
    <cellStyle name="RIGs input totals 2 2 2 2 3 6" xfId="37125"/>
    <cellStyle name="RIGs input totals 2 2 2 2 3 7" xfId="37126"/>
    <cellStyle name="RIGs input totals 2 2 2 2 3 8" xfId="37127"/>
    <cellStyle name="RIGs input totals 2 2 2 2 3 9" xfId="37128"/>
    <cellStyle name="RIGs input totals 2 2 2 2 30" xfId="37129"/>
    <cellStyle name="RIGs input totals 2 2 2 2 31" xfId="37130"/>
    <cellStyle name="RIGs input totals 2 2 2 2 32" xfId="37131"/>
    <cellStyle name="RIGs input totals 2 2 2 2 33" xfId="37132"/>
    <cellStyle name="RIGs input totals 2 2 2 2 34" xfId="37133"/>
    <cellStyle name="RIGs input totals 2 2 2 2 35" xfId="37134"/>
    <cellStyle name="RIGs input totals 2 2 2 2 4" xfId="37135"/>
    <cellStyle name="RIGs input totals 2 2 2 2 4 2" xfId="37136"/>
    <cellStyle name="RIGs input totals 2 2 2 2 4 3" xfId="37137"/>
    <cellStyle name="RIGs input totals 2 2 2 2 5" xfId="37138"/>
    <cellStyle name="RIGs input totals 2 2 2 2 5 2" xfId="37139"/>
    <cellStyle name="RIGs input totals 2 2 2 2 5 3" xfId="37140"/>
    <cellStyle name="RIGs input totals 2 2 2 2 6" xfId="37141"/>
    <cellStyle name="RIGs input totals 2 2 2 2 7" xfId="37142"/>
    <cellStyle name="RIGs input totals 2 2 2 2 8" xfId="37143"/>
    <cellStyle name="RIGs input totals 2 2 2 2 9" xfId="37144"/>
    <cellStyle name="RIGs input totals 2 2 2 2_4 28 1_Asst_Health_Crit_AllTO_RIIO_20110714pm" xfId="37145"/>
    <cellStyle name="RIGs input totals 2 2 2 20" xfId="37146"/>
    <cellStyle name="RIGs input totals 2 2 2 20 2" xfId="37147"/>
    <cellStyle name="RIGs input totals 2 2 2 21" xfId="37148"/>
    <cellStyle name="RIGs input totals 2 2 2 21 2" xfId="37149"/>
    <cellStyle name="RIGs input totals 2 2 2 22" xfId="37150"/>
    <cellStyle name="RIGs input totals 2 2 2 22 2" xfId="37151"/>
    <cellStyle name="RIGs input totals 2 2 2 23" xfId="37152"/>
    <cellStyle name="RIGs input totals 2 2 2 23 2" xfId="37153"/>
    <cellStyle name="RIGs input totals 2 2 2 24" xfId="37154"/>
    <cellStyle name="RIGs input totals 2 2 2 24 2" xfId="37155"/>
    <cellStyle name="RIGs input totals 2 2 2 25" xfId="37156"/>
    <cellStyle name="RIGs input totals 2 2 2 25 2" xfId="37157"/>
    <cellStyle name="RIGs input totals 2 2 2 26" xfId="37158"/>
    <cellStyle name="RIGs input totals 2 2 2 27" xfId="37159"/>
    <cellStyle name="RIGs input totals 2 2 2 28" xfId="37160"/>
    <cellStyle name="RIGs input totals 2 2 2 29" xfId="37161"/>
    <cellStyle name="RIGs input totals 2 2 2 3" xfId="37162"/>
    <cellStyle name="RIGs input totals 2 2 2 3 10" xfId="37163"/>
    <cellStyle name="RIGs input totals 2 2 2 3 11" xfId="37164"/>
    <cellStyle name="RIGs input totals 2 2 2 3 12" xfId="37165"/>
    <cellStyle name="RIGs input totals 2 2 2 3 13" xfId="37166"/>
    <cellStyle name="RIGs input totals 2 2 2 3 14" xfId="37167"/>
    <cellStyle name="RIGs input totals 2 2 2 3 15" xfId="37168"/>
    <cellStyle name="RIGs input totals 2 2 2 3 16" xfId="37169"/>
    <cellStyle name="RIGs input totals 2 2 2 3 17" xfId="37170"/>
    <cellStyle name="RIGs input totals 2 2 2 3 18" xfId="37171"/>
    <cellStyle name="RIGs input totals 2 2 2 3 19" xfId="37172"/>
    <cellStyle name="RIGs input totals 2 2 2 3 2" xfId="37173"/>
    <cellStyle name="RIGs input totals 2 2 2 3 2 10" xfId="37174"/>
    <cellStyle name="RIGs input totals 2 2 2 3 2 11" xfId="37175"/>
    <cellStyle name="RIGs input totals 2 2 2 3 2 12" xfId="37176"/>
    <cellStyle name="RIGs input totals 2 2 2 3 2 13" xfId="37177"/>
    <cellStyle name="RIGs input totals 2 2 2 3 2 2" xfId="37178"/>
    <cellStyle name="RIGs input totals 2 2 2 3 2 2 2" xfId="37179"/>
    <cellStyle name="RIGs input totals 2 2 2 3 2 2 3" xfId="37180"/>
    <cellStyle name="RIGs input totals 2 2 2 3 2 3" xfId="37181"/>
    <cellStyle name="RIGs input totals 2 2 2 3 2 3 2" xfId="37182"/>
    <cellStyle name="RIGs input totals 2 2 2 3 2 3 3" xfId="37183"/>
    <cellStyle name="RIGs input totals 2 2 2 3 2 4" xfId="37184"/>
    <cellStyle name="RIGs input totals 2 2 2 3 2 5" xfId="37185"/>
    <cellStyle name="RIGs input totals 2 2 2 3 2 6" xfId="37186"/>
    <cellStyle name="RIGs input totals 2 2 2 3 2 7" xfId="37187"/>
    <cellStyle name="RIGs input totals 2 2 2 3 2 8" xfId="37188"/>
    <cellStyle name="RIGs input totals 2 2 2 3 2 9" xfId="37189"/>
    <cellStyle name="RIGs input totals 2 2 2 3 20" xfId="37190"/>
    <cellStyle name="RIGs input totals 2 2 2 3 21" xfId="37191"/>
    <cellStyle name="RIGs input totals 2 2 2 3 22" xfId="37192"/>
    <cellStyle name="RIGs input totals 2 2 2 3 23" xfId="37193"/>
    <cellStyle name="RIGs input totals 2 2 2 3 24" xfId="37194"/>
    <cellStyle name="RIGs input totals 2 2 2 3 25" xfId="37195"/>
    <cellStyle name="RIGs input totals 2 2 2 3 26" xfId="37196"/>
    <cellStyle name="RIGs input totals 2 2 2 3 27" xfId="37197"/>
    <cellStyle name="RIGs input totals 2 2 2 3 28" xfId="37198"/>
    <cellStyle name="RIGs input totals 2 2 2 3 29" xfId="37199"/>
    <cellStyle name="RIGs input totals 2 2 2 3 3" xfId="37200"/>
    <cellStyle name="RIGs input totals 2 2 2 3 3 2" xfId="37201"/>
    <cellStyle name="RIGs input totals 2 2 2 3 3 3" xfId="37202"/>
    <cellStyle name="RIGs input totals 2 2 2 3 30" xfId="37203"/>
    <cellStyle name="RIGs input totals 2 2 2 3 31" xfId="37204"/>
    <cellStyle name="RIGs input totals 2 2 2 3 32" xfId="37205"/>
    <cellStyle name="RIGs input totals 2 2 2 3 33" xfId="37206"/>
    <cellStyle name="RIGs input totals 2 2 2 3 34" xfId="37207"/>
    <cellStyle name="RIGs input totals 2 2 2 3 4" xfId="37208"/>
    <cellStyle name="RIGs input totals 2 2 2 3 4 2" xfId="37209"/>
    <cellStyle name="RIGs input totals 2 2 2 3 4 3" xfId="37210"/>
    <cellStyle name="RIGs input totals 2 2 2 3 5" xfId="37211"/>
    <cellStyle name="RIGs input totals 2 2 2 3 6" xfId="37212"/>
    <cellStyle name="RIGs input totals 2 2 2 3 7" xfId="37213"/>
    <cellStyle name="RIGs input totals 2 2 2 3 8" xfId="37214"/>
    <cellStyle name="RIGs input totals 2 2 2 3 9" xfId="37215"/>
    <cellStyle name="RIGs input totals 2 2 2 30" xfId="37216"/>
    <cellStyle name="RIGs input totals 2 2 2 31" xfId="37217"/>
    <cellStyle name="RIGs input totals 2 2 2 32" xfId="37218"/>
    <cellStyle name="RIGs input totals 2 2 2 33" xfId="37219"/>
    <cellStyle name="RIGs input totals 2 2 2 34" xfId="37220"/>
    <cellStyle name="RIGs input totals 2 2 2 35" xfId="37221"/>
    <cellStyle name="RIGs input totals 2 2 2 36" xfId="37222"/>
    <cellStyle name="RIGs input totals 2 2 2 37" xfId="37223"/>
    <cellStyle name="RIGs input totals 2 2 2 38" xfId="37224"/>
    <cellStyle name="RIGs input totals 2 2 2 4" xfId="37225"/>
    <cellStyle name="RIGs input totals 2 2 2 4 10" xfId="37226"/>
    <cellStyle name="RIGs input totals 2 2 2 4 11" xfId="37227"/>
    <cellStyle name="RIGs input totals 2 2 2 4 12" xfId="37228"/>
    <cellStyle name="RIGs input totals 2 2 2 4 13" xfId="37229"/>
    <cellStyle name="RIGs input totals 2 2 2 4 14" xfId="37230"/>
    <cellStyle name="RIGs input totals 2 2 2 4 15" xfId="37231"/>
    <cellStyle name="RIGs input totals 2 2 2 4 16" xfId="37232"/>
    <cellStyle name="RIGs input totals 2 2 2 4 17" xfId="37233"/>
    <cellStyle name="RIGs input totals 2 2 2 4 18" xfId="37234"/>
    <cellStyle name="RIGs input totals 2 2 2 4 19" xfId="37235"/>
    <cellStyle name="RIGs input totals 2 2 2 4 2" xfId="37236"/>
    <cellStyle name="RIGs input totals 2 2 2 4 2 10" xfId="37237"/>
    <cellStyle name="RIGs input totals 2 2 2 4 2 11" xfId="37238"/>
    <cellStyle name="RIGs input totals 2 2 2 4 2 12" xfId="37239"/>
    <cellStyle name="RIGs input totals 2 2 2 4 2 13" xfId="37240"/>
    <cellStyle name="RIGs input totals 2 2 2 4 2 2" xfId="37241"/>
    <cellStyle name="RIGs input totals 2 2 2 4 2 2 2" xfId="37242"/>
    <cellStyle name="RIGs input totals 2 2 2 4 2 2 3" xfId="37243"/>
    <cellStyle name="RIGs input totals 2 2 2 4 2 3" xfId="37244"/>
    <cellStyle name="RIGs input totals 2 2 2 4 2 3 2" xfId="37245"/>
    <cellStyle name="RIGs input totals 2 2 2 4 2 3 3" xfId="37246"/>
    <cellStyle name="RIGs input totals 2 2 2 4 2 4" xfId="37247"/>
    <cellStyle name="RIGs input totals 2 2 2 4 2 5" xfId="37248"/>
    <cellStyle name="RIGs input totals 2 2 2 4 2 6" xfId="37249"/>
    <cellStyle name="RIGs input totals 2 2 2 4 2 7" xfId="37250"/>
    <cellStyle name="RIGs input totals 2 2 2 4 2 8" xfId="37251"/>
    <cellStyle name="RIGs input totals 2 2 2 4 2 9" xfId="37252"/>
    <cellStyle name="RIGs input totals 2 2 2 4 20" xfId="37253"/>
    <cellStyle name="RIGs input totals 2 2 2 4 21" xfId="37254"/>
    <cellStyle name="RIGs input totals 2 2 2 4 22" xfId="37255"/>
    <cellStyle name="RIGs input totals 2 2 2 4 23" xfId="37256"/>
    <cellStyle name="RIGs input totals 2 2 2 4 24" xfId="37257"/>
    <cellStyle name="RIGs input totals 2 2 2 4 25" xfId="37258"/>
    <cellStyle name="RIGs input totals 2 2 2 4 26" xfId="37259"/>
    <cellStyle name="RIGs input totals 2 2 2 4 27" xfId="37260"/>
    <cellStyle name="RIGs input totals 2 2 2 4 28" xfId="37261"/>
    <cellStyle name="RIGs input totals 2 2 2 4 29" xfId="37262"/>
    <cellStyle name="RIGs input totals 2 2 2 4 3" xfId="37263"/>
    <cellStyle name="RIGs input totals 2 2 2 4 3 2" xfId="37264"/>
    <cellStyle name="RIGs input totals 2 2 2 4 3 3" xfId="37265"/>
    <cellStyle name="RIGs input totals 2 2 2 4 30" xfId="37266"/>
    <cellStyle name="RIGs input totals 2 2 2 4 31" xfId="37267"/>
    <cellStyle name="RIGs input totals 2 2 2 4 32" xfId="37268"/>
    <cellStyle name="RIGs input totals 2 2 2 4 33" xfId="37269"/>
    <cellStyle name="RIGs input totals 2 2 2 4 34" xfId="37270"/>
    <cellStyle name="RIGs input totals 2 2 2 4 4" xfId="37271"/>
    <cellStyle name="RIGs input totals 2 2 2 4 4 2" xfId="37272"/>
    <cellStyle name="RIGs input totals 2 2 2 4 4 3" xfId="37273"/>
    <cellStyle name="RIGs input totals 2 2 2 4 5" xfId="37274"/>
    <cellStyle name="RIGs input totals 2 2 2 4 6" xfId="37275"/>
    <cellStyle name="RIGs input totals 2 2 2 4 7" xfId="37276"/>
    <cellStyle name="RIGs input totals 2 2 2 4 8" xfId="37277"/>
    <cellStyle name="RIGs input totals 2 2 2 4 9" xfId="37278"/>
    <cellStyle name="RIGs input totals 2 2 2 5" xfId="37279"/>
    <cellStyle name="RIGs input totals 2 2 2 5 10" xfId="37280"/>
    <cellStyle name="RIGs input totals 2 2 2 5 11" xfId="37281"/>
    <cellStyle name="RIGs input totals 2 2 2 5 12" xfId="37282"/>
    <cellStyle name="RIGs input totals 2 2 2 5 13" xfId="37283"/>
    <cellStyle name="RIGs input totals 2 2 2 5 2" xfId="37284"/>
    <cellStyle name="RIGs input totals 2 2 2 5 2 2" xfId="37285"/>
    <cellStyle name="RIGs input totals 2 2 2 5 2 3" xfId="37286"/>
    <cellStyle name="RIGs input totals 2 2 2 5 3" xfId="37287"/>
    <cellStyle name="RIGs input totals 2 2 2 5 3 2" xfId="37288"/>
    <cellStyle name="RIGs input totals 2 2 2 5 3 3" xfId="37289"/>
    <cellStyle name="RIGs input totals 2 2 2 5 4" xfId="37290"/>
    <cellStyle name="RIGs input totals 2 2 2 5 5" xfId="37291"/>
    <cellStyle name="RIGs input totals 2 2 2 5 6" xfId="37292"/>
    <cellStyle name="RIGs input totals 2 2 2 5 7" xfId="37293"/>
    <cellStyle name="RIGs input totals 2 2 2 5 8" xfId="37294"/>
    <cellStyle name="RIGs input totals 2 2 2 5 9" xfId="37295"/>
    <cellStyle name="RIGs input totals 2 2 2 6" xfId="37296"/>
    <cellStyle name="RIGs input totals 2 2 2 6 2" xfId="37297"/>
    <cellStyle name="RIGs input totals 2 2 2 6 2 2" xfId="37298"/>
    <cellStyle name="RIGs input totals 2 2 2 6 2 3" xfId="37299"/>
    <cellStyle name="RIGs input totals 2 2 2 6 3" xfId="37300"/>
    <cellStyle name="RIGs input totals 2 2 2 6 3 2" xfId="37301"/>
    <cellStyle name="RIGs input totals 2 2 2 6 4" xfId="37302"/>
    <cellStyle name="RIGs input totals 2 2 2 7" xfId="37303"/>
    <cellStyle name="RIGs input totals 2 2 2 7 2" xfId="37304"/>
    <cellStyle name="RIGs input totals 2 2 2 8" xfId="37305"/>
    <cellStyle name="RIGs input totals 2 2 2 8 2" xfId="37306"/>
    <cellStyle name="RIGs input totals 2 2 2 9" xfId="37307"/>
    <cellStyle name="RIGs input totals 2 2 2 9 2" xfId="37308"/>
    <cellStyle name="RIGs input totals 2 2 2_4 28 1_Asst_Health_Crit_AllTO_RIIO_20110714pm" xfId="37309"/>
    <cellStyle name="RIGs input totals 2 2 20" xfId="37310"/>
    <cellStyle name="RIGs input totals 2 2 20 2" xfId="37311"/>
    <cellStyle name="RIGs input totals 2 2 21" xfId="37312"/>
    <cellStyle name="RIGs input totals 2 2 21 2" xfId="37313"/>
    <cellStyle name="RIGs input totals 2 2 22" xfId="37314"/>
    <cellStyle name="RIGs input totals 2 2 22 2" xfId="37315"/>
    <cellStyle name="RIGs input totals 2 2 23" xfId="37316"/>
    <cellStyle name="RIGs input totals 2 2 23 2" xfId="37317"/>
    <cellStyle name="RIGs input totals 2 2 24" xfId="37318"/>
    <cellStyle name="RIGs input totals 2 2 24 2" xfId="37319"/>
    <cellStyle name="RIGs input totals 2 2 25" xfId="37320"/>
    <cellStyle name="RIGs input totals 2 2 25 2" xfId="37321"/>
    <cellStyle name="RIGs input totals 2 2 26" xfId="37322"/>
    <cellStyle name="RIGs input totals 2 2 26 2" xfId="37323"/>
    <cellStyle name="RIGs input totals 2 2 27" xfId="37324"/>
    <cellStyle name="RIGs input totals 2 2 28" xfId="37325"/>
    <cellStyle name="RIGs input totals 2 2 29" xfId="37326"/>
    <cellStyle name="RIGs input totals 2 2 3" xfId="37327"/>
    <cellStyle name="RIGs input totals 2 2 3 10" xfId="37328"/>
    <cellStyle name="RIGs input totals 2 2 3 11" xfId="37329"/>
    <cellStyle name="RIGs input totals 2 2 3 12" xfId="37330"/>
    <cellStyle name="RIGs input totals 2 2 3 13" xfId="37331"/>
    <cellStyle name="RIGs input totals 2 2 3 14" xfId="37332"/>
    <cellStyle name="RIGs input totals 2 2 3 15" xfId="37333"/>
    <cellStyle name="RIGs input totals 2 2 3 16" xfId="37334"/>
    <cellStyle name="RIGs input totals 2 2 3 17" xfId="37335"/>
    <cellStyle name="RIGs input totals 2 2 3 18" xfId="37336"/>
    <cellStyle name="RIGs input totals 2 2 3 19" xfId="37337"/>
    <cellStyle name="RIGs input totals 2 2 3 2" xfId="37338"/>
    <cellStyle name="RIGs input totals 2 2 3 2 10" xfId="37339"/>
    <cellStyle name="RIGs input totals 2 2 3 2 11" xfId="37340"/>
    <cellStyle name="RIGs input totals 2 2 3 2 12" xfId="37341"/>
    <cellStyle name="RIGs input totals 2 2 3 2 13" xfId="37342"/>
    <cellStyle name="RIGs input totals 2 2 3 2 14" xfId="37343"/>
    <cellStyle name="RIGs input totals 2 2 3 2 15" xfId="37344"/>
    <cellStyle name="RIGs input totals 2 2 3 2 16" xfId="37345"/>
    <cellStyle name="RIGs input totals 2 2 3 2 17" xfId="37346"/>
    <cellStyle name="RIGs input totals 2 2 3 2 18" xfId="37347"/>
    <cellStyle name="RIGs input totals 2 2 3 2 19" xfId="37348"/>
    <cellStyle name="RIGs input totals 2 2 3 2 2" xfId="37349"/>
    <cellStyle name="RIGs input totals 2 2 3 2 2 10" xfId="37350"/>
    <cellStyle name="RIGs input totals 2 2 3 2 2 11" xfId="37351"/>
    <cellStyle name="RIGs input totals 2 2 3 2 2 12" xfId="37352"/>
    <cellStyle name="RIGs input totals 2 2 3 2 2 13" xfId="37353"/>
    <cellStyle name="RIGs input totals 2 2 3 2 2 2" xfId="37354"/>
    <cellStyle name="RIGs input totals 2 2 3 2 2 2 2" xfId="37355"/>
    <cellStyle name="RIGs input totals 2 2 3 2 2 2 3" xfId="37356"/>
    <cellStyle name="RIGs input totals 2 2 3 2 2 3" xfId="37357"/>
    <cellStyle name="RIGs input totals 2 2 3 2 2 3 2" xfId="37358"/>
    <cellStyle name="RIGs input totals 2 2 3 2 2 3 3" xfId="37359"/>
    <cellStyle name="RIGs input totals 2 2 3 2 2 4" xfId="37360"/>
    <cellStyle name="RIGs input totals 2 2 3 2 2 5" xfId="37361"/>
    <cellStyle name="RIGs input totals 2 2 3 2 2 6" xfId="37362"/>
    <cellStyle name="RIGs input totals 2 2 3 2 2 7" xfId="37363"/>
    <cellStyle name="RIGs input totals 2 2 3 2 2 8" xfId="37364"/>
    <cellStyle name="RIGs input totals 2 2 3 2 2 9" xfId="37365"/>
    <cellStyle name="RIGs input totals 2 2 3 2 20" xfId="37366"/>
    <cellStyle name="RIGs input totals 2 2 3 2 21" xfId="37367"/>
    <cellStyle name="RIGs input totals 2 2 3 2 22" xfId="37368"/>
    <cellStyle name="RIGs input totals 2 2 3 2 23" xfId="37369"/>
    <cellStyle name="RIGs input totals 2 2 3 2 24" xfId="37370"/>
    <cellStyle name="RIGs input totals 2 2 3 2 25" xfId="37371"/>
    <cellStyle name="RIGs input totals 2 2 3 2 26" xfId="37372"/>
    <cellStyle name="RIGs input totals 2 2 3 2 27" xfId="37373"/>
    <cellStyle name="RIGs input totals 2 2 3 2 28" xfId="37374"/>
    <cellStyle name="RIGs input totals 2 2 3 2 29" xfId="37375"/>
    <cellStyle name="RIGs input totals 2 2 3 2 3" xfId="37376"/>
    <cellStyle name="RIGs input totals 2 2 3 2 3 2" xfId="37377"/>
    <cellStyle name="RIGs input totals 2 2 3 2 3 3" xfId="37378"/>
    <cellStyle name="RIGs input totals 2 2 3 2 30" xfId="37379"/>
    <cellStyle name="RIGs input totals 2 2 3 2 31" xfId="37380"/>
    <cellStyle name="RIGs input totals 2 2 3 2 32" xfId="37381"/>
    <cellStyle name="RIGs input totals 2 2 3 2 33" xfId="37382"/>
    <cellStyle name="RIGs input totals 2 2 3 2 34" xfId="37383"/>
    <cellStyle name="RIGs input totals 2 2 3 2 4" xfId="37384"/>
    <cellStyle name="RIGs input totals 2 2 3 2 4 2" xfId="37385"/>
    <cellStyle name="RIGs input totals 2 2 3 2 4 3" xfId="37386"/>
    <cellStyle name="RIGs input totals 2 2 3 2 5" xfId="37387"/>
    <cellStyle name="RIGs input totals 2 2 3 2 6" xfId="37388"/>
    <cellStyle name="RIGs input totals 2 2 3 2 7" xfId="37389"/>
    <cellStyle name="RIGs input totals 2 2 3 2 8" xfId="37390"/>
    <cellStyle name="RIGs input totals 2 2 3 2 9" xfId="37391"/>
    <cellStyle name="RIGs input totals 2 2 3 20" xfId="37392"/>
    <cellStyle name="RIGs input totals 2 2 3 21" xfId="37393"/>
    <cellStyle name="RIGs input totals 2 2 3 22" xfId="37394"/>
    <cellStyle name="RIGs input totals 2 2 3 23" xfId="37395"/>
    <cellStyle name="RIGs input totals 2 2 3 24" xfId="37396"/>
    <cellStyle name="RIGs input totals 2 2 3 25" xfId="37397"/>
    <cellStyle name="RIGs input totals 2 2 3 26" xfId="37398"/>
    <cellStyle name="RIGs input totals 2 2 3 27" xfId="37399"/>
    <cellStyle name="RIGs input totals 2 2 3 28" xfId="37400"/>
    <cellStyle name="RIGs input totals 2 2 3 29" xfId="37401"/>
    <cellStyle name="RIGs input totals 2 2 3 3" xfId="37402"/>
    <cellStyle name="RIGs input totals 2 2 3 3 10" xfId="37403"/>
    <cellStyle name="RIGs input totals 2 2 3 3 11" xfId="37404"/>
    <cellStyle name="RIGs input totals 2 2 3 3 12" xfId="37405"/>
    <cellStyle name="RIGs input totals 2 2 3 3 13" xfId="37406"/>
    <cellStyle name="RIGs input totals 2 2 3 3 2" xfId="37407"/>
    <cellStyle name="RIGs input totals 2 2 3 3 2 2" xfId="37408"/>
    <cellStyle name="RIGs input totals 2 2 3 3 2 3" xfId="37409"/>
    <cellStyle name="RIGs input totals 2 2 3 3 3" xfId="37410"/>
    <cellStyle name="RIGs input totals 2 2 3 3 3 2" xfId="37411"/>
    <cellStyle name="RIGs input totals 2 2 3 3 3 3" xfId="37412"/>
    <cellStyle name="RIGs input totals 2 2 3 3 4" xfId="37413"/>
    <cellStyle name="RIGs input totals 2 2 3 3 5" xfId="37414"/>
    <cellStyle name="RIGs input totals 2 2 3 3 6" xfId="37415"/>
    <cellStyle name="RIGs input totals 2 2 3 3 7" xfId="37416"/>
    <cellStyle name="RIGs input totals 2 2 3 3 8" xfId="37417"/>
    <cellStyle name="RIGs input totals 2 2 3 3 9" xfId="37418"/>
    <cellStyle name="RIGs input totals 2 2 3 30" xfId="37419"/>
    <cellStyle name="RIGs input totals 2 2 3 31" xfId="37420"/>
    <cellStyle name="RIGs input totals 2 2 3 32" xfId="37421"/>
    <cellStyle name="RIGs input totals 2 2 3 33" xfId="37422"/>
    <cellStyle name="RIGs input totals 2 2 3 34" xfId="37423"/>
    <cellStyle name="RIGs input totals 2 2 3 35" xfId="37424"/>
    <cellStyle name="RIGs input totals 2 2 3 4" xfId="37425"/>
    <cellStyle name="RIGs input totals 2 2 3 4 2" xfId="37426"/>
    <cellStyle name="RIGs input totals 2 2 3 4 3" xfId="37427"/>
    <cellStyle name="RIGs input totals 2 2 3 5" xfId="37428"/>
    <cellStyle name="RIGs input totals 2 2 3 5 2" xfId="37429"/>
    <cellStyle name="RIGs input totals 2 2 3 5 3" xfId="37430"/>
    <cellStyle name="RIGs input totals 2 2 3 6" xfId="37431"/>
    <cellStyle name="RIGs input totals 2 2 3 7" xfId="37432"/>
    <cellStyle name="RIGs input totals 2 2 3 8" xfId="37433"/>
    <cellStyle name="RIGs input totals 2 2 3 9" xfId="37434"/>
    <cellStyle name="RIGs input totals 2 2 3_4 28 1_Asst_Health_Crit_AllTO_RIIO_20110714pm" xfId="37435"/>
    <cellStyle name="RIGs input totals 2 2 30" xfId="37436"/>
    <cellStyle name="RIGs input totals 2 2 31" xfId="37437"/>
    <cellStyle name="RIGs input totals 2 2 32" xfId="37438"/>
    <cellStyle name="RIGs input totals 2 2 33" xfId="37439"/>
    <cellStyle name="RIGs input totals 2 2 34" xfId="37440"/>
    <cellStyle name="RIGs input totals 2 2 35" xfId="37441"/>
    <cellStyle name="RIGs input totals 2 2 36" xfId="37442"/>
    <cellStyle name="RIGs input totals 2 2 37" xfId="37443"/>
    <cellStyle name="RIGs input totals 2 2 38" xfId="37444"/>
    <cellStyle name="RIGs input totals 2 2 39" xfId="37445"/>
    <cellStyle name="RIGs input totals 2 2 4" xfId="37446"/>
    <cellStyle name="RIGs input totals 2 2 4 10" xfId="37447"/>
    <cellStyle name="RIGs input totals 2 2 4 11" xfId="37448"/>
    <cellStyle name="RIGs input totals 2 2 4 12" xfId="37449"/>
    <cellStyle name="RIGs input totals 2 2 4 13" xfId="37450"/>
    <cellStyle name="RIGs input totals 2 2 4 14" xfId="37451"/>
    <cellStyle name="RIGs input totals 2 2 4 15" xfId="37452"/>
    <cellStyle name="RIGs input totals 2 2 4 16" xfId="37453"/>
    <cellStyle name="RIGs input totals 2 2 4 17" xfId="37454"/>
    <cellStyle name="RIGs input totals 2 2 4 18" xfId="37455"/>
    <cellStyle name="RIGs input totals 2 2 4 19" xfId="37456"/>
    <cellStyle name="RIGs input totals 2 2 4 2" xfId="37457"/>
    <cellStyle name="RIGs input totals 2 2 4 2 10" xfId="37458"/>
    <cellStyle name="RIGs input totals 2 2 4 2 11" xfId="37459"/>
    <cellStyle name="RIGs input totals 2 2 4 2 12" xfId="37460"/>
    <cellStyle name="RIGs input totals 2 2 4 2 13" xfId="37461"/>
    <cellStyle name="RIGs input totals 2 2 4 2 2" xfId="37462"/>
    <cellStyle name="RIGs input totals 2 2 4 2 2 2" xfId="37463"/>
    <cellStyle name="RIGs input totals 2 2 4 2 2 3" xfId="37464"/>
    <cellStyle name="RIGs input totals 2 2 4 2 3" xfId="37465"/>
    <cellStyle name="RIGs input totals 2 2 4 2 3 2" xfId="37466"/>
    <cellStyle name="RIGs input totals 2 2 4 2 3 3" xfId="37467"/>
    <cellStyle name="RIGs input totals 2 2 4 2 4" xfId="37468"/>
    <cellStyle name="RIGs input totals 2 2 4 2 5" xfId="37469"/>
    <cellStyle name="RIGs input totals 2 2 4 2 6" xfId="37470"/>
    <cellStyle name="RIGs input totals 2 2 4 2 7" xfId="37471"/>
    <cellStyle name="RIGs input totals 2 2 4 2 8" xfId="37472"/>
    <cellStyle name="RIGs input totals 2 2 4 2 9" xfId="37473"/>
    <cellStyle name="RIGs input totals 2 2 4 20" xfId="37474"/>
    <cellStyle name="RIGs input totals 2 2 4 21" xfId="37475"/>
    <cellStyle name="RIGs input totals 2 2 4 22" xfId="37476"/>
    <cellStyle name="RIGs input totals 2 2 4 23" xfId="37477"/>
    <cellStyle name="RIGs input totals 2 2 4 24" xfId="37478"/>
    <cellStyle name="RIGs input totals 2 2 4 25" xfId="37479"/>
    <cellStyle name="RIGs input totals 2 2 4 26" xfId="37480"/>
    <cellStyle name="RIGs input totals 2 2 4 27" xfId="37481"/>
    <cellStyle name="RIGs input totals 2 2 4 28" xfId="37482"/>
    <cellStyle name="RIGs input totals 2 2 4 29" xfId="37483"/>
    <cellStyle name="RIGs input totals 2 2 4 3" xfId="37484"/>
    <cellStyle name="RIGs input totals 2 2 4 3 2" xfId="37485"/>
    <cellStyle name="RIGs input totals 2 2 4 3 3" xfId="37486"/>
    <cellStyle name="RIGs input totals 2 2 4 30" xfId="37487"/>
    <cellStyle name="RIGs input totals 2 2 4 31" xfId="37488"/>
    <cellStyle name="RIGs input totals 2 2 4 32" xfId="37489"/>
    <cellStyle name="RIGs input totals 2 2 4 33" xfId="37490"/>
    <cellStyle name="RIGs input totals 2 2 4 34" xfId="37491"/>
    <cellStyle name="RIGs input totals 2 2 4 4" xfId="37492"/>
    <cellStyle name="RIGs input totals 2 2 4 4 2" xfId="37493"/>
    <cellStyle name="RIGs input totals 2 2 4 4 3" xfId="37494"/>
    <cellStyle name="RIGs input totals 2 2 4 5" xfId="37495"/>
    <cellStyle name="RIGs input totals 2 2 4 6" xfId="37496"/>
    <cellStyle name="RIGs input totals 2 2 4 7" xfId="37497"/>
    <cellStyle name="RIGs input totals 2 2 4 8" xfId="37498"/>
    <cellStyle name="RIGs input totals 2 2 4 9" xfId="37499"/>
    <cellStyle name="RIGs input totals 2 2 5" xfId="37500"/>
    <cellStyle name="RIGs input totals 2 2 5 10" xfId="37501"/>
    <cellStyle name="RIGs input totals 2 2 5 11" xfId="37502"/>
    <cellStyle name="RIGs input totals 2 2 5 12" xfId="37503"/>
    <cellStyle name="RIGs input totals 2 2 5 13" xfId="37504"/>
    <cellStyle name="RIGs input totals 2 2 5 14" xfId="37505"/>
    <cellStyle name="RIGs input totals 2 2 5 15" xfId="37506"/>
    <cellStyle name="RIGs input totals 2 2 5 16" xfId="37507"/>
    <cellStyle name="RIGs input totals 2 2 5 17" xfId="37508"/>
    <cellStyle name="RIGs input totals 2 2 5 18" xfId="37509"/>
    <cellStyle name="RIGs input totals 2 2 5 19" xfId="37510"/>
    <cellStyle name="RIGs input totals 2 2 5 2" xfId="37511"/>
    <cellStyle name="RIGs input totals 2 2 5 2 10" xfId="37512"/>
    <cellStyle name="RIGs input totals 2 2 5 2 11" xfId="37513"/>
    <cellStyle name="RIGs input totals 2 2 5 2 12" xfId="37514"/>
    <cellStyle name="RIGs input totals 2 2 5 2 13" xfId="37515"/>
    <cellStyle name="RIGs input totals 2 2 5 2 2" xfId="37516"/>
    <cellStyle name="RIGs input totals 2 2 5 2 2 2" xfId="37517"/>
    <cellStyle name="RIGs input totals 2 2 5 2 2 3" xfId="37518"/>
    <cellStyle name="RIGs input totals 2 2 5 2 3" xfId="37519"/>
    <cellStyle name="RIGs input totals 2 2 5 2 3 2" xfId="37520"/>
    <cellStyle name="RIGs input totals 2 2 5 2 3 3" xfId="37521"/>
    <cellStyle name="RIGs input totals 2 2 5 2 4" xfId="37522"/>
    <cellStyle name="RIGs input totals 2 2 5 2 5" xfId="37523"/>
    <cellStyle name="RIGs input totals 2 2 5 2 6" xfId="37524"/>
    <cellStyle name="RIGs input totals 2 2 5 2 7" xfId="37525"/>
    <cellStyle name="RIGs input totals 2 2 5 2 8" xfId="37526"/>
    <cellStyle name="RIGs input totals 2 2 5 2 9" xfId="37527"/>
    <cellStyle name="RIGs input totals 2 2 5 20" xfId="37528"/>
    <cellStyle name="RIGs input totals 2 2 5 21" xfId="37529"/>
    <cellStyle name="RIGs input totals 2 2 5 22" xfId="37530"/>
    <cellStyle name="RIGs input totals 2 2 5 23" xfId="37531"/>
    <cellStyle name="RIGs input totals 2 2 5 24" xfId="37532"/>
    <cellStyle name="RIGs input totals 2 2 5 25" xfId="37533"/>
    <cellStyle name="RIGs input totals 2 2 5 26" xfId="37534"/>
    <cellStyle name="RIGs input totals 2 2 5 27" xfId="37535"/>
    <cellStyle name="RIGs input totals 2 2 5 28" xfId="37536"/>
    <cellStyle name="RIGs input totals 2 2 5 29" xfId="37537"/>
    <cellStyle name="RIGs input totals 2 2 5 3" xfId="37538"/>
    <cellStyle name="RIGs input totals 2 2 5 3 2" xfId="37539"/>
    <cellStyle name="RIGs input totals 2 2 5 3 3" xfId="37540"/>
    <cellStyle name="RIGs input totals 2 2 5 30" xfId="37541"/>
    <cellStyle name="RIGs input totals 2 2 5 31" xfId="37542"/>
    <cellStyle name="RIGs input totals 2 2 5 32" xfId="37543"/>
    <cellStyle name="RIGs input totals 2 2 5 33" xfId="37544"/>
    <cellStyle name="RIGs input totals 2 2 5 34" xfId="37545"/>
    <cellStyle name="RIGs input totals 2 2 5 4" xfId="37546"/>
    <cellStyle name="RIGs input totals 2 2 5 4 2" xfId="37547"/>
    <cellStyle name="RIGs input totals 2 2 5 4 3" xfId="37548"/>
    <cellStyle name="RIGs input totals 2 2 5 5" xfId="37549"/>
    <cellStyle name="RIGs input totals 2 2 5 6" xfId="37550"/>
    <cellStyle name="RIGs input totals 2 2 5 7" xfId="37551"/>
    <cellStyle name="RIGs input totals 2 2 5 8" xfId="37552"/>
    <cellStyle name="RIGs input totals 2 2 5 9" xfId="37553"/>
    <cellStyle name="RIGs input totals 2 2 6" xfId="37554"/>
    <cellStyle name="RIGs input totals 2 2 6 10" xfId="37555"/>
    <cellStyle name="RIGs input totals 2 2 6 11" xfId="37556"/>
    <cellStyle name="RIGs input totals 2 2 6 12" xfId="37557"/>
    <cellStyle name="RIGs input totals 2 2 6 13" xfId="37558"/>
    <cellStyle name="RIGs input totals 2 2 6 2" xfId="37559"/>
    <cellStyle name="RIGs input totals 2 2 6 2 2" xfId="37560"/>
    <cellStyle name="RIGs input totals 2 2 6 2 3" xfId="37561"/>
    <cellStyle name="RIGs input totals 2 2 6 3" xfId="37562"/>
    <cellStyle name="RIGs input totals 2 2 6 3 2" xfId="37563"/>
    <cellStyle name="RIGs input totals 2 2 6 3 3" xfId="37564"/>
    <cellStyle name="RIGs input totals 2 2 6 4" xfId="37565"/>
    <cellStyle name="RIGs input totals 2 2 6 5" xfId="37566"/>
    <cellStyle name="RIGs input totals 2 2 6 6" xfId="37567"/>
    <cellStyle name="RIGs input totals 2 2 6 7" xfId="37568"/>
    <cellStyle name="RIGs input totals 2 2 6 8" xfId="37569"/>
    <cellStyle name="RIGs input totals 2 2 6 9" xfId="37570"/>
    <cellStyle name="RIGs input totals 2 2 7" xfId="37571"/>
    <cellStyle name="RIGs input totals 2 2 7 2" xfId="37572"/>
    <cellStyle name="RIGs input totals 2 2 7 2 2" xfId="37573"/>
    <cellStyle name="RIGs input totals 2 2 7 2 3" xfId="37574"/>
    <cellStyle name="RIGs input totals 2 2 7 3" xfId="37575"/>
    <cellStyle name="RIGs input totals 2 2 7 3 2" xfId="37576"/>
    <cellStyle name="RIGs input totals 2 2 7 4" xfId="37577"/>
    <cellStyle name="RIGs input totals 2 2 8" xfId="37578"/>
    <cellStyle name="RIGs input totals 2 2 8 2" xfId="37579"/>
    <cellStyle name="RIGs input totals 2 2 9" xfId="37580"/>
    <cellStyle name="RIGs input totals 2 2 9 2" xfId="37581"/>
    <cellStyle name="RIGs input totals 2 2_1.3s Accounting C Costs Scots" xfId="37582"/>
    <cellStyle name="RIGs input totals 2 20" xfId="37583"/>
    <cellStyle name="RIGs input totals 2 20 2" xfId="37584"/>
    <cellStyle name="RIGs input totals 2 21" xfId="37585"/>
    <cellStyle name="RIGs input totals 2 21 2" xfId="37586"/>
    <cellStyle name="RIGs input totals 2 22" xfId="37587"/>
    <cellStyle name="RIGs input totals 2 22 2" xfId="37588"/>
    <cellStyle name="RIGs input totals 2 23" xfId="37589"/>
    <cellStyle name="RIGs input totals 2 23 2" xfId="37590"/>
    <cellStyle name="RIGs input totals 2 24" xfId="37591"/>
    <cellStyle name="RIGs input totals 2 24 2" xfId="37592"/>
    <cellStyle name="RIGs input totals 2 25" xfId="37593"/>
    <cellStyle name="RIGs input totals 2 25 2" xfId="37594"/>
    <cellStyle name="RIGs input totals 2 26" xfId="37595"/>
    <cellStyle name="RIGs input totals 2 26 2" xfId="37596"/>
    <cellStyle name="RIGs input totals 2 27" xfId="37597"/>
    <cellStyle name="RIGs input totals 2 27 2" xfId="37598"/>
    <cellStyle name="RIGs input totals 2 28" xfId="37599"/>
    <cellStyle name="RIGs input totals 2 28 2" xfId="37600"/>
    <cellStyle name="RIGs input totals 2 29" xfId="37601"/>
    <cellStyle name="RIGs input totals 2 29 2" xfId="37602"/>
    <cellStyle name="RIGs input totals 2 3" xfId="1287"/>
    <cellStyle name="RIGs input totals 2 3 10" xfId="37603"/>
    <cellStyle name="RIGs input totals 2 3 10 2" xfId="37604"/>
    <cellStyle name="RIGs input totals 2 3 11" xfId="37605"/>
    <cellStyle name="RIGs input totals 2 3 11 2" xfId="37606"/>
    <cellStyle name="RIGs input totals 2 3 12" xfId="37607"/>
    <cellStyle name="RIGs input totals 2 3 12 2" xfId="37608"/>
    <cellStyle name="RIGs input totals 2 3 13" xfId="37609"/>
    <cellStyle name="RIGs input totals 2 3 13 2" xfId="37610"/>
    <cellStyle name="RIGs input totals 2 3 14" xfId="37611"/>
    <cellStyle name="RIGs input totals 2 3 14 2" xfId="37612"/>
    <cellStyle name="RIGs input totals 2 3 15" xfId="37613"/>
    <cellStyle name="RIGs input totals 2 3 15 2" xfId="37614"/>
    <cellStyle name="RIGs input totals 2 3 16" xfId="37615"/>
    <cellStyle name="RIGs input totals 2 3 16 2" xfId="37616"/>
    <cellStyle name="RIGs input totals 2 3 17" xfId="37617"/>
    <cellStyle name="RIGs input totals 2 3 17 2" xfId="37618"/>
    <cellStyle name="RIGs input totals 2 3 18" xfId="37619"/>
    <cellStyle name="RIGs input totals 2 3 18 2" xfId="37620"/>
    <cellStyle name="RIGs input totals 2 3 19" xfId="37621"/>
    <cellStyle name="RIGs input totals 2 3 19 2" xfId="37622"/>
    <cellStyle name="RIGs input totals 2 3 2" xfId="1288"/>
    <cellStyle name="RIGs input totals 2 3 2 10" xfId="37623"/>
    <cellStyle name="RIGs input totals 2 3 2 10 2" xfId="37624"/>
    <cellStyle name="RIGs input totals 2 3 2 11" xfId="37625"/>
    <cellStyle name="RIGs input totals 2 3 2 11 2" xfId="37626"/>
    <cellStyle name="RIGs input totals 2 3 2 12" xfId="37627"/>
    <cellStyle name="RIGs input totals 2 3 2 12 2" xfId="37628"/>
    <cellStyle name="RIGs input totals 2 3 2 13" xfId="37629"/>
    <cellStyle name="RIGs input totals 2 3 2 13 2" xfId="37630"/>
    <cellStyle name="RIGs input totals 2 3 2 14" xfId="37631"/>
    <cellStyle name="RIGs input totals 2 3 2 14 2" xfId="37632"/>
    <cellStyle name="RIGs input totals 2 3 2 15" xfId="37633"/>
    <cellStyle name="RIGs input totals 2 3 2 15 2" xfId="37634"/>
    <cellStyle name="RIGs input totals 2 3 2 16" xfId="37635"/>
    <cellStyle name="RIGs input totals 2 3 2 16 2" xfId="37636"/>
    <cellStyle name="RIGs input totals 2 3 2 17" xfId="37637"/>
    <cellStyle name="RIGs input totals 2 3 2 17 2" xfId="37638"/>
    <cellStyle name="RIGs input totals 2 3 2 18" xfId="37639"/>
    <cellStyle name="RIGs input totals 2 3 2 18 2" xfId="37640"/>
    <cellStyle name="RIGs input totals 2 3 2 19" xfId="37641"/>
    <cellStyle name="RIGs input totals 2 3 2 19 2" xfId="37642"/>
    <cellStyle name="RIGs input totals 2 3 2 2" xfId="37643"/>
    <cellStyle name="RIGs input totals 2 3 2 2 10" xfId="37644"/>
    <cellStyle name="RIGs input totals 2 3 2 2 11" xfId="37645"/>
    <cellStyle name="RIGs input totals 2 3 2 2 12" xfId="37646"/>
    <cellStyle name="RIGs input totals 2 3 2 2 13" xfId="37647"/>
    <cellStyle name="RIGs input totals 2 3 2 2 14" xfId="37648"/>
    <cellStyle name="RIGs input totals 2 3 2 2 15" xfId="37649"/>
    <cellStyle name="RIGs input totals 2 3 2 2 16" xfId="37650"/>
    <cellStyle name="RIGs input totals 2 3 2 2 17" xfId="37651"/>
    <cellStyle name="RIGs input totals 2 3 2 2 18" xfId="37652"/>
    <cellStyle name="RIGs input totals 2 3 2 2 19" xfId="37653"/>
    <cellStyle name="RIGs input totals 2 3 2 2 2" xfId="37654"/>
    <cellStyle name="RIGs input totals 2 3 2 2 2 10" xfId="37655"/>
    <cellStyle name="RIGs input totals 2 3 2 2 2 11" xfId="37656"/>
    <cellStyle name="RIGs input totals 2 3 2 2 2 12" xfId="37657"/>
    <cellStyle name="RIGs input totals 2 3 2 2 2 13" xfId="37658"/>
    <cellStyle name="RIGs input totals 2 3 2 2 2 14" xfId="37659"/>
    <cellStyle name="RIGs input totals 2 3 2 2 2 15" xfId="37660"/>
    <cellStyle name="RIGs input totals 2 3 2 2 2 16" xfId="37661"/>
    <cellStyle name="RIGs input totals 2 3 2 2 2 17" xfId="37662"/>
    <cellStyle name="RIGs input totals 2 3 2 2 2 18" xfId="37663"/>
    <cellStyle name="RIGs input totals 2 3 2 2 2 19" xfId="37664"/>
    <cellStyle name="RIGs input totals 2 3 2 2 2 2" xfId="37665"/>
    <cellStyle name="RIGs input totals 2 3 2 2 2 2 10" xfId="37666"/>
    <cellStyle name="RIGs input totals 2 3 2 2 2 2 11" xfId="37667"/>
    <cellStyle name="RIGs input totals 2 3 2 2 2 2 12" xfId="37668"/>
    <cellStyle name="RIGs input totals 2 3 2 2 2 2 13" xfId="37669"/>
    <cellStyle name="RIGs input totals 2 3 2 2 2 2 2" xfId="37670"/>
    <cellStyle name="RIGs input totals 2 3 2 2 2 2 2 2" xfId="37671"/>
    <cellStyle name="RIGs input totals 2 3 2 2 2 2 2 3" xfId="37672"/>
    <cellStyle name="RIGs input totals 2 3 2 2 2 2 3" xfId="37673"/>
    <cellStyle name="RIGs input totals 2 3 2 2 2 2 3 2" xfId="37674"/>
    <cellStyle name="RIGs input totals 2 3 2 2 2 2 3 3" xfId="37675"/>
    <cellStyle name="RIGs input totals 2 3 2 2 2 2 4" xfId="37676"/>
    <cellStyle name="RIGs input totals 2 3 2 2 2 2 5" xfId="37677"/>
    <cellStyle name="RIGs input totals 2 3 2 2 2 2 6" xfId="37678"/>
    <cellStyle name="RIGs input totals 2 3 2 2 2 2 7" xfId="37679"/>
    <cellStyle name="RIGs input totals 2 3 2 2 2 2 8" xfId="37680"/>
    <cellStyle name="RIGs input totals 2 3 2 2 2 2 9" xfId="37681"/>
    <cellStyle name="RIGs input totals 2 3 2 2 2 20" xfId="37682"/>
    <cellStyle name="RIGs input totals 2 3 2 2 2 21" xfId="37683"/>
    <cellStyle name="RIGs input totals 2 3 2 2 2 22" xfId="37684"/>
    <cellStyle name="RIGs input totals 2 3 2 2 2 23" xfId="37685"/>
    <cellStyle name="RIGs input totals 2 3 2 2 2 24" xfId="37686"/>
    <cellStyle name="RIGs input totals 2 3 2 2 2 25" xfId="37687"/>
    <cellStyle name="RIGs input totals 2 3 2 2 2 26" xfId="37688"/>
    <cellStyle name="RIGs input totals 2 3 2 2 2 27" xfId="37689"/>
    <cellStyle name="RIGs input totals 2 3 2 2 2 28" xfId="37690"/>
    <cellStyle name="RIGs input totals 2 3 2 2 2 29" xfId="37691"/>
    <cellStyle name="RIGs input totals 2 3 2 2 2 3" xfId="37692"/>
    <cellStyle name="RIGs input totals 2 3 2 2 2 3 2" xfId="37693"/>
    <cellStyle name="RIGs input totals 2 3 2 2 2 3 3" xfId="37694"/>
    <cellStyle name="RIGs input totals 2 3 2 2 2 30" xfId="37695"/>
    <cellStyle name="RIGs input totals 2 3 2 2 2 31" xfId="37696"/>
    <cellStyle name="RIGs input totals 2 3 2 2 2 32" xfId="37697"/>
    <cellStyle name="RIGs input totals 2 3 2 2 2 33" xfId="37698"/>
    <cellStyle name="RIGs input totals 2 3 2 2 2 34" xfId="37699"/>
    <cellStyle name="RIGs input totals 2 3 2 2 2 4" xfId="37700"/>
    <cellStyle name="RIGs input totals 2 3 2 2 2 4 2" xfId="37701"/>
    <cellStyle name="RIGs input totals 2 3 2 2 2 4 3" xfId="37702"/>
    <cellStyle name="RIGs input totals 2 3 2 2 2 5" xfId="37703"/>
    <cellStyle name="RIGs input totals 2 3 2 2 2 6" xfId="37704"/>
    <cellStyle name="RIGs input totals 2 3 2 2 2 7" xfId="37705"/>
    <cellStyle name="RIGs input totals 2 3 2 2 2 8" xfId="37706"/>
    <cellStyle name="RIGs input totals 2 3 2 2 2 9" xfId="37707"/>
    <cellStyle name="RIGs input totals 2 3 2 2 20" xfId="37708"/>
    <cellStyle name="RIGs input totals 2 3 2 2 21" xfId="37709"/>
    <cellStyle name="RIGs input totals 2 3 2 2 22" xfId="37710"/>
    <cellStyle name="RIGs input totals 2 3 2 2 23" xfId="37711"/>
    <cellStyle name="RIGs input totals 2 3 2 2 24" xfId="37712"/>
    <cellStyle name="RIGs input totals 2 3 2 2 25" xfId="37713"/>
    <cellStyle name="RIGs input totals 2 3 2 2 26" xfId="37714"/>
    <cellStyle name="RIGs input totals 2 3 2 2 27" xfId="37715"/>
    <cellStyle name="RIGs input totals 2 3 2 2 28" xfId="37716"/>
    <cellStyle name="RIGs input totals 2 3 2 2 29" xfId="37717"/>
    <cellStyle name="RIGs input totals 2 3 2 2 3" xfId="37718"/>
    <cellStyle name="RIGs input totals 2 3 2 2 3 10" xfId="37719"/>
    <cellStyle name="RIGs input totals 2 3 2 2 3 11" xfId="37720"/>
    <cellStyle name="RIGs input totals 2 3 2 2 3 12" xfId="37721"/>
    <cellStyle name="RIGs input totals 2 3 2 2 3 13" xfId="37722"/>
    <cellStyle name="RIGs input totals 2 3 2 2 3 2" xfId="37723"/>
    <cellStyle name="RIGs input totals 2 3 2 2 3 2 2" xfId="37724"/>
    <cellStyle name="RIGs input totals 2 3 2 2 3 2 3" xfId="37725"/>
    <cellStyle name="RIGs input totals 2 3 2 2 3 3" xfId="37726"/>
    <cellStyle name="RIGs input totals 2 3 2 2 3 3 2" xfId="37727"/>
    <cellStyle name="RIGs input totals 2 3 2 2 3 3 3" xfId="37728"/>
    <cellStyle name="RIGs input totals 2 3 2 2 3 4" xfId="37729"/>
    <cellStyle name="RIGs input totals 2 3 2 2 3 5" xfId="37730"/>
    <cellStyle name="RIGs input totals 2 3 2 2 3 6" xfId="37731"/>
    <cellStyle name="RIGs input totals 2 3 2 2 3 7" xfId="37732"/>
    <cellStyle name="RIGs input totals 2 3 2 2 3 8" xfId="37733"/>
    <cellStyle name="RIGs input totals 2 3 2 2 3 9" xfId="37734"/>
    <cellStyle name="RIGs input totals 2 3 2 2 30" xfId="37735"/>
    <cellStyle name="RIGs input totals 2 3 2 2 31" xfId="37736"/>
    <cellStyle name="RIGs input totals 2 3 2 2 32" xfId="37737"/>
    <cellStyle name="RIGs input totals 2 3 2 2 33" xfId="37738"/>
    <cellStyle name="RIGs input totals 2 3 2 2 34" xfId="37739"/>
    <cellStyle name="RIGs input totals 2 3 2 2 35" xfId="37740"/>
    <cellStyle name="RIGs input totals 2 3 2 2 4" xfId="37741"/>
    <cellStyle name="RIGs input totals 2 3 2 2 4 2" xfId="37742"/>
    <cellStyle name="RIGs input totals 2 3 2 2 4 3" xfId="37743"/>
    <cellStyle name="RIGs input totals 2 3 2 2 5" xfId="37744"/>
    <cellStyle name="RIGs input totals 2 3 2 2 5 2" xfId="37745"/>
    <cellStyle name="RIGs input totals 2 3 2 2 5 3" xfId="37746"/>
    <cellStyle name="RIGs input totals 2 3 2 2 6" xfId="37747"/>
    <cellStyle name="RIGs input totals 2 3 2 2 7" xfId="37748"/>
    <cellStyle name="RIGs input totals 2 3 2 2 8" xfId="37749"/>
    <cellStyle name="RIGs input totals 2 3 2 2 9" xfId="37750"/>
    <cellStyle name="RIGs input totals 2 3 2 2_4 28 1_Asst_Health_Crit_AllTO_RIIO_20110714pm" xfId="37751"/>
    <cellStyle name="RIGs input totals 2 3 2 20" xfId="37752"/>
    <cellStyle name="RIGs input totals 2 3 2 20 2" xfId="37753"/>
    <cellStyle name="RIGs input totals 2 3 2 21" xfId="37754"/>
    <cellStyle name="RIGs input totals 2 3 2 21 2" xfId="37755"/>
    <cellStyle name="RIGs input totals 2 3 2 22" xfId="37756"/>
    <cellStyle name="RIGs input totals 2 3 2 22 2" xfId="37757"/>
    <cellStyle name="RIGs input totals 2 3 2 23" xfId="37758"/>
    <cellStyle name="RIGs input totals 2 3 2 23 2" xfId="37759"/>
    <cellStyle name="RIGs input totals 2 3 2 24" xfId="37760"/>
    <cellStyle name="RIGs input totals 2 3 2 24 2" xfId="37761"/>
    <cellStyle name="RIGs input totals 2 3 2 25" xfId="37762"/>
    <cellStyle name="RIGs input totals 2 3 2 25 2" xfId="37763"/>
    <cellStyle name="RIGs input totals 2 3 2 26" xfId="37764"/>
    <cellStyle name="RIGs input totals 2 3 2 27" xfId="37765"/>
    <cellStyle name="RIGs input totals 2 3 2 28" xfId="37766"/>
    <cellStyle name="RIGs input totals 2 3 2 29" xfId="37767"/>
    <cellStyle name="RIGs input totals 2 3 2 3" xfId="37768"/>
    <cellStyle name="RIGs input totals 2 3 2 3 10" xfId="37769"/>
    <cellStyle name="RIGs input totals 2 3 2 3 11" xfId="37770"/>
    <cellStyle name="RIGs input totals 2 3 2 3 12" xfId="37771"/>
    <cellStyle name="RIGs input totals 2 3 2 3 13" xfId="37772"/>
    <cellStyle name="RIGs input totals 2 3 2 3 14" xfId="37773"/>
    <cellStyle name="RIGs input totals 2 3 2 3 15" xfId="37774"/>
    <cellStyle name="RIGs input totals 2 3 2 3 16" xfId="37775"/>
    <cellStyle name="RIGs input totals 2 3 2 3 17" xfId="37776"/>
    <cellStyle name="RIGs input totals 2 3 2 3 18" xfId="37777"/>
    <cellStyle name="RIGs input totals 2 3 2 3 19" xfId="37778"/>
    <cellStyle name="RIGs input totals 2 3 2 3 2" xfId="37779"/>
    <cellStyle name="RIGs input totals 2 3 2 3 2 10" xfId="37780"/>
    <cellStyle name="RIGs input totals 2 3 2 3 2 11" xfId="37781"/>
    <cellStyle name="RIGs input totals 2 3 2 3 2 12" xfId="37782"/>
    <cellStyle name="RIGs input totals 2 3 2 3 2 13" xfId="37783"/>
    <cellStyle name="RIGs input totals 2 3 2 3 2 2" xfId="37784"/>
    <cellStyle name="RIGs input totals 2 3 2 3 2 2 2" xfId="37785"/>
    <cellStyle name="RIGs input totals 2 3 2 3 2 2 3" xfId="37786"/>
    <cellStyle name="RIGs input totals 2 3 2 3 2 3" xfId="37787"/>
    <cellStyle name="RIGs input totals 2 3 2 3 2 3 2" xfId="37788"/>
    <cellStyle name="RIGs input totals 2 3 2 3 2 3 3" xfId="37789"/>
    <cellStyle name="RIGs input totals 2 3 2 3 2 4" xfId="37790"/>
    <cellStyle name="RIGs input totals 2 3 2 3 2 5" xfId="37791"/>
    <cellStyle name="RIGs input totals 2 3 2 3 2 6" xfId="37792"/>
    <cellStyle name="RIGs input totals 2 3 2 3 2 7" xfId="37793"/>
    <cellStyle name="RIGs input totals 2 3 2 3 2 8" xfId="37794"/>
    <cellStyle name="RIGs input totals 2 3 2 3 2 9" xfId="37795"/>
    <cellStyle name="RIGs input totals 2 3 2 3 20" xfId="37796"/>
    <cellStyle name="RIGs input totals 2 3 2 3 21" xfId="37797"/>
    <cellStyle name="RIGs input totals 2 3 2 3 22" xfId="37798"/>
    <cellStyle name="RIGs input totals 2 3 2 3 23" xfId="37799"/>
    <cellStyle name="RIGs input totals 2 3 2 3 24" xfId="37800"/>
    <cellStyle name="RIGs input totals 2 3 2 3 25" xfId="37801"/>
    <cellStyle name="RIGs input totals 2 3 2 3 26" xfId="37802"/>
    <cellStyle name="RIGs input totals 2 3 2 3 27" xfId="37803"/>
    <cellStyle name="RIGs input totals 2 3 2 3 28" xfId="37804"/>
    <cellStyle name="RIGs input totals 2 3 2 3 29" xfId="37805"/>
    <cellStyle name="RIGs input totals 2 3 2 3 3" xfId="37806"/>
    <cellStyle name="RIGs input totals 2 3 2 3 3 2" xfId="37807"/>
    <cellStyle name="RIGs input totals 2 3 2 3 3 3" xfId="37808"/>
    <cellStyle name="RIGs input totals 2 3 2 3 30" xfId="37809"/>
    <cellStyle name="RIGs input totals 2 3 2 3 31" xfId="37810"/>
    <cellStyle name="RIGs input totals 2 3 2 3 32" xfId="37811"/>
    <cellStyle name="RIGs input totals 2 3 2 3 33" xfId="37812"/>
    <cellStyle name="RIGs input totals 2 3 2 3 34" xfId="37813"/>
    <cellStyle name="RIGs input totals 2 3 2 3 4" xfId="37814"/>
    <cellStyle name="RIGs input totals 2 3 2 3 4 2" xfId="37815"/>
    <cellStyle name="RIGs input totals 2 3 2 3 4 3" xfId="37816"/>
    <cellStyle name="RIGs input totals 2 3 2 3 5" xfId="37817"/>
    <cellStyle name="RIGs input totals 2 3 2 3 6" xfId="37818"/>
    <cellStyle name="RIGs input totals 2 3 2 3 7" xfId="37819"/>
    <cellStyle name="RIGs input totals 2 3 2 3 8" xfId="37820"/>
    <cellStyle name="RIGs input totals 2 3 2 3 9" xfId="37821"/>
    <cellStyle name="RIGs input totals 2 3 2 30" xfId="37822"/>
    <cellStyle name="RIGs input totals 2 3 2 31" xfId="37823"/>
    <cellStyle name="RIGs input totals 2 3 2 32" xfId="37824"/>
    <cellStyle name="RIGs input totals 2 3 2 33" xfId="37825"/>
    <cellStyle name="RIGs input totals 2 3 2 34" xfId="37826"/>
    <cellStyle name="RIGs input totals 2 3 2 35" xfId="37827"/>
    <cellStyle name="RIGs input totals 2 3 2 36" xfId="37828"/>
    <cellStyle name="RIGs input totals 2 3 2 37" xfId="37829"/>
    <cellStyle name="RIGs input totals 2 3 2 38" xfId="37830"/>
    <cellStyle name="RIGs input totals 2 3 2 4" xfId="37831"/>
    <cellStyle name="RIGs input totals 2 3 2 4 10" xfId="37832"/>
    <cellStyle name="RIGs input totals 2 3 2 4 11" xfId="37833"/>
    <cellStyle name="RIGs input totals 2 3 2 4 12" xfId="37834"/>
    <cellStyle name="RIGs input totals 2 3 2 4 13" xfId="37835"/>
    <cellStyle name="RIGs input totals 2 3 2 4 14" xfId="37836"/>
    <cellStyle name="RIGs input totals 2 3 2 4 15" xfId="37837"/>
    <cellStyle name="RIGs input totals 2 3 2 4 16" xfId="37838"/>
    <cellStyle name="RIGs input totals 2 3 2 4 17" xfId="37839"/>
    <cellStyle name="RIGs input totals 2 3 2 4 18" xfId="37840"/>
    <cellStyle name="RIGs input totals 2 3 2 4 19" xfId="37841"/>
    <cellStyle name="RIGs input totals 2 3 2 4 2" xfId="37842"/>
    <cellStyle name="RIGs input totals 2 3 2 4 2 10" xfId="37843"/>
    <cellStyle name="RIGs input totals 2 3 2 4 2 11" xfId="37844"/>
    <cellStyle name="RIGs input totals 2 3 2 4 2 12" xfId="37845"/>
    <cellStyle name="RIGs input totals 2 3 2 4 2 13" xfId="37846"/>
    <cellStyle name="RIGs input totals 2 3 2 4 2 2" xfId="37847"/>
    <cellStyle name="RIGs input totals 2 3 2 4 2 2 2" xfId="37848"/>
    <cellStyle name="RIGs input totals 2 3 2 4 2 2 3" xfId="37849"/>
    <cellStyle name="RIGs input totals 2 3 2 4 2 3" xfId="37850"/>
    <cellStyle name="RIGs input totals 2 3 2 4 2 3 2" xfId="37851"/>
    <cellStyle name="RIGs input totals 2 3 2 4 2 3 3" xfId="37852"/>
    <cellStyle name="RIGs input totals 2 3 2 4 2 4" xfId="37853"/>
    <cellStyle name="RIGs input totals 2 3 2 4 2 5" xfId="37854"/>
    <cellStyle name="RIGs input totals 2 3 2 4 2 6" xfId="37855"/>
    <cellStyle name="RIGs input totals 2 3 2 4 2 7" xfId="37856"/>
    <cellStyle name="RIGs input totals 2 3 2 4 2 8" xfId="37857"/>
    <cellStyle name="RIGs input totals 2 3 2 4 2 9" xfId="37858"/>
    <cellStyle name="RIGs input totals 2 3 2 4 20" xfId="37859"/>
    <cellStyle name="RIGs input totals 2 3 2 4 21" xfId="37860"/>
    <cellStyle name="RIGs input totals 2 3 2 4 22" xfId="37861"/>
    <cellStyle name="RIGs input totals 2 3 2 4 23" xfId="37862"/>
    <cellStyle name="RIGs input totals 2 3 2 4 24" xfId="37863"/>
    <cellStyle name="RIGs input totals 2 3 2 4 25" xfId="37864"/>
    <cellStyle name="RIGs input totals 2 3 2 4 26" xfId="37865"/>
    <cellStyle name="RIGs input totals 2 3 2 4 27" xfId="37866"/>
    <cellStyle name="RIGs input totals 2 3 2 4 28" xfId="37867"/>
    <cellStyle name="RIGs input totals 2 3 2 4 29" xfId="37868"/>
    <cellStyle name="RIGs input totals 2 3 2 4 3" xfId="37869"/>
    <cellStyle name="RIGs input totals 2 3 2 4 3 2" xfId="37870"/>
    <cellStyle name="RIGs input totals 2 3 2 4 3 3" xfId="37871"/>
    <cellStyle name="RIGs input totals 2 3 2 4 30" xfId="37872"/>
    <cellStyle name="RIGs input totals 2 3 2 4 31" xfId="37873"/>
    <cellStyle name="RIGs input totals 2 3 2 4 32" xfId="37874"/>
    <cellStyle name="RIGs input totals 2 3 2 4 33" xfId="37875"/>
    <cellStyle name="RIGs input totals 2 3 2 4 34" xfId="37876"/>
    <cellStyle name="RIGs input totals 2 3 2 4 4" xfId="37877"/>
    <cellStyle name="RIGs input totals 2 3 2 4 4 2" xfId="37878"/>
    <cellStyle name="RIGs input totals 2 3 2 4 4 3" xfId="37879"/>
    <cellStyle name="RIGs input totals 2 3 2 4 5" xfId="37880"/>
    <cellStyle name="RIGs input totals 2 3 2 4 6" xfId="37881"/>
    <cellStyle name="RIGs input totals 2 3 2 4 7" xfId="37882"/>
    <cellStyle name="RIGs input totals 2 3 2 4 8" xfId="37883"/>
    <cellStyle name="RIGs input totals 2 3 2 4 9" xfId="37884"/>
    <cellStyle name="RIGs input totals 2 3 2 5" xfId="37885"/>
    <cellStyle name="RIGs input totals 2 3 2 5 10" xfId="37886"/>
    <cellStyle name="RIGs input totals 2 3 2 5 11" xfId="37887"/>
    <cellStyle name="RIGs input totals 2 3 2 5 12" xfId="37888"/>
    <cellStyle name="RIGs input totals 2 3 2 5 13" xfId="37889"/>
    <cellStyle name="RIGs input totals 2 3 2 5 2" xfId="37890"/>
    <cellStyle name="RIGs input totals 2 3 2 5 2 2" xfId="37891"/>
    <cellStyle name="RIGs input totals 2 3 2 5 2 3" xfId="37892"/>
    <cellStyle name="RIGs input totals 2 3 2 5 3" xfId="37893"/>
    <cellStyle name="RIGs input totals 2 3 2 5 3 2" xfId="37894"/>
    <cellStyle name="RIGs input totals 2 3 2 5 3 3" xfId="37895"/>
    <cellStyle name="RIGs input totals 2 3 2 5 4" xfId="37896"/>
    <cellStyle name="RIGs input totals 2 3 2 5 5" xfId="37897"/>
    <cellStyle name="RIGs input totals 2 3 2 5 6" xfId="37898"/>
    <cellStyle name="RIGs input totals 2 3 2 5 7" xfId="37899"/>
    <cellStyle name="RIGs input totals 2 3 2 5 8" xfId="37900"/>
    <cellStyle name="RIGs input totals 2 3 2 5 9" xfId="37901"/>
    <cellStyle name="RIGs input totals 2 3 2 6" xfId="37902"/>
    <cellStyle name="RIGs input totals 2 3 2 6 2" xfId="37903"/>
    <cellStyle name="RIGs input totals 2 3 2 6 2 2" xfId="37904"/>
    <cellStyle name="RIGs input totals 2 3 2 6 2 3" xfId="37905"/>
    <cellStyle name="RIGs input totals 2 3 2 6 3" xfId="37906"/>
    <cellStyle name="RIGs input totals 2 3 2 6 3 2" xfId="37907"/>
    <cellStyle name="RIGs input totals 2 3 2 6 4" xfId="37908"/>
    <cellStyle name="RIGs input totals 2 3 2 7" xfId="37909"/>
    <cellStyle name="RIGs input totals 2 3 2 7 2" xfId="37910"/>
    <cellStyle name="RIGs input totals 2 3 2 8" xfId="37911"/>
    <cellStyle name="RIGs input totals 2 3 2 8 2" xfId="37912"/>
    <cellStyle name="RIGs input totals 2 3 2 9" xfId="37913"/>
    <cellStyle name="RIGs input totals 2 3 2 9 2" xfId="37914"/>
    <cellStyle name="RIGs input totals 2 3 2_4 28 1_Asst_Health_Crit_AllTO_RIIO_20110714pm" xfId="37915"/>
    <cellStyle name="RIGs input totals 2 3 20" xfId="37916"/>
    <cellStyle name="RIGs input totals 2 3 20 2" xfId="37917"/>
    <cellStyle name="RIGs input totals 2 3 21" xfId="37918"/>
    <cellStyle name="RIGs input totals 2 3 21 2" xfId="37919"/>
    <cellStyle name="RIGs input totals 2 3 22" xfId="37920"/>
    <cellStyle name="RIGs input totals 2 3 22 2" xfId="37921"/>
    <cellStyle name="RIGs input totals 2 3 23" xfId="37922"/>
    <cellStyle name="RIGs input totals 2 3 23 2" xfId="37923"/>
    <cellStyle name="RIGs input totals 2 3 24" xfId="37924"/>
    <cellStyle name="RIGs input totals 2 3 24 2" xfId="37925"/>
    <cellStyle name="RIGs input totals 2 3 25" xfId="37926"/>
    <cellStyle name="RIGs input totals 2 3 25 2" xfId="37927"/>
    <cellStyle name="RIGs input totals 2 3 26" xfId="37928"/>
    <cellStyle name="RIGs input totals 2 3 26 2" xfId="37929"/>
    <cellStyle name="RIGs input totals 2 3 27" xfId="37930"/>
    <cellStyle name="RIGs input totals 2 3 28" xfId="37931"/>
    <cellStyle name="RIGs input totals 2 3 29" xfId="37932"/>
    <cellStyle name="RIGs input totals 2 3 3" xfId="37933"/>
    <cellStyle name="RIGs input totals 2 3 3 10" xfId="37934"/>
    <cellStyle name="RIGs input totals 2 3 3 11" xfId="37935"/>
    <cellStyle name="RIGs input totals 2 3 3 12" xfId="37936"/>
    <cellStyle name="RIGs input totals 2 3 3 13" xfId="37937"/>
    <cellStyle name="RIGs input totals 2 3 3 14" xfId="37938"/>
    <cellStyle name="RIGs input totals 2 3 3 15" xfId="37939"/>
    <cellStyle name="RIGs input totals 2 3 3 16" xfId="37940"/>
    <cellStyle name="RIGs input totals 2 3 3 17" xfId="37941"/>
    <cellStyle name="RIGs input totals 2 3 3 18" xfId="37942"/>
    <cellStyle name="RIGs input totals 2 3 3 19" xfId="37943"/>
    <cellStyle name="RIGs input totals 2 3 3 2" xfId="37944"/>
    <cellStyle name="RIGs input totals 2 3 3 2 10" xfId="37945"/>
    <cellStyle name="RIGs input totals 2 3 3 2 11" xfId="37946"/>
    <cellStyle name="RIGs input totals 2 3 3 2 12" xfId="37947"/>
    <cellStyle name="RIGs input totals 2 3 3 2 13" xfId="37948"/>
    <cellStyle name="RIGs input totals 2 3 3 2 14" xfId="37949"/>
    <cellStyle name="RIGs input totals 2 3 3 2 15" xfId="37950"/>
    <cellStyle name="RIGs input totals 2 3 3 2 16" xfId="37951"/>
    <cellStyle name="RIGs input totals 2 3 3 2 17" xfId="37952"/>
    <cellStyle name="RIGs input totals 2 3 3 2 18" xfId="37953"/>
    <cellStyle name="RIGs input totals 2 3 3 2 19" xfId="37954"/>
    <cellStyle name="RIGs input totals 2 3 3 2 2" xfId="37955"/>
    <cellStyle name="RIGs input totals 2 3 3 2 2 10" xfId="37956"/>
    <cellStyle name="RIGs input totals 2 3 3 2 2 11" xfId="37957"/>
    <cellStyle name="RIGs input totals 2 3 3 2 2 12" xfId="37958"/>
    <cellStyle name="RIGs input totals 2 3 3 2 2 13" xfId="37959"/>
    <cellStyle name="RIGs input totals 2 3 3 2 2 2" xfId="37960"/>
    <cellStyle name="RIGs input totals 2 3 3 2 2 2 2" xfId="37961"/>
    <cellStyle name="RIGs input totals 2 3 3 2 2 2 3" xfId="37962"/>
    <cellStyle name="RIGs input totals 2 3 3 2 2 3" xfId="37963"/>
    <cellStyle name="RIGs input totals 2 3 3 2 2 3 2" xfId="37964"/>
    <cellStyle name="RIGs input totals 2 3 3 2 2 3 3" xfId="37965"/>
    <cellStyle name="RIGs input totals 2 3 3 2 2 4" xfId="37966"/>
    <cellStyle name="RIGs input totals 2 3 3 2 2 5" xfId="37967"/>
    <cellStyle name="RIGs input totals 2 3 3 2 2 6" xfId="37968"/>
    <cellStyle name="RIGs input totals 2 3 3 2 2 7" xfId="37969"/>
    <cellStyle name="RIGs input totals 2 3 3 2 2 8" xfId="37970"/>
    <cellStyle name="RIGs input totals 2 3 3 2 2 9" xfId="37971"/>
    <cellStyle name="RIGs input totals 2 3 3 2 20" xfId="37972"/>
    <cellStyle name="RIGs input totals 2 3 3 2 21" xfId="37973"/>
    <cellStyle name="RIGs input totals 2 3 3 2 22" xfId="37974"/>
    <cellStyle name="RIGs input totals 2 3 3 2 23" xfId="37975"/>
    <cellStyle name="RIGs input totals 2 3 3 2 24" xfId="37976"/>
    <cellStyle name="RIGs input totals 2 3 3 2 25" xfId="37977"/>
    <cellStyle name="RIGs input totals 2 3 3 2 26" xfId="37978"/>
    <cellStyle name="RIGs input totals 2 3 3 2 27" xfId="37979"/>
    <cellStyle name="RIGs input totals 2 3 3 2 28" xfId="37980"/>
    <cellStyle name="RIGs input totals 2 3 3 2 29" xfId="37981"/>
    <cellStyle name="RIGs input totals 2 3 3 2 3" xfId="37982"/>
    <cellStyle name="RIGs input totals 2 3 3 2 3 2" xfId="37983"/>
    <cellStyle name="RIGs input totals 2 3 3 2 3 3" xfId="37984"/>
    <cellStyle name="RIGs input totals 2 3 3 2 30" xfId="37985"/>
    <cellStyle name="RIGs input totals 2 3 3 2 31" xfId="37986"/>
    <cellStyle name="RIGs input totals 2 3 3 2 32" xfId="37987"/>
    <cellStyle name="RIGs input totals 2 3 3 2 33" xfId="37988"/>
    <cellStyle name="RIGs input totals 2 3 3 2 34" xfId="37989"/>
    <cellStyle name="RIGs input totals 2 3 3 2 4" xfId="37990"/>
    <cellStyle name="RIGs input totals 2 3 3 2 4 2" xfId="37991"/>
    <cellStyle name="RIGs input totals 2 3 3 2 4 3" xfId="37992"/>
    <cellStyle name="RIGs input totals 2 3 3 2 5" xfId="37993"/>
    <cellStyle name="RIGs input totals 2 3 3 2 6" xfId="37994"/>
    <cellStyle name="RIGs input totals 2 3 3 2 7" xfId="37995"/>
    <cellStyle name="RIGs input totals 2 3 3 2 8" xfId="37996"/>
    <cellStyle name="RIGs input totals 2 3 3 2 9" xfId="37997"/>
    <cellStyle name="RIGs input totals 2 3 3 20" xfId="37998"/>
    <cellStyle name="RIGs input totals 2 3 3 21" xfId="37999"/>
    <cellStyle name="RIGs input totals 2 3 3 22" xfId="38000"/>
    <cellStyle name="RIGs input totals 2 3 3 23" xfId="38001"/>
    <cellStyle name="RIGs input totals 2 3 3 24" xfId="38002"/>
    <cellStyle name="RIGs input totals 2 3 3 25" xfId="38003"/>
    <cellStyle name="RIGs input totals 2 3 3 26" xfId="38004"/>
    <cellStyle name="RIGs input totals 2 3 3 27" xfId="38005"/>
    <cellStyle name="RIGs input totals 2 3 3 28" xfId="38006"/>
    <cellStyle name="RIGs input totals 2 3 3 29" xfId="38007"/>
    <cellStyle name="RIGs input totals 2 3 3 3" xfId="38008"/>
    <cellStyle name="RIGs input totals 2 3 3 3 10" xfId="38009"/>
    <cellStyle name="RIGs input totals 2 3 3 3 11" xfId="38010"/>
    <cellStyle name="RIGs input totals 2 3 3 3 12" xfId="38011"/>
    <cellStyle name="RIGs input totals 2 3 3 3 13" xfId="38012"/>
    <cellStyle name="RIGs input totals 2 3 3 3 2" xfId="38013"/>
    <cellStyle name="RIGs input totals 2 3 3 3 2 2" xfId="38014"/>
    <cellStyle name="RIGs input totals 2 3 3 3 2 3" xfId="38015"/>
    <cellStyle name="RIGs input totals 2 3 3 3 3" xfId="38016"/>
    <cellStyle name="RIGs input totals 2 3 3 3 3 2" xfId="38017"/>
    <cellStyle name="RIGs input totals 2 3 3 3 3 3" xfId="38018"/>
    <cellStyle name="RIGs input totals 2 3 3 3 4" xfId="38019"/>
    <cellStyle name="RIGs input totals 2 3 3 3 5" xfId="38020"/>
    <cellStyle name="RIGs input totals 2 3 3 3 6" xfId="38021"/>
    <cellStyle name="RIGs input totals 2 3 3 3 7" xfId="38022"/>
    <cellStyle name="RIGs input totals 2 3 3 3 8" xfId="38023"/>
    <cellStyle name="RIGs input totals 2 3 3 3 9" xfId="38024"/>
    <cellStyle name="RIGs input totals 2 3 3 30" xfId="38025"/>
    <cellStyle name="RIGs input totals 2 3 3 31" xfId="38026"/>
    <cellStyle name="RIGs input totals 2 3 3 32" xfId="38027"/>
    <cellStyle name="RIGs input totals 2 3 3 33" xfId="38028"/>
    <cellStyle name="RIGs input totals 2 3 3 34" xfId="38029"/>
    <cellStyle name="RIGs input totals 2 3 3 35" xfId="38030"/>
    <cellStyle name="RIGs input totals 2 3 3 4" xfId="38031"/>
    <cellStyle name="RIGs input totals 2 3 3 4 2" xfId="38032"/>
    <cellStyle name="RIGs input totals 2 3 3 4 3" xfId="38033"/>
    <cellStyle name="RIGs input totals 2 3 3 5" xfId="38034"/>
    <cellStyle name="RIGs input totals 2 3 3 5 2" xfId="38035"/>
    <cellStyle name="RIGs input totals 2 3 3 5 3" xfId="38036"/>
    <cellStyle name="RIGs input totals 2 3 3 6" xfId="38037"/>
    <cellStyle name="RIGs input totals 2 3 3 7" xfId="38038"/>
    <cellStyle name="RIGs input totals 2 3 3 8" xfId="38039"/>
    <cellStyle name="RIGs input totals 2 3 3 9" xfId="38040"/>
    <cellStyle name="RIGs input totals 2 3 3_4 28 1_Asst_Health_Crit_AllTO_RIIO_20110714pm" xfId="38041"/>
    <cellStyle name="RIGs input totals 2 3 30" xfId="38042"/>
    <cellStyle name="RIGs input totals 2 3 31" xfId="38043"/>
    <cellStyle name="RIGs input totals 2 3 32" xfId="38044"/>
    <cellStyle name="RIGs input totals 2 3 33" xfId="38045"/>
    <cellStyle name="RIGs input totals 2 3 34" xfId="38046"/>
    <cellStyle name="RIGs input totals 2 3 35" xfId="38047"/>
    <cellStyle name="RIGs input totals 2 3 36" xfId="38048"/>
    <cellStyle name="RIGs input totals 2 3 37" xfId="38049"/>
    <cellStyle name="RIGs input totals 2 3 38" xfId="38050"/>
    <cellStyle name="RIGs input totals 2 3 39" xfId="38051"/>
    <cellStyle name="RIGs input totals 2 3 4" xfId="38052"/>
    <cellStyle name="RIGs input totals 2 3 4 10" xfId="38053"/>
    <cellStyle name="RIGs input totals 2 3 4 11" xfId="38054"/>
    <cellStyle name="RIGs input totals 2 3 4 12" xfId="38055"/>
    <cellStyle name="RIGs input totals 2 3 4 13" xfId="38056"/>
    <cellStyle name="RIGs input totals 2 3 4 14" xfId="38057"/>
    <cellStyle name="RIGs input totals 2 3 4 15" xfId="38058"/>
    <cellStyle name="RIGs input totals 2 3 4 16" xfId="38059"/>
    <cellStyle name="RIGs input totals 2 3 4 17" xfId="38060"/>
    <cellStyle name="RIGs input totals 2 3 4 18" xfId="38061"/>
    <cellStyle name="RIGs input totals 2 3 4 19" xfId="38062"/>
    <cellStyle name="RIGs input totals 2 3 4 2" xfId="38063"/>
    <cellStyle name="RIGs input totals 2 3 4 2 10" xfId="38064"/>
    <cellStyle name="RIGs input totals 2 3 4 2 11" xfId="38065"/>
    <cellStyle name="RIGs input totals 2 3 4 2 12" xfId="38066"/>
    <cellStyle name="RIGs input totals 2 3 4 2 13" xfId="38067"/>
    <cellStyle name="RIGs input totals 2 3 4 2 2" xfId="38068"/>
    <cellStyle name="RIGs input totals 2 3 4 2 2 2" xfId="38069"/>
    <cellStyle name="RIGs input totals 2 3 4 2 2 3" xfId="38070"/>
    <cellStyle name="RIGs input totals 2 3 4 2 3" xfId="38071"/>
    <cellStyle name="RIGs input totals 2 3 4 2 3 2" xfId="38072"/>
    <cellStyle name="RIGs input totals 2 3 4 2 3 3" xfId="38073"/>
    <cellStyle name="RIGs input totals 2 3 4 2 4" xfId="38074"/>
    <cellStyle name="RIGs input totals 2 3 4 2 5" xfId="38075"/>
    <cellStyle name="RIGs input totals 2 3 4 2 6" xfId="38076"/>
    <cellStyle name="RIGs input totals 2 3 4 2 7" xfId="38077"/>
    <cellStyle name="RIGs input totals 2 3 4 2 8" xfId="38078"/>
    <cellStyle name="RIGs input totals 2 3 4 2 9" xfId="38079"/>
    <cellStyle name="RIGs input totals 2 3 4 20" xfId="38080"/>
    <cellStyle name="RIGs input totals 2 3 4 21" xfId="38081"/>
    <cellStyle name="RIGs input totals 2 3 4 22" xfId="38082"/>
    <cellStyle name="RIGs input totals 2 3 4 23" xfId="38083"/>
    <cellStyle name="RIGs input totals 2 3 4 24" xfId="38084"/>
    <cellStyle name="RIGs input totals 2 3 4 25" xfId="38085"/>
    <cellStyle name="RIGs input totals 2 3 4 26" xfId="38086"/>
    <cellStyle name="RIGs input totals 2 3 4 27" xfId="38087"/>
    <cellStyle name="RIGs input totals 2 3 4 28" xfId="38088"/>
    <cellStyle name="RIGs input totals 2 3 4 29" xfId="38089"/>
    <cellStyle name="RIGs input totals 2 3 4 3" xfId="38090"/>
    <cellStyle name="RIGs input totals 2 3 4 3 2" xfId="38091"/>
    <cellStyle name="RIGs input totals 2 3 4 3 3" xfId="38092"/>
    <cellStyle name="RIGs input totals 2 3 4 30" xfId="38093"/>
    <cellStyle name="RIGs input totals 2 3 4 31" xfId="38094"/>
    <cellStyle name="RIGs input totals 2 3 4 32" xfId="38095"/>
    <cellStyle name="RIGs input totals 2 3 4 33" xfId="38096"/>
    <cellStyle name="RIGs input totals 2 3 4 34" xfId="38097"/>
    <cellStyle name="RIGs input totals 2 3 4 4" xfId="38098"/>
    <cellStyle name="RIGs input totals 2 3 4 4 2" xfId="38099"/>
    <cellStyle name="RIGs input totals 2 3 4 4 3" xfId="38100"/>
    <cellStyle name="RIGs input totals 2 3 4 5" xfId="38101"/>
    <cellStyle name="RIGs input totals 2 3 4 6" xfId="38102"/>
    <cellStyle name="RIGs input totals 2 3 4 7" xfId="38103"/>
    <cellStyle name="RIGs input totals 2 3 4 8" xfId="38104"/>
    <cellStyle name="RIGs input totals 2 3 4 9" xfId="38105"/>
    <cellStyle name="RIGs input totals 2 3 5" xfId="38106"/>
    <cellStyle name="RIGs input totals 2 3 5 10" xfId="38107"/>
    <cellStyle name="RIGs input totals 2 3 5 11" xfId="38108"/>
    <cellStyle name="RIGs input totals 2 3 5 12" xfId="38109"/>
    <cellStyle name="RIGs input totals 2 3 5 13" xfId="38110"/>
    <cellStyle name="RIGs input totals 2 3 5 14" xfId="38111"/>
    <cellStyle name="RIGs input totals 2 3 5 15" xfId="38112"/>
    <cellStyle name="RIGs input totals 2 3 5 16" xfId="38113"/>
    <cellStyle name="RIGs input totals 2 3 5 17" xfId="38114"/>
    <cellStyle name="RIGs input totals 2 3 5 18" xfId="38115"/>
    <cellStyle name="RIGs input totals 2 3 5 19" xfId="38116"/>
    <cellStyle name="RIGs input totals 2 3 5 2" xfId="38117"/>
    <cellStyle name="RIGs input totals 2 3 5 2 10" xfId="38118"/>
    <cellStyle name="RIGs input totals 2 3 5 2 11" xfId="38119"/>
    <cellStyle name="RIGs input totals 2 3 5 2 12" xfId="38120"/>
    <cellStyle name="RIGs input totals 2 3 5 2 13" xfId="38121"/>
    <cellStyle name="RIGs input totals 2 3 5 2 2" xfId="38122"/>
    <cellStyle name="RIGs input totals 2 3 5 2 2 2" xfId="38123"/>
    <cellStyle name="RIGs input totals 2 3 5 2 2 3" xfId="38124"/>
    <cellStyle name="RIGs input totals 2 3 5 2 3" xfId="38125"/>
    <cellStyle name="RIGs input totals 2 3 5 2 3 2" xfId="38126"/>
    <cellStyle name="RIGs input totals 2 3 5 2 3 3" xfId="38127"/>
    <cellStyle name="RIGs input totals 2 3 5 2 4" xfId="38128"/>
    <cellStyle name="RIGs input totals 2 3 5 2 5" xfId="38129"/>
    <cellStyle name="RIGs input totals 2 3 5 2 6" xfId="38130"/>
    <cellStyle name="RIGs input totals 2 3 5 2 7" xfId="38131"/>
    <cellStyle name="RIGs input totals 2 3 5 2 8" xfId="38132"/>
    <cellStyle name="RIGs input totals 2 3 5 2 9" xfId="38133"/>
    <cellStyle name="RIGs input totals 2 3 5 20" xfId="38134"/>
    <cellStyle name="RIGs input totals 2 3 5 21" xfId="38135"/>
    <cellStyle name="RIGs input totals 2 3 5 22" xfId="38136"/>
    <cellStyle name="RIGs input totals 2 3 5 23" xfId="38137"/>
    <cellStyle name="RIGs input totals 2 3 5 24" xfId="38138"/>
    <cellStyle name="RIGs input totals 2 3 5 25" xfId="38139"/>
    <cellStyle name="RIGs input totals 2 3 5 26" xfId="38140"/>
    <cellStyle name="RIGs input totals 2 3 5 27" xfId="38141"/>
    <cellStyle name="RIGs input totals 2 3 5 28" xfId="38142"/>
    <cellStyle name="RIGs input totals 2 3 5 29" xfId="38143"/>
    <cellStyle name="RIGs input totals 2 3 5 3" xfId="38144"/>
    <cellStyle name="RIGs input totals 2 3 5 3 2" xfId="38145"/>
    <cellStyle name="RIGs input totals 2 3 5 3 3" xfId="38146"/>
    <cellStyle name="RIGs input totals 2 3 5 30" xfId="38147"/>
    <cellStyle name="RIGs input totals 2 3 5 31" xfId="38148"/>
    <cellStyle name="RIGs input totals 2 3 5 32" xfId="38149"/>
    <cellStyle name="RIGs input totals 2 3 5 33" xfId="38150"/>
    <cellStyle name="RIGs input totals 2 3 5 34" xfId="38151"/>
    <cellStyle name="RIGs input totals 2 3 5 4" xfId="38152"/>
    <cellStyle name="RIGs input totals 2 3 5 4 2" xfId="38153"/>
    <cellStyle name="RIGs input totals 2 3 5 4 3" xfId="38154"/>
    <cellStyle name="RIGs input totals 2 3 5 5" xfId="38155"/>
    <cellStyle name="RIGs input totals 2 3 5 6" xfId="38156"/>
    <cellStyle name="RIGs input totals 2 3 5 7" xfId="38157"/>
    <cellStyle name="RIGs input totals 2 3 5 8" xfId="38158"/>
    <cellStyle name="RIGs input totals 2 3 5 9" xfId="38159"/>
    <cellStyle name="RIGs input totals 2 3 6" xfId="38160"/>
    <cellStyle name="RIGs input totals 2 3 6 10" xfId="38161"/>
    <cellStyle name="RIGs input totals 2 3 6 11" xfId="38162"/>
    <cellStyle name="RIGs input totals 2 3 6 12" xfId="38163"/>
    <cellStyle name="RIGs input totals 2 3 6 13" xfId="38164"/>
    <cellStyle name="RIGs input totals 2 3 6 2" xfId="38165"/>
    <cellStyle name="RIGs input totals 2 3 6 2 2" xfId="38166"/>
    <cellStyle name="RIGs input totals 2 3 6 2 3" xfId="38167"/>
    <cellStyle name="RIGs input totals 2 3 6 3" xfId="38168"/>
    <cellStyle name="RIGs input totals 2 3 6 3 2" xfId="38169"/>
    <cellStyle name="RIGs input totals 2 3 6 3 3" xfId="38170"/>
    <cellStyle name="RIGs input totals 2 3 6 4" xfId="38171"/>
    <cellStyle name="RIGs input totals 2 3 6 5" xfId="38172"/>
    <cellStyle name="RIGs input totals 2 3 6 6" xfId="38173"/>
    <cellStyle name="RIGs input totals 2 3 6 7" xfId="38174"/>
    <cellStyle name="RIGs input totals 2 3 6 8" xfId="38175"/>
    <cellStyle name="RIGs input totals 2 3 6 9" xfId="38176"/>
    <cellStyle name="RIGs input totals 2 3 7" xfId="38177"/>
    <cellStyle name="RIGs input totals 2 3 7 2" xfId="38178"/>
    <cellStyle name="RIGs input totals 2 3 7 2 2" xfId="38179"/>
    <cellStyle name="RIGs input totals 2 3 7 2 3" xfId="38180"/>
    <cellStyle name="RIGs input totals 2 3 7 3" xfId="38181"/>
    <cellStyle name="RIGs input totals 2 3 7 3 2" xfId="38182"/>
    <cellStyle name="RIGs input totals 2 3 7 4" xfId="38183"/>
    <cellStyle name="RIGs input totals 2 3 8" xfId="38184"/>
    <cellStyle name="RIGs input totals 2 3 8 2" xfId="38185"/>
    <cellStyle name="RIGs input totals 2 3 9" xfId="38186"/>
    <cellStyle name="RIGs input totals 2 3 9 2" xfId="38187"/>
    <cellStyle name="RIGs input totals 2 3_1.3s Accounting C Costs Scots" xfId="38188"/>
    <cellStyle name="RIGs input totals 2 30" xfId="38189"/>
    <cellStyle name="RIGs input totals 2 30 2" xfId="38190"/>
    <cellStyle name="RIGs input totals 2 31" xfId="38191"/>
    <cellStyle name="RIGs input totals 2 31 2" xfId="38192"/>
    <cellStyle name="RIGs input totals 2 32" xfId="38193"/>
    <cellStyle name="RIGs input totals 2 32 2" xfId="38194"/>
    <cellStyle name="RIGs input totals 2 33" xfId="38195"/>
    <cellStyle name="RIGs input totals 2 34" xfId="38196"/>
    <cellStyle name="RIGs input totals 2 35" xfId="38197"/>
    <cellStyle name="RIGs input totals 2 36" xfId="38198"/>
    <cellStyle name="RIGs input totals 2 37" xfId="38199"/>
    <cellStyle name="RIGs input totals 2 38" xfId="38200"/>
    <cellStyle name="RIGs input totals 2 39" xfId="38201"/>
    <cellStyle name="RIGs input totals 2 4" xfId="1289"/>
    <cellStyle name="RIGs input totals 2 4 10" xfId="38202"/>
    <cellStyle name="RIGs input totals 2 4 10 2" xfId="38203"/>
    <cellStyle name="RIGs input totals 2 4 11" xfId="38204"/>
    <cellStyle name="RIGs input totals 2 4 11 2" xfId="38205"/>
    <cellStyle name="RIGs input totals 2 4 12" xfId="38206"/>
    <cellStyle name="RIGs input totals 2 4 12 2" xfId="38207"/>
    <cellStyle name="RIGs input totals 2 4 13" xfId="38208"/>
    <cellStyle name="RIGs input totals 2 4 13 2" xfId="38209"/>
    <cellStyle name="RIGs input totals 2 4 14" xfId="38210"/>
    <cellStyle name="RIGs input totals 2 4 14 2" xfId="38211"/>
    <cellStyle name="RIGs input totals 2 4 15" xfId="38212"/>
    <cellStyle name="RIGs input totals 2 4 15 2" xfId="38213"/>
    <cellStyle name="RIGs input totals 2 4 16" xfId="38214"/>
    <cellStyle name="RIGs input totals 2 4 16 2" xfId="38215"/>
    <cellStyle name="RIGs input totals 2 4 17" xfId="38216"/>
    <cellStyle name="RIGs input totals 2 4 17 2" xfId="38217"/>
    <cellStyle name="RIGs input totals 2 4 18" xfId="38218"/>
    <cellStyle name="RIGs input totals 2 4 18 2" xfId="38219"/>
    <cellStyle name="RIGs input totals 2 4 19" xfId="38220"/>
    <cellStyle name="RIGs input totals 2 4 19 2" xfId="38221"/>
    <cellStyle name="RIGs input totals 2 4 2" xfId="1290"/>
    <cellStyle name="RIGs input totals 2 4 2 10" xfId="38222"/>
    <cellStyle name="RIGs input totals 2 4 2 10 2" xfId="38223"/>
    <cellStyle name="RIGs input totals 2 4 2 11" xfId="38224"/>
    <cellStyle name="RIGs input totals 2 4 2 11 2" xfId="38225"/>
    <cellStyle name="RIGs input totals 2 4 2 12" xfId="38226"/>
    <cellStyle name="RIGs input totals 2 4 2 12 2" xfId="38227"/>
    <cellStyle name="RIGs input totals 2 4 2 13" xfId="38228"/>
    <cellStyle name="RIGs input totals 2 4 2 13 2" xfId="38229"/>
    <cellStyle name="RIGs input totals 2 4 2 14" xfId="38230"/>
    <cellStyle name="RIGs input totals 2 4 2 14 2" xfId="38231"/>
    <cellStyle name="RIGs input totals 2 4 2 15" xfId="38232"/>
    <cellStyle name="RIGs input totals 2 4 2 15 2" xfId="38233"/>
    <cellStyle name="RIGs input totals 2 4 2 16" xfId="38234"/>
    <cellStyle name="RIGs input totals 2 4 2 16 2" xfId="38235"/>
    <cellStyle name="RIGs input totals 2 4 2 17" xfId="38236"/>
    <cellStyle name="RIGs input totals 2 4 2 17 2" xfId="38237"/>
    <cellStyle name="RIGs input totals 2 4 2 18" xfId="38238"/>
    <cellStyle name="RIGs input totals 2 4 2 18 2" xfId="38239"/>
    <cellStyle name="RIGs input totals 2 4 2 19" xfId="38240"/>
    <cellStyle name="RIGs input totals 2 4 2 19 2" xfId="38241"/>
    <cellStyle name="RIGs input totals 2 4 2 2" xfId="1291"/>
    <cellStyle name="RIGs input totals 2 4 2 2 10" xfId="38242"/>
    <cellStyle name="RIGs input totals 2 4 2 2 11" xfId="38243"/>
    <cellStyle name="RIGs input totals 2 4 2 2 12" xfId="38244"/>
    <cellStyle name="RIGs input totals 2 4 2 2 13" xfId="38245"/>
    <cellStyle name="RIGs input totals 2 4 2 2 14" xfId="38246"/>
    <cellStyle name="RIGs input totals 2 4 2 2 15" xfId="38247"/>
    <cellStyle name="RIGs input totals 2 4 2 2 16" xfId="38248"/>
    <cellStyle name="RIGs input totals 2 4 2 2 17" xfId="38249"/>
    <cellStyle name="RIGs input totals 2 4 2 2 18" xfId="38250"/>
    <cellStyle name="RIGs input totals 2 4 2 2 19" xfId="38251"/>
    <cellStyle name="RIGs input totals 2 4 2 2 2" xfId="1922"/>
    <cellStyle name="RIGs input totals 2 4 2 2 2 10" xfId="38252"/>
    <cellStyle name="RIGs input totals 2 4 2 2 2 11" xfId="38253"/>
    <cellStyle name="RIGs input totals 2 4 2 2 2 12" xfId="38254"/>
    <cellStyle name="RIGs input totals 2 4 2 2 2 13" xfId="38255"/>
    <cellStyle name="RIGs input totals 2 4 2 2 2 14" xfId="38256"/>
    <cellStyle name="RIGs input totals 2 4 2 2 2 15" xfId="38257"/>
    <cellStyle name="RIGs input totals 2 4 2 2 2 16" xfId="38258"/>
    <cellStyle name="RIGs input totals 2 4 2 2 2 17" xfId="38259"/>
    <cellStyle name="RIGs input totals 2 4 2 2 2 18" xfId="38260"/>
    <cellStyle name="RIGs input totals 2 4 2 2 2 19" xfId="38261"/>
    <cellStyle name="RIGs input totals 2 4 2 2 2 2" xfId="38262"/>
    <cellStyle name="RIGs input totals 2 4 2 2 2 2 10" xfId="38263"/>
    <cellStyle name="RIGs input totals 2 4 2 2 2 2 11" xfId="38264"/>
    <cellStyle name="RIGs input totals 2 4 2 2 2 2 12" xfId="38265"/>
    <cellStyle name="RIGs input totals 2 4 2 2 2 2 13" xfId="38266"/>
    <cellStyle name="RIGs input totals 2 4 2 2 2 2 2" xfId="38267"/>
    <cellStyle name="RIGs input totals 2 4 2 2 2 2 2 2" xfId="38268"/>
    <cellStyle name="RIGs input totals 2 4 2 2 2 2 2 3" xfId="38269"/>
    <cellStyle name="RIGs input totals 2 4 2 2 2 2 3" xfId="38270"/>
    <cellStyle name="RIGs input totals 2 4 2 2 2 2 3 2" xfId="38271"/>
    <cellStyle name="RIGs input totals 2 4 2 2 2 2 3 3" xfId="38272"/>
    <cellStyle name="RIGs input totals 2 4 2 2 2 2 4" xfId="38273"/>
    <cellStyle name="RIGs input totals 2 4 2 2 2 2 5" xfId="38274"/>
    <cellStyle name="RIGs input totals 2 4 2 2 2 2 6" xfId="38275"/>
    <cellStyle name="RIGs input totals 2 4 2 2 2 2 7" xfId="38276"/>
    <cellStyle name="RIGs input totals 2 4 2 2 2 2 8" xfId="38277"/>
    <cellStyle name="RIGs input totals 2 4 2 2 2 2 9" xfId="38278"/>
    <cellStyle name="RIGs input totals 2 4 2 2 2 20" xfId="38279"/>
    <cellStyle name="RIGs input totals 2 4 2 2 2 21" xfId="38280"/>
    <cellStyle name="RIGs input totals 2 4 2 2 2 22" xfId="38281"/>
    <cellStyle name="RIGs input totals 2 4 2 2 2 23" xfId="38282"/>
    <cellStyle name="RIGs input totals 2 4 2 2 2 24" xfId="38283"/>
    <cellStyle name="RIGs input totals 2 4 2 2 2 25" xfId="38284"/>
    <cellStyle name="RIGs input totals 2 4 2 2 2 26" xfId="38285"/>
    <cellStyle name="RIGs input totals 2 4 2 2 2 27" xfId="38286"/>
    <cellStyle name="RIGs input totals 2 4 2 2 2 28" xfId="38287"/>
    <cellStyle name="RIGs input totals 2 4 2 2 2 29" xfId="38288"/>
    <cellStyle name="RIGs input totals 2 4 2 2 2 3" xfId="38289"/>
    <cellStyle name="RIGs input totals 2 4 2 2 2 3 2" xfId="38290"/>
    <cellStyle name="RIGs input totals 2 4 2 2 2 3 3" xfId="38291"/>
    <cellStyle name="RIGs input totals 2 4 2 2 2 30" xfId="38292"/>
    <cellStyle name="RIGs input totals 2 4 2 2 2 31" xfId="38293"/>
    <cellStyle name="RIGs input totals 2 4 2 2 2 32" xfId="38294"/>
    <cellStyle name="RIGs input totals 2 4 2 2 2 33" xfId="38295"/>
    <cellStyle name="RIGs input totals 2 4 2 2 2 34" xfId="38296"/>
    <cellStyle name="RIGs input totals 2 4 2 2 2 4" xfId="38297"/>
    <cellStyle name="RIGs input totals 2 4 2 2 2 4 2" xfId="38298"/>
    <cellStyle name="RIGs input totals 2 4 2 2 2 4 3" xfId="38299"/>
    <cellStyle name="RIGs input totals 2 4 2 2 2 5" xfId="38300"/>
    <cellStyle name="RIGs input totals 2 4 2 2 2 6" xfId="38301"/>
    <cellStyle name="RIGs input totals 2 4 2 2 2 7" xfId="38302"/>
    <cellStyle name="RIGs input totals 2 4 2 2 2 8" xfId="38303"/>
    <cellStyle name="RIGs input totals 2 4 2 2 2 9" xfId="38304"/>
    <cellStyle name="RIGs input totals 2 4 2 2 20" xfId="38305"/>
    <cellStyle name="RIGs input totals 2 4 2 2 21" xfId="38306"/>
    <cellStyle name="RIGs input totals 2 4 2 2 22" xfId="38307"/>
    <cellStyle name="RIGs input totals 2 4 2 2 23" xfId="38308"/>
    <cellStyle name="RIGs input totals 2 4 2 2 24" xfId="38309"/>
    <cellStyle name="RIGs input totals 2 4 2 2 25" xfId="38310"/>
    <cellStyle name="RIGs input totals 2 4 2 2 26" xfId="38311"/>
    <cellStyle name="RIGs input totals 2 4 2 2 27" xfId="38312"/>
    <cellStyle name="RIGs input totals 2 4 2 2 28" xfId="38313"/>
    <cellStyle name="RIGs input totals 2 4 2 2 29" xfId="38314"/>
    <cellStyle name="RIGs input totals 2 4 2 2 3" xfId="38315"/>
    <cellStyle name="RIGs input totals 2 4 2 2 3 10" xfId="38316"/>
    <cellStyle name="RIGs input totals 2 4 2 2 3 11" xfId="38317"/>
    <cellStyle name="RIGs input totals 2 4 2 2 3 12" xfId="38318"/>
    <cellStyle name="RIGs input totals 2 4 2 2 3 13" xfId="38319"/>
    <cellStyle name="RIGs input totals 2 4 2 2 3 2" xfId="38320"/>
    <cellStyle name="RIGs input totals 2 4 2 2 3 2 2" xfId="38321"/>
    <cellStyle name="RIGs input totals 2 4 2 2 3 2 3" xfId="38322"/>
    <cellStyle name="RIGs input totals 2 4 2 2 3 3" xfId="38323"/>
    <cellStyle name="RIGs input totals 2 4 2 2 3 3 2" xfId="38324"/>
    <cellStyle name="RIGs input totals 2 4 2 2 3 3 3" xfId="38325"/>
    <cellStyle name="RIGs input totals 2 4 2 2 3 4" xfId="38326"/>
    <cellStyle name="RIGs input totals 2 4 2 2 3 5" xfId="38327"/>
    <cellStyle name="RIGs input totals 2 4 2 2 3 6" xfId="38328"/>
    <cellStyle name="RIGs input totals 2 4 2 2 3 7" xfId="38329"/>
    <cellStyle name="RIGs input totals 2 4 2 2 3 8" xfId="38330"/>
    <cellStyle name="RIGs input totals 2 4 2 2 3 9" xfId="38331"/>
    <cellStyle name="RIGs input totals 2 4 2 2 30" xfId="38332"/>
    <cellStyle name="RIGs input totals 2 4 2 2 31" xfId="38333"/>
    <cellStyle name="RIGs input totals 2 4 2 2 4" xfId="38334"/>
    <cellStyle name="RIGs input totals 2 4 2 2 4 2" xfId="38335"/>
    <cellStyle name="RIGs input totals 2 4 2 2 4 3" xfId="38336"/>
    <cellStyle name="RIGs input totals 2 4 2 2 5" xfId="38337"/>
    <cellStyle name="RIGs input totals 2 4 2 2 5 2" xfId="38338"/>
    <cellStyle name="RIGs input totals 2 4 2 2 5 3" xfId="38339"/>
    <cellStyle name="RIGs input totals 2 4 2 2 6" xfId="38340"/>
    <cellStyle name="RIGs input totals 2 4 2 2 7" xfId="38341"/>
    <cellStyle name="RIGs input totals 2 4 2 2 8" xfId="38342"/>
    <cellStyle name="RIGs input totals 2 4 2 2 9" xfId="38343"/>
    <cellStyle name="RIGs input totals 2 4 2 2_4 28 1_Asst_Health_Crit_AllTO_RIIO_20110714pm" xfId="38344"/>
    <cellStyle name="RIGs input totals 2 4 2 20" xfId="38345"/>
    <cellStyle name="RIGs input totals 2 4 2 20 2" xfId="38346"/>
    <cellStyle name="RIGs input totals 2 4 2 21" xfId="38347"/>
    <cellStyle name="RIGs input totals 2 4 2 21 2" xfId="38348"/>
    <cellStyle name="RIGs input totals 2 4 2 22" xfId="38349"/>
    <cellStyle name="RIGs input totals 2 4 2 22 2" xfId="38350"/>
    <cellStyle name="RIGs input totals 2 4 2 23" xfId="38351"/>
    <cellStyle name="RIGs input totals 2 4 2 23 2" xfId="38352"/>
    <cellStyle name="RIGs input totals 2 4 2 24" xfId="38353"/>
    <cellStyle name="RIGs input totals 2 4 2 24 2" xfId="38354"/>
    <cellStyle name="RIGs input totals 2 4 2 25" xfId="38355"/>
    <cellStyle name="RIGs input totals 2 4 2 25 2" xfId="38356"/>
    <cellStyle name="RIGs input totals 2 4 2 26" xfId="38357"/>
    <cellStyle name="RIGs input totals 2 4 2 27" xfId="38358"/>
    <cellStyle name="RIGs input totals 2 4 2 28" xfId="38359"/>
    <cellStyle name="RIGs input totals 2 4 2 29" xfId="38360"/>
    <cellStyle name="RIGs input totals 2 4 2 3" xfId="1921"/>
    <cellStyle name="RIGs input totals 2 4 2 3 10" xfId="38361"/>
    <cellStyle name="RIGs input totals 2 4 2 3 11" xfId="38362"/>
    <cellStyle name="RIGs input totals 2 4 2 3 12" xfId="38363"/>
    <cellStyle name="RIGs input totals 2 4 2 3 13" xfId="38364"/>
    <cellStyle name="RIGs input totals 2 4 2 3 14" xfId="38365"/>
    <cellStyle name="RIGs input totals 2 4 2 3 15" xfId="38366"/>
    <cellStyle name="RIGs input totals 2 4 2 3 16" xfId="38367"/>
    <cellStyle name="RIGs input totals 2 4 2 3 17" xfId="38368"/>
    <cellStyle name="RIGs input totals 2 4 2 3 18" xfId="38369"/>
    <cellStyle name="RIGs input totals 2 4 2 3 19" xfId="38370"/>
    <cellStyle name="RIGs input totals 2 4 2 3 2" xfId="38371"/>
    <cellStyle name="RIGs input totals 2 4 2 3 2 10" xfId="38372"/>
    <cellStyle name="RIGs input totals 2 4 2 3 2 11" xfId="38373"/>
    <cellStyle name="RIGs input totals 2 4 2 3 2 12" xfId="38374"/>
    <cellStyle name="RIGs input totals 2 4 2 3 2 13" xfId="38375"/>
    <cellStyle name="RIGs input totals 2 4 2 3 2 2" xfId="38376"/>
    <cellStyle name="RIGs input totals 2 4 2 3 2 2 2" xfId="38377"/>
    <cellStyle name="RIGs input totals 2 4 2 3 2 2 3" xfId="38378"/>
    <cellStyle name="RIGs input totals 2 4 2 3 2 3" xfId="38379"/>
    <cellStyle name="RIGs input totals 2 4 2 3 2 3 2" xfId="38380"/>
    <cellStyle name="RIGs input totals 2 4 2 3 2 3 3" xfId="38381"/>
    <cellStyle name="RIGs input totals 2 4 2 3 2 4" xfId="38382"/>
    <cellStyle name="RIGs input totals 2 4 2 3 2 5" xfId="38383"/>
    <cellStyle name="RIGs input totals 2 4 2 3 2 6" xfId="38384"/>
    <cellStyle name="RIGs input totals 2 4 2 3 2 7" xfId="38385"/>
    <cellStyle name="RIGs input totals 2 4 2 3 2 8" xfId="38386"/>
    <cellStyle name="RIGs input totals 2 4 2 3 2 9" xfId="38387"/>
    <cellStyle name="RIGs input totals 2 4 2 3 20" xfId="38388"/>
    <cellStyle name="RIGs input totals 2 4 2 3 21" xfId="38389"/>
    <cellStyle name="RIGs input totals 2 4 2 3 22" xfId="38390"/>
    <cellStyle name="RIGs input totals 2 4 2 3 23" xfId="38391"/>
    <cellStyle name="RIGs input totals 2 4 2 3 24" xfId="38392"/>
    <cellStyle name="RIGs input totals 2 4 2 3 25" xfId="38393"/>
    <cellStyle name="RIGs input totals 2 4 2 3 26" xfId="38394"/>
    <cellStyle name="RIGs input totals 2 4 2 3 27" xfId="38395"/>
    <cellStyle name="RIGs input totals 2 4 2 3 28" xfId="38396"/>
    <cellStyle name="RIGs input totals 2 4 2 3 29" xfId="38397"/>
    <cellStyle name="RIGs input totals 2 4 2 3 3" xfId="38398"/>
    <cellStyle name="RIGs input totals 2 4 2 3 3 2" xfId="38399"/>
    <cellStyle name="RIGs input totals 2 4 2 3 3 3" xfId="38400"/>
    <cellStyle name="RIGs input totals 2 4 2 3 30" xfId="38401"/>
    <cellStyle name="RIGs input totals 2 4 2 3 4" xfId="38402"/>
    <cellStyle name="RIGs input totals 2 4 2 3 4 2" xfId="38403"/>
    <cellStyle name="RIGs input totals 2 4 2 3 4 3" xfId="38404"/>
    <cellStyle name="RIGs input totals 2 4 2 3 5" xfId="38405"/>
    <cellStyle name="RIGs input totals 2 4 2 3 6" xfId="38406"/>
    <cellStyle name="RIGs input totals 2 4 2 3 7" xfId="38407"/>
    <cellStyle name="RIGs input totals 2 4 2 3 8" xfId="38408"/>
    <cellStyle name="RIGs input totals 2 4 2 3 9" xfId="38409"/>
    <cellStyle name="RIGs input totals 2 4 2 30" xfId="38410"/>
    <cellStyle name="RIGs input totals 2 4 2 31" xfId="38411"/>
    <cellStyle name="RIGs input totals 2 4 2 32" xfId="38412"/>
    <cellStyle name="RIGs input totals 2 4 2 33" xfId="38413"/>
    <cellStyle name="RIGs input totals 2 4 2 4" xfId="38414"/>
    <cellStyle name="RIGs input totals 2 4 2 4 10" xfId="38415"/>
    <cellStyle name="RIGs input totals 2 4 2 4 11" xfId="38416"/>
    <cellStyle name="RIGs input totals 2 4 2 4 12" xfId="38417"/>
    <cellStyle name="RIGs input totals 2 4 2 4 13" xfId="38418"/>
    <cellStyle name="RIGs input totals 2 4 2 4 14" xfId="38419"/>
    <cellStyle name="RIGs input totals 2 4 2 4 15" xfId="38420"/>
    <cellStyle name="RIGs input totals 2 4 2 4 16" xfId="38421"/>
    <cellStyle name="RIGs input totals 2 4 2 4 17" xfId="38422"/>
    <cellStyle name="RIGs input totals 2 4 2 4 18" xfId="38423"/>
    <cellStyle name="RIGs input totals 2 4 2 4 19" xfId="38424"/>
    <cellStyle name="RIGs input totals 2 4 2 4 2" xfId="38425"/>
    <cellStyle name="RIGs input totals 2 4 2 4 2 10" xfId="38426"/>
    <cellStyle name="RIGs input totals 2 4 2 4 2 11" xfId="38427"/>
    <cellStyle name="RIGs input totals 2 4 2 4 2 12" xfId="38428"/>
    <cellStyle name="RIGs input totals 2 4 2 4 2 13" xfId="38429"/>
    <cellStyle name="RIGs input totals 2 4 2 4 2 2" xfId="38430"/>
    <cellStyle name="RIGs input totals 2 4 2 4 2 2 2" xfId="38431"/>
    <cellStyle name="RIGs input totals 2 4 2 4 2 2 3" xfId="38432"/>
    <cellStyle name="RIGs input totals 2 4 2 4 2 3" xfId="38433"/>
    <cellStyle name="RIGs input totals 2 4 2 4 2 3 2" xfId="38434"/>
    <cellStyle name="RIGs input totals 2 4 2 4 2 3 3" xfId="38435"/>
    <cellStyle name="RIGs input totals 2 4 2 4 2 4" xfId="38436"/>
    <cellStyle name="RIGs input totals 2 4 2 4 2 5" xfId="38437"/>
    <cellStyle name="RIGs input totals 2 4 2 4 2 6" xfId="38438"/>
    <cellStyle name="RIGs input totals 2 4 2 4 2 7" xfId="38439"/>
    <cellStyle name="RIGs input totals 2 4 2 4 2 8" xfId="38440"/>
    <cellStyle name="RIGs input totals 2 4 2 4 2 9" xfId="38441"/>
    <cellStyle name="RIGs input totals 2 4 2 4 20" xfId="38442"/>
    <cellStyle name="RIGs input totals 2 4 2 4 21" xfId="38443"/>
    <cellStyle name="RIGs input totals 2 4 2 4 22" xfId="38444"/>
    <cellStyle name="RIGs input totals 2 4 2 4 23" xfId="38445"/>
    <cellStyle name="RIGs input totals 2 4 2 4 24" xfId="38446"/>
    <cellStyle name="RIGs input totals 2 4 2 4 25" xfId="38447"/>
    <cellStyle name="RIGs input totals 2 4 2 4 26" xfId="38448"/>
    <cellStyle name="RIGs input totals 2 4 2 4 27" xfId="38449"/>
    <cellStyle name="RIGs input totals 2 4 2 4 28" xfId="38450"/>
    <cellStyle name="RIGs input totals 2 4 2 4 29" xfId="38451"/>
    <cellStyle name="RIGs input totals 2 4 2 4 3" xfId="38452"/>
    <cellStyle name="RIGs input totals 2 4 2 4 3 2" xfId="38453"/>
    <cellStyle name="RIGs input totals 2 4 2 4 3 3" xfId="38454"/>
    <cellStyle name="RIGs input totals 2 4 2 4 30" xfId="38455"/>
    <cellStyle name="RIGs input totals 2 4 2 4 4" xfId="38456"/>
    <cellStyle name="RIGs input totals 2 4 2 4 4 2" xfId="38457"/>
    <cellStyle name="RIGs input totals 2 4 2 4 4 3" xfId="38458"/>
    <cellStyle name="RIGs input totals 2 4 2 4 5" xfId="38459"/>
    <cellStyle name="RIGs input totals 2 4 2 4 6" xfId="38460"/>
    <cellStyle name="RIGs input totals 2 4 2 4 7" xfId="38461"/>
    <cellStyle name="RIGs input totals 2 4 2 4 8" xfId="38462"/>
    <cellStyle name="RIGs input totals 2 4 2 4 9" xfId="38463"/>
    <cellStyle name="RIGs input totals 2 4 2 5" xfId="38464"/>
    <cellStyle name="RIGs input totals 2 4 2 5 10" xfId="38465"/>
    <cellStyle name="RIGs input totals 2 4 2 5 11" xfId="38466"/>
    <cellStyle name="RIGs input totals 2 4 2 5 12" xfId="38467"/>
    <cellStyle name="RIGs input totals 2 4 2 5 13" xfId="38468"/>
    <cellStyle name="RIGs input totals 2 4 2 5 2" xfId="38469"/>
    <cellStyle name="RIGs input totals 2 4 2 5 2 2" xfId="38470"/>
    <cellStyle name="RIGs input totals 2 4 2 5 2 3" xfId="38471"/>
    <cellStyle name="RIGs input totals 2 4 2 5 3" xfId="38472"/>
    <cellStyle name="RIGs input totals 2 4 2 5 3 2" xfId="38473"/>
    <cellStyle name="RIGs input totals 2 4 2 5 3 3" xfId="38474"/>
    <cellStyle name="RIGs input totals 2 4 2 5 4" xfId="38475"/>
    <cellStyle name="RIGs input totals 2 4 2 5 5" xfId="38476"/>
    <cellStyle name="RIGs input totals 2 4 2 5 6" xfId="38477"/>
    <cellStyle name="RIGs input totals 2 4 2 5 7" xfId="38478"/>
    <cellStyle name="RIGs input totals 2 4 2 5 8" xfId="38479"/>
    <cellStyle name="RIGs input totals 2 4 2 5 9" xfId="38480"/>
    <cellStyle name="RIGs input totals 2 4 2 6" xfId="38481"/>
    <cellStyle name="RIGs input totals 2 4 2 6 2" xfId="38482"/>
    <cellStyle name="RIGs input totals 2 4 2 6 2 2" xfId="38483"/>
    <cellStyle name="RIGs input totals 2 4 2 6 2 3" xfId="38484"/>
    <cellStyle name="RIGs input totals 2 4 2 6 3" xfId="38485"/>
    <cellStyle name="RIGs input totals 2 4 2 6 3 2" xfId="38486"/>
    <cellStyle name="RIGs input totals 2 4 2 6 4" xfId="38487"/>
    <cellStyle name="RIGs input totals 2 4 2 7" xfId="38488"/>
    <cellStyle name="RIGs input totals 2 4 2 7 2" xfId="38489"/>
    <cellStyle name="RIGs input totals 2 4 2 8" xfId="38490"/>
    <cellStyle name="RIGs input totals 2 4 2 8 2" xfId="38491"/>
    <cellStyle name="RIGs input totals 2 4 2 9" xfId="38492"/>
    <cellStyle name="RIGs input totals 2 4 2 9 2" xfId="38493"/>
    <cellStyle name="RIGs input totals 2 4 2_4 28 1_Asst_Health_Crit_AllTO_RIIO_20110714pm" xfId="38494"/>
    <cellStyle name="RIGs input totals 2 4 20" xfId="38495"/>
    <cellStyle name="RIGs input totals 2 4 20 2" xfId="38496"/>
    <cellStyle name="RIGs input totals 2 4 21" xfId="38497"/>
    <cellStyle name="RIGs input totals 2 4 21 2" xfId="38498"/>
    <cellStyle name="RIGs input totals 2 4 22" xfId="38499"/>
    <cellStyle name="RIGs input totals 2 4 22 2" xfId="38500"/>
    <cellStyle name="RIGs input totals 2 4 23" xfId="38501"/>
    <cellStyle name="RIGs input totals 2 4 23 2" xfId="38502"/>
    <cellStyle name="RIGs input totals 2 4 24" xfId="38503"/>
    <cellStyle name="RIGs input totals 2 4 24 2" xfId="38504"/>
    <cellStyle name="RIGs input totals 2 4 25" xfId="38505"/>
    <cellStyle name="RIGs input totals 2 4 25 2" xfId="38506"/>
    <cellStyle name="RIGs input totals 2 4 26" xfId="38507"/>
    <cellStyle name="RIGs input totals 2 4 26 2" xfId="38508"/>
    <cellStyle name="RIGs input totals 2 4 27" xfId="38509"/>
    <cellStyle name="RIGs input totals 2 4 27 2" xfId="38510"/>
    <cellStyle name="RIGs input totals 2 4 28" xfId="38511"/>
    <cellStyle name="RIGs input totals 2 4 29" xfId="38512"/>
    <cellStyle name="RIGs input totals 2 4 3" xfId="1292"/>
    <cellStyle name="RIGs input totals 2 4 3 10" xfId="38513"/>
    <cellStyle name="RIGs input totals 2 4 3 10 2" xfId="38514"/>
    <cellStyle name="RIGs input totals 2 4 3 11" xfId="38515"/>
    <cellStyle name="RIGs input totals 2 4 3 11 2" xfId="38516"/>
    <cellStyle name="RIGs input totals 2 4 3 12" xfId="38517"/>
    <cellStyle name="RIGs input totals 2 4 3 12 2" xfId="38518"/>
    <cellStyle name="RIGs input totals 2 4 3 13" xfId="38519"/>
    <cellStyle name="RIGs input totals 2 4 3 13 2" xfId="38520"/>
    <cellStyle name="RIGs input totals 2 4 3 14" xfId="38521"/>
    <cellStyle name="RIGs input totals 2 4 3 14 2" xfId="38522"/>
    <cellStyle name="RIGs input totals 2 4 3 15" xfId="38523"/>
    <cellStyle name="RIGs input totals 2 4 3 15 2" xfId="38524"/>
    <cellStyle name="RIGs input totals 2 4 3 16" xfId="38525"/>
    <cellStyle name="RIGs input totals 2 4 3 16 2" xfId="38526"/>
    <cellStyle name="RIGs input totals 2 4 3 17" xfId="38527"/>
    <cellStyle name="RIGs input totals 2 4 3 17 2" xfId="38528"/>
    <cellStyle name="RIGs input totals 2 4 3 18" xfId="38529"/>
    <cellStyle name="RIGs input totals 2 4 3 18 2" xfId="38530"/>
    <cellStyle name="RIGs input totals 2 4 3 19" xfId="38531"/>
    <cellStyle name="RIGs input totals 2 4 3 19 2" xfId="38532"/>
    <cellStyle name="RIGs input totals 2 4 3 2" xfId="1293"/>
    <cellStyle name="RIGs input totals 2 4 3 2 10" xfId="38533"/>
    <cellStyle name="RIGs input totals 2 4 3 2 11" xfId="38534"/>
    <cellStyle name="RIGs input totals 2 4 3 2 12" xfId="38535"/>
    <cellStyle name="RIGs input totals 2 4 3 2 13" xfId="38536"/>
    <cellStyle name="RIGs input totals 2 4 3 2 14" xfId="38537"/>
    <cellStyle name="RIGs input totals 2 4 3 2 15" xfId="38538"/>
    <cellStyle name="RIGs input totals 2 4 3 2 16" xfId="38539"/>
    <cellStyle name="RIGs input totals 2 4 3 2 17" xfId="38540"/>
    <cellStyle name="RIGs input totals 2 4 3 2 18" xfId="38541"/>
    <cellStyle name="RIGs input totals 2 4 3 2 19" xfId="38542"/>
    <cellStyle name="RIGs input totals 2 4 3 2 2" xfId="1924"/>
    <cellStyle name="RIGs input totals 2 4 3 2 2 10" xfId="38543"/>
    <cellStyle name="RIGs input totals 2 4 3 2 2 11" xfId="38544"/>
    <cellStyle name="RIGs input totals 2 4 3 2 2 12" xfId="38545"/>
    <cellStyle name="RIGs input totals 2 4 3 2 2 13" xfId="38546"/>
    <cellStyle name="RIGs input totals 2 4 3 2 2 14" xfId="38547"/>
    <cellStyle name="RIGs input totals 2 4 3 2 2 15" xfId="38548"/>
    <cellStyle name="RIGs input totals 2 4 3 2 2 16" xfId="38549"/>
    <cellStyle name="RIGs input totals 2 4 3 2 2 17" xfId="38550"/>
    <cellStyle name="RIGs input totals 2 4 3 2 2 18" xfId="38551"/>
    <cellStyle name="RIGs input totals 2 4 3 2 2 19" xfId="38552"/>
    <cellStyle name="RIGs input totals 2 4 3 2 2 2" xfId="38553"/>
    <cellStyle name="RIGs input totals 2 4 3 2 2 2 10" xfId="38554"/>
    <cellStyle name="RIGs input totals 2 4 3 2 2 2 11" xfId="38555"/>
    <cellStyle name="RIGs input totals 2 4 3 2 2 2 12" xfId="38556"/>
    <cellStyle name="RIGs input totals 2 4 3 2 2 2 13" xfId="38557"/>
    <cellStyle name="RIGs input totals 2 4 3 2 2 2 2" xfId="38558"/>
    <cellStyle name="RIGs input totals 2 4 3 2 2 2 2 2" xfId="38559"/>
    <cellStyle name="RIGs input totals 2 4 3 2 2 2 2 3" xfId="38560"/>
    <cellStyle name="RIGs input totals 2 4 3 2 2 2 3" xfId="38561"/>
    <cellStyle name="RIGs input totals 2 4 3 2 2 2 3 2" xfId="38562"/>
    <cellStyle name="RIGs input totals 2 4 3 2 2 2 3 3" xfId="38563"/>
    <cellStyle name="RIGs input totals 2 4 3 2 2 2 4" xfId="38564"/>
    <cellStyle name="RIGs input totals 2 4 3 2 2 2 5" xfId="38565"/>
    <cellStyle name="RIGs input totals 2 4 3 2 2 2 6" xfId="38566"/>
    <cellStyle name="RIGs input totals 2 4 3 2 2 2 7" xfId="38567"/>
    <cellStyle name="RIGs input totals 2 4 3 2 2 2 8" xfId="38568"/>
    <cellStyle name="RIGs input totals 2 4 3 2 2 2 9" xfId="38569"/>
    <cellStyle name="RIGs input totals 2 4 3 2 2 20" xfId="38570"/>
    <cellStyle name="RIGs input totals 2 4 3 2 2 21" xfId="38571"/>
    <cellStyle name="RIGs input totals 2 4 3 2 2 22" xfId="38572"/>
    <cellStyle name="RIGs input totals 2 4 3 2 2 23" xfId="38573"/>
    <cellStyle name="RIGs input totals 2 4 3 2 2 24" xfId="38574"/>
    <cellStyle name="RIGs input totals 2 4 3 2 2 25" xfId="38575"/>
    <cellStyle name="RIGs input totals 2 4 3 2 2 26" xfId="38576"/>
    <cellStyle name="RIGs input totals 2 4 3 2 2 27" xfId="38577"/>
    <cellStyle name="RIGs input totals 2 4 3 2 2 28" xfId="38578"/>
    <cellStyle name="RIGs input totals 2 4 3 2 2 29" xfId="38579"/>
    <cellStyle name="RIGs input totals 2 4 3 2 2 3" xfId="38580"/>
    <cellStyle name="RIGs input totals 2 4 3 2 2 3 2" xfId="38581"/>
    <cellStyle name="RIGs input totals 2 4 3 2 2 3 3" xfId="38582"/>
    <cellStyle name="RIGs input totals 2 4 3 2 2 30" xfId="38583"/>
    <cellStyle name="RIGs input totals 2 4 3 2 2 31" xfId="38584"/>
    <cellStyle name="RIGs input totals 2 4 3 2 2 32" xfId="38585"/>
    <cellStyle name="RIGs input totals 2 4 3 2 2 33" xfId="38586"/>
    <cellStyle name="RIGs input totals 2 4 3 2 2 34" xfId="38587"/>
    <cellStyle name="RIGs input totals 2 4 3 2 2 4" xfId="38588"/>
    <cellStyle name="RIGs input totals 2 4 3 2 2 4 2" xfId="38589"/>
    <cellStyle name="RIGs input totals 2 4 3 2 2 4 3" xfId="38590"/>
    <cellStyle name="RIGs input totals 2 4 3 2 2 5" xfId="38591"/>
    <cellStyle name="RIGs input totals 2 4 3 2 2 6" xfId="38592"/>
    <cellStyle name="RIGs input totals 2 4 3 2 2 7" xfId="38593"/>
    <cellStyle name="RIGs input totals 2 4 3 2 2 8" xfId="38594"/>
    <cellStyle name="RIGs input totals 2 4 3 2 2 9" xfId="38595"/>
    <cellStyle name="RIGs input totals 2 4 3 2 20" xfId="38596"/>
    <cellStyle name="RIGs input totals 2 4 3 2 21" xfId="38597"/>
    <cellStyle name="RIGs input totals 2 4 3 2 22" xfId="38598"/>
    <cellStyle name="RIGs input totals 2 4 3 2 23" xfId="38599"/>
    <cellStyle name="RIGs input totals 2 4 3 2 24" xfId="38600"/>
    <cellStyle name="RIGs input totals 2 4 3 2 25" xfId="38601"/>
    <cellStyle name="RIGs input totals 2 4 3 2 26" xfId="38602"/>
    <cellStyle name="RIGs input totals 2 4 3 2 27" xfId="38603"/>
    <cellStyle name="RIGs input totals 2 4 3 2 28" xfId="38604"/>
    <cellStyle name="RIGs input totals 2 4 3 2 29" xfId="38605"/>
    <cellStyle name="RIGs input totals 2 4 3 2 3" xfId="38606"/>
    <cellStyle name="RIGs input totals 2 4 3 2 3 10" xfId="38607"/>
    <cellStyle name="RIGs input totals 2 4 3 2 3 11" xfId="38608"/>
    <cellStyle name="RIGs input totals 2 4 3 2 3 12" xfId="38609"/>
    <cellStyle name="RIGs input totals 2 4 3 2 3 13" xfId="38610"/>
    <cellStyle name="RIGs input totals 2 4 3 2 3 2" xfId="38611"/>
    <cellStyle name="RIGs input totals 2 4 3 2 3 2 2" xfId="38612"/>
    <cellStyle name="RIGs input totals 2 4 3 2 3 2 3" xfId="38613"/>
    <cellStyle name="RIGs input totals 2 4 3 2 3 3" xfId="38614"/>
    <cellStyle name="RIGs input totals 2 4 3 2 3 3 2" xfId="38615"/>
    <cellStyle name="RIGs input totals 2 4 3 2 3 3 3" xfId="38616"/>
    <cellStyle name="RIGs input totals 2 4 3 2 3 4" xfId="38617"/>
    <cellStyle name="RIGs input totals 2 4 3 2 3 5" xfId="38618"/>
    <cellStyle name="RIGs input totals 2 4 3 2 3 6" xfId="38619"/>
    <cellStyle name="RIGs input totals 2 4 3 2 3 7" xfId="38620"/>
    <cellStyle name="RIGs input totals 2 4 3 2 3 8" xfId="38621"/>
    <cellStyle name="RIGs input totals 2 4 3 2 3 9" xfId="38622"/>
    <cellStyle name="RIGs input totals 2 4 3 2 30" xfId="38623"/>
    <cellStyle name="RIGs input totals 2 4 3 2 31" xfId="38624"/>
    <cellStyle name="RIGs input totals 2 4 3 2 4" xfId="38625"/>
    <cellStyle name="RIGs input totals 2 4 3 2 4 2" xfId="38626"/>
    <cellStyle name="RIGs input totals 2 4 3 2 4 3" xfId="38627"/>
    <cellStyle name="RIGs input totals 2 4 3 2 5" xfId="38628"/>
    <cellStyle name="RIGs input totals 2 4 3 2 5 2" xfId="38629"/>
    <cellStyle name="RIGs input totals 2 4 3 2 5 3" xfId="38630"/>
    <cellStyle name="RIGs input totals 2 4 3 2 6" xfId="38631"/>
    <cellStyle name="RIGs input totals 2 4 3 2 7" xfId="38632"/>
    <cellStyle name="RIGs input totals 2 4 3 2 8" xfId="38633"/>
    <cellStyle name="RIGs input totals 2 4 3 2 9" xfId="38634"/>
    <cellStyle name="RIGs input totals 2 4 3 2_4 28 1_Asst_Health_Crit_AllTO_RIIO_20110714pm" xfId="38635"/>
    <cellStyle name="RIGs input totals 2 4 3 20" xfId="38636"/>
    <cellStyle name="RIGs input totals 2 4 3 20 2" xfId="38637"/>
    <cellStyle name="RIGs input totals 2 4 3 21" xfId="38638"/>
    <cellStyle name="RIGs input totals 2 4 3 21 2" xfId="38639"/>
    <cellStyle name="RIGs input totals 2 4 3 22" xfId="38640"/>
    <cellStyle name="RIGs input totals 2 4 3 22 2" xfId="38641"/>
    <cellStyle name="RIGs input totals 2 4 3 23" xfId="38642"/>
    <cellStyle name="RIGs input totals 2 4 3 23 2" xfId="38643"/>
    <cellStyle name="RIGs input totals 2 4 3 24" xfId="38644"/>
    <cellStyle name="RIGs input totals 2 4 3 24 2" xfId="38645"/>
    <cellStyle name="RIGs input totals 2 4 3 25" xfId="38646"/>
    <cellStyle name="RIGs input totals 2 4 3 25 2" xfId="38647"/>
    <cellStyle name="RIGs input totals 2 4 3 26" xfId="38648"/>
    <cellStyle name="RIGs input totals 2 4 3 27" xfId="38649"/>
    <cellStyle name="RIGs input totals 2 4 3 28" xfId="38650"/>
    <cellStyle name="RIGs input totals 2 4 3 29" xfId="38651"/>
    <cellStyle name="RIGs input totals 2 4 3 3" xfId="1923"/>
    <cellStyle name="RIGs input totals 2 4 3 3 10" xfId="38652"/>
    <cellStyle name="RIGs input totals 2 4 3 3 11" xfId="38653"/>
    <cellStyle name="RIGs input totals 2 4 3 3 12" xfId="38654"/>
    <cellStyle name="RIGs input totals 2 4 3 3 13" xfId="38655"/>
    <cellStyle name="RIGs input totals 2 4 3 3 14" xfId="38656"/>
    <cellStyle name="RIGs input totals 2 4 3 3 15" xfId="38657"/>
    <cellStyle name="RIGs input totals 2 4 3 3 16" xfId="38658"/>
    <cellStyle name="RIGs input totals 2 4 3 3 17" xfId="38659"/>
    <cellStyle name="RIGs input totals 2 4 3 3 18" xfId="38660"/>
    <cellStyle name="RIGs input totals 2 4 3 3 19" xfId="38661"/>
    <cellStyle name="RIGs input totals 2 4 3 3 2" xfId="38662"/>
    <cellStyle name="RIGs input totals 2 4 3 3 2 10" xfId="38663"/>
    <cellStyle name="RIGs input totals 2 4 3 3 2 11" xfId="38664"/>
    <cellStyle name="RIGs input totals 2 4 3 3 2 12" xfId="38665"/>
    <cellStyle name="RIGs input totals 2 4 3 3 2 13" xfId="38666"/>
    <cellStyle name="RIGs input totals 2 4 3 3 2 2" xfId="38667"/>
    <cellStyle name="RIGs input totals 2 4 3 3 2 2 2" xfId="38668"/>
    <cellStyle name="RIGs input totals 2 4 3 3 2 2 3" xfId="38669"/>
    <cellStyle name="RIGs input totals 2 4 3 3 2 3" xfId="38670"/>
    <cellStyle name="RIGs input totals 2 4 3 3 2 3 2" xfId="38671"/>
    <cellStyle name="RIGs input totals 2 4 3 3 2 3 3" xfId="38672"/>
    <cellStyle name="RIGs input totals 2 4 3 3 2 4" xfId="38673"/>
    <cellStyle name="RIGs input totals 2 4 3 3 2 5" xfId="38674"/>
    <cellStyle name="RIGs input totals 2 4 3 3 2 6" xfId="38675"/>
    <cellStyle name="RIGs input totals 2 4 3 3 2 7" xfId="38676"/>
    <cellStyle name="RIGs input totals 2 4 3 3 2 8" xfId="38677"/>
    <cellStyle name="RIGs input totals 2 4 3 3 2 9" xfId="38678"/>
    <cellStyle name="RIGs input totals 2 4 3 3 20" xfId="38679"/>
    <cellStyle name="RIGs input totals 2 4 3 3 21" xfId="38680"/>
    <cellStyle name="RIGs input totals 2 4 3 3 22" xfId="38681"/>
    <cellStyle name="RIGs input totals 2 4 3 3 23" xfId="38682"/>
    <cellStyle name="RIGs input totals 2 4 3 3 24" xfId="38683"/>
    <cellStyle name="RIGs input totals 2 4 3 3 25" xfId="38684"/>
    <cellStyle name="RIGs input totals 2 4 3 3 26" xfId="38685"/>
    <cellStyle name="RIGs input totals 2 4 3 3 27" xfId="38686"/>
    <cellStyle name="RIGs input totals 2 4 3 3 28" xfId="38687"/>
    <cellStyle name="RIGs input totals 2 4 3 3 29" xfId="38688"/>
    <cellStyle name="RIGs input totals 2 4 3 3 3" xfId="38689"/>
    <cellStyle name="RIGs input totals 2 4 3 3 3 2" xfId="38690"/>
    <cellStyle name="RIGs input totals 2 4 3 3 3 3" xfId="38691"/>
    <cellStyle name="RIGs input totals 2 4 3 3 30" xfId="38692"/>
    <cellStyle name="RIGs input totals 2 4 3 3 4" xfId="38693"/>
    <cellStyle name="RIGs input totals 2 4 3 3 4 2" xfId="38694"/>
    <cellStyle name="RIGs input totals 2 4 3 3 4 3" xfId="38695"/>
    <cellStyle name="RIGs input totals 2 4 3 3 5" xfId="38696"/>
    <cellStyle name="RIGs input totals 2 4 3 3 6" xfId="38697"/>
    <cellStyle name="RIGs input totals 2 4 3 3 7" xfId="38698"/>
    <cellStyle name="RIGs input totals 2 4 3 3 8" xfId="38699"/>
    <cellStyle name="RIGs input totals 2 4 3 3 9" xfId="38700"/>
    <cellStyle name="RIGs input totals 2 4 3 30" xfId="38701"/>
    <cellStyle name="RIGs input totals 2 4 3 31" xfId="38702"/>
    <cellStyle name="RIGs input totals 2 4 3 32" xfId="38703"/>
    <cellStyle name="RIGs input totals 2 4 3 33" xfId="38704"/>
    <cellStyle name="RIGs input totals 2 4 3 4" xfId="38705"/>
    <cellStyle name="RIGs input totals 2 4 3 4 10" xfId="38706"/>
    <cellStyle name="RIGs input totals 2 4 3 4 11" xfId="38707"/>
    <cellStyle name="RIGs input totals 2 4 3 4 12" xfId="38708"/>
    <cellStyle name="RIGs input totals 2 4 3 4 13" xfId="38709"/>
    <cellStyle name="RIGs input totals 2 4 3 4 14" xfId="38710"/>
    <cellStyle name="RIGs input totals 2 4 3 4 15" xfId="38711"/>
    <cellStyle name="RIGs input totals 2 4 3 4 16" xfId="38712"/>
    <cellStyle name="RIGs input totals 2 4 3 4 17" xfId="38713"/>
    <cellStyle name="RIGs input totals 2 4 3 4 18" xfId="38714"/>
    <cellStyle name="RIGs input totals 2 4 3 4 19" xfId="38715"/>
    <cellStyle name="RIGs input totals 2 4 3 4 2" xfId="38716"/>
    <cellStyle name="RIGs input totals 2 4 3 4 2 10" xfId="38717"/>
    <cellStyle name="RIGs input totals 2 4 3 4 2 11" xfId="38718"/>
    <cellStyle name="RIGs input totals 2 4 3 4 2 12" xfId="38719"/>
    <cellStyle name="RIGs input totals 2 4 3 4 2 13" xfId="38720"/>
    <cellStyle name="RIGs input totals 2 4 3 4 2 2" xfId="38721"/>
    <cellStyle name="RIGs input totals 2 4 3 4 2 2 2" xfId="38722"/>
    <cellStyle name="RIGs input totals 2 4 3 4 2 2 3" xfId="38723"/>
    <cellStyle name="RIGs input totals 2 4 3 4 2 3" xfId="38724"/>
    <cellStyle name="RIGs input totals 2 4 3 4 2 3 2" xfId="38725"/>
    <cellStyle name="RIGs input totals 2 4 3 4 2 3 3" xfId="38726"/>
    <cellStyle name="RIGs input totals 2 4 3 4 2 4" xfId="38727"/>
    <cellStyle name="RIGs input totals 2 4 3 4 2 5" xfId="38728"/>
    <cellStyle name="RIGs input totals 2 4 3 4 2 6" xfId="38729"/>
    <cellStyle name="RIGs input totals 2 4 3 4 2 7" xfId="38730"/>
    <cellStyle name="RIGs input totals 2 4 3 4 2 8" xfId="38731"/>
    <cellStyle name="RIGs input totals 2 4 3 4 2 9" xfId="38732"/>
    <cellStyle name="RIGs input totals 2 4 3 4 20" xfId="38733"/>
    <cellStyle name="RIGs input totals 2 4 3 4 21" xfId="38734"/>
    <cellStyle name="RIGs input totals 2 4 3 4 22" xfId="38735"/>
    <cellStyle name="RIGs input totals 2 4 3 4 23" xfId="38736"/>
    <cellStyle name="RIGs input totals 2 4 3 4 24" xfId="38737"/>
    <cellStyle name="RIGs input totals 2 4 3 4 25" xfId="38738"/>
    <cellStyle name="RIGs input totals 2 4 3 4 26" xfId="38739"/>
    <cellStyle name="RIGs input totals 2 4 3 4 27" xfId="38740"/>
    <cellStyle name="RIGs input totals 2 4 3 4 28" xfId="38741"/>
    <cellStyle name="RIGs input totals 2 4 3 4 29" xfId="38742"/>
    <cellStyle name="RIGs input totals 2 4 3 4 3" xfId="38743"/>
    <cellStyle name="RIGs input totals 2 4 3 4 3 2" xfId="38744"/>
    <cellStyle name="RIGs input totals 2 4 3 4 3 3" xfId="38745"/>
    <cellStyle name="RIGs input totals 2 4 3 4 30" xfId="38746"/>
    <cellStyle name="RIGs input totals 2 4 3 4 4" xfId="38747"/>
    <cellStyle name="RIGs input totals 2 4 3 4 4 2" xfId="38748"/>
    <cellStyle name="RIGs input totals 2 4 3 4 4 3" xfId="38749"/>
    <cellStyle name="RIGs input totals 2 4 3 4 5" xfId="38750"/>
    <cellStyle name="RIGs input totals 2 4 3 4 6" xfId="38751"/>
    <cellStyle name="RIGs input totals 2 4 3 4 7" xfId="38752"/>
    <cellStyle name="RIGs input totals 2 4 3 4 8" xfId="38753"/>
    <cellStyle name="RIGs input totals 2 4 3 4 9" xfId="38754"/>
    <cellStyle name="RIGs input totals 2 4 3 5" xfId="38755"/>
    <cellStyle name="RIGs input totals 2 4 3 5 10" xfId="38756"/>
    <cellStyle name="RIGs input totals 2 4 3 5 11" xfId="38757"/>
    <cellStyle name="RIGs input totals 2 4 3 5 12" xfId="38758"/>
    <cellStyle name="RIGs input totals 2 4 3 5 13" xfId="38759"/>
    <cellStyle name="RIGs input totals 2 4 3 5 2" xfId="38760"/>
    <cellStyle name="RIGs input totals 2 4 3 5 2 2" xfId="38761"/>
    <cellStyle name="RIGs input totals 2 4 3 5 2 3" xfId="38762"/>
    <cellStyle name="RIGs input totals 2 4 3 5 3" xfId="38763"/>
    <cellStyle name="RIGs input totals 2 4 3 5 3 2" xfId="38764"/>
    <cellStyle name="RIGs input totals 2 4 3 5 3 3" xfId="38765"/>
    <cellStyle name="RIGs input totals 2 4 3 5 4" xfId="38766"/>
    <cellStyle name="RIGs input totals 2 4 3 5 5" xfId="38767"/>
    <cellStyle name="RIGs input totals 2 4 3 5 6" xfId="38768"/>
    <cellStyle name="RIGs input totals 2 4 3 5 7" xfId="38769"/>
    <cellStyle name="RIGs input totals 2 4 3 5 8" xfId="38770"/>
    <cellStyle name="RIGs input totals 2 4 3 5 9" xfId="38771"/>
    <cellStyle name="RIGs input totals 2 4 3 6" xfId="38772"/>
    <cellStyle name="RIGs input totals 2 4 3 6 2" xfId="38773"/>
    <cellStyle name="RIGs input totals 2 4 3 6 2 2" xfId="38774"/>
    <cellStyle name="RIGs input totals 2 4 3 6 2 3" xfId="38775"/>
    <cellStyle name="RIGs input totals 2 4 3 6 3" xfId="38776"/>
    <cellStyle name="RIGs input totals 2 4 3 6 3 2" xfId="38777"/>
    <cellStyle name="RIGs input totals 2 4 3 6 4" xfId="38778"/>
    <cellStyle name="RIGs input totals 2 4 3 7" xfId="38779"/>
    <cellStyle name="RIGs input totals 2 4 3 7 2" xfId="38780"/>
    <cellStyle name="RIGs input totals 2 4 3 8" xfId="38781"/>
    <cellStyle name="RIGs input totals 2 4 3 8 2" xfId="38782"/>
    <cellStyle name="RIGs input totals 2 4 3 9" xfId="38783"/>
    <cellStyle name="RIGs input totals 2 4 3 9 2" xfId="38784"/>
    <cellStyle name="RIGs input totals 2 4 3_4 28 1_Asst_Health_Crit_AllTO_RIIO_20110714pm" xfId="38785"/>
    <cellStyle name="RIGs input totals 2 4 30" xfId="38786"/>
    <cellStyle name="RIGs input totals 2 4 31" xfId="38787"/>
    <cellStyle name="RIGs input totals 2 4 32" xfId="38788"/>
    <cellStyle name="RIGs input totals 2 4 33" xfId="38789"/>
    <cellStyle name="RIGs input totals 2 4 34" xfId="38790"/>
    <cellStyle name="RIGs input totals 2 4 35" xfId="38791"/>
    <cellStyle name="RIGs input totals 2 4 36" xfId="38792"/>
    <cellStyle name="RIGs input totals 2 4 37" xfId="38793"/>
    <cellStyle name="RIGs input totals 2 4 38" xfId="38794"/>
    <cellStyle name="RIGs input totals 2 4 39" xfId="38795"/>
    <cellStyle name="RIGs input totals 2 4 4" xfId="38796"/>
    <cellStyle name="RIGs input totals 2 4 4 10" xfId="38797"/>
    <cellStyle name="RIGs input totals 2 4 4 11" xfId="38798"/>
    <cellStyle name="RIGs input totals 2 4 4 12" xfId="38799"/>
    <cellStyle name="RIGs input totals 2 4 4 13" xfId="38800"/>
    <cellStyle name="RIGs input totals 2 4 4 14" xfId="38801"/>
    <cellStyle name="RIGs input totals 2 4 4 15" xfId="38802"/>
    <cellStyle name="RIGs input totals 2 4 4 16" xfId="38803"/>
    <cellStyle name="RIGs input totals 2 4 4 17" xfId="38804"/>
    <cellStyle name="RIGs input totals 2 4 4 18" xfId="38805"/>
    <cellStyle name="RIGs input totals 2 4 4 19" xfId="38806"/>
    <cellStyle name="RIGs input totals 2 4 4 2" xfId="38807"/>
    <cellStyle name="RIGs input totals 2 4 4 2 10" xfId="38808"/>
    <cellStyle name="RIGs input totals 2 4 4 2 11" xfId="38809"/>
    <cellStyle name="RIGs input totals 2 4 4 2 12" xfId="38810"/>
    <cellStyle name="RIGs input totals 2 4 4 2 13" xfId="38811"/>
    <cellStyle name="RIGs input totals 2 4 4 2 14" xfId="38812"/>
    <cellStyle name="RIGs input totals 2 4 4 2 15" xfId="38813"/>
    <cellStyle name="RIGs input totals 2 4 4 2 16" xfId="38814"/>
    <cellStyle name="RIGs input totals 2 4 4 2 17" xfId="38815"/>
    <cellStyle name="RIGs input totals 2 4 4 2 18" xfId="38816"/>
    <cellStyle name="RIGs input totals 2 4 4 2 19" xfId="38817"/>
    <cellStyle name="RIGs input totals 2 4 4 2 2" xfId="38818"/>
    <cellStyle name="RIGs input totals 2 4 4 2 2 10" xfId="38819"/>
    <cellStyle name="RIGs input totals 2 4 4 2 2 11" xfId="38820"/>
    <cellStyle name="RIGs input totals 2 4 4 2 2 12" xfId="38821"/>
    <cellStyle name="RIGs input totals 2 4 4 2 2 13" xfId="38822"/>
    <cellStyle name="RIGs input totals 2 4 4 2 2 2" xfId="38823"/>
    <cellStyle name="RIGs input totals 2 4 4 2 2 2 2" xfId="38824"/>
    <cellStyle name="RIGs input totals 2 4 4 2 2 2 3" xfId="38825"/>
    <cellStyle name="RIGs input totals 2 4 4 2 2 3" xfId="38826"/>
    <cellStyle name="RIGs input totals 2 4 4 2 2 3 2" xfId="38827"/>
    <cellStyle name="RIGs input totals 2 4 4 2 2 3 3" xfId="38828"/>
    <cellStyle name="RIGs input totals 2 4 4 2 2 4" xfId="38829"/>
    <cellStyle name="RIGs input totals 2 4 4 2 2 5" xfId="38830"/>
    <cellStyle name="RIGs input totals 2 4 4 2 2 6" xfId="38831"/>
    <cellStyle name="RIGs input totals 2 4 4 2 2 7" xfId="38832"/>
    <cellStyle name="RIGs input totals 2 4 4 2 2 8" xfId="38833"/>
    <cellStyle name="RIGs input totals 2 4 4 2 2 9" xfId="38834"/>
    <cellStyle name="RIGs input totals 2 4 4 2 20" xfId="38835"/>
    <cellStyle name="RIGs input totals 2 4 4 2 21" xfId="38836"/>
    <cellStyle name="RIGs input totals 2 4 4 2 22" xfId="38837"/>
    <cellStyle name="RIGs input totals 2 4 4 2 23" xfId="38838"/>
    <cellStyle name="RIGs input totals 2 4 4 2 24" xfId="38839"/>
    <cellStyle name="RIGs input totals 2 4 4 2 25" xfId="38840"/>
    <cellStyle name="RIGs input totals 2 4 4 2 26" xfId="38841"/>
    <cellStyle name="RIGs input totals 2 4 4 2 27" xfId="38842"/>
    <cellStyle name="RIGs input totals 2 4 4 2 28" xfId="38843"/>
    <cellStyle name="RIGs input totals 2 4 4 2 29" xfId="38844"/>
    <cellStyle name="RIGs input totals 2 4 4 2 3" xfId="38845"/>
    <cellStyle name="RIGs input totals 2 4 4 2 3 2" xfId="38846"/>
    <cellStyle name="RIGs input totals 2 4 4 2 3 3" xfId="38847"/>
    <cellStyle name="RIGs input totals 2 4 4 2 30" xfId="38848"/>
    <cellStyle name="RIGs input totals 2 4 4 2 31" xfId="38849"/>
    <cellStyle name="RIGs input totals 2 4 4 2 32" xfId="38850"/>
    <cellStyle name="RIGs input totals 2 4 4 2 33" xfId="38851"/>
    <cellStyle name="RIGs input totals 2 4 4 2 34" xfId="38852"/>
    <cellStyle name="RIGs input totals 2 4 4 2 4" xfId="38853"/>
    <cellStyle name="RIGs input totals 2 4 4 2 4 2" xfId="38854"/>
    <cellStyle name="RIGs input totals 2 4 4 2 4 3" xfId="38855"/>
    <cellStyle name="RIGs input totals 2 4 4 2 5" xfId="38856"/>
    <cellStyle name="RIGs input totals 2 4 4 2 6" xfId="38857"/>
    <cellStyle name="RIGs input totals 2 4 4 2 7" xfId="38858"/>
    <cellStyle name="RIGs input totals 2 4 4 2 8" xfId="38859"/>
    <cellStyle name="RIGs input totals 2 4 4 2 9" xfId="38860"/>
    <cellStyle name="RIGs input totals 2 4 4 20" xfId="38861"/>
    <cellStyle name="RIGs input totals 2 4 4 21" xfId="38862"/>
    <cellStyle name="RIGs input totals 2 4 4 22" xfId="38863"/>
    <cellStyle name="RIGs input totals 2 4 4 23" xfId="38864"/>
    <cellStyle name="RIGs input totals 2 4 4 24" xfId="38865"/>
    <cellStyle name="RIGs input totals 2 4 4 25" xfId="38866"/>
    <cellStyle name="RIGs input totals 2 4 4 26" xfId="38867"/>
    <cellStyle name="RIGs input totals 2 4 4 27" xfId="38868"/>
    <cellStyle name="RIGs input totals 2 4 4 28" xfId="38869"/>
    <cellStyle name="RIGs input totals 2 4 4 29" xfId="38870"/>
    <cellStyle name="RIGs input totals 2 4 4 3" xfId="38871"/>
    <cellStyle name="RIGs input totals 2 4 4 3 10" xfId="38872"/>
    <cellStyle name="RIGs input totals 2 4 4 3 11" xfId="38873"/>
    <cellStyle name="RIGs input totals 2 4 4 3 12" xfId="38874"/>
    <cellStyle name="RIGs input totals 2 4 4 3 13" xfId="38875"/>
    <cellStyle name="RIGs input totals 2 4 4 3 2" xfId="38876"/>
    <cellStyle name="RIGs input totals 2 4 4 3 2 2" xfId="38877"/>
    <cellStyle name="RIGs input totals 2 4 4 3 2 3" xfId="38878"/>
    <cellStyle name="RIGs input totals 2 4 4 3 3" xfId="38879"/>
    <cellStyle name="RIGs input totals 2 4 4 3 3 2" xfId="38880"/>
    <cellStyle name="RIGs input totals 2 4 4 3 3 3" xfId="38881"/>
    <cellStyle name="RIGs input totals 2 4 4 3 4" xfId="38882"/>
    <cellStyle name="RIGs input totals 2 4 4 3 5" xfId="38883"/>
    <cellStyle name="RIGs input totals 2 4 4 3 6" xfId="38884"/>
    <cellStyle name="RIGs input totals 2 4 4 3 7" xfId="38885"/>
    <cellStyle name="RIGs input totals 2 4 4 3 8" xfId="38886"/>
    <cellStyle name="RIGs input totals 2 4 4 3 9" xfId="38887"/>
    <cellStyle name="RIGs input totals 2 4 4 30" xfId="38888"/>
    <cellStyle name="RIGs input totals 2 4 4 31" xfId="38889"/>
    <cellStyle name="RIGs input totals 2 4 4 32" xfId="38890"/>
    <cellStyle name="RIGs input totals 2 4 4 33" xfId="38891"/>
    <cellStyle name="RIGs input totals 2 4 4 34" xfId="38892"/>
    <cellStyle name="RIGs input totals 2 4 4 35" xfId="38893"/>
    <cellStyle name="RIGs input totals 2 4 4 4" xfId="38894"/>
    <cellStyle name="RIGs input totals 2 4 4 4 2" xfId="38895"/>
    <cellStyle name="RIGs input totals 2 4 4 4 3" xfId="38896"/>
    <cellStyle name="RIGs input totals 2 4 4 5" xfId="38897"/>
    <cellStyle name="RIGs input totals 2 4 4 5 2" xfId="38898"/>
    <cellStyle name="RIGs input totals 2 4 4 5 3" xfId="38899"/>
    <cellStyle name="RIGs input totals 2 4 4 6" xfId="38900"/>
    <cellStyle name="RIGs input totals 2 4 4 7" xfId="38901"/>
    <cellStyle name="RIGs input totals 2 4 4 8" xfId="38902"/>
    <cellStyle name="RIGs input totals 2 4 4 9" xfId="38903"/>
    <cellStyle name="RIGs input totals 2 4 4_4 28 1_Asst_Health_Crit_AllTO_RIIO_20110714pm" xfId="38904"/>
    <cellStyle name="RIGs input totals 2 4 40" xfId="38905"/>
    <cellStyle name="RIGs input totals 2 4 5" xfId="38906"/>
    <cellStyle name="RIGs input totals 2 4 5 10" xfId="38907"/>
    <cellStyle name="RIGs input totals 2 4 5 11" xfId="38908"/>
    <cellStyle name="RIGs input totals 2 4 5 12" xfId="38909"/>
    <cellStyle name="RIGs input totals 2 4 5 13" xfId="38910"/>
    <cellStyle name="RIGs input totals 2 4 5 14" xfId="38911"/>
    <cellStyle name="RIGs input totals 2 4 5 15" xfId="38912"/>
    <cellStyle name="RIGs input totals 2 4 5 16" xfId="38913"/>
    <cellStyle name="RIGs input totals 2 4 5 17" xfId="38914"/>
    <cellStyle name="RIGs input totals 2 4 5 18" xfId="38915"/>
    <cellStyle name="RIGs input totals 2 4 5 19" xfId="38916"/>
    <cellStyle name="RIGs input totals 2 4 5 2" xfId="38917"/>
    <cellStyle name="RIGs input totals 2 4 5 2 10" xfId="38918"/>
    <cellStyle name="RIGs input totals 2 4 5 2 11" xfId="38919"/>
    <cellStyle name="RIGs input totals 2 4 5 2 12" xfId="38920"/>
    <cellStyle name="RIGs input totals 2 4 5 2 13" xfId="38921"/>
    <cellStyle name="RIGs input totals 2 4 5 2 2" xfId="38922"/>
    <cellStyle name="RIGs input totals 2 4 5 2 2 2" xfId="38923"/>
    <cellStyle name="RIGs input totals 2 4 5 2 2 3" xfId="38924"/>
    <cellStyle name="RIGs input totals 2 4 5 2 3" xfId="38925"/>
    <cellStyle name="RIGs input totals 2 4 5 2 3 2" xfId="38926"/>
    <cellStyle name="RIGs input totals 2 4 5 2 3 3" xfId="38927"/>
    <cellStyle name="RIGs input totals 2 4 5 2 4" xfId="38928"/>
    <cellStyle name="RIGs input totals 2 4 5 2 5" xfId="38929"/>
    <cellStyle name="RIGs input totals 2 4 5 2 6" xfId="38930"/>
    <cellStyle name="RIGs input totals 2 4 5 2 7" xfId="38931"/>
    <cellStyle name="RIGs input totals 2 4 5 2 8" xfId="38932"/>
    <cellStyle name="RIGs input totals 2 4 5 2 9" xfId="38933"/>
    <cellStyle name="RIGs input totals 2 4 5 20" xfId="38934"/>
    <cellStyle name="RIGs input totals 2 4 5 21" xfId="38935"/>
    <cellStyle name="RIGs input totals 2 4 5 22" xfId="38936"/>
    <cellStyle name="RIGs input totals 2 4 5 23" xfId="38937"/>
    <cellStyle name="RIGs input totals 2 4 5 24" xfId="38938"/>
    <cellStyle name="RIGs input totals 2 4 5 25" xfId="38939"/>
    <cellStyle name="RIGs input totals 2 4 5 26" xfId="38940"/>
    <cellStyle name="RIGs input totals 2 4 5 27" xfId="38941"/>
    <cellStyle name="RIGs input totals 2 4 5 28" xfId="38942"/>
    <cellStyle name="RIGs input totals 2 4 5 29" xfId="38943"/>
    <cellStyle name="RIGs input totals 2 4 5 3" xfId="38944"/>
    <cellStyle name="RIGs input totals 2 4 5 3 2" xfId="38945"/>
    <cellStyle name="RIGs input totals 2 4 5 3 3" xfId="38946"/>
    <cellStyle name="RIGs input totals 2 4 5 30" xfId="38947"/>
    <cellStyle name="RIGs input totals 2 4 5 31" xfId="38948"/>
    <cellStyle name="RIGs input totals 2 4 5 32" xfId="38949"/>
    <cellStyle name="RIGs input totals 2 4 5 33" xfId="38950"/>
    <cellStyle name="RIGs input totals 2 4 5 34" xfId="38951"/>
    <cellStyle name="RIGs input totals 2 4 5 4" xfId="38952"/>
    <cellStyle name="RIGs input totals 2 4 5 4 2" xfId="38953"/>
    <cellStyle name="RIGs input totals 2 4 5 4 3" xfId="38954"/>
    <cellStyle name="RIGs input totals 2 4 5 5" xfId="38955"/>
    <cellStyle name="RIGs input totals 2 4 5 6" xfId="38956"/>
    <cellStyle name="RIGs input totals 2 4 5 7" xfId="38957"/>
    <cellStyle name="RIGs input totals 2 4 5 8" xfId="38958"/>
    <cellStyle name="RIGs input totals 2 4 5 9" xfId="38959"/>
    <cellStyle name="RIGs input totals 2 4 6" xfId="38960"/>
    <cellStyle name="RIGs input totals 2 4 6 10" xfId="38961"/>
    <cellStyle name="RIGs input totals 2 4 6 11" xfId="38962"/>
    <cellStyle name="RIGs input totals 2 4 6 12" xfId="38963"/>
    <cellStyle name="RIGs input totals 2 4 6 13" xfId="38964"/>
    <cellStyle name="RIGs input totals 2 4 6 14" xfId="38965"/>
    <cellStyle name="RIGs input totals 2 4 6 15" xfId="38966"/>
    <cellStyle name="RIGs input totals 2 4 6 16" xfId="38967"/>
    <cellStyle name="RIGs input totals 2 4 6 17" xfId="38968"/>
    <cellStyle name="RIGs input totals 2 4 6 18" xfId="38969"/>
    <cellStyle name="RIGs input totals 2 4 6 19" xfId="38970"/>
    <cellStyle name="RIGs input totals 2 4 6 2" xfId="38971"/>
    <cellStyle name="RIGs input totals 2 4 6 2 10" xfId="38972"/>
    <cellStyle name="RIGs input totals 2 4 6 2 11" xfId="38973"/>
    <cellStyle name="RIGs input totals 2 4 6 2 12" xfId="38974"/>
    <cellStyle name="RIGs input totals 2 4 6 2 13" xfId="38975"/>
    <cellStyle name="RIGs input totals 2 4 6 2 2" xfId="38976"/>
    <cellStyle name="RIGs input totals 2 4 6 2 2 2" xfId="38977"/>
    <cellStyle name="RIGs input totals 2 4 6 2 2 3" xfId="38978"/>
    <cellStyle name="RIGs input totals 2 4 6 2 3" xfId="38979"/>
    <cellStyle name="RIGs input totals 2 4 6 2 3 2" xfId="38980"/>
    <cellStyle name="RIGs input totals 2 4 6 2 3 3" xfId="38981"/>
    <cellStyle name="RIGs input totals 2 4 6 2 4" xfId="38982"/>
    <cellStyle name="RIGs input totals 2 4 6 2 5" xfId="38983"/>
    <cellStyle name="RIGs input totals 2 4 6 2 6" xfId="38984"/>
    <cellStyle name="RIGs input totals 2 4 6 2 7" xfId="38985"/>
    <cellStyle name="RIGs input totals 2 4 6 2 8" xfId="38986"/>
    <cellStyle name="RIGs input totals 2 4 6 2 9" xfId="38987"/>
    <cellStyle name="RIGs input totals 2 4 6 20" xfId="38988"/>
    <cellStyle name="RIGs input totals 2 4 6 21" xfId="38989"/>
    <cellStyle name="RIGs input totals 2 4 6 22" xfId="38990"/>
    <cellStyle name="RIGs input totals 2 4 6 23" xfId="38991"/>
    <cellStyle name="RIGs input totals 2 4 6 24" xfId="38992"/>
    <cellStyle name="RIGs input totals 2 4 6 25" xfId="38993"/>
    <cellStyle name="RIGs input totals 2 4 6 26" xfId="38994"/>
    <cellStyle name="RIGs input totals 2 4 6 27" xfId="38995"/>
    <cellStyle name="RIGs input totals 2 4 6 28" xfId="38996"/>
    <cellStyle name="RIGs input totals 2 4 6 29" xfId="38997"/>
    <cellStyle name="RIGs input totals 2 4 6 3" xfId="38998"/>
    <cellStyle name="RIGs input totals 2 4 6 3 2" xfId="38999"/>
    <cellStyle name="RIGs input totals 2 4 6 3 3" xfId="39000"/>
    <cellStyle name="RIGs input totals 2 4 6 30" xfId="39001"/>
    <cellStyle name="RIGs input totals 2 4 6 31" xfId="39002"/>
    <cellStyle name="RIGs input totals 2 4 6 32" xfId="39003"/>
    <cellStyle name="RIGs input totals 2 4 6 33" xfId="39004"/>
    <cellStyle name="RIGs input totals 2 4 6 34" xfId="39005"/>
    <cellStyle name="RIGs input totals 2 4 6 4" xfId="39006"/>
    <cellStyle name="RIGs input totals 2 4 6 4 2" xfId="39007"/>
    <cellStyle name="RIGs input totals 2 4 6 4 3" xfId="39008"/>
    <cellStyle name="RIGs input totals 2 4 6 5" xfId="39009"/>
    <cellStyle name="RIGs input totals 2 4 6 6" xfId="39010"/>
    <cellStyle name="RIGs input totals 2 4 6 7" xfId="39011"/>
    <cellStyle name="RIGs input totals 2 4 6 8" xfId="39012"/>
    <cellStyle name="RIGs input totals 2 4 6 9" xfId="39013"/>
    <cellStyle name="RIGs input totals 2 4 7" xfId="39014"/>
    <cellStyle name="RIGs input totals 2 4 7 10" xfId="39015"/>
    <cellStyle name="RIGs input totals 2 4 7 11" xfId="39016"/>
    <cellStyle name="RIGs input totals 2 4 7 12" xfId="39017"/>
    <cellStyle name="RIGs input totals 2 4 7 13" xfId="39018"/>
    <cellStyle name="RIGs input totals 2 4 7 2" xfId="39019"/>
    <cellStyle name="RIGs input totals 2 4 7 2 2" xfId="39020"/>
    <cellStyle name="RIGs input totals 2 4 7 2 3" xfId="39021"/>
    <cellStyle name="RIGs input totals 2 4 7 3" xfId="39022"/>
    <cellStyle name="RIGs input totals 2 4 7 3 2" xfId="39023"/>
    <cellStyle name="RIGs input totals 2 4 7 3 3" xfId="39024"/>
    <cellStyle name="RIGs input totals 2 4 7 4" xfId="39025"/>
    <cellStyle name="RIGs input totals 2 4 7 5" xfId="39026"/>
    <cellStyle name="RIGs input totals 2 4 7 6" xfId="39027"/>
    <cellStyle name="RIGs input totals 2 4 7 7" xfId="39028"/>
    <cellStyle name="RIGs input totals 2 4 7 8" xfId="39029"/>
    <cellStyle name="RIGs input totals 2 4 7 9" xfId="39030"/>
    <cellStyle name="RIGs input totals 2 4 8" xfId="39031"/>
    <cellStyle name="RIGs input totals 2 4 8 2" xfId="39032"/>
    <cellStyle name="RIGs input totals 2 4 8 2 2" xfId="39033"/>
    <cellStyle name="RIGs input totals 2 4 8 2 3" xfId="39034"/>
    <cellStyle name="RIGs input totals 2 4 8 3" xfId="39035"/>
    <cellStyle name="RIGs input totals 2 4 8 3 2" xfId="39036"/>
    <cellStyle name="RIGs input totals 2 4 8 4" xfId="39037"/>
    <cellStyle name="RIGs input totals 2 4 9" xfId="39038"/>
    <cellStyle name="RIGs input totals 2 4 9 2" xfId="39039"/>
    <cellStyle name="RIGs input totals 2 4_4 28 1_Asst_Health_Crit_AllTO_RIIO_20110714pm" xfId="39040"/>
    <cellStyle name="RIGs input totals 2 40" xfId="39041"/>
    <cellStyle name="RIGs input totals 2 41" xfId="39042"/>
    <cellStyle name="RIGs input totals 2 42" xfId="39043"/>
    <cellStyle name="RIGs input totals 2 43" xfId="39044"/>
    <cellStyle name="RIGs input totals 2 44" xfId="39045"/>
    <cellStyle name="RIGs input totals 2 45" xfId="39046"/>
    <cellStyle name="RIGs input totals 2 5" xfId="1294"/>
    <cellStyle name="RIGs input totals 2 5 10" xfId="39047"/>
    <cellStyle name="RIGs input totals 2 5 10 2" xfId="39048"/>
    <cellStyle name="RIGs input totals 2 5 11" xfId="39049"/>
    <cellStyle name="RIGs input totals 2 5 11 2" xfId="39050"/>
    <cellStyle name="RIGs input totals 2 5 12" xfId="39051"/>
    <cellStyle name="RIGs input totals 2 5 12 2" xfId="39052"/>
    <cellStyle name="RIGs input totals 2 5 13" xfId="39053"/>
    <cellStyle name="RIGs input totals 2 5 13 2" xfId="39054"/>
    <cellStyle name="RIGs input totals 2 5 14" xfId="39055"/>
    <cellStyle name="RIGs input totals 2 5 14 2" xfId="39056"/>
    <cellStyle name="RIGs input totals 2 5 15" xfId="39057"/>
    <cellStyle name="RIGs input totals 2 5 15 2" xfId="39058"/>
    <cellStyle name="RIGs input totals 2 5 16" xfId="39059"/>
    <cellStyle name="RIGs input totals 2 5 16 2" xfId="39060"/>
    <cellStyle name="RIGs input totals 2 5 17" xfId="39061"/>
    <cellStyle name="RIGs input totals 2 5 17 2" xfId="39062"/>
    <cellStyle name="RIGs input totals 2 5 18" xfId="39063"/>
    <cellStyle name="RIGs input totals 2 5 18 2" xfId="39064"/>
    <cellStyle name="RIGs input totals 2 5 19" xfId="39065"/>
    <cellStyle name="RIGs input totals 2 5 19 2" xfId="39066"/>
    <cellStyle name="RIGs input totals 2 5 2" xfId="1295"/>
    <cellStyle name="RIGs input totals 2 5 2 10" xfId="39067"/>
    <cellStyle name="RIGs input totals 2 5 2 10 2" xfId="39068"/>
    <cellStyle name="RIGs input totals 2 5 2 11" xfId="39069"/>
    <cellStyle name="RIGs input totals 2 5 2 11 2" xfId="39070"/>
    <cellStyle name="RIGs input totals 2 5 2 12" xfId="39071"/>
    <cellStyle name="RIGs input totals 2 5 2 12 2" xfId="39072"/>
    <cellStyle name="RIGs input totals 2 5 2 13" xfId="39073"/>
    <cellStyle name="RIGs input totals 2 5 2 13 2" xfId="39074"/>
    <cellStyle name="RIGs input totals 2 5 2 14" xfId="39075"/>
    <cellStyle name="RIGs input totals 2 5 2 14 2" xfId="39076"/>
    <cellStyle name="RIGs input totals 2 5 2 15" xfId="39077"/>
    <cellStyle name="RIGs input totals 2 5 2 15 2" xfId="39078"/>
    <cellStyle name="RIGs input totals 2 5 2 16" xfId="39079"/>
    <cellStyle name="RIGs input totals 2 5 2 16 2" xfId="39080"/>
    <cellStyle name="RIGs input totals 2 5 2 17" xfId="39081"/>
    <cellStyle name="RIGs input totals 2 5 2 17 2" xfId="39082"/>
    <cellStyle name="RIGs input totals 2 5 2 18" xfId="39083"/>
    <cellStyle name="RIGs input totals 2 5 2 18 2" xfId="39084"/>
    <cellStyle name="RIGs input totals 2 5 2 19" xfId="39085"/>
    <cellStyle name="RIGs input totals 2 5 2 19 2" xfId="39086"/>
    <cellStyle name="RIGs input totals 2 5 2 2" xfId="1296"/>
    <cellStyle name="RIGs input totals 2 5 2 2 10" xfId="39087"/>
    <cellStyle name="RIGs input totals 2 5 2 2 11" xfId="39088"/>
    <cellStyle name="RIGs input totals 2 5 2 2 12" xfId="39089"/>
    <cellStyle name="RIGs input totals 2 5 2 2 13" xfId="39090"/>
    <cellStyle name="RIGs input totals 2 5 2 2 14" xfId="39091"/>
    <cellStyle name="RIGs input totals 2 5 2 2 15" xfId="39092"/>
    <cellStyle name="RIGs input totals 2 5 2 2 16" xfId="39093"/>
    <cellStyle name="RIGs input totals 2 5 2 2 17" xfId="39094"/>
    <cellStyle name="RIGs input totals 2 5 2 2 18" xfId="39095"/>
    <cellStyle name="RIGs input totals 2 5 2 2 19" xfId="39096"/>
    <cellStyle name="RIGs input totals 2 5 2 2 2" xfId="1926"/>
    <cellStyle name="RIGs input totals 2 5 2 2 2 10" xfId="39097"/>
    <cellStyle name="RIGs input totals 2 5 2 2 2 11" xfId="39098"/>
    <cellStyle name="RIGs input totals 2 5 2 2 2 12" xfId="39099"/>
    <cellStyle name="RIGs input totals 2 5 2 2 2 13" xfId="39100"/>
    <cellStyle name="RIGs input totals 2 5 2 2 2 14" xfId="39101"/>
    <cellStyle name="RIGs input totals 2 5 2 2 2 15" xfId="39102"/>
    <cellStyle name="RIGs input totals 2 5 2 2 2 16" xfId="39103"/>
    <cellStyle name="RIGs input totals 2 5 2 2 2 17" xfId="39104"/>
    <cellStyle name="RIGs input totals 2 5 2 2 2 18" xfId="39105"/>
    <cellStyle name="RIGs input totals 2 5 2 2 2 19" xfId="39106"/>
    <cellStyle name="RIGs input totals 2 5 2 2 2 2" xfId="39107"/>
    <cellStyle name="RIGs input totals 2 5 2 2 2 2 10" xfId="39108"/>
    <cellStyle name="RIGs input totals 2 5 2 2 2 2 11" xfId="39109"/>
    <cellStyle name="RIGs input totals 2 5 2 2 2 2 12" xfId="39110"/>
    <cellStyle name="RIGs input totals 2 5 2 2 2 2 13" xfId="39111"/>
    <cellStyle name="RIGs input totals 2 5 2 2 2 2 2" xfId="39112"/>
    <cellStyle name="RIGs input totals 2 5 2 2 2 2 2 2" xfId="39113"/>
    <cellStyle name="RIGs input totals 2 5 2 2 2 2 2 3" xfId="39114"/>
    <cellStyle name="RIGs input totals 2 5 2 2 2 2 3" xfId="39115"/>
    <cellStyle name="RIGs input totals 2 5 2 2 2 2 3 2" xfId="39116"/>
    <cellStyle name="RIGs input totals 2 5 2 2 2 2 3 3" xfId="39117"/>
    <cellStyle name="RIGs input totals 2 5 2 2 2 2 4" xfId="39118"/>
    <cellStyle name="RIGs input totals 2 5 2 2 2 2 5" xfId="39119"/>
    <cellStyle name="RIGs input totals 2 5 2 2 2 2 6" xfId="39120"/>
    <cellStyle name="RIGs input totals 2 5 2 2 2 2 7" xfId="39121"/>
    <cellStyle name="RIGs input totals 2 5 2 2 2 2 8" xfId="39122"/>
    <cellStyle name="RIGs input totals 2 5 2 2 2 2 9" xfId="39123"/>
    <cellStyle name="RIGs input totals 2 5 2 2 2 20" xfId="39124"/>
    <cellStyle name="RIGs input totals 2 5 2 2 2 21" xfId="39125"/>
    <cellStyle name="RIGs input totals 2 5 2 2 2 22" xfId="39126"/>
    <cellStyle name="RIGs input totals 2 5 2 2 2 23" xfId="39127"/>
    <cellStyle name="RIGs input totals 2 5 2 2 2 24" xfId="39128"/>
    <cellStyle name="RIGs input totals 2 5 2 2 2 25" xfId="39129"/>
    <cellStyle name="RIGs input totals 2 5 2 2 2 26" xfId="39130"/>
    <cellStyle name="RIGs input totals 2 5 2 2 2 27" xfId="39131"/>
    <cellStyle name="RIGs input totals 2 5 2 2 2 28" xfId="39132"/>
    <cellStyle name="RIGs input totals 2 5 2 2 2 29" xfId="39133"/>
    <cellStyle name="RIGs input totals 2 5 2 2 2 3" xfId="39134"/>
    <cellStyle name="RIGs input totals 2 5 2 2 2 3 2" xfId="39135"/>
    <cellStyle name="RIGs input totals 2 5 2 2 2 3 3" xfId="39136"/>
    <cellStyle name="RIGs input totals 2 5 2 2 2 30" xfId="39137"/>
    <cellStyle name="RIGs input totals 2 5 2 2 2 31" xfId="39138"/>
    <cellStyle name="RIGs input totals 2 5 2 2 2 32" xfId="39139"/>
    <cellStyle name="RIGs input totals 2 5 2 2 2 33" xfId="39140"/>
    <cellStyle name="RIGs input totals 2 5 2 2 2 34" xfId="39141"/>
    <cellStyle name="RIGs input totals 2 5 2 2 2 4" xfId="39142"/>
    <cellStyle name="RIGs input totals 2 5 2 2 2 4 2" xfId="39143"/>
    <cellStyle name="RIGs input totals 2 5 2 2 2 4 3" xfId="39144"/>
    <cellStyle name="RIGs input totals 2 5 2 2 2 5" xfId="39145"/>
    <cellStyle name="RIGs input totals 2 5 2 2 2 6" xfId="39146"/>
    <cellStyle name="RIGs input totals 2 5 2 2 2 7" xfId="39147"/>
    <cellStyle name="RIGs input totals 2 5 2 2 2 8" xfId="39148"/>
    <cellStyle name="RIGs input totals 2 5 2 2 2 9" xfId="39149"/>
    <cellStyle name="RIGs input totals 2 5 2 2 20" xfId="39150"/>
    <cellStyle name="RIGs input totals 2 5 2 2 21" xfId="39151"/>
    <cellStyle name="RIGs input totals 2 5 2 2 22" xfId="39152"/>
    <cellStyle name="RIGs input totals 2 5 2 2 23" xfId="39153"/>
    <cellStyle name="RIGs input totals 2 5 2 2 24" xfId="39154"/>
    <cellStyle name="RIGs input totals 2 5 2 2 25" xfId="39155"/>
    <cellStyle name="RIGs input totals 2 5 2 2 26" xfId="39156"/>
    <cellStyle name="RIGs input totals 2 5 2 2 27" xfId="39157"/>
    <cellStyle name="RIGs input totals 2 5 2 2 28" xfId="39158"/>
    <cellStyle name="RIGs input totals 2 5 2 2 29" xfId="39159"/>
    <cellStyle name="RIGs input totals 2 5 2 2 3" xfId="39160"/>
    <cellStyle name="RIGs input totals 2 5 2 2 3 10" xfId="39161"/>
    <cellStyle name="RIGs input totals 2 5 2 2 3 11" xfId="39162"/>
    <cellStyle name="RIGs input totals 2 5 2 2 3 12" xfId="39163"/>
    <cellStyle name="RIGs input totals 2 5 2 2 3 13" xfId="39164"/>
    <cellStyle name="RIGs input totals 2 5 2 2 3 2" xfId="39165"/>
    <cellStyle name="RIGs input totals 2 5 2 2 3 2 2" xfId="39166"/>
    <cellStyle name="RIGs input totals 2 5 2 2 3 2 3" xfId="39167"/>
    <cellStyle name="RIGs input totals 2 5 2 2 3 3" xfId="39168"/>
    <cellStyle name="RIGs input totals 2 5 2 2 3 3 2" xfId="39169"/>
    <cellStyle name="RIGs input totals 2 5 2 2 3 3 3" xfId="39170"/>
    <cellStyle name="RIGs input totals 2 5 2 2 3 4" xfId="39171"/>
    <cellStyle name="RIGs input totals 2 5 2 2 3 5" xfId="39172"/>
    <cellStyle name="RIGs input totals 2 5 2 2 3 6" xfId="39173"/>
    <cellStyle name="RIGs input totals 2 5 2 2 3 7" xfId="39174"/>
    <cellStyle name="RIGs input totals 2 5 2 2 3 8" xfId="39175"/>
    <cellStyle name="RIGs input totals 2 5 2 2 3 9" xfId="39176"/>
    <cellStyle name="RIGs input totals 2 5 2 2 30" xfId="39177"/>
    <cellStyle name="RIGs input totals 2 5 2 2 31" xfId="39178"/>
    <cellStyle name="RIGs input totals 2 5 2 2 4" xfId="39179"/>
    <cellStyle name="RIGs input totals 2 5 2 2 4 2" xfId="39180"/>
    <cellStyle name="RIGs input totals 2 5 2 2 4 3" xfId="39181"/>
    <cellStyle name="RIGs input totals 2 5 2 2 5" xfId="39182"/>
    <cellStyle name="RIGs input totals 2 5 2 2 5 2" xfId="39183"/>
    <cellStyle name="RIGs input totals 2 5 2 2 5 3" xfId="39184"/>
    <cellStyle name="RIGs input totals 2 5 2 2 6" xfId="39185"/>
    <cellStyle name="RIGs input totals 2 5 2 2 7" xfId="39186"/>
    <cellStyle name="RIGs input totals 2 5 2 2 8" xfId="39187"/>
    <cellStyle name="RIGs input totals 2 5 2 2 9" xfId="39188"/>
    <cellStyle name="RIGs input totals 2 5 2 2_4 28 1_Asst_Health_Crit_AllTO_RIIO_20110714pm" xfId="39189"/>
    <cellStyle name="RIGs input totals 2 5 2 20" xfId="39190"/>
    <cellStyle name="RIGs input totals 2 5 2 20 2" xfId="39191"/>
    <cellStyle name="RIGs input totals 2 5 2 21" xfId="39192"/>
    <cellStyle name="RIGs input totals 2 5 2 21 2" xfId="39193"/>
    <cellStyle name="RIGs input totals 2 5 2 22" xfId="39194"/>
    <cellStyle name="RIGs input totals 2 5 2 22 2" xfId="39195"/>
    <cellStyle name="RIGs input totals 2 5 2 23" xfId="39196"/>
    <cellStyle name="RIGs input totals 2 5 2 23 2" xfId="39197"/>
    <cellStyle name="RIGs input totals 2 5 2 24" xfId="39198"/>
    <cellStyle name="RIGs input totals 2 5 2 24 2" xfId="39199"/>
    <cellStyle name="RIGs input totals 2 5 2 25" xfId="39200"/>
    <cellStyle name="RIGs input totals 2 5 2 25 2" xfId="39201"/>
    <cellStyle name="RIGs input totals 2 5 2 26" xfId="39202"/>
    <cellStyle name="RIGs input totals 2 5 2 27" xfId="39203"/>
    <cellStyle name="RIGs input totals 2 5 2 28" xfId="39204"/>
    <cellStyle name="RIGs input totals 2 5 2 29" xfId="39205"/>
    <cellStyle name="RIGs input totals 2 5 2 3" xfId="1925"/>
    <cellStyle name="RIGs input totals 2 5 2 3 10" xfId="39206"/>
    <cellStyle name="RIGs input totals 2 5 2 3 11" xfId="39207"/>
    <cellStyle name="RIGs input totals 2 5 2 3 12" xfId="39208"/>
    <cellStyle name="RIGs input totals 2 5 2 3 13" xfId="39209"/>
    <cellStyle name="RIGs input totals 2 5 2 3 14" xfId="39210"/>
    <cellStyle name="RIGs input totals 2 5 2 3 15" xfId="39211"/>
    <cellStyle name="RIGs input totals 2 5 2 3 16" xfId="39212"/>
    <cellStyle name="RIGs input totals 2 5 2 3 17" xfId="39213"/>
    <cellStyle name="RIGs input totals 2 5 2 3 18" xfId="39214"/>
    <cellStyle name="RIGs input totals 2 5 2 3 19" xfId="39215"/>
    <cellStyle name="RIGs input totals 2 5 2 3 2" xfId="39216"/>
    <cellStyle name="RIGs input totals 2 5 2 3 2 10" xfId="39217"/>
    <cellStyle name="RIGs input totals 2 5 2 3 2 11" xfId="39218"/>
    <cellStyle name="RIGs input totals 2 5 2 3 2 12" xfId="39219"/>
    <cellStyle name="RIGs input totals 2 5 2 3 2 13" xfId="39220"/>
    <cellStyle name="RIGs input totals 2 5 2 3 2 2" xfId="39221"/>
    <cellStyle name="RIGs input totals 2 5 2 3 2 2 2" xfId="39222"/>
    <cellStyle name="RIGs input totals 2 5 2 3 2 2 3" xfId="39223"/>
    <cellStyle name="RIGs input totals 2 5 2 3 2 3" xfId="39224"/>
    <cellStyle name="RIGs input totals 2 5 2 3 2 3 2" xfId="39225"/>
    <cellStyle name="RIGs input totals 2 5 2 3 2 3 3" xfId="39226"/>
    <cellStyle name="RIGs input totals 2 5 2 3 2 4" xfId="39227"/>
    <cellStyle name="RIGs input totals 2 5 2 3 2 5" xfId="39228"/>
    <cellStyle name="RIGs input totals 2 5 2 3 2 6" xfId="39229"/>
    <cellStyle name="RIGs input totals 2 5 2 3 2 7" xfId="39230"/>
    <cellStyle name="RIGs input totals 2 5 2 3 2 8" xfId="39231"/>
    <cellStyle name="RIGs input totals 2 5 2 3 2 9" xfId="39232"/>
    <cellStyle name="RIGs input totals 2 5 2 3 20" xfId="39233"/>
    <cellStyle name="RIGs input totals 2 5 2 3 21" xfId="39234"/>
    <cellStyle name="RIGs input totals 2 5 2 3 22" xfId="39235"/>
    <cellStyle name="RIGs input totals 2 5 2 3 23" xfId="39236"/>
    <cellStyle name="RIGs input totals 2 5 2 3 24" xfId="39237"/>
    <cellStyle name="RIGs input totals 2 5 2 3 25" xfId="39238"/>
    <cellStyle name="RIGs input totals 2 5 2 3 26" xfId="39239"/>
    <cellStyle name="RIGs input totals 2 5 2 3 27" xfId="39240"/>
    <cellStyle name="RIGs input totals 2 5 2 3 28" xfId="39241"/>
    <cellStyle name="RIGs input totals 2 5 2 3 29" xfId="39242"/>
    <cellStyle name="RIGs input totals 2 5 2 3 3" xfId="39243"/>
    <cellStyle name="RIGs input totals 2 5 2 3 3 2" xfId="39244"/>
    <cellStyle name="RIGs input totals 2 5 2 3 3 3" xfId="39245"/>
    <cellStyle name="RIGs input totals 2 5 2 3 30" xfId="39246"/>
    <cellStyle name="RIGs input totals 2 5 2 3 4" xfId="39247"/>
    <cellStyle name="RIGs input totals 2 5 2 3 4 2" xfId="39248"/>
    <cellStyle name="RIGs input totals 2 5 2 3 4 3" xfId="39249"/>
    <cellStyle name="RIGs input totals 2 5 2 3 5" xfId="39250"/>
    <cellStyle name="RIGs input totals 2 5 2 3 6" xfId="39251"/>
    <cellStyle name="RIGs input totals 2 5 2 3 7" xfId="39252"/>
    <cellStyle name="RIGs input totals 2 5 2 3 8" xfId="39253"/>
    <cellStyle name="RIGs input totals 2 5 2 3 9" xfId="39254"/>
    <cellStyle name="RIGs input totals 2 5 2 30" xfId="39255"/>
    <cellStyle name="RIGs input totals 2 5 2 31" xfId="39256"/>
    <cellStyle name="RIGs input totals 2 5 2 32" xfId="39257"/>
    <cellStyle name="RIGs input totals 2 5 2 33" xfId="39258"/>
    <cellStyle name="RIGs input totals 2 5 2 4" xfId="39259"/>
    <cellStyle name="RIGs input totals 2 5 2 4 10" xfId="39260"/>
    <cellStyle name="RIGs input totals 2 5 2 4 11" xfId="39261"/>
    <cellStyle name="RIGs input totals 2 5 2 4 12" xfId="39262"/>
    <cellStyle name="RIGs input totals 2 5 2 4 13" xfId="39263"/>
    <cellStyle name="RIGs input totals 2 5 2 4 14" xfId="39264"/>
    <cellStyle name="RIGs input totals 2 5 2 4 15" xfId="39265"/>
    <cellStyle name="RIGs input totals 2 5 2 4 16" xfId="39266"/>
    <cellStyle name="RIGs input totals 2 5 2 4 17" xfId="39267"/>
    <cellStyle name="RIGs input totals 2 5 2 4 18" xfId="39268"/>
    <cellStyle name="RIGs input totals 2 5 2 4 19" xfId="39269"/>
    <cellStyle name="RIGs input totals 2 5 2 4 2" xfId="39270"/>
    <cellStyle name="RIGs input totals 2 5 2 4 2 10" xfId="39271"/>
    <cellStyle name="RIGs input totals 2 5 2 4 2 11" xfId="39272"/>
    <cellStyle name="RIGs input totals 2 5 2 4 2 12" xfId="39273"/>
    <cellStyle name="RIGs input totals 2 5 2 4 2 13" xfId="39274"/>
    <cellStyle name="RIGs input totals 2 5 2 4 2 2" xfId="39275"/>
    <cellStyle name="RIGs input totals 2 5 2 4 2 2 2" xfId="39276"/>
    <cellStyle name="RIGs input totals 2 5 2 4 2 2 3" xfId="39277"/>
    <cellStyle name="RIGs input totals 2 5 2 4 2 3" xfId="39278"/>
    <cellStyle name="RIGs input totals 2 5 2 4 2 3 2" xfId="39279"/>
    <cellStyle name="RIGs input totals 2 5 2 4 2 3 3" xfId="39280"/>
    <cellStyle name="RIGs input totals 2 5 2 4 2 4" xfId="39281"/>
    <cellStyle name="RIGs input totals 2 5 2 4 2 5" xfId="39282"/>
    <cellStyle name="RIGs input totals 2 5 2 4 2 6" xfId="39283"/>
    <cellStyle name="RIGs input totals 2 5 2 4 2 7" xfId="39284"/>
    <cellStyle name="RIGs input totals 2 5 2 4 2 8" xfId="39285"/>
    <cellStyle name="RIGs input totals 2 5 2 4 2 9" xfId="39286"/>
    <cellStyle name="RIGs input totals 2 5 2 4 20" xfId="39287"/>
    <cellStyle name="RIGs input totals 2 5 2 4 21" xfId="39288"/>
    <cellStyle name="RIGs input totals 2 5 2 4 22" xfId="39289"/>
    <cellStyle name="RIGs input totals 2 5 2 4 23" xfId="39290"/>
    <cellStyle name="RIGs input totals 2 5 2 4 24" xfId="39291"/>
    <cellStyle name="RIGs input totals 2 5 2 4 25" xfId="39292"/>
    <cellStyle name="RIGs input totals 2 5 2 4 26" xfId="39293"/>
    <cellStyle name="RIGs input totals 2 5 2 4 27" xfId="39294"/>
    <cellStyle name="RIGs input totals 2 5 2 4 28" xfId="39295"/>
    <cellStyle name="RIGs input totals 2 5 2 4 29" xfId="39296"/>
    <cellStyle name="RIGs input totals 2 5 2 4 3" xfId="39297"/>
    <cellStyle name="RIGs input totals 2 5 2 4 3 2" xfId="39298"/>
    <cellStyle name="RIGs input totals 2 5 2 4 3 3" xfId="39299"/>
    <cellStyle name="RIGs input totals 2 5 2 4 30" xfId="39300"/>
    <cellStyle name="RIGs input totals 2 5 2 4 4" xfId="39301"/>
    <cellStyle name="RIGs input totals 2 5 2 4 4 2" xfId="39302"/>
    <cellStyle name="RIGs input totals 2 5 2 4 4 3" xfId="39303"/>
    <cellStyle name="RIGs input totals 2 5 2 4 5" xfId="39304"/>
    <cellStyle name="RIGs input totals 2 5 2 4 6" xfId="39305"/>
    <cellStyle name="RIGs input totals 2 5 2 4 7" xfId="39306"/>
    <cellStyle name="RIGs input totals 2 5 2 4 8" xfId="39307"/>
    <cellStyle name="RIGs input totals 2 5 2 4 9" xfId="39308"/>
    <cellStyle name="RIGs input totals 2 5 2 5" xfId="39309"/>
    <cellStyle name="RIGs input totals 2 5 2 5 10" xfId="39310"/>
    <cellStyle name="RIGs input totals 2 5 2 5 11" xfId="39311"/>
    <cellStyle name="RIGs input totals 2 5 2 5 12" xfId="39312"/>
    <cellStyle name="RIGs input totals 2 5 2 5 13" xfId="39313"/>
    <cellStyle name="RIGs input totals 2 5 2 5 2" xfId="39314"/>
    <cellStyle name="RIGs input totals 2 5 2 5 2 2" xfId="39315"/>
    <cellStyle name="RIGs input totals 2 5 2 5 2 3" xfId="39316"/>
    <cellStyle name="RIGs input totals 2 5 2 5 3" xfId="39317"/>
    <cellStyle name="RIGs input totals 2 5 2 5 3 2" xfId="39318"/>
    <cellStyle name="RIGs input totals 2 5 2 5 3 3" xfId="39319"/>
    <cellStyle name="RIGs input totals 2 5 2 5 4" xfId="39320"/>
    <cellStyle name="RIGs input totals 2 5 2 5 5" xfId="39321"/>
    <cellStyle name="RIGs input totals 2 5 2 5 6" xfId="39322"/>
    <cellStyle name="RIGs input totals 2 5 2 5 7" xfId="39323"/>
    <cellStyle name="RIGs input totals 2 5 2 5 8" xfId="39324"/>
    <cellStyle name="RIGs input totals 2 5 2 5 9" xfId="39325"/>
    <cellStyle name="RIGs input totals 2 5 2 6" xfId="39326"/>
    <cellStyle name="RIGs input totals 2 5 2 6 2" xfId="39327"/>
    <cellStyle name="RIGs input totals 2 5 2 6 2 2" xfId="39328"/>
    <cellStyle name="RIGs input totals 2 5 2 6 2 3" xfId="39329"/>
    <cellStyle name="RIGs input totals 2 5 2 6 3" xfId="39330"/>
    <cellStyle name="RIGs input totals 2 5 2 6 3 2" xfId="39331"/>
    <cellStyle name="RIGs input totals 2 5 2 6 4" xfId="39332"/>
    <cellStyle name="RIGs input totals 2 5 2 7" xfId="39333"/>
    <cellStyle name="RIGs input totals 2 5 2 7 2" xfId="39334"/>
    <cellStyle name="RIGs input totals 2 5 2 8" xfId="39335"/>
    <cellStyle name="RIGs input totals 2 5 2 8 2" xfId="39336"/>
    <cellStyle name="RIGs input totals 2 5 2 9" xfId="39337"/>
    <cellStyle name="RIGs input totals 2 5 2 9 2" xfId="39338"/>
    <cellStyle name="RIGs input totals 2 5 2_4 28 1_Asst_Health_Crit_AllTO_RIIO_20110714pm" xfId="39339"/>
    <cellStyle name="RIGs input totals 2 5 20" xfId="39340"/>
    <cellStyle name="RIGs input totals 2 5 20 2" xfId="39341"/>
    <cellStyle name="RIGs input totals 2 5 21" xfId="39342"/>
    <cellStyle name="RIGs input totals 2 5 21 2" xfId="39343"/>
    <cellStyle name="RIGs input totals 2 5 22" xfId="39344"/>
    <cellStyle name="RIGs input totals 2 5 22 2" xfId="39345"/>
    <cellStyle name="RIGs input totals 2 5 23" xfId="39346"/>
    <cellStyle name="RIGs input totals 2 5 23 2" xfId="39347"/>
    <cellStyle name="RIGs input totals 2 5 24" xfId="39348"/>
    <cellStyle name="RIGs input totals 2 5 24 2" xfId="39349"/>
    <cellStyle name="RIGs input totals 2 5 25" xfId="39350"/>
    <cellStyle name="RIGs input totals 2 5 25 2" xfId="39351"/>
    <cellStyle name="RIGs input totals 2 5 26" xfId="39352"/>
    <cellStyle name="RIGs input totals 2 5 26 2" xfId="39353"/>
    <cellStyle name="RIGs input totals 2 5 27" xfId="39354"/>
    <cellStyle name="RIGs input totals 2 5 28" xfId="39355"/>
    <cellStyle name="RIGs input totals 2 5 29" xfId="39356"/>
    <cellStyle name="RIGs input totals 2 5 3" xfId="39357"/>
    <cellStyle name="RIGs input totals 2 5 3 10" xfId="39358"/>
    <cellStyle name="RIGs input totals 2 5 3 11" xfId="39359"/>
    <cellStyle name="RIGs input totals 2 5 3 12" xfId="39360"/>
    <cellStyle name="RIGs input totals 2 5 3 13" xfId="39361"/>
    <cellStyle name="RIGs input totals 2 5 3 14" xfId="39362"/>
    <cellStyle name="RIGs input totals 2 5 3 15" xfId="39363"/>
    <cellStyle name="RIGs input totals 2 5 3 16" xfId="39364"/>
    <cellStyle name="RIGs input totals 2 5 3 17" xfId="39365"/>
    <cellStyle name="RIGs input totals 2 5 3 18" xfId="39366"/>
    <cellStyle name="RIGs input totals 2 5 3 19" xfId="39367"/>
    <cellStyle name="RIGs input totals 2 5 3 2" xfId="39368"/>
    <cellStyle name="RIGs input totals 2 5 3 2 10" xfId="39369"/>
    <cellStyle name="RIGs input totals 2 5 3 2 11" xfId="39370"/>
    <cellStyle name="RIGs input totals 2 5 3 2 12" xfId="39371"/>
    <cellStyle name="RIGs input totals 2 5 3 2 13" xfId="39372"/>
    <cellStyle name="RIGs input totals 2 5 3 2 14" xfId="39373"/>
    <cellStyle name="RIGs input totals 2 5 3 2 15" xfId="39374"/>
    <cellStyle name="RIGs input totals 2 5 3 2 16" xfId="39375"/>
    <cellStyle name="RIGs input totals 2 5 3 2 17" xfId="39376"/>
    <cellStyle name="RIGs input totals 2 5 3 2 18" xfId="39377"/>
    <cellStyle name="RIGs input totals 2 5 3 2 19" xfId="39378"/>
    <cellStyle name="RIGs input totals 2 5 3 2 2" xfId="39379"/>
    <cellStyle name="RIGs input totals 2 5 3 2 2 10" xfId="39380"/>
    <cellStyle name="RIGs input totals 2 5 3 2 2 11" xfId="39381"/>
    <cellStyle name="RIGs input totals 2 5 3 2 2 12" xfId="39382"/>
    <cellStyle name="RIGs input totals 2 5 3 2 2 13" xfId="39383"/>
    <cellStyle name="RIGs input totals 2 5 3 2 2 2" xfId="39384"/>
    <cellStyle name="RIGs input totals 2 5 3 2 2 2 2" xfId="39385"/>
    <cellStyle name="RIGs input totals 2 5 3 2 2 2 3" xfId="39386"/>
    <cellStyle name="RIGs input totals 2 5 3 2 2 3" xfId="39387"/>
    <cellStyle name="RIGs input totals 2 5 3 2 2 3 2" xfId="39388"/>
    <cellStyle name="RIGs input totals 2 5 3 2 2 3 3" xfId="39389"/>
    <cellStyle name="RIGs input totals 2 5 3 2 2 4" xfId="39390"/>
    <cellStyle name="RIGs input totals 2 5 3 2 2 5" xfId="39391"/>
    <cellStyle name="RIGs input totals 2 5 3 2 2 6" xfId="39392"/>
    <cellStyle name="RIGs input totals 2 5 3 2 2 7" xfId="39393"/>
    <cellStyle name="RIGs input totals 2 5 3 2 2 8" xfId="39394"/>
    <cellStyle name="RIGs input totals 2 5 3 2 2 9" xfId="39395"/>
    <cellStyle name="RIGs input totals 2 5 3 2 20" xfId="39396"/>
    <cellStyle name="RIGs input totals 2 5 3 2 21" xfId="39397"/>
    <cellStyle name="RIGs input totals 2 5 3 2 22" xfId="39398"/>
    <cellStyle name="RIGs input totals 2 5 3 2 23" xfId="39399"/>
    <cellStyle name="RIGs input totals 2 5 3 2 24" xfId="39400"/>
    <cellStyle name="RIGs input totals 2 5 3 2 25" xfId="39401"/>
    <cellStyle name="RIGs input totals 2 5 3 2 26" xfId="39402"/>
    <cellStyle name="RIGs input totals 2 5 3 2 27" xfId="39403"/>
    <cellStyle name="RIGs input totals 2 5 3 2 28" xfId="39404"/>
    <cellStyle name="RIGs input totals 2 5 3 2 29" xfId="39405"/>
    <cellStyle name="RIGs input totals 2 5 3 2 3" xfId="39406"/>
    <cellStyle name="RIGs input totals 2 5 3 2 3 2" xfId="39407"/>
    <cellStyle name="RIGs input totals 2 5 3 2 3 3" xfId="39408"/>
    <cellStyle name="RIGs input totals 2 5 3 2 30" xfId="39409"/>
    <cellStyle name="RIGs input totals 2 5 3 2 31" xfId="39410"/>
    <cellStyle name="RIGs input totals 2 5 3 2 32" xfId="39411"/>
    <cellStyle name="RIGs input totals 2 5 3 2 33" xfId="39412"/>
    <cellStyle name="RIGs input totals 2 5 3 2 34" xfId="39413"/>
    <cellStyle name="RIGs input totals 2 5 3 2 4" xfId="39414"/>
    <cellStyle name="RIGs input totals 2 5 3 2 4 2" xfId="39415"/>
    <cellStyle name="RIGs input totals 2 5 3 2 4 3" xfId="39416"/>
    <cellStyle name="RIGs input totals 2 5 3 2 5" xfId="39417"/>
    <cellStyle name="RIGs input totals 2 5 3 2 6" xfId="39418"/>
    <cellStyle name="RIGs input totals 2 5 3 2 7" xfId="39419"/>
    <cellStyle name="RIGs input totals 2 5 3 2 8" xfId="39420"/>
    <cellStyle name="RIGs input totals 2 5 3 2 9" xfId="39421"/>
    <cellStyle name="RIGs input totals 2 5 3 20" xfId="39422"/>
    <cellStyle name="RIGs input totals 2 5 3 21" xfId="39423"/>
    <cellStyle name="RIGs input totals 2 5 3 22" xfId="39424"/>
    <cellStyle name="RIGs input totals 2 5 3 23" xfId="39425"/>
    <cellStyle name="RIGs input totals 2 5 3 24" xfId="39426"/>
    <cellStyle name="RIGs input totals 2 5 3 25" xfId="39427"/>
    <cellStyle name="RIGs input totals 2 5 3 26" xfId="39428"/>
    <cellStyle name="RIGs input totals 2 5 3 27" xfId="39429"/>
    <cellStyle name="RIGs input totals 2 5 3 28" xfId="39430"/>
    <cellStyle name="RIGs input totals 2 5 3 29" xfId="39431"/>
    <cellStyle name="RIGs input totals 2 5 3 3" xfId="39432"/>
    <cellStyle name="RIGs input totals 2 5 3 3 10" xfId="39433"/>
    <cellStyle name="RIGs input totals 2 5 3 3 11" xfId="39434"/>
    <cellStyle name="RIGs input totals 2 5 3 3 12" xfId="39435"/>
    <cellStyle name="RIGs input totals 2 5 3 3 13" xfId="39436"/>
    <cellStyle name="RIGs input totals 2 5 3 3 2" xfId="39437"/>
    <cellStyle name="RIGs input totals 2 5 3 3 2 2" xfId="39438"/>
    <cellStyle name="RIGs input totals 2 5 3 3 2 3" xfId="39439"/>
    <cellStyle name="RIGs input totals 2 5 3 3 3" xfId="39440"/>
    <cellStyle name="RIGs input totals 2 5 3 3 3 2" xfId="39441"/>
    <cellStyle name="RIGs input totals 2 5 3 3 3 3" xfId="39442"/>
    <cellStyle name="RIGs input totals 2 5 3 3 4" xfId="39443"/>
    <cellStyle name="RIGs input totals 2 5 3 3 5" xfId="39444"/>
    <cellStyle name="RIGs input totals 2 5 3 3 6" xfId="39445"/>
    <cellStyle name="RIGs input totals 2 5 3 3 7" xfId="39446"/>
    <cellStyle name="RIGs input totals 2 5 3 3 8" xfId="39447"/>
    <cellStyle name="RIGs input totals 2 5 3 3 9" xfId="39448"/>
    <cellStyle name="RIGs input totals 2 5 3 30" xfId="39449"/>
    <cellStyle name="RIGs input totals 2 5 3 31" xfId="39450"/>
    <cellStyle name="RIGs input totals 2 5 3 32" xfId="39451"/>
    <cellStyle name="RIGs input totals 2 5 3 33" xfId="39452"/>
    <cellStyle name="RIGs input totals 2 5 3 34" xfId="39453"/>
    <cellStyle name="RIGs input totals 2 5 3 35" xfId="39454"/>
    <cellStyle name="RIGs input totals 2 5 3 4" xfId="39455"/>
    <cellStyle name="RIGs input totals 2 5 3 4 2" xfId="39456"/>
    <cellStyle name="RIGs input totals 2 5 3 4 3" xfId="39457"/>
    <cellStyle name="RIGs input totals 2 5 3 5" xfId="39458"/>
    <cellStyle name="RIGs input totals 2 5 3 5 2" xfId="39459"/>
    <cellStyle name="RIGs input totals 2 5 3 5 3" xfId="39460"/>
    <cellStyle name="RIGs input totals 2 5 3 6" xfId="39461"/>
    <cellStyle name="RIGs input totals 2 5 3 7" xfId="39462"/>
    <cellStyle name="RIGs input totals 2 5 3 8" xfId="39463"/>
    <cellStyle name="RIGs input totals 2 5 3 9" xfId="39464"/>
    <cellStyle name="RIGs input totals 2 5 3_4 28 1_Asst_Health_Crit_AllTO_RIIO_20110714pm" xfId="39465"/>
    <cellStyle name="RIGs input totals 2 5 30" xfId="39466"/>
    <cellStyle name="RIGs input totals 2 5 31" xfId="39467"/>
    <cellStyle name="RIGs input totals 2 5 32" xfId="39468"/>
    <cellStyle name="RIGs input totals 2 5 33" xfId="39469"/>
    <cellStyle name="RIGs input totals 2 5 34" xfId="39470"/>
    <cellStyle name="RIGs input totals 2 5 35" xfId="39471"/>
    <cellStyle name="RIGs input totals 2 5 36" xfId="39472"/>
    <cellStyle name="RIGs input totals 2 5 37" xfId="39473"/>
    <cellStyle name="RIGs input totals 2 5 38" xfId="39474"/>
    <cellStyle name="RIGs input totals 2 5 39" xfId="39475"/>
    <cellStyle name="RIGs input totals 2 5 4" xfId="39476"/>
    <cellStyle name="RIGs input totals 2 5 4 10" xfId="39477"/>
    <cellStyle name="RIGs input totals 2 5 4 11" xfId="39478"/>
    <cellStyle name="RIGs input totals 2 5 4 12" xfId="39479"/>
    <cellStyle name="RIGs input totals 2 5 4 13" xfId="39480"/>
    <cellStyle name="RIGs input totals 2 5 4 14" xfId="39481"/>
    <cellStyle name="RIGs input totals 2 5 4 15" xfId="39482"/>
    <cellStyle name="RIGs input totals 2 5 4 16" xfId="39483"/>
    <cellStyle name="RIGs input totals 2 5 4 17" xfId="39484"/>
    <cellStyle name="RIGs input totals 2 5 4 18" xfId="39485"/>
    <cellStyle name="RIGs input totals 2 5 4 19" xfId="39486"/>
    <cellStyle name="RIGs input totals 2 5 4 2" xfId="39487"/>
    <cellStyle name="RIGs input totals 2 5 4 2 10" xfId="39488"/>
    <cellStyle name="RIGs input totals 2 5 4 2 11" xfId="39489"/>
    <cellStyle name="RIGs input totals 2 5 4 2 12" xfId="39490"/>
    <cellStyle name="RIGs input totals 2 5 4 2 13" xfId="39491"/>
    <cellStyle name="RIGs input totals 2 5 4 2 2" xfId="39492"/>
    <cellStyle name="RIGs input totals 2 5 4 2 2 2" xfId="39493"/>
    <cellStyle name="RIGs input totals 2 5 4 2 2 3" xfId="39494"/>
    <cellStyle name="RIGs input totals 2 5 4 2 3" xfId="39495"/>
    <cellStyle name="RIGs input totals 2 5 4 2 3 2" xfId="39496"/>
    <cellStyle name="RIGs input totals 2 5 4 2 3 3" xfId="39497"/>
    <cellStyle name="RIGs input totals 2 5 4 2 4" xfId="39498"/>
    <cellStyle name="RIGs input totals 2 5 4 2 5" xfId="39499"/>
    <cellStyle name="RIGs input totals 2 5 4 2 6" xfId="39500"/>
    <cellStyle name="RIGs input totals 2 5 4 2 7" xfId="39501"/>
    <cellStyle name="RIGs input totals 2 5 4 2 8" xfId="39502"/>
    <cellStyle name="RIGs input totals 2 5 4 2 9" xfId="39503"/>
    <cellStyle name="RIGs input totals 2 5 4 20" xfId="39504"/>
    <cellStyle name="RIGs input totals 2 5 4 21" xfId="39505"/>
    <cellStyle name="RIGs input totals 2 5 4 22" xfId="39506"/>
    <cellStyle name="RIGs input totals 2 5 4 23" xfId="39507"/>
    <cellStyle name="RIGs input totals 2 5 4 24" xfId="39508"/>
    <cellStyle name="RIGs input totals 2 5 4 25" xfId="39509"/>
    <cellStyle name="RIGs input totals 2 5 4 26" xfId="39510"/>
    <cellStyle name="RIGs input totals 2 5 4 27" xfId="39511"/>
    <cellStyle name="RIGs input totals 2 5 4 28" xfId="39512"/>
    <cellStyle name="RIGs input totals 2 5 4 29" xfId="39513"/>
    <cellStyle name="RIGs input totals 2 5 4 3" xfId="39514"/>
    <cellStyle name="RIGs input totals 2 5 4 3 2" xfId="39515"/>
    <cellStyle name="RIGs input totals 2 5 4 3 3" xfId="39516"/>
    <cellStyle name="RIGs input totals 2 5 4 30" xfId="39517"/>
    <cellStyle name="RIGs input totals 2 5 4 31" xfId="39518"/>
    <cellStyle name="RIGs input totals 2 5 4 32" xfId="39519"/>
    <cellStyle name="RIGs input totals 2 5 4 33" xfId="39520"/>
    <cellStyle name="RIGs input totals 2 5 4 34" xfId="39521"/>
    <cellStyle name="RIGs input totals 2 5 4 4" xfId="39522"/>
    <cellStyle name="RIGs input totals 2 5 4 4 2" xfId="39523"/>
    <cellStyle name="RIGs input totals 2 5 4 4 3" xfId="39524"/>
    <cellStyle name="RIGs input totals 2 5 4 5" xfId="39525"/>
    <cellStyle name="RIGs input totals 2 5 4 6" xfId="39526"/>
    <cellStyle name="RIGs input totals 2 5 4 7" xfId="39527"/>
    <cellStyle name="RIGs input totals 2 5 4 8" xfId="39528"/>
    <cellStyle name="RIGs input totals 2 5 4 9" xfId="39529"/>
    <cellStyle name="RIGs input totals 2 5 5" xfId="39530"/>
    <cellStyle name="RIGs input totals 2 5 5 10" xfId="39531"/>
    <cellStyle name="RIGs input totals 2 5 5 11" xfId="39532"/>
    <cellStyle name="RIGs input totals 2 5 5 12" xfId="39533"/>
    <cellStyle name="RIGs input totals 2 5 5 13" xfId="39534"/>
    <cellStyle name="RIGs input totals 2 5 5 14" xfId="39535"/>
    <cellStyle name="RIGs input totals 2 5 5 15" xfId="39536"/>
    <cellStyle name="RIGs input totals 2 5 5 16" xfId="39537"/>
    <cellStyle name="RIGs input totals 2 5 5 17" xfId="39538"/>
    <cellStyle name="RIGs input totals 2 5 5 18" xfId="39539"/>
    <cellStyle name="RIGs input totals 2 5 5 19" xfId="39540"/>
    <cellStyle name="RIGs input totals 2 5 5 2" xfId="39541"/>
    <cellStyle name="RIGs input totals 2 5 5 2 10" xfId="39542"/>
    <cellStyle name="RIGs input totals 2 5 5 2 11" xfId="39543"/>
    <cellStyle name="RIGs input totals 2 5 5 2 12" xfId="39544"/>
    <cellStyle name="RIGs input totals 2 5 5 2 13" xfId="39545"/>
    <cellStyle name="RIGs input totals 2 5 5 2 2" xfId="39546"/>
    <cellStyle name="RIGs input totals 2 5 5 2 2 2" xfId="39547"/>
    <cellStyle name="RIGs input totals 2 5 5 2 2 3" xfId="39548"/>
    <cellStyle name="RIGs input totals 2 5 5 2 3" xfId="39549"/>
    <cellStyle name="RIGs input totals 2 5 5 2 3 2" xfId="39550"/>
    <cellStyle name="RIGs input totals 2 5 5 2 3 3" xfId="39551"/>
    <cellStyle name="RIGs input totals 2 5 5 2 4" xfId="39552"/>
    <cellStyle name="RIGs input totals 2 5 5 2 5" xfId="39553"/>
    <cellStyle name="RIGs input totals 2 5 5 2 6" xfId="39554"/>
    <cellStyle name="RIGs input totals 2 5 5 2 7" xfId="39555"/>
    <cellStyle name="RIGs input totals 2 5 5 2 8" xfId="39556"/>
    <cellStyle name="RIGs input totals 2 5 5 2 9" xfId="39557"/>
    <cellStyle name="RIGs input totals 2 5 5 20" xfId="39558"/>
    <cellStyle name="RIGs input totals 2 5 5 21" xfId="39559"/>
    <cellStyle name="RIGs input totals 2 5 5 22" xfId="39560"/>
    <cellStyle name="RIGs input totals 2 5 5 23" xfId="39561"/>
    <cellStyle name="RIGs input totals 2 5 5 24" xfId="39562"/>
    <cellStyle name="RIGs input totals 2 5 5 25" xfId="39563"/>
    <cellStyle name="RIGs input totals 2 5 5 26" xfId="39564"/>
    <cellStyle name="RIGs input totals 2 5 5 27" xfId="39565"/>
    <cellStyle name="RIGs input totals 2 5 5 28" xfId="39566"/>
    <cellStyle name="RIGs input totals 2 5 5 29" xfId="39567"/>
    <cellStyle name="RIGs input totals 2 5 5 3" xfId="39568"/>
    <cellStyle name="RIGs input totals 2 5 5 3 2" xfId="39569"/>
    <cellStyle name="RIGs input totals 2 5 5 3 3" xfId="39570"/>
    <cellStyle name="RIGs input totals 2 5 5 30" xfId="39571"/>
    <cellStyle name="RIGs input totals 2 5 5 31" xfId="39572"/>
    <cellStyle name="RIGs input totals 2 5 5 32" xfId="39573"/>
    <cellStyle name="RIGs input totals 2 5 5 33" xfId="39574"/>
    <cellStyle name="RIGs input totals 2 5 5 34" xfId="39575"/>
    <cellStyle name="RIGs input totals 2 5 5 4" xfId="39576"/>
    <cellStyle name="RIGs input totals 2 5 5 4 2" xfId="39577"/>
    <cellStyle name="RIGs input totals 2 5 5 4 3" xfId="39578"/>
    <cellStyle name="RIGs input totals 2 5 5 5" xfId="39579"/>
    <cellStyle name="RIGs input totals 2 5 5 6" xfId="39580"/>
    <cellStyle name="RIGs input totals 2 5 5 7" xfId="39581"/>
    <cellStyle name="RIGs input totals 2 5 5 8" xfId="39582"/>
    <cellStyle name="RIGs input totals 2 5 5 9" xfId="39583"/>
    <cellStyle name="RIGs input totals 2 5 6" xfId="39584"/>
    <cellStyle name="RIGs input totals 2 5 6 10" xfId="39585"/>
    <cellStyle name="RIGs input totals 2 5 6 11" xfId="39586"/>
    <cellStyle name="RIGs input totals 2 5 6 12" xfId="39587"/>
    <cellStyle name="RIGs input totals 2 5 6 13" xfId="39588"/>
    <cellStyle name="RIGs input totals 2 5 6 2" xfId="39589"/>
    <cellStyle name="RIGs input totals 2 5 6 2 2" xfId="39590"/>
    <cellStyle name="RIGs input totals 2 5 6 2 3" xfId="39591"/>
    <cellStyle name="RIGs input totals 2 5 6 3" xfId="39592"/>
    <cellStyle name="RIGs input totals 2 5 6 3 2" xfId="39593"/>
    <cellStyle name="RIGs input totals 2 5 6 3 3" xfId="39594"/>
    <cellStyle name="RIGs input totals 2 5 6 4" xfId="39595"/>
    <cellStyle name="RIGs input totals 2 5 6 5" xfId="39596"/>
    <cellStyle name="RIGs input totals 2 5 6 6" xfId="39597"/>
    <cellStyle name="RIGs input totals 2 5 6 7" xfId="39598"/>
    <cellStyle name="RIGs input totals 2 5 6 8" xfId="39599"/>
    <cellStyle name="RIGs input totals 2 5 6 9" xfId="39600"/>
    <cellStyle name="RIGs input totals 2 5 7" xfId="39601"/>
    <cellStyle name="RIGs input totals 2 5 7 2" xfId="39602"/>
    <cellStyle name="RIGs input totals 2 5 7 2 2" xfId="39603"/>
    <cellStyle name="RIGs input totals 2 5 7 2 3" xfId="39604"/>
    <cellStyle name="RIGs input totals 2 5 7 3" xfId="39605"/>
    <cellStyle name="RIGs input totals 2 5 7 3 2" xfId="39606"/>
    <cellStyle name="RIGs input totals 2 5 7 4" xfId="39607"/>
    <cellStyle name="RIGs input totals 2 5 8" xfId="39608"/>
    <cellStyle name="RIGs input totals 2 5 8 2" xfId="39609"/>
    <cellStyle name="RIGs input totals 2 5 9" xfId="39610"/>
    <cellStyle name="RIGs input totals 2 5 9 2" xfId="39611"/>
    <cellStyle name="RIGs input totals 2 5_4 28 1_Asst_Health_Crit_AllTO_RIIO_20110714pm" xfId="39612"/>
    <cellStyle name="RIGs input totals 2 6" xfId="39613"/>
    <cellStyle name="RIGs input totals 2 6 10" xfId="39614"/>
    <cellStyle name="RIGs input totals 2 6 11" xfId="39615"/>
    <cellStyle name="RIGs input totals 2 6 12" xfId="39616"/>
    <cellStyle name="RIGs input totals 2 6 13" xfId="39617"/>
    <cellStyle name="RIGs input totals 2 6 14" xfId="39618"/>
    <cellStyle name="RIGs input totals 2 6 15" xfId="39619"/>
    <cellStyle name="RIGs input totals 2 6 16" xfId="39620"/>
    <cellStyle name="RIGs input totals 2 6 17" xfId="39621"/>
    <cellStyle name="RIGs input totals 2 6 18" xfId="39622"/>
    <cellStyle name="RIGs input totals 2 6 19" xfId="39623"/>
    <cellStyle name="RIGs input totals 2 6 2" xfId="39624"/>
    <cellStyle name="RIGs input totals 2 6 2 10" xfId="39625"/>
    <cellStyle name="RIGs input totals 2 6 2 11" xfId="39626"/>
    <cellStyle name="RIGs input totals 2 6 2 12" xfId="39627"/>
    <cellStyle name="RIGs input totals 2 6 2 13" xfId="39628"/>
    <cellStyle name="RIGs input totals 2 6 2 14" xfId="39629"/>
    <cellStyle name="RIGs input totals 2 6 2 15" xfId="39630"/>
    <cellStyle name="RIGs input totals 2 6 2 16" xfId="39631"/>
    <cellStyle name="RIGs input totals 2 6 2 17" xfId="39632"/>
    <cellStyle name="RIGs input totals 2 6 2 18" xfId="39633"/>
    <cellStyle name="RIGs input totals 2 6 2 19" xfId="39634"/>
    <cellStyle name="RIGs input totals 2 6 2 2" xfId="39635"/>
    <cellStyle name="RIGs input totals 2 6 2 2 10" xfId="39636"/>
    <cellStyle name="RIGs input totals 2 6 2 2 11" xfId="39637"/>
    <cellStyle name="RIGs input totals 2 6 2 2 12" xfId="39638"/>
    <cellStyle name="RIGs input totals 2 6 2 2 13" xfId="39639"/>
    <cellStyle name="RIGs input totals 2 6 2 2 2" xfId="39640"/>
    <cellStyle name="RIGs input totals 2 6 2 2 2 2" xfId="39641"/>
    <cellStyle name="RIGs input totals 2 6 2 2 2 3" xfId="39642"/>
    <cellStyle name="RIGs input totals 2 6 2 2 3" xfId="39643"/>
    <cellStyle name="RIGs input totals 2 6 2 2 3 2" xfId="39644"/>
    <cellStyle name="RIGs input totals 2 6 2 2 3 3" xfId="39645"/>
    <cellStyle name="RIGs input totals 2 6 2 2 4" xfId="39646"/>
    <cellStyle name="RIGs input totals 2 6 2 2 5" xfId="39647"/>
    <cellStyle name="RIGs input totals 2 6 2 2 6" xfId="39648"/>
    <cellStyle name="RIGs input totals 2 6 2 2 7" xfId="39649"/>
    <cellStyle name="RIGs input totals 2 6 2 2 8" xfId="39650"/>
    <cellStyle name="RIGs input totals 2 6 2 2 9" xfId="39651"/>
    <cellStyle name="RIGs input totals 2 6 2 20" xfId="39652"/>
    <cellStyle name="RIGs input totals 2 6 2 21" xfId="39653"/>
    <cellStyle name="RIGs input totals 2 6 2 22" xfId="39654"/>
    <cellStyle name="RIGs input totals 2 6 2 23" xfId="39655"/>
    <cellStyle name="RIGs input totals 2 6 2 24" xfId="39656"/>
    <cellStyle name="RIGs input totals 2 6 2 25" xfId="39657"/>
    <cellStyle name="RIGs input totals 2 6 2 26" xfId="39658"/>
    <cellStyle name="RIGs input totals 2 6 2 27" xfId="39659"/>
    <cellStyle name="RIGs input totals 2 6 2 28" xfId="39660"/>
    <cellStyle name="RIGs input totals 2 6 2 29" xfId="39661"/>
    <cellStyle name="RIGs input totals 2 6 2 3" xfId="39662"/>
    <cellStyle name="RIGs input totals 2 6 2 3 2" xfId="39663"/>
    <cellStyle name="RIGs input totals 2 6 2 3 3" xfId="39664"/>
    <cellStyle name="RIGs input totals 2 6 2 30" xfId="39665"/>
    <cellStyle name="RIGs input totals 2 6 2 31" xfId="39666"/>
    <cellStyle name="RIGs input totals 2 6 2 32" xfId="39667"/>
    <cellStyle name="RIGs input totals 2 6 2 33" xfId="39668"/>
    <cellStyle name="RIGs input totals 2 6 2 34" xfId="39669"/>
    <cellStyle name="RIGs input totals 2 6 2 4" xfId="39670"/>
    <cellStyle name="RIGs input totals 2 6 2 4 2" xfId="39671"/>
    <cellStyle name="RIGs input totals 2 6 2 4 3" xfId="39672"/>
    <cellStyle name="RIGs input totals 2 6 2 5" xfId="39673"/>
    <cellStyle name="RIGs input totals 2 6 2 6" xfId="39674"/>
    <cellStyle name="RIGs input totals 2 6 2 7" xfId="39675"/>
    <cellStyle name="RIGs input totals 2 6 2 8" xfId="39676"/>
    <cellStyle name="RIGs input totals 2 6 2 9" xfId="39677"/>
    <cellStyle name="RIGs input totals 2 6 20" xfId="39678"/>
    <cellStyle name="RIGs input totals 2 6 21" xfId="39679"/>
    <cellStyle name="RIGs input totals 2 6 22" xfId="39680"/>
    <cellStyle name="RIGs input totals 2 6 23" xfId="39681"/>
    <cellStyle name="RIGs input totals 2 6 24" xfId="39682"/>
    <cellStyle name="RIGs input totals 2 6 25" xfId="39683"/>
    <cellStyle name="RIGs input totals 2 6 26" xfId="39684"/>
    <cellStyle name="RIGs input totals 2 6 27" xfId="39685"/>
    <cellStyle name="RIGs input totals 2 6 28" xfId="39686"/>
    <cellStyle name="RIGs input totals 2 6 29" xfId="39687"/>
    <cellStyle name="RIGs input totals 2 6 3" xfId="39688"/>
    <cellStyle name="RIGs input totals 2 6 3 10" xfId="39689"/>
    <cellStyle name="RIGs input totals 2 6 3 11" xfId="39690"/>
    <cellStyle name="RIGs input totals 2 6 3 12" xfId="39691"/>
    <cellStyle name="RIGs input totals 2 6 3 13" xfId="39692"/>
    <cellStyle name="RIGs input totals 2 6 3 2" xfId="39693"/>
    <cellStyle name="RIGs input totals 2 6 3 2 2" xfId="39694"/>
    <cellStyle name="RIGs input totals 2 6 3 2 3" xfId="39695"/>
    <cellStyle name="RIGs input totals 2 6 3 3" xfId="39696"/>
    <cellStyle name="RIGs input totals 2 6 3 3 2" xfId="39697"/>
    <cellStyle name="RIGs input totals 2 6 3 3 3" xfId="39698"/>
    <cellStyle name="RIGs input totals 2 6 3 4" xfId="39699"/>
    <cellStyle name="RIGs input totals 2 6 3 5" xfId="39700"/>
    <cellStyle name="RIGs input totals 2 6 3 6" xfId="39701"/>
    <cellStyle name="RIGs input totals 2 6 3 7" xfId="39702"/>
    <cellStyle name="RIGs input totals 2 6 3 8" xfId="39703"/>
    <cellStyle name="RIGs input totals 2 6 3 9" xfId="39704"/>
    <cellStyle name="RIGs input totals 2 6 30" xfId="39705"/>
    <cellStyle name="RIGs input totals 2 6 31" xfId="39706"/>
    <cellStyle name="RIGs input totals 2 6 32" xfId="39707"/>
    <cellStyle name="RIGs input totals 2 6 33" xfId="39708"/>
    <cellStyle name="RIGs input totals 2 6 34" xfId="39709"/>
    <cellStyle name="RIGs input totals 2 6 35" xfId="39710"/>
    <cellStyle name="RIGs input totals 2 6 4" xfId="39711"/>
    <cellStyle name="RIGs input totals 2 6 4 2" xfId="39712"/>
    <cellStyle name="RIGs input totals 2 6 4 3" xfId="39713"/>
    <cellStyle name="RIGs input totals 2 6 5" xfId="39714"/>
    <cellStyle name="RIGs input totals 2 6 5 2" xfId="39715"/>
    <cellStyle name="RIGs input totals 2 6 5 3" xfId="39716"/>
    <cellStyle name="RIGs input totals 2 6 6" xfId="39717"/>
    <cellStyle name="RIGs input totals 2 6 7" xfId="39718"/>
    <cellStyle name="RIGs input totals 2 6 8" xfId="39719"/>
    <cellStyle name="RIGs input totals 2 6 9" xfId="39720"/>
    <cellStyle name="RIGs input totals 2 6_4 28 1_Asst_Health_Crit_AllTO_RIIO_20110714pm" xfId="39721"/>
    <cellStyle name="RIGs input totals 2 7" xfId="39722"/>
    <cellStyle name="RIGs input totals 2 7 10" xfId="39723"/>
    <cellStyle name="RIGs input totals 2 7 11" xfId="39724"/>
    <cellStyle name="RIGs input totals 2 7 12" xfId="39725"/>
    <cellStyle name="RIGs input totals 2 7 13" xfId="39726"/>
    <cellStyle name="RIGs input totals 2 7 14" xfId="39727"/>
    <cellStyle name="RIGs input totals 2 7 15" xfId="39728"/>
    <cellStyle name="RIGs input totals 2 7 16" xfId="39729"/>
    <cellStyle name="RIGs input totals 2 7 17" xfId="39730"/>
    <cellStyle name="RIGs input totals 2 7 18" xfId="39731"/>
    <cellStyle name="RIGs input totals 2 7 19" xfId="39732"/>
    <cellStyle name="RIGs input totals 2 7 2" xfId="39733"/>
    <cellStyle name="RIGs input totals 2 7 2 10" xfId="39734"/>
    <cellStyle name="RIGs input totals 2 7 2 11" xfId="39735"/>
    <cellStyle name="RIGs input totals 2 7 2 12" xfId="39736"/>
    <cellStyle name="RIGs input totals 2 7 2 13" xfId="39737"/>
    <cellStyle name="RIGs input totals 2 7 2 2" xfId="39738"/>
    <cellStyle name="RIGs input totals 2 7 2 2 2" xfId="39739"/>
    <cellStyle name="RIGs input totals 2 7 2 2 3" xfId="39740"/>
    <cellStyle name="RIGs input totals 2 7 2 3" xfId="39741"/>
    <cellStyle name="RIGs input totals 2 7 2 3 2" xfId="39742"/>
    <cellStyle name="RIGs input totals 2 7 2 3 3" xfId="39743"/>
    <cellStyle name="RIGs input totals 2 7 2 4" xfId="39744"/>
    <cellStyle name="RIGs input totals 2 7 2 5" xfId="39745"/>
    <cellStyle name="RIGs input totals 2 7 2 6" xfId="39746"/>
    <cellStyle name="RIGs input totals 2 7 2 7" xfId="39747"/>
    <cellStyle name="RIGs input totals 2 7 2 8" xfId="39748"/>
    <cellStyle name="RIGs input totals 2 7 2 9" xfId="39749"/>
    <cellStyle name="RIGs input totals 2 7 20" xfId="39750"/>
    <cellStyle name="RIGs input totals 2 7 21" xfId="39751"/>
    <cellStyle name="RIGs input totals 2 7 22" xfId="39752"/>
    <cellStyle name="RIGs input totals 2 7 23" xfId="39753"/>
    <cellStyle name="RIGs input totals 2 7 24" xfId="39754"/>
    <cellStyle name="RIGs input totals 2 7 25" xfId="39755"/>
    <cellStyle name="RIGs input totals 2 7 26" xfId="39756"/>
    <cellStyle name="RIGs input totals 2 7 27" xfId="39757"/>
    <cellStyle name="RIGs input totals 2 7 28" xfId="39758"/>
    <cellStyle name="RIGs input totals 2 7 29" xfId="39759"/>
    <cellStyle name="RIGs input totals 2 7 3" xfId="39760"/>
    <cellStyle name="RIGs input totals 2 7 3 2" xfId="39761"/>
    <cellStyle name="RIGs input totals 2 7 3 3" xfId="39762"/>
    <cellStyle name="RIGs input totals 2 7 30" xfId="39763"/>
    <cellStyle name="RIGs input totals 2 7 31" xfId="39764"/>
    <cellStyle name="RIGs input totals 2 7 32" xfId="39765"/>
    <cellStyle name="RIGs input totals 2 7 33" xfId="39766"/>
    <cellStyle name="RIGs input totals 2 7 34" xfId="39767"/>
    <cellStyle name="RIGs input totals 2 7 4" xfId="39768"/>
    <cellStyle name="RIGs input totals 2 7 4 2" xfId="39769"/>
    <cellStyle name="RIGs input totals 2 7 4 3" xfId="39770"/>
    <cellStyle name="RIGs input totals 2 7 5" xfId="39771"/>
    <cellStyle name="RIGs input totals 2 7 6" xfId="39772"/>
    <cellStyle name="RIGs input totals 2 7 7" xfId="39773"/>
    <cellStyle name="RIGs input totals 2 7 8" xfId="39774"/>
    <cellStyle name="RIGs input totals 2 7 9" xfId="39775"/>
    <cellStyle name="RIGs input totals 2 8" xfId="39776"/>
    <cellStyle name="RIGs input totals 2 8 10" xfId="39777"/>
    <cellStyle name="RIGs input totals 2 8 11" xfId="39778"/>
    <cellStyle name="RIGs input totals 2 8 12" xfId="39779"/>
    <cellStyle name="RIGs input totals 2 8 13" xfId="39780"/>
    <cellStyle name="RIGs input totals 2 8 14" xfId="39781"/>
    <cellStyle name="RIGs input totals 2 8 15" xfId="39782"/>
    <cellStyle name="RIGs input totals 2 8 16" xfId="39783"/>
    <cellStyle name="RIGs input totals 2 8 17" xfId="39784"/>
    <cellStyle name="RIGs input totals 2 8 18" xfId="39785"/>
    <cellStyle name="RIGs input totals 2 8 19" xfId="39786"/>
    <cellStyle name="RIGs input totals 2 8 2" xfId="39787"/>
    <cellStyle name="RIGs input totals 2 8 2 10" xfId="39788"/>
    <cellStyle name="RIGs input totals 2 8 2 11" xfId="39789"/>
    <cellStyle name="RIGs input totals 2 8 2 12" xfId="39790"/>
    <cellStyle name="RIGs input totals 2 8 2 13" xfId="39791"/>
    <cellStyle name="RIGs input totals 2 8 2 2" xfId="39792"/>
    <cellStyle name="RIGs input totals 2 8 2 2 2" xfId="39793"/>
    <cellStyle name="RIGs input totals 2 8 2 2 3" xfId="39794"/>
    <cellStyle name="RIGs input totals 2 8 2 3" xfId="39795"/>
    <cellStyle name="RIGs input totals 2 8 2 3 2" xfId="39796"/>
    <cellStyle name="RIGs input totals 2 8 2 3 3" xfId="39797"/>
    <cellStyle name="RIGs input totals 2 8 2 4" xfId="39798"/>
    <cellStyle name="RIGs input totals 2 8 2 5" xfId="39799"/>
    <cellStyle name="RIGs input totals 2 8 2 6" xfId="39800"/>
    <cellStyle name="RIGs input totals 2 8 2 7" xfId="39801"/>
    <cellStyle name="RIGs input totals 2 8 2 8" xfId="39802"/>
    <cellStyle name="RIGs input totals 2 8 2 9" xfId="39803"/>
    <cellStyle name="RIGs input totals 2 8 20" xfId="39804"/>
    <cellStyle name="RIGs input totals 2 8 21" xfId="39805"/>
    <cellStyle name="RIGs input totals 2 8 22" xfId="39806"/>
    <cellStyle name="RIGs input totals 2 8 23" xfId="39807"/>
    <cellStyle name="RIGs input totals 2 8 24" xfId="39808"/>
    <cellStyle name="RIGs input totals 2 8 25" xfId="39809"/>
    <cellStyle name="RIGs input totals 2 8 26" xfId="39810"/>
    <cellStyle name="RIGs input totals 2 8 27" xfId="39811"/>
    <cellStyle name="RIGs input totals 2 8 28" xfId="39812"/>
    <cellStyle name="RIGs input totals 2 8 29" xfId="39813"/>
    <cellStyle name="RIGs input totals 2 8 3" xfId="39814"/>
    <cellStyle name="RIGs input totals 2 8 3 2" xfId="39815"/>
    <cellStyle name="RIGs input totals 2 8 3 3" xfId="39816"/>
    <cellStyle name="RIGs input totals 2 8 30" xfId="39817"/>
    <cellStyle name="RIGs input totals 2 8 31" xfId="39818"/>
    <cellStyle name="RIGs input totals 2 8 32" xfId="39819"/>
    <cellStyle name="RIGs input totals 2 8 33" xfId="39820"/>
    <cellStyle name="RIGs input totals 2 8 34" xfId="39821"/>
    <cellStyle name="RIGs input totals 2 8 4" xfId="39822"/>
    <cellStyle name="RIGs input totals 2 8 4 2" xfId="39823"/>
    <cellStyle name="RIGs input totals 2 8 4 3" xfId="39824"/>
    <cellStyle name="RIGs input totals 2 8 5" xfId="39825"/>
    <cellStyle name="RIGs input totals 2 8 6" xfId="39826"/>
    <cellStyle name="RIGs input totals 2 8 7" xfId="39827"/>
    <cellStyle name="RIGs input totals 2 8 8" xfId="39828"/>
    <cellStyle name="RIGs input totals 2 8 9" xfId="39829"/>
    <cellStyle name="RIGs input totals 2 9" xfId="39830"/>
    <cellStyle name="RIGs input totals 2 9 10" xfId="39831"/>
    <cellStyle name="RIGs input totals 2 9 11" xfId="39832"/>
    <cellStyle name="RIGs input totals 2 9 12" xfId="39833"/>
    <cellStyle name="RIGs input totals 2 9 13" xfId="39834"/>
    <cellStyle name="RIGs input totals 2 9 14" xfId="39835"/>
    <cellStyle name="RIGs input totals 2 9 15" xfId="39836"/>
    <cellStyle name="RIGs input totals 2 9 16" xfId="39837"/>
    <cellStyle name="RIGs input totals 2 9 17" xfId="39838"/>
    <cellStyle name="RIGs input totals 2 9 18" xfId="39839"/>
    <cellStyle name="RIGs input totals 2 9 19" xfId="39840"/>
    <cellStyle name="RIGs input totals 2 9 2" xfId="39841"/>
    <cellStyle name="RIGs input totals 2 9 2 10" xfId="39842"/>
    <cellStyle name="RIGs input totals 2 9 2 11" xfId="39843"/>
    <cellStyle name="RIGs input totals 2 9 2 12" xfId="39844"/>
    <cellStyle name="RIGs input totals 2 9 2 13" xfId="39845"/>
    <cellStyle name="RIGs input totals 2 9 2 2" xfId="39846"/>
    <cellStyle name="RIGs input totals 2 9 2 2 2" xfId="39847"/>
    <cellStyle name="RIGs input totals 2 9 2 2 3" xfId="39848"/>
    <cellStyle name="RIGs input totals 2 9 2 3" xfId="39849"/>
    <cellStyle name="RIGs input totals 2 9 2 3 2" xfId="39850"/>
    <cellStyle name="RIGs input totals 2 9 2 3 3" xfId="39851"/>
    <cellStyle name="RIGs input totals 2 9 2 4" xfId="39852"/>
    <cellStyle name="RIGs input totals 2 9 2 5" xfId="39853"/>
    <cellStyle name="RIGs input totals 2 9 2 6" xfId="39854"/>
    <cellStyle name="RIGs input totals 2 9 2 7" xfId="39855"/>
    <cellStyle name="RIGs input totals 2 9 2 8" xfId="39856"/>
    <cellStyle name="RIGs input totals 2 9 2 9" xfId="39857"/>
    <cellStyle name="RIGs input totals 2 9 20" xfId="39858"/>
    <cellStyle name="RIGs input totals 2 9 21" xfId="39859"/>
    <cellStyle name="RIGs input totals 2 9 22" xfId="39860"/>
    <cellStyle name="RIGs input totals 2 9 23" xfId="39861"/>
    <cellStyle name="RIGs input totals 2 9 24" xfId="39862"/>
    <cellStyle name="RIGs input totals 2 9 25" xfId="39863"/>
    <cellStyle name="RIGs input totals 2 9 26" xfId="39864"/>
    <cellStyle name="RIGs input totals 2 9 27" xfId="39865"/>
    <cellStyle name="RIGs input totals 2 9 28" xfId="39866"/>
    <cellStyle name="RIGs input totals 2 9 29" xfId="39867"/>
    <cellStyle name="RIGs input totals 2 9 3" xfId="39868"/>
    <cellStyle name="RIGs input totals 2 9 3 2" xfId="39869"/>
    <cellStyle name="RIGs input totals 2 9 3 3" xfId="39870"/>
    <cellStyle name="RIGs input totals 2 9 30" xfId="39871"/>
    <cellStyle name="RIGs input totals 2 9 31" xfId="39872"/>
    <cellStyle name="RIGs input totals 2 9 32" xfId="39873"/>
    <cellStyle name="RIGs input totals 2 9 33" xfId="39874"/>
    <cellStyle name="RIGs input totals 2 9 34" xfId="39875"/>
    <cellStyle name="RIGs input totals 2 9 4" xfId="39876"/>
    <cellStyle name="RIGs input totals 2 9 4 2" xfId="39877"/>
    <cellStyle name="RIGs input totals 2 9 4 3" xfId="39878"/>
    <cellStyle name="RIGs input totals 2 9 5" xfId="39879"/>
    <cellStyle name="RIGs input totals 2 9 6" xfId="39880"/>
    <cellStyle name="RIGs input totals 2 9 7" xfId="39881"/>
    <cellStyle name="RIGs input totals 2 9 8" xfId="39882"/>
    <cellStyle name="RIGs input totals 2 9 9" xfId="39883"/>
    <cellStyle name="RIGs input totals 2_1.3s Accounting C Costs Scots" xfId="39884"/>
    <cellStyle name="RIGs input totals 20" xfId="39885"/>
    <cellStyle name="RIGs input totals 20 2" xfId="39886"/>
    <cellStyle name="RIGs input totals 21" xfId="39887"/>
    <cellStyle name="RIGs input totals 21 2" xfId="39888"/>
    <cellStyle name="RIGs input totals 22" xfId="39889"/>
    <cellStyle name="RIGs input totals 22 2" xfId="39890"/>
    <cellStyle name="RIGs input totals 23" xfId="39891"/>
    <cellStyle name="RIGs input totals 23 2" xfId="39892"/>
    <cellStyle name="RIGs input totals 24" xfId="39893"/>
    <cellStyle name="RIGs input totals 24 2" xfId="39894"/>
    <cellStyle name="RIGs input totals 25" xfId="39895"/>
    <cellStyle name="RIGs input totals 25 2" xfId="39896"/>
    <cellStyle name="RIGs input totals 26" xfId="39897"/>
    <cellStyle name="RIGs input totals 26 2" xfId="39898"/>
    <cellStyle name="RIGs input totals 27" xfId="39899"/>
    <cellStyle name="RIGs input totals 27 2" xfId="39900"/>
    <cellStyle name="RIGs input totals 28" xfId="39901"/>
    <cellStyle name="RIGs input totals 28 2" xfId="39902"/>
    <cellStyle name="RIGs input totals 29" xfId="39903"/>
    <cellStyle name="RIGs input totals 29 2" xfId="39904"/>
    <cellStyle name="RIGs input totals 3" xfId="1297"/>
    <cellStyle name="RIGs input totals 3 10" xfId="39905"/>
    <cellStyle name="RIGs input totals 3 10 2" xfId="39906"/>
    <cellStyle name="RIGs input totals 3 11" xfId="39907"/>
    <cellStyle name="RIGs input totals 3 11 2" xfId="39908"/>
    <cellStyle name="RIGs input totals 3 12" xfId="39909"/>
    <cellStyle name="RIGs input totals 3 12 2" xfId="39910"/>
    <cellStyle name="RIGs input totals 3 13" xfId="39911"/>
    <cellStyle name="RIGs input totals 3 13 2" xfId="39912"/>
    <cellStyle name="RIGs input totals 3 14" xfId="39913"/>
    <cellStyle name="RIGs input totals 3 14 2" xfId="39914"/>
    <cellStyle name="RIGs input totals 3 15" xfId="39915"/>
    <cellStyle name="RIGs input totals 3 15 2" xfId="39916"/>
    <cellStyle name="RIGs input totals 3 16" xfId="39917"/>
    <cellStyle name="RIGs input totals 3 16 2" xfId="39918"/>
    <cellStyle name="RIGs input totals 3 17" xfId="39919"/>
    <cellStyle name="RIGs input totals 3 17 2" xfId="39920"/>
    <cellStyle name="RIGs input totals 3 18" xfId="39921"/>
    <cellStyle name="RIGs input totals 3 18 2" xfId="39922"/>
    <cellStyle name="RIGs input totals 3 19" xfId="39923"/>
    <cellStyle name="RIGs input totals 3 19 2" xfId="39924"/>
    <cellStyle name="RIGs input totals 3 2" xfId="1298"/>
    <cellStyle name="RIGs input totals 3 2 10" xfId="39925"/>
    <cellStyle name="RIGs input totals 3 2 10 2" xfId="39926"/>
    <cellStyle name="RIGs input totals 3 2 11" xfId="39927"/>
    <cellStyle name="RIGs input totals 3 2 11 2" xfId="39928"/>
    <cellStyle name="RIGs input totals 3 2 12" xfId="39929"/>
    <cellStyle name="RIGs input totals 3 2 12 2" xfId="39930"/>
    <cellStyle name="RIGs input totals 3 2 13" xfId="39931"/>
    <cellStyle name="RIGs input totals 3 2 13 2" xfId="39932"/>
    <cellStyle name="RIGs input totals 3 2 14" xfId="39933"/>
    <cellStyle name="RIGs input totals 3 2 14 2" xfId="39934"/>
    <cellStyle name="RIGs input totals 3 2 15" xfId="39935"/>
    <cellStyle name="RIGs input totals 3 2 15 2" xfId="39936"/>
    <cellStyle name="RIGs input totals 3 2 16" xfId="39937"/>
    <cellStyle name="RIGs input totals 3 2 16 2" xfId="39938"/>
    <cellStyle name="RIGs input totals 3 2 17" xfId="39939"/>
    <cellStyle name="RIGs input totals 3 2 17 2" xfId="39940"/>
    <cellStyle name="RIGs input totals 3 2 18" xfId="39941"/>
    <cellStyle name="RIGs input totals 3 2 18 2" xfId="39942"/>
    <cellStyle name="RIGs input totals 3 2 19" xfId="39943"/>
    <cellStyle name="RIGs input totals 3 2 19 2" xfId="39944"/>
    <cellStyle name="RIGs input totals 3 2 2" xfId="39945"/>
    <cellStyle name="RIGs input totals 3 2 2 10" xfId="39946"/>
    <cellStyle name="RIGs input totals 3 2 2 11" xfId="39947"/>
    <cellStyle name="RIGs input totals 3 2 2 12" xfId="39948"/>
    <cellStyle name="RIGs input totals 3 2 2 13" xfId="39949"/>
    <cellStyle name="RIGs input totals 3 2 2 14" xfId="39950"/>
    <cellStyle name="RIGs input totals 3 2 2 15" xfId="39951"/>
    <cellStyle name="RIGs input totals 3 2 2 16" xfId="39952"/>
    <cellStyle name="RIGs input totals 3 2 2 17" xfId="39953"/>
    <cellStyle name="RIGs input totals 3 2 2 18" xfId="39954"/>
    <cellStyle name="RIGs input totals 3 2 2 19" xfId="39955"/>
    <cellStyle name="RIGs input totals 3 2 2 2" xfId="39956"/>
    <cellStyle name="RIGs input totals 3 2 2 2 10" xfId="39957"/>
    <cellStyle name="RIGs input totals 3 2 2 2 11" xfId="39958"/>
    <cellStyle name="RIGs input totals 3 2 2 2 12" xfId="39959"/>
    <cellStyle name="RIGs input totals 3 2 2 2 13" xfId="39960"/>
    <cellStyle name="RIGs input totals 3 2 2 2 14" xfId="39961"/>
    <cellStyle name="RIGs input totals 3 2 2 2 15" xfId="39962"/>
    <cellStyle name="RIGs input totals 3 2 2 2 16" xfId="39963"/>
    <cellStyle name="RIGs input totals 3 2 2 2 17" xfId="39964"/>
    <cellStyle name="RIGs input totals 3 2 2 2 18" xfId="39965"/>
    <cellStyle name="RIGs input totals 3 2 2 2 19" xfId="39966"/>
    <cellStyle name="RIGs input totals 3 2 2 2 2" xfId="39967"/>
    <cellStyle name="RIGs input totals 3 2 2 2 2 10" xfId="39968"/>
    <cellStyle name="RIGs input totals 3 2 2 2 2 11" xfId="39969"/>
    <cellStyle name="RIGs input totals 3 2 2 2 2 12" xfId="39970"/>
    <cellStyle name="RIGs input totals 3 2 2 2 2 13" xfId="39971"/>
    <cellStyle name="RIGs input totals 3 2 2 2 2 2" xfId="39972"/>
    <cellStyle name="RIGs input totals 3 2 2 2 2 2 2" xfId="39973"/>
    <cellStyle name="RIGs input totals 3 2 2 2 2 2 3" xfId="39974"/>
    <cellStyle name="RIGs input totals 3 2 2 2 2 3" xfId="39975"/>
    <cellStyle name="RIGs input totals 3 2 2 2 2 3 2" xfId="39976"/>
    <cellStyle name="RIGs input totals 3 2 2 2 2 3 3" xfId="39977"/>
    <cellStyle name="RIGs input totals 3 2 2 2 2 4" xfId="39978"/>
    <cellStyle name="RIGs input totals 3 2 2 2 2 5" xfId="39979"/>
    <cellStyle name="RIGs input totals 3 2 2 2 2 6" xfId="39980"/>
    <cellStyle name="RIGs input totals 3 2 2 2 2 7" xfId="39981"/>
    <cellStyle name="RIGs input totals 3 2 2 2 2 8" xfId="39982"/>
    <cellStyle name="RIGs input totals 3 2 2 2 2 9" xfId="39983"/>
    <cellStyle name="RIGs input totals 3 2 2 2 20" xfId="39984"/>
    <cellStyle name="RIGs input totals 3 2 2 2 21" xfId="39985"/>
    <cellStyle name="RIGs input totals 3 2 2 2 22" xfId="39986"/>
    <cellStyle name="RIGs input totals 3 2 2 2 23" xfId="39987"/>
    <cellStyle name="RIGs input totals 3 2 2 2 24" xfId="39988"/>
    <cellStyle name="RIGs input totals 3 2 2 2 25" xfId="39989"/>
    <cellStyle name="RIGs input totals 3 2 2 2 26" xfId="39990"/>
    <cellStyle name="RIGs input totals 3 2 2 2 27" xfId="39991"/>
    <cellStyle name="RIGs input totals 3 2 2 2 28" xfId="39992"/>
    <cellStyle name="RIGs input totals 3 2 2 2 29" xfId="39993"/>
    <cellStyle name="RIGs input totals 3 2 2 2 3" xfId="39994"/>
    <cellStyle name="RIGs input totals 3 2 2 2 3 2" xfId="39995"/>
    <cellStyle name="RIGs input totals 3 2 2 2 3 3" xfId="39996"/>
    <cellStyle name="RIGs input totals 3 2 2 2 30" xfId="39997"/>
    <cellStyle name="RIGs input totals 3 2 2 2 31" xfId="39998"/>
    <cellStyle name="RIGs input totals 3 2 2 2 32" xfId="39999"/>
    <cellStyle name="RIGs input totals 3 2 2 2 33" xfId="40000"/>
    <cellStyle name="RIGs input totals 3 2 2 2 34" xfId="40001"/>
    <cellStyle name="RIGs input totals 3 2 2 2 4" xfId="40002"/>
    <cellStyle name="RIGs input totals 3 2 2 2 4 2" xfId="40003"/>
    <cellStyle name="RIGs input totals 3 2 2 2 4 3" xfId="40004"/>
    <cellStyle name="RIGs input totals 3 2 2 2 5" xfId="40005"/>
    <cellStyle name="RIGs input totals 3 2 2 2 6" xfId="40006"/>
    <cellStyle name="RIGs input totals 3 2 2 2 7" xfId="40007"/>
    <cellStyle name="RIGs input totals 3 2 2 2 8" xfId="40008"/>
    <cellStyle name="RIGs input totals 3 2 2 2 9" xfId="40009"/>
    <cellStyle name="RIGs input totals 3 2 2 20" xfId="40010"/>
    <cellStyle name="RIGs input totals 3 2 2 21" xfId="40011"/>
    <cellStyle name="RIGs input totals 3 2 2 22" xfId="40012"/>
    <cellStyle name="RIGs input totals 3 2 2 23" xfId="40013"/>
    <cellStyle name="RIGs input totals 3 2 2 24" xfId="40014"/>
    <cellStyle name="RIGs input totals 3 2 2 25" xfId="40015"/>
    <cellStyle name="RIGs input totals 3 2 2 26" xfId="40016"/>
    <cellStyle name="RIGs input totals 3 2 2 27" xfId="40017"/>
    <cellStyle name="RIGs input totals 3 2 2 28" xfId="40018"/>
    <cellStyle name="RIGs input totals 3 2 2 29" xfId="40019"/>
    <cellStyle name="RIGs input totals 3 2 2 3" xfId="40020"/>
    <cellStyle name="RIGs input totals 3 2 2 3 10" xfId="40021"/>
    <cellStyle name="RIGs input totals 3 2 2 3 11" xfId="40022"/>
    <cellStyle name="RIGs input totals 3 2 2 3 12" xfId="40023"/>
    <cellStyle name="RIGs input totals 3 2 2 3 13" xfId="40024"/>
    <cellStyle name="RIGs input totals 3 2 2 3 2" xfId="40025"/>
    <cellStyle name="RIGs input totals 3 2 2 3 2 2" xfId="40026"/>
    <cellStyle name="RIGs input totals 3 2 2 3 2 3" xfId="40027"/>
    <cellStyle name="RIGs input totals 3 2 2 3 3" xfId="40028"/>
    <cellStyle name="RIGs input totals 3 2 2 3 3 2" xfId="40029"/>
    <cellStyle name="RIGs input totals 3 2 2 3 3 3" xfId="40030"/>
    <cellStyle name="RIGs input totals 3 2 2 3 4" xfId="40031"/>
    <cellStyle name="RIGs input totals 3 2 2 3 5" xfId="40032"/>
    <cellStyle name="RIGs input totals 3 2 2 3 6" xfId="40033"/>
    <cellStyle name="RIGs input totals 3 2 2 3 7" xfId="40034"/>
    <cellStyle name="RIGs input totals 3 2 2 3 8" xfId="40035"/>
    <cellStyle name="RIGs input totals 3 2 2 3 9" xfId="40036"/>
    <cellStyle name="RIGs input totals 3 2 2 30" xfId="40037"/>
    <cellStyle name="RIGs input totals 3 2 2 31" xfId="40038"/>
    <cellStyle name="RIGs input totals 3 2 2 32" xfId="40039"/>
    <cellStyle name="RIGs input totals 3 2 2 33" xfId="40040"/>
    <cellStyle name="RIGs input totals 3 2 2 34" xfId="40041"/>
    <cellStyle name="RIGs input totals 3 2 2 35" xfId="40042"/>
    <cellStyle name="RIGs input totals 3 2 2 4" xfId="40043"/>
    <cellStyle name="RIGs input totals 3 2 2 4 2" xfId="40044"/>
    <cellStyle name="RIGs input totals 3 2 2 4 3" xfId="40045"/>
    <cellStyle name="RIGs input totals 3 2 2 5" xfId="40046"/>
    <cellStyle name="RIGs input totals 3 2 2 5 2" xfId="40047"/>
    <cellStyle name="RIGs input totals 3 2 2 5 3" xfId="40048"/>
    <cellStyle name="RIGs input totals 3 2 2 6" xfId="40049"/>
    <cellStyle name="RIGs input totals 3 2 2 7" xfId="40050"/>
    <cellStyle name="RIGs input totals 3 2 2 8" xfId="40051"/>
    <cellStyle name="RIGs input totals 3 2 2 9" xfId="40052"/>
    <cellStyle name="RIGs input totals 3 2 2_4 28 1_Asst_Health_Crit_AllTO_RIIO_20110714pm" xfId="40053"/>
    <cellStyle name="RIGs input totals 3 2 20" xfId="40054"/>
    <cellStyle name="RIGs input totals 3 2 20 2" xfId="40055"/>
    <cellStyle name="RIGs input totals 3 2 21" xfId="40056"/>
    <cellStyle name="RIGs input totals 3 2 21 2" xfId="40057"/>
    <cellStyle name="RIGs input totals 3 2 22" xfId="40058"/>
    <cellStyle name="RIGs input totals 3 2 22 2" xfId="40059"/>
    <cellStyle name="RIGs input totals 3 2 23" xfId="40060"/>
    <cellStyle name="RIGs input totals 3 2 23 2" xfId="40061"/>
    <cellStyle name="RIGs input totals 3 2 24" xfId="40062"/>
    <cellStyle name="RIGs input totals 3 2 24 2" xfId="40063"/>
    <cellStyle name="RIGs input totals 3 2 25" xfId="40064"/>
    <cellStyle name="RIGs input totals 3 2 25 2" xfId="40065"/>
    <cellStyle name="RIGs input totals 3 2 26" xfId="40066"/>
    <cellStyle name="RIGs input totals 3 2 27" xfId="40067"/>
    <cellStyle name="RIGs input totals 3 2 28" xfId="40068"/>
    <cellStyle name="RIGs input totals 3 2 29" xfId="40069"/>
    <cellStyle name="RIGs input totals 3 2 3" xfId="40070"/>
    <cellStyle name="RIGs input totals 3 2 3 10" xfId="40071"/>
    <cellStyle name="RIGs input totals 3 2 3 11" xfId="40072"/>
    <cellStyle name="RIGs input totals 3 2 3 12" xfId="40073"/>
    <cellStyle name="RIGs input totals 3 2 3 13" xfId="40074"/>
    <cellStyle name="RIGs input totals 3 2 3 14" xfId="40075"/>
    <cellStyle name="RIGs input totals 3 2 3 15" xfId="40076"/>
    <cellStyle name="RIGs input totals 3 2 3 16" xfId="40077"/>
    <cellStyle name="RIGs input totals 3 2 3 17" xfId="40078"/>
    <cellStyle name="RIGs input totals 3 2 3 18" xfId="40079"/>
    <cellStyle name="RIGs input totals 3 2 3 19" xfId="40080"/>
    <cellStyle name="RIGs input totals 3 2 3 2" xfId="40081"/>
    <cellStyle name="RIGs input totals 3 2 3 2 10" xfId="40082"/>
    <cellStyle name="RIGs input totals 3 2 3 2 11" xfId="40083"/>
    <cellStyle name="RIGs input totals 3 2 3 2 12" xfId="40084"/>
    <cellStyle name="RIGs input totals 3 2 3 2 13" xfId="40085"/>
    <cellStyle name="RIGs input totals 3 2 3 2 2" xfId="40086"/>
    <cellStyle name="RIGs input totals 3 2 3 2 2 2" xfId="40087"/>
    <cellStyle name="RIGs input totals 3 2 3 2 2 3" xfId="40088"/>
    <cellStyle name="RIGs input totals 3 2 3 2 3" xfId="40089"/>
    <cellStyle name="RIGs input totals 3 2 3 2 3 2" xfId="40090"/>
    <cellStyle name="RIGs input totals 3 2 3 2 3 3" xfId="40091"/>
    <cellStyle name="RIGs input totals 3 2 3 2 4" xfId="40092"/>
    <cellStyle name="RIGs input totals 3 2 3 2 5" xfId="40093"/>
    <cellStyle name="RIGs input totals 3 2 3 2 6" xfId="40094"/>
    <cellStyle name="RIGs input totals 3 2 3 2 7" xfId="40095"/>
    <cellStyle name="RIGs input totals 3 2 3 2 8" xfId="40096"/>
    <cellStyle name="RIGs input totals 3 2 3 2 9" xfId="40097"/>
    <cellStyle name="RIGs input totals 3 2 3 20" xfId="40098"/>
    <cellStyle name="RIGs input totals 3 2 3 21" xfId="40099"/>
    <cellStyle name="RIGs input totals 3 2 3 22" xfId="40100"/>
    <cellStyle name="RIGs input totals 3 2 3 23" xfId="40101"/>
    <cellStyle name="RIGs input totals 3 2 3 24" xfId="40102"/>
    <cellStyle name="RIGs input totals 3 2 3 25" xfId="40103"/>
    <cellStyle name="RIGs input totals 3 2 3 26" xfId="40104"/>
    <cellStyle name="RIGs input totals 3 2 3 27" xfId="40105"/>
    <cellStyle name="RIGs input totals 3 2 3 28" xfId="40106"/>
    <cellStyle name="RIGs input totals 3 2 3 29" xfId="40107"/>
    <cellStyle name="RIGs input totals 3 2 3 3" xfId="40108"/>
    <cellStyle name="RIGs input totals 3 2 3 3 2" xfId="40109"/>
    <cellStyle name="RIGs input totals 3 2 3 3 3" xfId="40110"/>
    <cellStyle name="RIGs input totals 3 2 3 30" xfId="40111"/>
    <cellStyle name="RIGs input totals 3 2 3 31" xfId="40112"/>
    <cellStyle name="RIGs input totals 3 2 3 32" xfId="40113"/>
    <cellStyle name="RIGs input totals 3 2 3 33" xfId="40114"/>
    <cellStyle name="RIGs input totals 3 2 3 34" xfId="40115"/>
    <cellStyle name="RIGs input totals 3 2 3 4" xfId="40116"/>
    <cellStyle name="RIGs input totals 3 2 3 4 2" xfId="40117"/>
    <cellStyle name="RIGs input totals 3 2 3 4 3" xfId="40118"/>
    <cellStyle name="RIGs input totals 3 2 3 5" xfId="40119"/>
    <cellStyle name="RIGs input totals 3 2 3 6" xfId="40120"/>
    <cellStyle name="RIGs input totals 3 2 3 7" xfId="40121"/>
    <cellStyle name="RIGs input totals 3 2 3 8" xfId="40122"/>
    <cellStyle name="RIGs input totals 3 2 3 9" xfId="40123"/>
    <cellStyle name="RIGs input totals 3 2 30" xfId="40124"/>
    <cellStyle name="RIGs input totals 3 2 31" xfId="40125"/>
    <cellStyle name="RIGs input totals 3 2 32" xfId="40126"/>
    <cellStyle name="RIGs input totals 3 2 33" xfId="40127"/>
    <cellStyle name="RIGs input totals 3 2 34" xfId="40128"/>
    <cellStyle name="RIGs input totals 3 2 35" xfId="40129"/>
    <cellStyle name="RIGs input totals 3 2 36" xfId="40130"/>
    <cellStyle name="RIGs input totals 3 2 37" xfId="40131"/>
    <cellStyle name="RIGs input totals 3 2 38" xfId="40132"/>
    <cellStyle name="RIGs input totals 3 2 4" xfId="40133"/>
    <cellStyle name="RIGs input totals 3 2 4 10" xfId="40134"/>
    <cellStyle name="RIGs input totals 3 2 4 11" xfId="40135"/>
    <cellStyle name="RIGs input totals 3 2 4 12" xfId="40136"/>
    <cellStyle name="RIGs input totals 3 2 4 13" xfId="40137"/>
    <cellStyle name="RIGs input totals 3 2 4 14" xfId="40138"/>
    <cellStyle name="RIGs input totals 3 2 4 15" xfId="40139"/>
    <cellStyle name="RIGs input totals 3 2 4 16" xfId="40140"/>
    <cellStyle name="RIGs input totals 3 2 4 17" xfId="40141"/>
    <cellStyle name="RIGs input totals 3 2 4 18" xfId="40142"/>
    <cellStyle name="RIGs input totals 3 2 4 19" xfId="40143"/>
    <cellStyle name="RIGs input totals 3 2 4 2" xfId="40144"/>
    <cellStyle name="RIGs input totals 3 2 4 2 10" xfId="40145"/>
    <cellStyle name="RIGs input totals 3 2 4 2 11" xfId="40146"/>
    <cellStyle name="RIGs input totals 3 2 4 2 12" xfId="40147"/>
    <cellStyle name="RIGs input totals 3 2 4 2 13" xfId="40148"/>
    <cellStyle name="RIGs input totals 3 2 4 2 2" xfId="40149"/>
    <cellStyle name="RIGs input totals 3 2 4 2 2 2" xfId="40150"/>
    <cellStyle name="RIGs input totals 3 2 4 2 2 3" xfId="40151"/>
    <cellStyle name="RIGs input totals 3 2 4 2 3" xfId="40152"/>
    <cellStyle name="RIGs input totals 3 2 4 2 3 2" xfId="40153"/>
    <cellStyle name="RIGs input totals 3 2 4 2 3 3" xfId="40154"/>
    <cellStyle name="RIGs input totals 3 2 4 2 4" xfId="40155"/>
    <cellStyle name="RIGs input totals 3 2 4 2 5" xfId="40156"/>
    <cellStyle name="RIGs input totals 3 2 4 2 6" xfId="40157"/>
    <cellStyle name="RIGs input totals 3 2 4 2 7" xfId="40158"/>
    <cellStyle name="RIGs input totals 3 2 4 2 8" xfId="40159"/>
    <cellStyle name="RIGs input totals 3 2 4 2 9" xfId="40160"/>
    <cellStyle name="RIGs input totals 3 2 4 20" xfId="40161"/>
    <cellStyle name="RIGs input totals 3 2 4 21" xfId="40162"/>
    <cellStyle name="RIGs input totals 3 2 4 22" xfId="40163"/>
    <cellStyle name="RIGs input totals 3 2 4 23" xfId="40164"/>
    <cellStyle name="RIGs input totals 3 2 4 24" xfId="40165"/>
    <cellStyle name="RIGs input totals 3 2 4 25" xfId="40166"/>
    <cellStyle name="RIGs input totals 3 2 4 26" xfId="40167"/>
    <cellStyle name="RIGs input totals 3 2 4 27" xfId="40168"/>
    <cellStyle name="RIGs input totals 3 2 4 28" xfId="40169"/>
    <cellStyle name="RIGs input totals 3 2 4 29" xfId="40170"/>
    <cellStyle name="RIGs input totals 3 2 4 3" xfId="40171"/>
    <cellStyle name="RIGs input totals 3 2 4 3 2" xfId="40172"/>
    <cellStyle name="RIGs input totals 3 2 4 3 3" xfId="40173"/>
    <cellStyle name="RIGs input totals 3 2 4 30" xfId="40174"/>
    <cellStyle name="RIGs input totals 3 2 4 31" xfId="40175"/>
    <cellStyle name="RIGs input totals 3 2 4 32" xfId="40176"/>
    <cellStyle name="RIGs input totals 3 2 4 33" xfId="40177"/>
    <cellStyle name="RIGs input totals 3 2 4 34" xfId="40178"/>
    <cellStyle name="RIGs input totals 3 2 4 4" xfId="40179"/>
    <cellStyle name="RIGs input totals 3 2 4 4 2" xfId="40180"/>
    <cellStyle name="RIGs input totals 3 2 4 4 3" xfId="40181"/>
    <cellStyle name="RIGs input totals 3 2 4 5" xfId="40182"/>
    <cellStyle name="RIGs input totals 3 2 4 6" xfId="40183"/>
    <cellStyle name="RIGs input totals 3 2 4 7" xfId="40184"/>
    <cellStyle name="RIGs input totals 3 2 4 8" xfId="40185"/>
    <cellStyle name="RIGs input totals 3 2 4 9" xfId="40186"/>
    <cellStyle name="RIGs input totals 3 2 5" xfId="40187"/>
    <cellStyle name="RIGs input totals 3 2 5 10" xfId="40188"/>
    <cellStyle name="RIGs input totals 3 2 5 11" xfId="40189"/>
    <cellStyle name="RIGs input totals 3 2 5 12" xfId="40190"/>
    <cellStyle name="RIGs input totals 3 2 5 13" xfId="40191"/>
    <cellStyle name="RIGs input totals 3 2 5 2" xfId="40192"/>
    <cellStyle name="RIGs input totals 3 2 5 2 2" xfId="40193"/>
    <cellStyle name="RIGs input totals 3 2 5 2 3" xfId="40194"/>
    <cellStyle name="RIGs input totals 3 2 5 3" xfId="40195"/>
    <cellStyle name="RIGs input totals 3 2 5 3 2" xfId="40196"/>
    <cellStyle name="RIGs input totals 3 2 5 3 3" xfId="40197"/>
    <cellStyle name="RIGs input totals 3 2 5 4" xfId="40198"/>
    <cellStyle name="RIGs input totals 3 2 5 5" xfId="40199"/>
    <cellStyle name="RIGs input totals 3 2 5 6" xfId="40200"/>
    <cellStyle name="RIGs input totals 3 2 5 7" xfId="40201"/>
    <cellStyle name="RIGs input totals 3 2 5 8" xfId="40202"/>
    <cellStyle name="RIGs input totals 3 2 5 9" xfId="40203"/>
    <cellStyle name="RIGs input totals 3 2 6" xfId="40204"/>
    <cellStyle name="RIGs input totals 3 2 6 2" xfId="40205"/>
    <cellStyle name="RIGs input totals 3 2 6 2 2" xfId="40206"/>
    <cellStyle name="RIGs input totals 3 2 6 2 3" xfId="40207"/>
    <cellStyle name="RIGs input totals 3 2 6 3" xfId="40208"/>
    <cellStyle name="RIGs input totals 3 2 6 3 2" xfId="40209"/>
    <cellStyle name="RIGs input totals 3 2 6 4" xfId="40210"/>
    <cellStyle name="RIGs input totals 3 2 7" xfId="40211"/>
    <cellStyle name="RIGs input totals 3 2 7 2" xfId="40212"/>
    <cellStyle name="RIGs input totals 3 2 8" xfId="40213"/>
    <cellStyle name="RIGs input totals 3 2 8 2" xfId="40214"/>
    <cellStyle name="RIGs input totals 3 2 9" xfId="40215"/>
    <cellStyle name="RIGs input totals 3 2 9 2" xfId="40216"/>
    <cellStyle name="RIGs input totals 3 2_4 28 1_Asst_Health_Crit_AllTO_RIIO_20110714pm" xfId="40217"/>
    <cellStyle name="RIGs input totals 3 20" xfId="40218"/>
    <cellStyle name="RIGs input totals 3 20 2" xfId="40219"/>
    <cellStyle name="RIGs input totals 3 21" xfId="40220"/>
    <cellStyle name="RIGs input totals 3 21 2" xfId="40221"/>
    <cellStyle name="RIGs input totals 3 22" xfId="40222"/>
    <cellStyle name="RIGs input totals 3 22 2" xfId="40223"/>
    <cellStyle name="RIGs input totals 3 23" xfId="40224"/>
    <cellStyle name="RIGs input totals 3 23 2" xfId="40225"/>
    <cellStyle name="RIGs input totals 3 24" xfId="40226"/>
    <cellStyle name="RIGs input totals 3 24 2" xfId="40227"/>
    <cellStyle name="RIGs input totals 3 25" xfId="40228"/>
    <cellStyle name="RIGs input totals 3 25 2" xfId="40229"/>
    <cellStyle name="RIGs input totals 3 26" xfId="40230"/>
    <cellStyle name="RIGs input totals 3 26 2" xfId="40231"/>
    <cellStyle name="RIGs input totals 3 27" xfId="40232"/>
    <cellStyle name="RIGs input totals 3 28" xfId="40233"/>
    <cellStyle name="RIGs input totals 3 29" xfId="40234"/>
    <cellStyle name="RIGs input totals 3 3" xfId="40235"/>
    <cellStyle name="RIGs input totals 3 3 10" xfId="40236"/>
    <cellStyle name="RIGs input totals 3 3 11" xfId="40237"/>
    <cellStyle name="RIGs input totals 3 3 12" xfId="40238"/>
    <cellStyle name="RIGs input totals 3 3 13" xfId="40239"/>
    <cellStyle name="RIGs input totals 3 3 14" xfId="40240"/>
    <cellStyle name="RIGs input totals 3 3 15" xfId="40241"/>
    <cellStyle name="RIGs input totals 3 3 16" xfId="40242"/>
    <cellStyle name="RIGs input totals 3 3 17" xfId="40243"/>
    <cellStyle name="RIGs input totals 3 3 18" xfId="40244"/>
    <cellStyle name="RIGs input totals 3 3 19" xfId="40245"/>
    <cellStyle name="RIGs input totals 3 3 2" xfId="40246"/>
    <cellStyle name="RIGs input totals 3 3 2 10" xfId="40247"/>
    <cellStyle name="RIGs input totals 3 3 2 11" xfId="40248"/>
    <cellStyle name="RIGs input totals 3 3 2 12" xfId="40249"/>
    <cellStyle name="RIGs input totals 3 3 2 13" xfId="40250"/>
    <cellStyle name="RIGs input totals 3 3 2 14" xfId="40251"/>
    <cellStyle name="RIGs input totals 3 3 2 15" xfId="40252"/>
    <cellStyle name="RIGs input totals 3 3 2 16" xfId="40253"/>
    <cellStyle name="RIGs input totals 3 3 2 17" xfId="40254"/>
    <cellStyle name="RIGs input totals 3 3 2 18" xfId="40255"/>
    <cellStyle name="RIGs input totals 3 3 2 19" xfId="40256"/>
    <cellStyle name="RIGs input totals 3 3 2 2" xfId="40257"/>
    <cellStyle name="RIGs input totals 3 3 2 2 10" xfId="40258"/>
    <cellStyle name="RIGs input totals 3 3 2 2 11" xfId="40259"/>
    <cellStyle name="RIGs input totals 3 3 2 2 12" xfId="40260"/>
    <cellStyle name="RIGs input totals 3 3 2 2 13" xfId="40261"/>
    <cellStyle name="RIGs input totals 3 3 2 2 2" xfId="40262"/>
    <cellStyle name="RIGs input totals 3 3 2 2 2 2" xfId="40263"/>
    <cellStyle name="RIGs input totals 3 3 2 2 2 3" xfId="40264"/>
    <cellStyle name="RIGs input totals 3 3 2 2 3" xfId="40265"/>
    <cellStyle name="RIGs input totals 3 3 2 2 3 2" xfId="40266"/>
    <cellStyle name="RIGs input totals 3 3 2 2 3 3" xfId="40267"/>
    <cellStyle name="RIGs input totals 3 3 2 2 4" xfId="40268"/>
    <cellStyle name="RIGs input totals 3 3 2 2 5" xfId="40269"/>
    <cellStyle name="RIGs input totals 3 3 2 2 6" xfId="40270"/>
    <cellStyle name="RIGs input totals 3 3 2 2 7" xfId="40271"/>
    <cellStyle name="RIGs input totals 3 3 2 2 8" xfId="40272"/>
    <cellStyle name="RIGs input totals 3 3 2 2 9" xfId="40273"/>
    <cellStyle name="RIGs input totals 3 3 2 20" xfId="40274"/>
    <cellStyle name="RIGs input totals 3 3 2 21" xfId="40275"/>
    <cellStyle name="RIGs input totals 3 3 2 22" xfId="40276"/>
    <cellStyle name="RIGs input totals 3 3 2 23" xfId="40277"/>
    <cellStyle name="RIGs input totals 3 3 2 24" xfId="40278"/>
    <cellStyle name="RIGs input totals 3 3 2 25" xfId="40279"/>
    <cellStyle name="RIGs input totals 3 3 2 26" xfId="40280"/>
    <cellStyle name="RIGs input totals 3 3 2 27" xfId="40281"/>
    <cellStyle name="RIGs input totals 3 3 2 28" xfId="40282"/>
    <cellStyle name="RIGs input totals 3 3 2 29" xfId="40283"/>
    <cellStyle name="RIGs input totals 3 3 2 3" xfId="40284"/>
    <cellStyle name="RIGs input totals 3 3 2 3 2" xfId="40285"/>
    <cellStyle name="RIGs input totals 3 3 2 3 3" xfId="40286"/>
    <cellStyle name="RIGs input totals 3 3 2 30" xfId="40287"/>
    <cellStyle name="RIGs input totals 3 3 2 31" xfId="40288"/>
    <cellStyle name="RIGs input totals 3 3 2 32" xfId="40289"/>
    <cellStyle name="RIGs input totals 3 3 2 33" xfId="40290"/>
    <cellStyle name="RIGs input totals 3 3 2 34" xfId="40291"/>
    <cellStyle name="RIGs input totals 3 3 2 4" xfId="40292"/>
    <cellStyle name="RIGs input totals 3 3 2 4 2" xfId="40293"/>
    <cellStyle name="RIGs input totals 3 3 2 4 3" xfId="40294"/>
    <cellStyle name="RIGs input totals 3 3 2 5" xfId="40295"/>
    <cellStyle name="RIGs input totals 3 3 2 6" xfId="40296"/>
    <cellStyle name="RIGs input totals 3 3 2 7" xfId="40297"/>
    <cellStyle name="RIGs input totals 3 3 2 8" xfId="40298"/>
    <cellStyle name="RIGs input totals 3 3 2 9" xfId="40299"/>
    <cellStyle name="RIGs input totals 3 3 20" xfId="40300"/>
    <cellStyle name="RIGs input totals 3 3 21" xfId="40301"/>
    <cellStyle name="RIGs input totals 3 3 22" xfId="40302"/>
    <cellStyle name="RIGs input totals 3 3 23" xfId="40303"/>
    <cellStyle name="RIGs input totals 3 3 24" xfId="40304"/>
    <cellStyle name="RIGs input totals 3 3 25" xfId="40305"/>
    <cellStyle name="RIGs input totals 3 3 26" xfId="40306"/>
    <cellStyle name="RIGs input totals 3 3 27" xfId="40307"/>
    <cellStyle name="RIGs input totals 3 3 28" xfId="40308"/>
    <cellStyle name="RIGs input totals 3 3 29" xfId="40309"/>
    <cellStyle name="RIGs input totals 3 3 3" xfId="40310"/>
    <cellStyle name="RIGs input totals 3 3 3 10" xfId="40311"/>
    <cellStyle name="RIGs input totals 3 3 3 11" xfId="40312"/>
    <cellStyle name="RIGs input totals 3 3 3 12" xfId="40313"/>
    <cellStyle name="RIGs input totals 3 3 3 13" xfId="40314"/>
    <cellStyle name="RIGs input totals 3 3 3 2" xfId="40315"/>
    <cellStyle name="RIGs input totals 3 3 3 2 2" xfId="40316"/>
    <cellStyle name="RIGs input totals 3 3 3 2 3" xfId="40317"/>
    <cellStyle name="RIGs input totals 3 3 3 3" xfId="40318"/>
    <cellStyle name="RIGs input totals 3 3 3 3 2" xfId="40319"/>
    <cellStyle name="RIGs input totals 3 3 3 3 3" xfId="40320"/>
    <cellStyle name="RIGs input totals 3 3 3 4" xfId="40321"/>
    <cellStyle name="RIGs input totals 3 3 3 5" xfId="40322"/>
    <cellStyle name="RIGs input totals 3 3 3 6" xfId="40323"/>
    <cellStyle name="RIGs input totals 3 3 3 7" xfId="40324"/>
    <cellStyle name="RIGs input totals 3 3 3 8" xfId="40325"/>
    <cellStyle name="RIGs input totals 3 3 3 9" xfId="40326"/>
    <cellStyle name="RIGs input totals 3 3 30" xfId="40327"/>
    <cellStyle name="RIGs input totals 3 3 31" xfId="40328"/>
    <cellStyle name="RIGs input totals 3 3 32" xfId="40329"/>
    <cellStyle name="RIGs input totals 3 3 33" xfId="40330"/>
    <cellStyle name="RIGs input totals 3 3 34" xfId="40331"/>
    <cellStyle name="RIGs input totals 3 3 35" xfId="40332"/>
    <cellStyle name="RIGs input totals 3 3 4" xfId="40333"/>
    <cellStyle name="RIGs input totals 3 3 4 2" xfId="40334"/>
    <cellStyle name="RIGs input totals 3 3 4 3" xfId="40335"/>
    <cellStyle name="RIGs input totals 3 3 5" xfId="40336"/>
    <cellStyle name="RIGs input totals 3 3 5 2" xfId="40337"/>
    <cellStyle name="RIGs input totals 3 3 5 3" xfId="40338"/>
    <cellStyle name="RIGs input totals 3 3 6" xfId="40339"/>
    <cellStyle name="RIGs input totals 3 3 7" xfId="40340"/>
    <cellStyle name="RIGs input totals 3 3 8" xfId="40341"/>
    <cellStyle name="RIGs input totals 3 3 9" xfId="40342"/>
    <cellStyle name="RIGs input totals 3 3_4 28 1_Asst_Health_Crit_AllTO_RIIO_20110714pm" xfId="40343"/>
    <cellStyle name="RIGs input totals 3 30" xfId="40344"/>
    <cellStyle name="RIGs input totals 3 31" xfId="40345"/>
    <cellStyle name="RIGs input totals 3 32" xfId="40346"/>
    <cellStyle name="RIGs input totals 3 33" xfId="40347"/>
    <cellStyle name="RIGs input totals 3 34" xfId="40348"/>
    <cellStyle name="RIGs input totals 3 35" xfId="40349"/>
    <cellStyle name="RIGs input totals 3 36" xfId="40350"/>
    <cellStyle name="RIGs input totals 3 37" xfId="40351"/>
    <cellStyle name="RIGs input totals 3 38" xfId="40352"/>
    <cellStyle name="RIGs input totals 3 39" xfId="40353"/>
    <cellStyle name="RIGs input totals 3 4" xfId="40354"/>
    <cellStyle name="RIGs input totals 3 4 10" xfId="40355"/>
    <cellStyle name="RIGs input totals 3 4 11" xfId="40356"/>
    <cellStyle name="RIGs input totals 3 4 12" xfId="40357"/>
    <cellStyle name="RIGs input totals 3 4 13" xfId="40358"/>
    <cellStyle name="RIGs input totals 3 4 14" xfId="40359"/>
    <cellStyle name="RIGs input totals 3 4 15" xfId="40360"/>
    <cellStyle name="RIGs input totals 3 4 16" xfId="40361"/>
    <cellStyle name="RIGs input totals 3 4 17" xfId="40362"/>
    <cellStyle name="RIGs input totals 3 4 18" xfId="40363"/>
    <cellStyle name="RIGs input totals 3 4 19" xfId="40364"/>
    <cellStyle name="RIGs input totals 3 4 2" xfId="40365"/>
    <cellStyle name="RIGs input totals 3 4 2 10" xfId="40366"/>
    <cellStyle name="RIGs input totals 3 4 2 11" xfId="40367"/>
    <cellStyle name="RIGs input totals 3 4 2 12" xfId="40368"/>
    <cellStyle name="RIGs input totals 3 4 2 13" xfId="40369"/>
    <cellStyle name="RIGs input totals 3 4 2 2" xfId="40370"/>
    <cellStyle name="RIGs input totals 3 4 2 2 2" xfId="40371"/>
    <cellStyle name="RIGs input totals 3 4 2 2 3" xfId="40372"/>
    <cellStyle name="RIGs input totals 3 4 2 3" xfId="40373"/>
    <cellStyle name="RIGs input totals 3 4 2 3 2" xfId="40374"/>
    <cellStyle name="RIGs input totals 3 4 2 3 3" xfId="40375"/>
    <cellStyle name="RIGs input totals 3 4 2 4" xfId="40376"/>
    <cellStyle name="RIGs input totals 3 4 2 5" xfId="40377"/>
    <cellStyle name="RIGs input totals 3 4 2 6" xfId="40378"/>
    <cellStyle name="RIGs input totals 3 4 2 7" xfId="40379"/>
    <cellStyle name="RIGs input totals 3 4 2 8" xfId="40380"/>
    <cellStyle name="RIGs input totals 3 4 2 9" xfId="40381"/>
    <cellStyle name="RIGs input totals 3 4 20" xfId="40382"/>
    <cellStyle name="RIGs input totals 3 4 21" xfId="40383"/>
    <cellStyle name="RIGs input totals 3 4 22" xfId="40384"/>
    <cellStyle name="RIGs input totals 3 4 23" xfId="40385"/>
    <cellStyle name="RIGs input totals 3 4 24" xfId="40386"/>
    <cellStyle name="RIGs input totals 3 4 25" xfId="40387"/>
    <cellStyle name="RIGs input totals 3 4 26" xfId="40388"/>
    <cellStyle name="RIGs input totals 3 4 27" xfId="40389"/>
    <cellStyle name="RIGs input totals 3 4 28" xfId="40390"/>
    <cellStyle name="RIGs input totals 3 4 29" xfId="40391"/>
    <cellStyle name="RIGs input totals 3 4 3" xfId="40392"/>
    <cellStyle name="RIGs input totals 3 4 3 2" xfId="40393"/>
    <cellStyle name="RIGs input totals 3 4 3 3" xfId="40394"/>
    <cellStyle name="RIGs input totals 3 4 30" xfId="40395"/>
    <cellStyle name="RIGs input totals 3 4 31" xfId="40396"/>
    <cellStyle name="RIGs input totals 3 4 32" xfId="40397"/>
    <cellStyle name="RIGs input totals 3 4 33" xfId="40398"/>
    <cellStyle name="RIGs input totals 3 4 34" xfId="40399"/>
    <cellStyle name="RIGs input totals 3 4 4" xfId="40400"/>
    <cellStyle name="RIGs input totals 3 4 4 2" xfId="40401"/>
    <cellStyle name="RIGs input totals 3 4 4 3" xfId="40402"/>
    <cellStyle name="RIGs input totals 3 4 5" xfId="40403"/>
    <cellStyle name="RIGs input totals 3 4 6" xfId="40404"/>
    <cellStyle name="RIGs input totals 3 4 7" xfId="40405"/>
    <cellStyle name="RIGs input totals 3 4 8" xfId="40406"/>
    <cellStyle name="RIGs input totals 3 4 9" xfId="40407"/>
    <cellStyle name="RIGs input totals 3 5" xfId="40408"/>
    <cellStyle name="RIGs input totals 3 5 10" xfId="40409"/>
    <cellStyle name="RIGs input totals 3 5 11" xfId="40410"/>
    <cellStyle name="RIGs input totals 3 5 12" xfId="40411"/>
    <cellStyle name="RIGs input totals 3 5 13" xfId="40412"/>
    <cellStyle name="RIGs input totals 3 5 14" xfId="40413"/>
    <cellStyle name="RIGs input totals 3 5 15" xfId="40414"/>
    <cellStyle name="RIGs input totals 3 5 16" xfId="40415"/>
    <cellStyle name="RIGs input totals 3 5 17" xfId="40416"/>
    <cellStyle name="RIGs input totals 3 5 18" xfId="40417"/>
    <cellStyle name="RIGs input totals 3 5 19" xfId="40418"/>
    <cellStyle name="RIGs input totals 3 5 2" xfId="40419"/>
    <cellStyle name="RIGs input totals 3 5 2 10" xfId="40420"/>
    <cellStyle name="RIGs input totals 3 5 2 11" xfId="40421"/>
    <cellStyle name="RIGs input totals 3 5 2 12" xfId="40422"/>
    <cellStyle name="RIGs input totals 3 5 2 13" xfId="40423"/>
    <cellStyle name="RIGs input totals 3 5 2 2" xfId="40424"/>
    <cellStyle name="RIGs input totals 3 5 2 2 2" xfId="40425"/>
    <cellStyle name="RIGs input totals 3 5 2 2 3" xfId="40426"/>
    <cellStyle name="RIGs input totals 3 5 2 3" xfId="40427"/>
    <cellStyle name="RIGs input totals 3 5 2 3 2" xfId="40428"/>
    <cellStyle name="RIGs input totals 3 5 2 3 3" xfId="40429"/>
    <cellStyle name="RIGs input totals 3 5 2 4" xfId="40430"/>
    <cellStyle name="RIGs input totals 3 5 2 5" xfId="40431"/>
    <cellStyle name="RIGs input totals 3 5 2 6" xfId="40432"/>
    <cellStyle name="RIGs input totals 3 5 2 7" xfId="40433"/>
    <cellStyle name="RIGs input totals 3 5 2 8" xfId="40434"/>
    <cellStyle name="RIGs input totals 3 5 2 9" xfId="40435"/>
    <cellStyle name="RIGs input totals 3 5 20" xfId="40436"/>
    <cellStyle name="RIGs input totals 3 5 21" xfId="40437"/>
    <cellStyle name="RIGs input totals 3 5 22" xfId="40438"/>
    <cellStyle name="RIGs input totals 3 5 23" xfId="40439"/>
    <cellStyle name="RIGs input totals 3 5 24" xfId="40440"/>
    <cellStyle name="RIGs input totals 3 5 25" xfId="40441"/>
    <cellStyle name="RIGs input totals 3 5 26" xfId="40442"/>
    <cellStyle name="RIGs input totals 3 5 27" xfId="40443"/>
    <cellStyle name="RIGs input totals 3 5 28" xfId="40444"/>
    <cellStyle name="RIGs input totals 3 5 29" xfId="40445"/>
    <cellStyle name="RIGs input totals 3 5 3" xfId="40446"/>
    <cellStyle name="RIGs input totals 3 5 3 2" xfId="40447"/>
    <cellStyle name="RIGs input totals 3 5 3 3" xfId="40448"/>
    <cellStyle name="RIGs input totals 3 5 30" xfId="40449"/>
    <cellStyle name="RIGs input totals 3 5 31" xfId="40450"/>
    <cellStyle name="RIGs input totals 3 5 32" xfId="40451"/>
    <cellStyle name="RIGs input totals 3 5 33" xfId="40452"/>
    <cellStyle name="RIGs input totals 3 5 34" xfId="40453"/>
    <cellStyle name="RIGs input totals 3 5 4" xfId="40454"/>
    <cellStyle name="RIGs input totals 3 5 4 2" xfId="40455"/>
    <cellStyle name="RIGs input totals 3 5 4 3" xfId="40456"/>
    <cellStyle name="RIGs input totals 3 5 5" xfId="40457"/>
    <cellStyle name="RIGs input totals 3 5 6" xfId="40458"/>
    <cellStyle name="RIGs input totals 3 5 7" xfId="40459"/>
    <cellStyle name="RIGs input totals 3 5 8" xfId="40460"/>
    <cellStyle name="RIGs input totals 3 5 9" xfId="40461"/>
    <cellStyle name="RIGs input totals 3 6" xfId="40462"/>
    <cellStyle name="RIGs input totals 3 6 10" xfId="40463"/>
    <cellStyle name="RIGs input totals 3 6 11" xfId="40464"/>
    <cellStyle name="RIGs input totals 3 6 12" xfId="40465"/>
    <cellStyle name="RIGs input totals 3 6 13" xfId="40466"/>
    <cellStyle name="RIGs input totals 3 6 2" xfId="40467"/>
    <cellStyle name="RIGs input totals 3 6 2 2" xfId="40468"/>
    <cellStyle name="RIGs input totals 3 6 2 3" xfId="40469"/>
    <cellStyle name="RIGs input totals 3 6 3" xfId="40470"/>
    <cellStyle name="RIGs input totals 3 6 3 2" xfId="40471"/>
    <cellStyle name="RIGs input totals 3 6 3 3" xfId="40472"/>
    <cellStyle name="RIGs input totals 3 6 4" xfId="40473"/>
    <cellStyle name="RIGs input totals 3 6 5" xfId="40474"/>
    <cellStyle name="RIGs input totals 3 6 6" xfId="40475"/>
    <cellStyle name="RIGs input totals 3 6 7" xfId="40476"/>
    <cellStyle name="RIGs input totals 3 6 8" xfId="40477"/>
    <cellStyle name="RIGs input totals 3 6 9" xfId="40478"/>
    <cellStyle name="RIGs input totals 3 7" xfId="40479"/>
    <cellStyle name="RIGs input totals 3 7 2" xfId="40480"/>
    <cellStyle name="RIGs input totals 3 7 2 2" xfId="40481"/>
    <cellStyle name="RIGs input totals 3 7 2 3" xfId="40482"/>
    <cellStyle name="RIGs input totals 3 7 3" xfId="40483"/>
    <cellStyle name="RIGs input totals 3 7 3 2" xfId="40484"/>
    <cellStyle name="RIGs input totals 3 7 4" xfId="40485"/>
    <cellStyle name="RIGs input totals 3 8" xfId="40486"/>
    <cellStyle name="RIGs input totals 3 8 2" xfId="40487"/>
    <cellStyle name="RIGs input totals 3 9" xfId="40488"/>
    <cellStyle name="RIGs input totals 3 9 2" xfId="40489"/>
    <cellStyle name="RIGs input totals 3_1.3s Accounting C Costs Scots" xfId="40490"/>
    <cellStyle name="RIGs input totals 30" xfId="40491"/>
    <cellStyle name="RIGs input totals 30 2" xfId="40492"/>
    <cellStyle name="RIGs input totals 31" xfId="40493"/>
    <cellStyle name="RIGs input totals 31 2" xfId="40494"/>
    <cellStyle name="RIGs input totals 32" xfId="40495"/>
    <cellStyle name="RIGs input totals 32 2" xfId="40496"/>
    <cellStyle name="RIGs input totals 33" xfId="40497"/>
    <cellStyle name="RIGs input totals 33 2" xfId="40498"/>
    <cellStyle name="RIGs input totals 34" xfId="40499"/>
    <cellStyle name="RIGs input totals 35" xfId="40500"/>
    <cellStyle name="RIGs input totals 36" xfId="40501"/>
    <cellStyle name="RIGs input totals 37" xfId="40502"/>
    <cellStyle name="RIGs input totals 38" xfId="40503"/>
    <cellStyle name="RIGs input totals 39" xfId="40504"/>
    <cellStyle name="RIGs input totals 4" xfId="1299"/>
    <cellStyle name="RIGs input totals 4 10" xfId="40505"/>
    <cellStyle name="RIGs input totals 4 10 2" xfId="40506"/>
    <cellStyle name="RIGs input totals 4 11" xfId="40507"/>
    <cellStyle name="RIGs input totals 4 11 2" xfId="40508"/>
    <cellStyle name="RIGs input totals 4 12" xfId="40509"/>
    <cellStyle name="RIGs input totals 4 12 2" xfId="40510"/>
    <cellStyle name="RIGs input totals 4 13" xfId="40511"/>
    <cellStyle name="RIGs input totals 4 13 2" xfId="40512"/>
    <cellStyle name="RIGs input totals 4 14" xfId="40513"/>
    <cellStyle name="RIGs input totals 4 14 2" xfId="40514"/>
    <cellStyle name="RIGs input totals 4 15" xfId="40515"/>
    <cellStyle name="RIGs input totals 4 15 2" xfId="40516"/>
    <cellStyle name="RIGs input totals 4 16" xfId="40517"/>
    <cellStyle name="RIGs input totals 4 16 2" xfId="40518"/>
    <cellStyle name="RIGs input totals 4 17" xfId="40519"/>
    <cellStyle name="RIGs input totals 4 17 2" xfId="40520"/>
    <cellStyle name="RIGs input totals 4 18" xfId="40521"/>
    <cellStyle name="RIGs input totals 4 18 2" xfId="40522"/>
    <cellStyle name="RIGs input totals 4 19" xfId="40523"/>
    <cellStyle name="RIGs input totals 4 19 2" xfId="40524"/>
    <cellStyle name="RIGs input totals 4 2" xfId="1300"/>
    <cellStyle name="RIGs input totals 4 2 10" xfId="40525"/>
    <cellStyle name="RIGs input totals 4 2 10 2" xfId="40526"/>
    <cellStyle name="RIGs input totals 4 2 11" xfId="40527"/>
    <cellStyle name="RIGs input totals 4 2 11 2" xfId="40528"/>
    <cellStyle name="RIGs input totals 4 2 12" xfId="40529"/>
    <cellStyle name="RIGs input totals 4 2 12 2" xfId="40530"/>
    <cellStyle name="RIGs input totals 4 2 13" xfId="40531"/>
    <cellStyle name="RIGs input totals 4 2 13 2" xfId="40532"/>
    <cellStyle name="RIGs input totals 4 2 14" xfId="40533"/>
    <cellStyle name="RIGs input totals 4 2 14 2" xfId="40534"/>
    <cellStyle name="RIGs input totals 4 2 15" xfId="40535"/>
    <cellStyle name="RIGs input totals 4 2 15 2" xfId="40536"/>
    <cellStyle name="RIGs input totals 4 2 16" xfId="40537"/>
    <cellStyle name="RIGs input totals 4 2 16 2" xfId="40538"/>
    <cellStyle name="RIGs input totals 4 2 17" xfId="40539"/>
    <cellStyle name="RIGs input totals 4 2 17 2" xfId="40540"/>
    <cellStyle name="RIGs input totals 4 2 18" xfId="40541"/>
    <cellStyle name="RIGs input totals 4 2 18 2" xfId="40542"/>
    <cellStyle name="RIGs input totals 4 2 19" xfId="40543"/>
    <cellStyle name="RIGs input totals 4 2 19 2" xfId="40544"/>
    <cellStyle name="RIGs input totals 4 2 2" xfId="40545"/>
    <cellStyle name="RIGs input totals 4 2 2 10" xfId="40546"/>
    <cellStyle name="RIGs input totals 4 2 2 11" xfId="40547"/>
    <cellStyle name="RIGs input totals 4 2 2 12" xfId="40548"/>
    <cellStyle name="RIGs input totals 4 2 2 13" xfId="40549"/>
    <cellStyle name="RIGs input totals 4 2 2 14" xfId="40550"/>
    <cellStyle name="RIGs input totals 4 2 2 15" xfId="40551"/>
    <cellStyle name="RIGs input totals 4 2 2 16" xfId="40552"/>
    <cellStyle name="RIGs input totals 4 2 2 17" xfId="40553"/>
    <cellStyle name="RIGs input totals 4 2 2 18" xfId="40554"/>
    <cellStyle name="RIGs input totals 4 2 2 19" xfId="40555"/>
    <cellStyle name="RIGs input totals 4 2 2 2" xfId="40556"/>
    <cellStyle name="RIGs input totals 4 2 2 2 10" xfId="40557"/>
    <cellStyle name="RIGs input totals 4 2 2 2 11" xfId="40558"/>
    <cellStyle name="RIGs input totals 4 2 2 2 12" xfId="40559"/>
    <cellStyle name="RIGs input totals 4 2 2 2 13" xfId="40560"/>
    <cellStyle name="RIGs input totals 4 2 2 2 14" xfId="40561"/>
    <cellStyle name="RIGs input totals 4 2 2 2 15" xfId="40562"/>
    <cellStyle name="RIGs input totals 4 2 2 2 16" xfId="40563"/>
    <cellStyle name="RIGs input totals 4 2 2 2 17" xfId="40564"/>
    <cellStyle name="RIGs input totals 4 2 2 2 18" xfId="40565"/>
    <cellStyle name="RIGs input totals 4 2 2 2 19" xfId="40566"/>
    <cellStyle name="RIGs input totals 4 2 2 2 2" xfId="40567"/>
    <cellStyle name="RIGs input totals 4 2 2 2 2 10" xfId="40568"/>
    <cellStyle name="RIGs input totals 4 2 2 2 2 11" xfId="40569"/>
    <cellStyle name="RIGs input totals 4 2 2 2 2 12" xfId="40570"/>
    <cellStyle name="RIGs input totals 4 2 2 2 2 13" xfId="40571"/>
    <cellStyle name="RIGs input totals 4 2 2 2 2 2" xfId="40572"/>
    <cellStyle name="RIGs input totals 4 2 2 2 2 2 2" xfId="40573"/>
    <cellStyle name="RIGs input totals 4 2 2 2 2 2 3" xfId="40574"/>
    <cellStyle name="RIGs input totals 4 2 2 2 2 3" xfId="40575"/>
    <cellStyle name="RIGs input totals 4 2 2 2 2 3 2" xfId="40576"/>
    <cellStyle name="RIGs input totals 4 2 2 2 2 3 3" xfId="40577"/>
    <cellStyle name="RIGs input totals 4 2 2 2 2 4" xfId="40578"/>
    <cellStyle name="RIGs input totals 4 2 2 2 2 5" xfId="40579"/>
    <cellStyle name="RIGs input totals 4 2 2 2 2 6" xfId="40580"/>
    <cellStyle name="RIGs input totals 4 2 2 2 2 7" xfId="40581"/>
    <cellStyle name="RIGs input totals 4 2 2 2 2 8" xfId="40582"/>
    <cellStyle name="RIGs input totals 4 2 2 2 2 9" xfId="40583"/>
    <cellStyle name="RIGs input totals 4 2 2 2 20" xfId="40584"/>
    <cellStyle name="RIGs input totals 4 2 2 2 21" xfId="40585"/>
    <cellStyle name="RIGs input totals 4 2 2 2 22" xfId="40586"/>
    <cellStyle name="RIGs input totals 4 2 2 2 23" xfId="40587"/>
    <cellStyle name="RIGs input totals 4 2 2 2 24" xfId="40588"/>
    <cellStyle name="RIGs input totals 4 2 2 2 25" xfId="40589"/>
    <cellStyle name="RIGs input totals 4 2 2 2 26" xfId="40590"/>
    <cellStyle name="RIGs input totals 4 2 2 2 27" xfId="40591"/>
    <cellStyle name="RIGs input totals 4 2 2 2 28" xfId="40592"/>
    <cellStyle name="RIGs input totals 4 2 2 2 29" xfId="40593"/>
    <cellStyle name="RIGs input totals 4 2 2 2 3" xfId="40594"/>
    <cellStyle name="RIGs input totals 4 2 2 2 3 2" xfId="40595"/>
    <cellStyle name="RIGs input totals 4 2 2 2 3 3" xfId="40596"/>
    <cellStyle name="RIGs input totals 4 2 2 2 30" xfId="40597"/>
    <cellStyle name="RIGs input totals 4 2 2 2 31" xfId="40598"/>
    <cellStyle name="RIGs input totals 4 2 2 2 32" xfId="40599"/>
    <cellStyle name="RIGs input totals 4 2 2 2 33" xfId="40600"/>
    <cellStyle name="RIGs input totals 4 2 2 2 34" xfId="40601"/>
    <cellStyle name="RIGs input totals 4 2 2 2 4" xfId="40602"/>
    <cellStyle name="RIGs input totals 4 2 2 2 4 2" xfId="40603"/>
    <cellStyle name="RIGs input totals 4 2 2 2 4 3" xfId="40604"/>
    <cellStyle name="RIGs input totals 4 2 2 2 5" xfId="40605"/>
    <cellStyle name="RIGs input totals 4 2 2 2 6" xfId="40606"/>
    <cellStyle name="RIGs input totals 4 2 2 2 7" xfId="40607"/>
    <cellStyle name="RIGs input totals 4 2 2 2 8" xfId="40608"/>
    <cellStyle name="RIGs input totals 4 2 2 2 9" xfId="40609"/>
    <cellStyle name="RIGs input totals 4 2 2 20" xfId="40610"/>
    <cellStyle name="RIGs input totals 4 2 2 21" xfId="40611"/>
    <cellStyle name="RIGs input totals 4 2 2 22" xfId="40612"/>
    <cellStyle name="RIGs input totals 4 2 2 23" xfId="40613"/>
    <cellStyle name="RIGs input totals 4 2 2 24" xfId="40614"/>
    <cellStyle name="RIGs input totals 4 2 2 25" xfId="40615"/>
    <cellStyle name="RIGs input totals 4 2 2 26" xfId="40616"/>
    <cellStyle name="RIGs input totals 4 2 2 27" xfId="40617"/>
    <cellStyle name="RIGs input totals 4 2 2 28" xfId="40618"/>
    <cellStyle name="RIGs input totals 4 2 2 29" xfId="40619"/>
    <cellStyle name="RIGs input totals 4 2 2 3" xfId="40620"/>
    <cellStyle name="RIGs input totals 4 2 2 3 10" xfId="40621"/>
    <cellStyle name="RIGs input totals 4 2 2 3 11" xfId="40622"/>
    <cellStyle name="RIGs input totals 4 2 2 3 12" xfId="40623"/>
    <cellStyle name="RIGs input totals 4 2 2 3 13" xfId="40624"/>
    <cellStyle name="RIGs input totals 4 2 2 3 2" xfId="40625"/>
    <cellStyle name="RIGs input totals 4 2 2 3 2 2" xfId="40626"/>
    <cellStyle name="RIGs input totals 4 2 2 3 2 3" xfId="40627"/>
    <cellStyle name="RIGs input totals 4 2 2 3 3" xfId="40628"/>
    <cellStyle name="RIGs input totals 4 2 2 3 3 2" xfId="40629"/>
    <cellStyle name="RIGs input totals 4 2 2 3 3 3" xfId="40630"/>
    <cellStyle name="RIGs input totals 4 2 2 3 4" xfId="40631"/>
    <cellStyle name="RIGs input totals 4 2 2 3 5" xfId="40632"/>
    <cellStyle name="RIGs input totals 4 2 2 3 6" xfId="40633"/>
    <cellStyle name="RIGs input totals 4 2 2 3 7" xfId="40634"/>
    <cellStyle name="RIGs input totals 4 2 2 3 8" xfId="40635"/>
    <cellStyle name="RIGs input totals 4 2 2 3 9" xfId="40636"/>
    <cellStyle name="RIGs input totals 4 2 2 30" xfId="40637"/>
    <cellStyle name="RIGs input totals 4 2 2 31" xfId="40638"/>
    <cellStyle name="RIGs input totals 4 2 2 32" xfId="40639"/>
    <cellStyle name="RIGs input totals 4 2 2 33" xfId="40640"/>
    <cellStyle name="RIGs input totals 4 2 2 34" xfId="40641"/>
    <cellStyle name="RIGs input totals 4 2 2 35" xfId="40642"/>
    <cellStyle name="RIGs input totals 4 2 2 4" xfId="40643"/>
    <cellStyle name="RIGs input totals 4 2 2 4 2" xfId="40644"/>
    <cellStyle name="RIGs input totals 4 2 2 4 3" xfId="40645"/>
    <cellStyle name="RIGs input totals 4 2 2 5" xfId="40646"/>
    <cellStyle name="RIGs input totals 4 2 2 5 2" xfId="40647"/>
    <cellStyle name="RIGs input totals 4 2 2 5 3" xfId="40648"/>
    <cellStyle name="RIGs input totals 4 2 2 6" xfId="40649"/>
    <cellStyle name="RIGs input totals 4 2 2 7" xfId="40650"/>
    <cellStyle name="RIGs input totals 4 2 2 8" xfId="40651"/>
    <cellStyle name="RIGs input totals 4 2 2 9" xfId="40652"/>
    <cellStyle name="RIGs input totals 4 2 2_4 28 1_Asst_Health_Crit_AllTO_RIIO_20110714pm" xfId="40653"/>
    <cellStyle name="RIGs input totals 4 2 20" xfId="40654"/>
    <cellStyle name="RIGs input totals 4 2 20 2" xfId="40655"/>
    <cellStyle name="RIGs input totals 4 2 21" xfId="40656"/>
    <cellStyle name="RIGs input totals 4 2 21 2" xfId="40657"/>
    <cellStyle name="RIGs input totals 4 2 22" xfId="40658"/>
    <cellStyle name="RIGs input totals 4 2 22 2" xfId="40659"/>
    <cellStyle name="RIGs input totals 4 2 23" xfId="40660"/>
    <cellStyle name="RIGs input totals 4 2 23 2" xfId="40661"/>
    <cellStyle name="RIGs input totals 4 2 24" xfId="40662"/>
    <cellStyle name="RIGs input totals 4 2 24 2" xfId="40663"/>
    <cellStyle name="RIGs input totals 4 2 25" xfId="40664"/>
    <cellStyle name="RIGs input totals 4 2 25 2" xfId="40665"/>
    <cellStyle name="RIGs input totals 4 2 26" xfId="40666"/>
    <cellStyle name="RIGs input totals 4 2 27" xfId="40667"/>
    <cellStyle name="RIGs input totals 4 2 28" xfId="40668"/>
    <cellStyle name="RIGs input totals 4 2 29" xfId="40669"/>
    <cellStyle name="RIGs input totals 4 2 3" xfId="40670"/>
    <cellStyle name="RIGs input totals 4 2 3 10" xfId="40671"/>
    <cellStyle name="RIGs input totals 4 2 3 11" xfId="40672"/>
    <cellStyle name="RIGs input totals 4 2 3 12" xfId="40673"/>
    <cellStyle name="RIGs input totals 4 2 3 13" xfId="40674"/>
    <cellStyle name="RIGs input totals 4 2 3 14" xfId="40675"/>
    <cellStyle name="RIGs input totals 4 2 3 15" xfId="40676"/>
    <cellStyle name="RIGs input totals 4 2 3 16" xfId="40677"/>
    <cellStyle name="RIGs input totals 4 2 3 17" xfId="40678"/>
    <cellStyle name="RIGs input totals 4 2 3 18" xfId="40679"/>
    <cellStyle name="RIGs input totals 4 2 3 19" xfId="40680"/>
    <cellStyle name="RIGs input totals 4 2 3 2" xfId="40681"/>
    <cellStyle name="RIGs input totals 4 2 3 2 10" xfId="40682"/>
    <cellStyle name="RIGs input totals 4 2 3 2 11" xfId="40683"/>
    <cellStyle name="RIGs input totals 4 2 3 2 12" xfId="40684"/>
    <cellStyle name="RIGs input totals 4 2 3 2 13" xfId="40685"/>
    <cellStyle name="RIGs input totals 4 2 3 2 2" xfId="40686"/>
    <cellStyle name="RIGs input totals 4 2 3 2 2 2" xfId="40687"/>
    <cellStyle name="RIGs input totals 4 2 3 2 2 3" xfId="40688"/>
    <cellStyle name="RIGs input totals 4 2 3 2 3" xfId="40689"/>
    <cellStyle name="RIGs input totals 4 2 3 2 3 2" xfId="40690"/>
    <cellStyle name="RIGs input totals 4 2 3 2 3 3" xfId="40691"/>
    <cellStyle name="RIGs input totals 4 2 3 2 4" xfId="40692"/>
    <cellStyle name="RIGs input totals 4 2 3 2 5" xfId="40693"/>
    <cellStyle name="RIGs input totals 4 2 3 2 6" xfId="40694"/>
    <cellStyle name="RIGs input totals 4 2 3 2 7" xfId="40695"/>
    <cellStyle name="RIGs input totals 4 2 3 2 8" xfId="40696"/>
    <cellStyle name="RIGs input totals 4 2 3 2 9" xfId="40697"/>
    <cellStyle name="RIGs input totals 4 2 3 20" xfId="40698"/>
    <cellStyle name="RIGs input totals 4 2 3 21" xfId="40699"/>
    <cellStyle name="RIGs input totals 4 2 3 22" xfId="40700"/>
    <cellStyle name="RIGs input totals 4 2 3 23" xfId="40701"/>
    <cellStyle name="RIGs input totals 4 2 3 24" xfId="40702"/>
    <cellStyle name="RIGs input totals 4 2 3 25" xfId="40703"/>
    <cellStyle name="RIGs input totals 4 2 3 26" xfId="40704"/>
    <cellStyle name="RIGs input totals 4 2 3 27" xfId="40705"/>
    <cellStyle name="RIGs input totals 4 2 3 28" xfId="40706"/>
    <cellStyle name="RIGs input totals 4 2 3 29" xfId="40707"/>
    <cellStyle name="RIGs input totals 4 2 3 3" xfId="40708"/>
    <cellStyle name="RIGs input totals 4 2 3 3 2" xfId="40709"/>
    <cellStyle name="RIGs input totals 4 2 3 3 3" xfId="40710"/>
    <cellStyle name="RIGs input totals 4 2 3 30" xfId="40711"/>
    <cellStyle name="RIGs input totals 4 2 3 31" xfId="40712"/>
    <cellStyle name="RIGs input totals 4 2 3 32" xfId="40713"/>
    <cellStyle name="RIGs input totals 4 2 3 33" xfId="40714"/>
    <cellStyle name="RIGs input totals 4 2 3 34" xfId="40715"/>
    <cellStyle name="RIGs input totals 4 2 3 4" xfId="40716"/>
    <cellStyle name="RIGs input totals 4 2 3 4 2" xfId="40717"/>
    <cellStyle name="RIGs input totals 4 2 3 4 3" xfId="40718"/>
    <cellStyle name="RIGs input totals 4 2 3 5" xfId="40719"/>
    <cellStyle name="RIGs input totals 4 2 3 6" xfId="40720"/>
    <cellStyle name="RIGs input totals 4 2 3 7" xfId="40721"/>
    <cellStyle name="RIGs input totals 4 2 3 8" xfId="40722"/>
    <cellStyle name="RIGs input totals 4 2 3 9" xfId="40723"/>
    <cellStyle name="RIGs input totals 4 2 30" xfId="40724"/>
    <cellStyle name="RIGs input totals 4 2 31" xfId="40725"/>
    <cellStyle name="RIGs input totals 4 2 32" xfId="40726"/>
    <cellStyle name="RIGs input totals 4 2 33" xfId="40727"/>
    <cellStyle name="RIGs input totals 4 2 34" xfId="40728"/>
    <cellStyle name="RIGs input totals 4 2 35" xfId="40729"/>
    <cellStyle name="RIGs input totals 4 2 36" xfId="40730"/>
    <cellStyle name="RIGs input totals 4 2 37" xfId="40731"/>
    <cellStyle name="RIGs input totals 4 2 38" xfId="40732"/>
    <cellStyle name="RIGs input totals 4 2 4" xfId="40733"/>
    <cellStyle name="RIGs input totals 4 2 4 10" xfId="40734"/>
    <cellStyle name="RIGs input totals 4 2 4 11" xfId="40735"/>
    <cellStyle name="RIGs input totals 4 2 4 12" xfId="40736"/>
    <cellStyle name="RIGs input totals 4 2 4 13" xfId="40737"/>
    <cellStyle name="RIGs input totals 4 2 4 14" xfId="40738"/>
    <cellStyle name="RIGs input totals 4 2 4 15" xfId="40739"/>
    <cellStyle name="RIGs input totals 4 2 4 16" xfId="40740"/>
    <cellStyle name="RIGs input totals 4 2 4 17" xfId="40741"/>
    <cellStyle name="RIGs input totals 4 2 4 18" xfId="40742"/>
    <cellStyle name="RIGs input totals 4 2 4 19" xfId="40743"/>
    <cellStyle name="RIGs input totals 4 2 4 2" xfId="40744"/>
    <cellStyle name="RIGs input totals 4 2 4 2 10" xfId="40745"/>
    <cellStyle name="RIGs input totals 4 2 4 2 11" xfId="40746"/>
    <cellStyle name="RIGs input totals 4 2 4 2 12" xfId="40747"/>
    <cellStyle name="RIGs input totals 4 2 4 2 13" xfId="40748"/>
    <cellStyle name="RIGs input totals 4 2 4 2 2" xfId="40749"/>
    <cellStyle name="RIGs input totals 4 2 4 2 2 2" xfId="40750"/>
    <cellStyle name="RIGs input totals 4 2 4 2 2 3" xfId="40751"/>
    <cellStyle name="RIGs input totals 4 2 4 2 3" xfId="40752"/>
    <cellStyle name="RIGs input totals 4 2 4 2 3 2" xfId="40753"/>
    <cellStyle name="RIGs input totals 4 2 4 2 3 3" xfId="40754"/>
    <cellStyle name="RIGs input totals 4 2 4 2 4" xfId="40755"/>
    <cellStyle name="RIGs input totals 4 2 4 2 5" xfId="40756"/>
    <cellStyle name="RIGs input totals 4 2 4 2 6" xfId="40757"/>
    <cellStyle name="RIGs input totals 4 2 4 2 7" xfId="40758"/>
    <cellStyle name="RIGs input totals 4 2 4 2 8" xfId="40759"/>
    <cellStyle name="RIGs input totals 4 2 4 2 9" xfId="40760"/>
    <cellStyle name="RIGs input totals 4 2 4 20" xfId="40761"/>
    <cellStyle name="RIGs input totals 4 2 4 21" xfId="40762"/>
    <cellStyle name="RIGs input totals 4 2 4 22" xfId="40763"/>
    <cellStyle name="RIGs input totals 4 2 4 23" xfId="40764"/>
    <cellStyle name="RIGs input totals 4 2 4 24" xfId="40765"/>
    <cellStyle name="RIGs input totals 4 2 4 25" xfId="40766"/>
    <cellStyle name="RIGs input totals 4 2 4 26" xfId="40767"/>
    <cellStyle name="RIGs input totals 4 2 4 27" xfId="40768"/>
    <cellStyle name="RIGs input totals 4 2 4 28" xfId="40769"/>
    <cellStyle name="RIGs input totals 4 2 4 29" xfId="40770"/>
    <cellStyle name="RIGs input totals 4 2 4 3" xfId="40771"/>
    <cellStyle name="RIGs input totals 4 2 4 3 2" xfId="40772"/>
    <cellStyle name="RIGs input totals 4 2 4 3 3" xfId="40773"/>
    <cellStyle name="RIGs input totals 4 2 4 30" xfId="40774"/>
    <cellStyle name="RIGs input totals 4 2 4 31" xfId="40775"/>
    <cellStyle name="RIGs input totals 4 2 4 32" xfId="40776"/>
    <cellStyle name="RIGs input totals 4 2 4 33" xfId="40777"/>
    <cellStyle name="RIGs input totals 4 2 4 34" xfId="40778"/>
    <cellStyle name="RIGs input totals 4 2 4 4" xfId="40779"/>
    <cellStyle name="RIGs input totals 4 2 4 4 2" xfId="40780"/>
    <cellStyle name="RIGs input totals 4 2 4 4 3" xfId="40781"/>
    <cellStyle name="RIGs input totals 4 2 4 5" xfId="40782"/>
    <cellStyle name="RIGs input totals 4 2 4 6" xfId="40783"/>
    <cellStyle name="RIGs input totals 4 2 4 7" xfId="40784"/>
    <cellStyle name="RIGs input totals 4 2 4 8" xfId="40785"/>
    <cellStyle name="RIGs input totals 4 2 4 9" xfId="40786"/>
    <cellStyle name="RIGs input totals 4 2 5" xfId="40787"/>
    <cellStyle name="RIGs input totals 4 2 5 10" xfId="40788"/>
    <cellStyle name="RIGs input totals 4 2 5 11" xfId="40789"/>
    <cellStyle name="RIGs input totals 4 2 5 12" xfId="40790"/>
    <cellStyle name="RIGs input totals 4 2 5 13" xfId="40791"/>
    <cellStyle name="RIGs input totals 4 2 5 2" xfId="40792"/>
    <cellStyle name="RIGs input totals 4 2 5 2 2" xfId="40793"/>
    <cellStyle name="RIGs input totals 4 2 5 2 3" xfId="40794"/>
    <cellStyle name="RIGs input totals 4 2 5 3" xfId="40795"/>
    <cellStyle name="RIGs input totals 4 2 5 3 2" xfId="40796"/>
    <cellStyle name="RIGs input totals 4 2 5 3 3" xfId="40797"/>
    <cellStyle name="RIGs input totals 4 2 5 4" xfId="40798"/>
    <cellStyle name="RIGs input totals 4 2 5 5" xfId="40799"/>
    <cellStyle name="RIGs input totals 4 2 5 6" xfId="40800"/>
    <cellStyle name="RIGs input totals 4 2 5 7" xfId="40801"/>
    <cellStyle name="RIGs input totals 4 2 5 8" xfId="40802"/>
    <cellStyle name="RIGs input totals 4 2 5 9" xfId="40803"/>
    <cellStyle name="RIGs input totals 4 2 6" xfId="40804"/>
    <cellStyle name="RIGs input totals 4 2 6 2" xfId="40805"/>
    <cellStyle name="RIGs input totals 4 2 6 2 2" xfId="40806"/>
    <cellStyle name="RIGs input totals 4 2 6 2 3" xfId="40807"/>
    <cellStyle name="RIGs input totals 4 2 6 3" xfId="40808"/>
    <cellStyle name="RIGs input totals 4 2 6 3 2" xfId="40809"/>
    <cellStyle name="RIGs input totals 4 2 6 4" xfId="40810"/>
    <cellStyle name="RIGs input totals 4 2 7" xfId="40811"/>
    <cellStyle name="RIGs input totals 4 2 7 2" xfId="40812"/>
    <cellStyle name="RIGs input totals 4 2 8" xfId="40813"/>
    <cellStyle name="RIGs input totals 4 2 8 2" xfId="40814"/>
    <cellStyle name="RIGs input totals 4 2 9" xfId="40815"/>
    <cellStyle name="RIGs input totals 4 2 9 2" xfId="40816"/>
    <cellStyle name="RIGs input totals 4 2_4 28 1_Asst_Health_Crit_AllTO_RIIO_20110714pm" xfId="40817"/>
    <cellStyle name="RIGs input totals 4 20" xfId="40818"/>
    <cellStyle name="RIGs input totals 4 20 2" xfId="40819"/>
    <cellStyle name="RIGs input totals 4 21" xfId="40820"/>
    <cellStyle name="RIGs input totals 4 21 2" xfId="40821"/>
    <cellStyle name="RIGs input totals 4 22" xfId="40822"/>
    <cellStyle name="RIGs input totals 4 22 2" xfId="40823"/>
    <cellStyle name="RIGs input totals 4 23" xfId="40824"/>
    <cellStyle name="RIGs input totals 4 23 2" xfId="40825"/>
    <cellStyle name="RIGs input totals 4 24" xfId="40826"/>
    <cellStyle name="RIGs input totals 4 24 2" xfId="40827"/>
    <cellStyle name="RIGs input totals 4 25" xfId="40828"/>
    <cellStyle name="RIGs input totals 4 25 2" xfId="40829"/>
    <cellStyle name="RIGs input totals 4 26" xfId="40830"/>
    <cellStyle name="RIGs input totals 4 26 2" xfId="40831"/>
    <cellStyle name="RIGs input totals 4 27" xfId="40832"/>
    <cellStyle name="RIGs input totals 4 28" xfId="40833"/>
    <cellStyle name="RIGs input totals 4 29" xfId="40834"/>
    <cellStyle name="RIGs input totals 4 3" xfId="40835"/>
    <cellStyle name="RIGs input totals 4 3 10" xfId="40836"/>
    <cellStyle name="RIGs input totals 4 3 11" xfId="40837"/>
    <cellStyle name="RIGs input totals 4 3 12" xfId="40838"/>
    <cellStyle name="RIGs input totals 4 3 13" xfId="40839"/>
    <cellStyle name="RIGs input totals 4 3 14" xfId="40840"/>
    <cellStyle name="RIGs input totals 4 3 15" xfId="40841"/>
    <cellStyle name="RIGs input totals 4 3 16" xfId="40842"/>
    <cellStyle name="RIGs input totals 4 3 17" xfId="40843"/>
    <cellStyle name="RIGs input totals 4 3 18" xfId="40844"/>
    <cellStyle name="RIGs input totals 4 3 19" xfId="40845"/>
    <cellStyle name="RIGs input totals 4 3 2" xfId="40846"/>
    <cellStyle name="RIGs input totals 4 3 2 10" xfId="40847"/>
    <cellStyle name="RIGs input totals 4 3 2 11" xfId="40848"/>
    <cellStyle name="RIGs input totals 4 3 2 12" xfId="40849"/>
    <cellStyle name="RIGs input totals 4 3 2 13" xfId="40850"/>
    <cellStyle name="RIGs input totals 4 3 2 14" xfId="40851"/>
    <cellStyle name="RIGs input totals 4 3 2 15" xfId="40852"/>
    <cellStyle name="RIGs input totals 4 3 2 16" xfId="40853"/>
    <cellStyle name="RIGs input totals 4 3 2 17" xfId="40854"/>
    <cellStyle name="RIGs input totals 4 3 2 18" xfId="40855"/>
    <cellStyle name="RIGs input totals 4 3 2 19" xfId="40856"/>
    <cellStyle name="RIGs input totals 4 3 2 2" xfId="40857"/>
    <cellStyle name="RIGs input totals 4 3 2 2 10" xfId="40858"/>
    <cellStyle name="RIGs input totals 4 3 2 2 11" xfId="40859"/>
    <cellStyle name="RIGs input totals 4 3 2 2 12" xfId="40860"/>
    <cellStyle name="RIGs input totals 4 3 2 2 13" xfId="40861"/>
    <cellStyle name="RIGs input totals 4 3 2 2 2" xfId="40862"/>
    <cellStyle name="RIGs input totals 4 3 2 2 2 2" xfId="40863"/>
    <cellStyle name="RIGs input totals 4 3 2 2 2 3" xfId="40864"/>
    <cellStyle name="RIGs input totals 4 3 2 2 3" xfId="40865"/>
    <cellStyle name="RIGs input totals 4 3 2 2 3 2" xfId="40866"/>
    <cellStyle name="RIGs input totals 4 3 2 2 3 3" xfId="40867"/>
    <cellStyle name="RIGs input totals 4 3 2 2 4" xfId="40868"/>
    <cellStyle name="RIGs input totals 4 3 2 2 5" xfId="40869"/>
    <cellStyle name="RIGs input totals 4 3 2 2 6" xfId="40870"/>
    <cellStyle name="RIGs input totals 4 3 2 2 7" xfId="40871"/>
    <cellStyle name="RIGs input totals 4 3 2 2 8" xfId="40872"/>
    <cellStyle name="RIGs input totals 4 3 2 2 9" xfId="40873"/>
    <cellStyle name="RIGs input totals 4 3 2 20" xfId="40874"/>
    <cellStyle name="RIGs input totals 4 3 2 21" xfId="40875"/>
    <cellStyle name="RIGs input totals 4 3 2 22" xfId="40876"/>
    <cellStyle name="RIGs input totals 4 3 2 23" xfId="40877"/>
    <cellStyle name="RIGs input totals 4 3 2 24" xfId="40878"/>
    <cellStyle name="RIGs input totals 4 3 2 25" xfId="40879"/>
    <cellStyle name="RIGs input totals 4 3 2 26" xfId="40880"/>
    <cellStyle name="RIGs input totals 4 3 2 27" xfId="40881"/>
    <cellStyle name="RIGs input totals 4 3 2 28" xfId="40882"/>
    <cellStyle name="RIGs input totals 4 3 2 29" xfId="40883"/>
    <cellStyle name="RIGs input totals 4 3 2 3" xfId="40884"/>
    <cellStyle name="RIGs input totals 4 3 2 3 2" xfId="40885"/>
    <cellStyle name="RIGs input totals 4 3 2 3 3" xfId="40886"/>
    <cellStyle name="RIGs input totals 4 3 2 30" xfId="40887"/>
    <cellStyle name="RIGs input totals 4 3 2 31" xfId="40888"/>
    <cellStyle name="RIGs input totals 4 3 2 32" xfId="40889"/>
    <cellStyle name="RIGs input totals 4 3 2 33" xfId="40890"/>
    <cellStyle name="RIGs input totals 4 3 2 34" xfId="40891"/>
    <cellStyle name="RIGs input totals 4 3 2 4" xfId="40892"/>
    <cellStyle name="RIGs input totals 4 3 2 4 2" xfId="40893"/>
    <cellStyle name="RIGs input totals 4 3 2 4 3" xfId="40894"/>
    <cellStyle name="RIGs input totals 4 3 2 5" xfId="40895"/>
    <cellStyle name="RIGs input totals 4 3 2 6" xfId="40896"/>
    <cellStyle name="RIGs input totals 4 3 2 7" xfId="40897"/>
    <cellStyle name="RIGs input totals 4 3 2 8" xfId="40898"/>
    <cellStyle name="RIGs input totals 4 3 2 9" xfId="40899"/>
    <cellStyle name="RIGs input totals 4 3 20" xfId="40900"/>
    <cellStyle name="RIGs input totals 4 3 21" xfId="40901"/>
    <cellStyle name="RIGs input totals 4 3 22" xfId="40902"/>
    <cellStyle name="RIGs input totals 4 3 23" xfId="40903"/>
    <cellStyle name="RIGs input totals 4 3 24" xfId="40904"/>
    <cellStyle name="RIGs input totals 4 3 25" xfId="40905"/>
    <cellStyle name="RIGs input totals 4 3 26" xfId="40906"/>
    <cellStyle name="RIGs input totals 4 3 27" xfId="40907"/>
    <cellStyle name="RIGs input totals 4 3 28" xfId="40908"/>
    <cellStyle name="RIGs input totals 4 3 29" xfId="40909"/>
    <cellStyle name="RIGs input totals 4 3 3" xfId="40910"/>
    <cellStyle name="RIGs input totals 4 3 3 10" xfId="40911"/>
    <cellStyle name="RIGs input totals 4 3 3 11" xfId="40912"/>
    <cellStyle name="RIGs input totals 4 3 3 12" xfId="40913"/>
    <cellStyle name="RIGs input totals 4 3 3 13" xfId="40914"/>
    <cellStyle name="RIGs input totals 4 3 3 2" xfId="40915"/>
    <cellStyle name="RIGs input totals 4 3 3 2 2" xfId="40916"/>
    <cellStyle name="RIGs input totals 4 3 3 2 3" xfId="40917"/>
    <cellStyle name="RIGs input totals 4 3 3 3" xfId="40918"/>
    <cellStyle name="RIGs input totals 4 3 3 3 2" xfId="40919"/>
    <cellStyle name="RIGs input totals 4 3 3 3 3" xfId="40920"/>
    <cellStyle name="RIGs input totals 4 3 3 4" xfId="40921"/>
    <cellStyle name="RIGs input totals 4 3 3 5" xfId="40922"/>
    <cellStyle name="RIGs input totals 4 3 3 6" xfId="40923"/>
    <cellStyle name="RIGs input totals 4 3 3 7" xfId="40924"/>
    <cellStyle name="RIGs input totals 4 3 3 8" xfId="40925"/>
    <cellStyle name="RIGs input totals 4 3 3 9" xfId="40926"/>
    <cellStyle name="RIGs input totals 4 3 30" xfId="40927"/>
    <cellStyle name="RIGs input totals 4 3 31" xfId="40928"/>
    <cellStyle name="RIGs input totals 4 3 32" xfId="40929"/>
    <cellStyle name="RIGs input totals 4 3 33" xfId="40930"/>
    <cellStyle name="RIGs input totals 4 3 34" xfId="40931"/>
    <cellStyle name="RIGs input totals 4 3 35" xfId="40932"/>
    <cellStyle name="RIGs input totals 4 3 4" xfId="40933"/>
    <cellStyle name="RIGs input totals 4 3 4 2" xfId="40934"/>
    <cellStyle name="RIGs input totals 4 3 4 3" xfId="40935"/>
    <cellStyle name="RIGs input totals 4 3 5" xfId="40936"/>
    <cellStyle name="RIGs input totals 4 3 5 2" xfId="40937"/>
    <cellStyle name="RIGs input totals 4 3 5 3" xfId="40938"/>
    <cellStyle name="RIGs input totals 4 3 6" xfId="40939"/>
    <cellStyle name="RIGs input totals 4 3 7" xfId="40940"/>
    <cellStyle name="RIGs input totals 4 3 8" xfId="40941"/>
    <cellStyle name="RIGs input totals 4 3 9" xfId="40942"/>
    <cellStyle name="RIGs input totals 4 3_4 28 1_Asst_Health_Crit_AllTO_RIIO_20110714pm" xfId="40943"/>
    <cellStyle name="RIGs input totals 4 30" xfId="40944"/>
    <cellStyle name="RIGs input totals 4 31" xfId="40945"/>
    <cellStyle name="RIGs input totals 4 32" xfId="40946"/>
    <cellStyle name="RIGs input totals 4 33" xfId="40947"/>
    <cellStyle name="RIGs input totals 4 34" xfId="40948"/>
    <cellStyle name="RIGs input totals 4 35" xfId="40949"/>
    <cellStyle name="RIGs input totals 4 36" xfId="40950"/>
    <cellStyle name="RIGs input totals 4 37" xfId="40951"/>
    <cellStyle name="RIGs input totals 4 38" xfId="40952"/>
    <cellStyle name="RIGs input totals 4 39" xfId="40953"/>
    <cellStyle name="RIGs input totals 4 4" xfId="40954"/>
    <cellStyle name="RIGs input totals 4 4 10" xfId="40955"/>
    <cellStyle name="RIGs input totals 4 4 11" xfId="40956"/>
    <cellStyle name="RIGs input totals 4 4 12" xfId="40957"/>
    <cellStyle name="RIGs input totals 4 4 13" xfId="40958"/>
    <cellStyle name="RIGs input totals 4 4 14" xfId="40959"/>
    <cellStyle name="RIGs input totals 4 4 15" xfId="40960"/>
    <cellStyle name="RIGs input totals 4 4 16" xfId="40961"/>
    <cellStyle name="RIGs input totals 4 4 17" xfId="40962"/>
    <cellStyle name="RIGs input totals 4 4 18" xfId="40963"/>
    <cellStyle name="RIGs input totals 4 4 19" xfId="40964"/>
    <cellStyle name="RIGs input totals 4 4 2" xfId="40965"/>
    <cellStyle name="RIGs input totals 4 4 2 10" xfId="40966"/>
    <cellStyle name="RIGs input totals 4 4 2 11" xfId="40967"/>
    <cellStyle name="RIGs input totals 4 4 2 12" xfId="40968"/>
    <cellStyle name="RIGs input totals 4 4 2 13" xfId="40969"/>
    <cellStyle name="RIGs input totals 4 4 2 2" xfId="40970"/>
    <cellStyle name="RIGs input totals 4 4 2 2 2" xfId="40971"/>
    <cellStyle name="RIGs input totals 4 4 2 2 3" xfId="40972"/>
    <cellStyle name="RIGs input totals 4 4 2 3" xfId="40973"/>
    <cellStyle name="RIGs input totals 4 4 2 3 2" xfId="40974"/>
    <cellStyle name="RIGs input totals 4 4 2 3 3" xfId="40975"/>
    <cellStyle name="RIGs input totals 4 4 2 4" xfId="40976"/>
    <cellStyle name="RIGs input totals 4 4 2 5" xfId="40977"/>
    <cellStyle name="RIGs input totals 4 4 2 6" xfId="40978"/>
    <cellStyle name="RIGs input totals 4 4 2 7" xfId="40979"/>
    <cellStyle name="RIGs input totals 4 4 2 8" xfId="40980"/>
    <cellStyle name="RIGs input totals 4 4 2 9" xfId="40981"/>
    <cellStyle name="RIGs input totals 4 4 20" xfId="40982"/>
    <cellStyle name="RIGs input totals 4 4 21" xfId="40983"/>
    <cellStyle name="RIGs input totals 4 4 22" xfId="40984"/>
    <cellStyle name="RIGs input totals 4 4 23" xfId="40985"/>
    <cellStyle name="RIGs input totals 4 4 24" xfId="40986"/>
    <cellStyle name="RIGs input totals 4 4 25" xfId="40987"/>
    <cellStyle name="RIGs input totals 4 4 26" xfId="40988"/>
    <cellStyle name="RIGs input totals 4 4 27" xfId="40989"/>
    <cellStyle name="RIGs input totals 4 4 28" xfId="40990"/>
    <cellStyle name="RIGs input totals 4 4 29" xfId="40991"/>
    <cellStyle name="RIGs input totals 4 4 3" xfId="40992"/>
    <cellStyle name="RIGs input totals 4 4 3 2" xfId="40993"/>
    <cellStyle name="RIGs input totals 4 4 3 3" xfId="40994"/>
    <cellStyle name="RIGs input totals 4 4 30" xfId="40995"/>
    <cellStyle name="RIGs input totals 4 4 31" xfId="40996"/>
    <cellStyle name="RIGs input totals 4 4 32" xfId="40997"/>
    <cellStyle name="RIGs input totals 4 4 33" xfId="40998"/>
    <cellStyle name="RIGs input totals 4 4 34" xfId="40999"/>
    <cellStyle name="RIGs input totals 4 4 4" xfId="41000"/>
    <cellStyle name="RIGs input totals 4 4 4 2" xfId="41001"/>
    <cellStyle name="RIGs input totals 4 4 4 3" xfId="41002"/>
    <cellStyle name="RIGs input totals 4 4 5" xfId="41003"/>
    <cellStyle name="RIGs input totals 4 4 6" xfId="41004"/>
    <cellStyle name="RIGs input totals 4 4 7" xfId="41005"/>
    <cellStyle name="RIGs input totals 4 4 8" xfId="41006"/>
    <cellStyle name="RIGs input totals 4 4 9" xfId="41007"/>
    <cellStyle name="RIGs input totals 4 5" xfId="41008"/>
    <cellStyle name="RIGs input totals 4 5 10" xfId="41009"/>
    <cellStyle name="RIGs input totals 4 5 11" xfId="41010"/>
    <cellStyle name="RIGs input totals 4 5 12" xfId="41011"/>
    <cellStyle name="RIGs input totals 4 5 13" xfId="41012"/>
    <cellStyle name="RIGs input totals 4 5 14" xfId="41013"/>
    <cellStyle name="RIGs input totals 4 5 15" xfId="41014"/>
    <cellStyle name="RIGs input totals 4 5 16" xfId="41015"/>
    <cellStyle name="RIGs input totals 4 5 17" xfId="41016"/>
    <cellStyle name="RIGs input totals 4 5 18" xfId="41017"/>
    <cellStyle name="RIGs input totals 4 5 19" xfId="41018"/>
    <cellStyle name="RIGs input totals 4 5 2" xfId="41019"/>
    <cellStyle name="RIGs input totals 4 5 2 10" xfId="41020"/>
    <cellStyle name="RIGs input totals 4 5 2 11" xfId="41021"/>
    <cellStyle name="RIGs input totals 4 5 2 12" xfId="41022"/>
    <cellStyle name="RIGs input totals 4 5 2 13" xfId="41023"/>
    <cellStyle name="RIGs input totals 4 5 2 2" xfId="41024"/>
    <cellStyle name="RIGs input totals 4 5 2 2 2" xfId="41025"/>
    <cellStyle name="RIGs input totals 4 5 2 2 3" xfId="41026"/>
    <cellStyle name="RIGs input totals 4 5 2 3" xfId="41027"/>
    <cellStyle name="RIGs input totals 4 5 2 3 2" xfId="41028"/>
    <cellStyle name="RIGs input totals 4 5 2 3 3" xfId="41029"/>
    <cellStyle name="RIGs input totals 4 5 2 4" xfId="41030"/>
    <cellStyle name="RIGs input totals 4 5 2 5" xfId="41031"/>
    <cellStyle name="RIGs input totals 4 5 2 6" xfId="41032"/>
    <cellStyle name="RIGs input totals 4 5 2 7" xfId="41033"/>
    <cellStyle name="RIGs input totals 4 5 2 8" xfId="41034"/>
    <cellStyle name="RIGs input totals 4 5 2 9" xfId="41035"/>
    <cellStyle name="RIGs input totals 4 5 20" xfId="41036"/>
    <cellStyle name="RIGs input totals 4 5 21" xfId="41037"/>
    <cellStyle name="RIGs input totals 4 5 22" xfId="41038"/>
    <cellStyle name="RIGs input totals 4 5 23" xfId="41039"/>
    <cellStyle name="RIGs input totals 4 5 24" xfId="41040"/>
    <cellStyle name="RIGs input totals 4 5 25" xfId="41041"/>
    <cellStyle name="RIGs input totals 4 5 26" xfId="41042"/>
    <cellStyle name="RIGs input totals 4 5 27" xfId="41043"/>
    <cellStyle name="RIGs input totals 4 5 28" xfId="41044"/>
    <cellStyle name="RIGs input totals 4 5 29" xfId="41045"/>
    <cellStyle name="RIGs input totals 4 5 3" xfId="41046"/>
    <cellStyle name="RIGs input totals 4 5 3 2" xfId="41047"/>
    <cellStyle name="RIGs input totals 4 5 3 3" xfId="41048"/>
    <cellStyle name="RIGs input totals 4 5 30" xfId="41049"/>
    <cellStyle name="RIGs input totals 4 5 31" xfId="41050"/>
    <cellStyle name="RIGs input totals 4 5 32" xfId="41051"/>
    <cellStyle name="RIGs input totals 4 5 33" xfId="41052"/>
    <cellStyle name="RIGs input totals 4 5 34" xfId="41053"/>
    <cellStyle name="RIGs input totals 4 5 4" xfId="41054"/>
    <cellStyle name="RIGs input totals 4 5 4 2" xfId="41055"/>
    <cellStyle name="RIGs input totals 4 5 4 3" xfId="41056"/>
    <cellStyle name="RIGs input totals 4 5 5" xfId="41057"/>
    <cellStyle name="RIGs input totals 4 5 6" xfId="41058"/>
    <cellStyle name="RIGs input totals 4 5 7" xfId="41059"/>
    <cellStyle name="RIGs input totals 4 5 8" xfId="41060"/>
    <cellStyle name="RIGs input totals 4 5 9" xfId="41061"/>
    <cellStyle name="RIGs input totals 4 6" xfId="41062"/>
    <cellStyle name="RIGs input totals 4 6 10" xfId="41063"/>
    <cellStyle name="RIGs input totals 4 6 11" xfId="41064"/>
    <cellStyle name="RIGs input totals 4 6 12" xfId="41065"/>
    <cellStyle name="RIGs input totals 4 6 13" xfId="41066"/>
    <cellStyle name="RIGs input totals 4 6 2" xfId="41067"/>
    <cellStyle name="RIGs input totals 4 6 2 2" xfId="41068"/>
    <cellStyle name="RIGs input totals 4 6 2 3" xfId="41069"/>
    <cellStyle name="RIGs input totals 4 6 3" xfId="41070"/>
    <cellStyle name="RIGs input totals 4 6 3 2" xfId="41071"/>
    <cellStyle name="RIGs input totals 4 6 3 3" xfId="41072"/>
    <cellStyle name="RIGs input totals 4 6 4" xfId="41073"/>
    <cellStyle name="RIGs input totals 4 6 5" xfId="41074"/>
    <cellStyle name="RIGs input totals 4 6 6" xfId="41075"/>
    <cellStyle name="RIGs input totals 4 6 7" xfId="41076"/>
    <cellStyle name="RIGs input totals 4 6 8" xfId="41077"/>
    <cellStyle name="RIGs input totals 4 6 9" xfId="41078"/>
    <cellStyle name="RIGs input totals 4 7" xfId="41079"/>
    <cellStyle name="RIGs input totals 4 7 2" xfId="41080"/>
    <cellStyle name="RIGs input totals 4 7 2 2" xfId="41081"/>
    <cellStyle name="RIGs input totals 4 7 2 3" xfId="41082"/>
    <cellStyle name="RIGs input totals 4 7 3" xfId="41083"/>
    <cellStyle name="RIGs input totals 4 7 3 2" xfId="41084"/>
    <cellStyle name="RIGs input totals 4 7 4" xfId="41085"/>
    <cellStyle name="RIGs input totals 4 8" xfId="41086"/>
    <cellStyle name="RIGs input totals 4 8 2" xfId="41087"/>
    <cellStyle name="RIGs input totals 4 9" xfId="41088"/>
    <cellStyle name="RIGs input totals 4 9 2" xfId="41089"/>
    <cellStyle name="RIGs input totals 4_1.3s Accounting C Costs Scots" xfId="41090"/>
    <cellStyle name="RIGs input totals 40" xfId="41091"/>
    <cellStyle name="RIGs input totals 41" xfId="41092"/>
    <cellStyle name="RIGs input totals 42" xfId="41093"/>
    <cellStyle name="RIGs input totals 43" xfId="41094"/>
    <cellStyle name="RIGs input totals 44" xfId="41095"/>
    <cellStyle name="RIGs input totals 45" xfId="41096"/>
    <cellStyle name="RIGs input totals 46" xfId="41097"/>
    <cellStyle name="RIGs input totals 5" xfId="1301"/>
    <cellStyle name="RIGs input totals 5 10" xfId="41098"/>
    <cellStyle name="RIGs input totals 5 10 2" xfId="41099"/>
    <cellStyle name="RIGs input totals 5 11" xfId="41100"/>
    <cellStyle name="RIGs input totals 5 11 2" xfId="41101"/>
    <cellStyle name="RIGs input totals 5 12" xfId="41102"/>
    <cellStyle name="RIGs input totals 5 12 2" xfId="41103"/>
    <cellStyle name="RIGs input totals 5 13" xfId="41104"/>
    <cellStyle name="RIGs input totals 5 13 2" xfId="41105"/>
    <cellStyle name="RIGs input totals 5 14" xfId="41106"/>
    <cellStyle name="RIGs input totals 5 14 2" xfId="41107"/>
    <cellStyle name="RIGs input totals 5 15" xfId="41108"/>
    <cellStyle name="RIGs input totals 5 15 2" xfId="41109"/>
    <cellStyle name="RIGs input totals 5 16" xfId="41110"/>
    <cellStyle name="RIGs input totals 5 16 2" xfId="41111"/>
    <cellStyle name="RIGs input totals 5 17" xfId="41112"/>
    <cellStyle name="RIGs input totals 5 17 2" xfId="41113"/>
    <cellStyle name="RIGs input totals 5 18" xfId="41114"/>
    <cellStyle name="RIGs input totals 5 18 2" xfId="41115"/>
    <cellStyle name="RIGs input totals 5 19" xfId="41116"/>
    <cellStyle name="RIGs input totals 5 19 2" xfId="41117"/>
    <cellStyle name="RIGs input totals 5 2" xfId="1302"/>
    <cellStyle name="RIGs input totals 5 2 10" xfId="41118"/>
    <cellStyle name="RIGs input totals 5 2 10 2" xfId="41119"/>
    <cellStyle name="RIGs input totals 5 2 11" xfId="41120"/>
    <cellStyle name="RIGs input totals 5 2 11 2" xfId="41121"/>
    <cellStyle name="RIGs input totals 5 2 12" xfId="41122"/>
    <cellStyle name="RIGs input totals 5 2 12 2" xfId="41123"/>
    <cellStyle name="RIGs input totals 5 2 13" xfId="41124"/>
    <cellStyle name="RIGs input totals 5 2 13 2" xfId="41125"/>
    <cellStyle name="RIGs input totals 5 2 14" xfId="41126"/>
    <cellStyle name="RIGs input totals 5 2 14 2" xfId="41127"/>
    <cellStyle name="RIGs input totals 5 2 15" xfId="41128"/>
    <cellStyle name="RIGs input totals 5 2 15 2" xfId="41129"/>
    <cellStyle name="RIGs input totals 5 2 16" xfId="41130"/>
    <cellStyle name="RIGs input totals 5 2 16 2" xfId="41131"/>
    <cellStyle name="RIGs input totals 5 2 17" xfId="41132"/>
    <cellStyle name="RIGs input totals 5 2 17 2" xfId="41133"/>
    <cellStyle name="RIGs input totals 5 2 18" xfId="41134"/>
    <cellStyle name="RIGs input totals 5 2 18 2" xfId="41135"/>
    <cellStyle name="RIGs input totals 5 2 19" xfId="41136"/>
    <cellStyle name="RIGs input totals 5 2 19 2" xfId="41137"/>
    <cellStyle name="RIGs input totals 5 2 2" xfId="1303"/>
    <cellStyle name="RIGs input totals 5 2 2 10" xfId="41138"/>
    <cellStyle name="RIGs input totals 5 2 2 10 2" xfId="41139"/>
    <cellStyle name="RIGs input totals 5 2 2 11" xfId="41140"/>
    <cellStyle name="RIGs input totals 5 2 2 11 2" xfId="41141"/>
    <cellStyle name="RIGs input totals 5 2 2 12" xfId="41142"/>
    <cellStyle name="RIGs input totals 5 2 2 12 2" xfId="41143"/>
    <cellStyle name="RIGs input totals 5 2 2 13" xfId="41144"/>
    <cellStyle name="RIGs input totals 5 2 2 13 2" xfId="41145"/>
    <cellStyle name="RIGs input totals 5 2 2 14" xfId="41146"/>
    <cellStyle name="RIGs input totals 5 2 2 14 2" xfId="41147"/>
    <cellStyle name="RIGs input totals 5 2 2 15" xfId="41148"/>
    <cellStyle name="RIGs input totals 5 2 2 15 2" xfId="41149"/>
    <cellStyle name="RIGs input totals 5 2 2 16" xfId="41150"/>
    <cellStyle name="RIGs input totals 5 2 2 16 2" xfId="41151"/>
    <cellStyle name="RIGs input totals 5 2 2 17" xfId="41152"/>
    <cellStyle name="RIGs input totals 5 2 2 17 2" xfId="41153"/>
    <cellStyle name="RIGs input totals 5 2 2 18" xfId="41154"/>
    <cellStyle name="RIGs input totals 5 2 2 18 2" xfId="41155"/>
    <cellStyle name="RIGs input totals 5 2 2 19" xfId="41156"/>
    <cellStyle name="RIGs input totals 5 2 2 19 2" xfId="41157"/>
    <cellStyle name="RIGs input totals 5 2 2 2" xfId="1304"/>
    <cellStyle name="RIGs input totals 5 2 2 2 10" xfId="41158"/>
    <cellStyle name="RIGs input totals 5 2 2 2 11" xfId="41159"/>
    <cellStyle name="RIGs input totals 5 2 2 2 12" xfId="41160"/>
    <cellStyle name="RIGs input totals 5 2 2 2 13" xfId="41161"/>
    <cellStyle name="RIGs input totals 5 2 2 2 14" xfId="41162"/>
    <cellStyle name="RIGs input totals 5 2 2 2 15" xfId="41163"/>
    <cellStyle name="RIGs input totals 5 2 2 2 16" xfId="41164"/>
    <cellStyle name="RIGs input totals 5 2 2 2 17" xfId="41165"/>
    <cellStyle name="RIGs input totals 5 2 2 2 18" xfId="41166"/>
    <cellStyle name="RIGs input totals 5 2 2 2 19" xfId="41167"/>
    <cellStyle name="RIGs input totals 5 2 2 2 2" xfId="1928"/>
    <cellStyle name="RIGs input totals 5 2 2 2 2 10" xfId="41168"/>
    <cellStyle name="RIGs input totals 5 2 2 2 2 11" xfId="41169"/>
    <cellStyle name="RIGs input totals 5 2 2 2 2 12" xfId="41170"/>
    <cellStyle name="RIGs input totals 5 2 2 2 2 13" xfId="41171"/>
    <cellStyle name="RIGs input totals 5 2 2 2 2 14" xfId="41172"/>
    <cellStyle name="RIGs input totals 5 2 2 2 2 15" xfId="41173"/>
    <cellStyle name="RIGs input totals 5 2 2 2 2 16" xfId="41174"/>
    <cellStyle name="RIGs input totals 5 2 2 2 2 17" xfId="41175"/>
    <cellStyle name="RIGs input totals 5 2 2 2 2 18" xfId="41176"/>
    <cellStyle name="RIGs input totals 5 2 2 2 2 19" xfId="41177"/>
    <cellStyle name="RIGs input totals 5 2 2 2 2 2" xfId="41178"/>
    <cellStyle name="RIGs input totals 5 2 2 2 2 2 10" xfId="41179"/>
    <cellStyle name="RIGs input totals 5 2 2 2 2 2 11" xfId="41180"/>
    <cellStyle name="RIGs input totals 5 2 2 2 2 2 12" xfId="41181"/>
    <cellStyle name="RIGs input totals 5 2 2 2 2 2 13" xfId="41182"/>
    <cellStyle name="RIGs input totals 5 2 2 2 2 2 2" xfId="41183"/>
    <cellStyle name="RIGs input totals 5 2 2 2 2 2 2 2" xfId="41184"/>
    <cellStyle name="RIGs input totals 5 2 2 2 2 2 2 3" xfId="41185"/>
    <cellStyle name="RIGs input totals 5 2 2 2 2 2 3" xfId="41186"/>
    <cellStyle name="RIGs input totals 5 2 2 2 2 2 3 2" xfId="41187"/>
    <cellStyle name="RIGs input totals 5 2 2 2 2 2 3 3" xfId="41188"/>
    <cellStyle name="RIGs input totals 5 2 2 2 2 2 4" xfId="41189"/>
    <cellStyle name="RIGs input totals 5 2 2 2 2 2 5" xfId="41190"/>
    <cellStyle name="RIGs input totals 5 2 2 2 2 2 6" xfId="41191"/>
    <cellStyle name="RIGs input totals 5 2 2 2 2 2 7" xfId="41192"/>
    <cellStyle name="RIGs input totals 5 2 2 2 2 2 8" xfId="41193"/>
    <cellStyle name="RIGs input totals 5 2 2 2 2 2 9" xfId="41194"/>
    <cellStyle name="RIGs input totals 5 2 2 2 2 20" xfId="41195"/>
    <cellStyle name="RIGs input totals 5 2 2 2 2 21" xfId="41196"/>
    <cellStyle name="RIGs input totals 5 2 2 2 2 22" xfId="41197"/>
    <cellStyle name="RIGs input totals 5 2 2 2 2 23" xfId="41198"/>
    <cellStyle name="RIGs input totals 5 2 2 2 2 24" xfId="41199"/>
    <cellStyle name="RIGs input totals 5 2 2 2 2 25" xfId="41200"/>
    <cellStyle name="RIGs input totals 5 2 2 2 2 26" xfId="41201"/>
    <cellStyle name="RIGs input totals 5 2 2 2 2 27" xfId="41202"/>
    <cellStyle name="RIGs input totals 5 2 2 2 2 28" xfId="41203"/>
    <cellStyle name="RIGs input totals 5 2 2 2 2 29" xfId="41204"/>
    <cellStyle name="RIGs input totals 5 2 2 2 2 3" xfId="41205"/>
    <cellStyle name="RIGs input totals 5 2 2 2 2 3 2" xfId="41206"/>
    <cellStyle name="RIGs input totals 5 2 2 2 2 3 3" xfId="41207"/>
    <cellStyle name="RIGs input totals 5 2 2 2 2 30" xfId="41208"/>
    <cellStyle name="RIGs input totals 5 2 2 2 2 31" xfId="41209"/>
    <cellStyle name="RIGs input totals 5 2 2 2 2 32" xfId="41210"/>
    <cellStyle name="RIGs input totals 5 2 2 2 2 33" xfId="41211"/>
    <cellStyle name="RIGs input totals 5 2 2 2 2 34" xfId="41212"/>
    <cellStyle name="RIGs input totals 5 2 2 2 2 4" xfId="41213"/>
    <cellStyle name="RIGs input totals 5 2 2 2 2 4 2" xfId="41214"/>
    <cellStyle name="RIGs input totals 5 2 2 2 2 4 3" xfId="41215"/>
    <cellStyle name="RIGs input totals 5 2 2 2 2 5" xfId="41216"/>
    <cellStyle name="RIGs input totals 5 2 2 2 2 6" xfId="41217"/>
    <cellStyle name="RIGs input totals 5 2 2 2 2 7" xfId="41218"/>
    <cellStyle name="RIGs input totals 5 2 2 2 2 8" xfId="41219"/>
    <cellStyle name="RIGs input totals 5 2 2 2 2 9" xfId="41220"/>
    <cellStyle name="RIGs input totals 5 2 2 2 20" xfId="41221"/>
    <cellStyle name="RIGs input totals 5 2 2 2 21" xfId="41222"/>
    <cellStyle name="RIGs input totals 5 2 2 2 22" xfId="41223"/>
    <cellStyle name="RIGs input totals 5 2 2 2 23" xfId="41224"/>
    <cellStyle name="RIGs input totals 5 2 2 2 24" xfId="41225"/>
    <cellStyle name="RIGs input totals 5 2 2 2 25" xfId="41226"/>
    <cellStyle name="RIGs input totals 5 2 2 2 26" xfId="41227"/>
    <cellStyle name="RIGs input totals 5 2 2 2 27" xfId="41228"/>
    <cellStyle name="RIGs input totals 5 2 2 2 28" xfId="41229"/>
    <cellStyle name="RIGs input totals 5 2 2 2 29" xfId="41230"/>
    <cellStyle name="RIGs input totals 5 2 2 2 3" xfId="41231"/>
    <cellStyle name="RIGs input totals 5 2 2 2 3 10" xfId="41232"/>
    <cellStyle name="RIGs input totals 5 2 2 2 3 11" xfId="41233"/>
    <cellStyle name="RIGs input totals 5 2 2 2 3 12" xfId="41234"/>
    <cellStyle name="RIGs input totals 5 2 2 2 3 13" xfId="41235"/>
    <cellStyle name="RIGs input totals 5 2 2 2 3 2" xfId="41236"/>
    <cellStyle name="RIGs input totals 5 2 2 2 3 2 2" xfId="41237"/>
    <cellStyle name="RIGs input totals 5 2 2 2 3 2 3" xfId="41238"/>
    <cellStyle name="RIGs input totals 5 2 2 2 3 3" xfId="41239"/>
    <cellStyle name="RIGs input totals 5 2 2 2 3 3 2" xfId="41240"/>
    <cellStyle name="RIGs input totals 5 2 2 2 3 3 3" xfId="41241"/>
    <cellStyle name="RIGs input totals 5 2 2 2 3 4" xfId="41242"/>
    <cellStyle name="RIGs input totals 5 2 2 2 3 5" xfId="41243"/>
    <cellStyle name="RIGs input totals 5 2 2 2 3 6" xfId="41244"/>
    <cellStyle name="RIGs input totals 5 2 2 2 3 7" xfId="41245"/>
    <cellStyle name="RIGs input totals 5 2 2 2 3 8" xfId="41246"/>
    <cellStyle name="RIGs input totals 5 2 2 2 3 9" xfId="41247"/>
    <cellStyle name="RIGs input totals 5 2 2 2 30" xfId="41248"/>
    <cellStyle name="RIGs input totals 5 2 2 2 31" xfId="41249"/>
    <cellStyle name="RIGs input totals 5 2 2 2 4" xfId="41250"/>
    <cellStyle name="RIGs input totals 5 2 2 2 4 2" xfId="41251"/>
    <cellStyle name="RIGs input totals 5 2 2 2 4 3" xfId="41252"/>
    <cellStyle name="RIGs input totals 5 2 2 2 5" xfId="41253"/>
    <cellStyle name="RIGs input totals 5 2 2 2 5 2" xfId="41254"/>
    <cellStyle name="RIGs input totals 5 2 2 2 5 3" xfId="41255"/>
    <cellStyle name="RIGs input totals 5 2 2 2 6" xfId="41256"/>
    <cellStyle name="RIGs input totals 5 2 2 2 7" xfId="41257"/>
    <cellStyle name="RIGs input totals 5 2 2 2 8" xfId="41258"/>
    <cellStyle name="RIGs input totals 5 2 2 2 9" xfId="41259"/>
    <cellStyle name="RIGs input totals 5 2 2 2_4 28 1_Asst_Health_Crit_AllTO_RIIO_20110714pm" xfId="41260"/>
    <cellStyle name="RIGs input totals 5 2 2 20" xfId="41261"/>
    <cellStyle name="RIGs input totals 5 2 2 20 2" xfId="41262"/>
    <cellStyle name="RIGs input totals 5 2 2 21" xfId="41263"/>
    <cellStyle name="RIGs input totals 5 2 2 21 2" xfId="41264"/>
    <cellStyle name="RIGs input totals 5 2 2 22" xfId="41265"/>
    <cellStyle name="RIGs input totals 5 2 2 22 2" xfId="41266"/>
    <cellStyle name="RIGs input totals 5 2 2 23" xfId="41267"/>
    <cellStyle name="RIGs input totals 5 2 2 23 2" xfId="41268"/>
    <cellStyle name="RIGs input totals 5 2 2 24" xfId="41269"/>
    <cellStyle name="RIGs input totals 5 2 2 24 2" xfId="41270"/>
    <cellStyle name="RIGs input totals 5 2 2 25" xfId="41271"/>
    <cellStyle name="RIGs input totals 5 2 2 25 2" xfId="41272"/>
    <cellStyle name="RIGs input totals 5 2 2 26" xfId="41273"/>
    <cellStyle name="RIGs input totals 5 2 2 27" xfId="41274"/>
    <cellStyle name="RIGs input totals 5 2 2 28" xfId="41275"/>
    <cellStyle name="RIGs input totals 5 2 2 29" xfId="41276"/>
    <cellStyle name="RIGs input totals 5 2 2 3" xfId="1927"/>
    <cellStyle name="RIGs input totals 5 2 2 3 10" xfId="41277"/>
    <cellStyle name="RIGs input totals 5 2 2 3 11" xfId="41278"/>
    <cellStyle name="RIGs input totals 5 2 2 3 12" xfId="41279"/>
    <cellStyle name="RIGs input totals 5 2 2 3 13" xfId="41280"/>
    <cellStyle name="RIGs input totals 5 2 2 3 14" xfId="41281"/>
    <cellStyle name="RIGs input totals 5 2 2 3 15" xfId="41282"/>
    <cellStyle name="RIGs input totals 5 2 2 3 16" xfId="41283"/>
    <cellStyle name="RIGs input totals 5 2 2 3 17" xfId="41284"/>
    <cellStyle name="RIGs input totals 5 2 2 3 18" xfId="41285"/>
    <cellStyle name="RIGs input totals 5 2 2 3 19" xfId="41286"/>
    <cellStyle name="RIGs input totals 5 2 2 3 2" xfId="41287"/>
    <cellStyle name="RIGs input totals 5 2 2 3 2 10" xfId="41288"/>
    <cellStyle name="RIGs input totals 5 2 2 3 2 11" xfId="41289"/>
    <cellStyle name="RIGs input totals 5 2 2 3 2 12" xfId="41290"/>
    <cellStyle name="RIGs input totals 5 2 2 3 2 13" xfId="41291"/>
    <cellStyle name="RIGs input totals 5 2 2 3 2 2" xfId="41292"/>
    <cellStyle name="RIGs input totals 5 2 2 3 2 2 2" xfId="41293"/>
    <cellStyle name="RIGs input totals 5 2 2 3 2 2 3" xfId="41294"/>
    <cellStyle name="RIGs input totals 5 2 2 3 2 3" xfId="41295"/>
    <cellStyle name="RIGs input totals 5 2 2 3 2 3 2" xfId="41296"/>
    <cellStyle name="RIGs input totals 5 2 2 3 2 3 3" xfId="41297"/>
    <cellStyle name="RIGs input totals 5 2 2 3 2 4" xfId="41298"/>
    <cellStyle name="RIGs input totals 5 2 2 3 2 5" xfId="41299"/>
    <cellStyle name="RIGs input totals 5 2 2 3 2 6" xfId="41300"/>
    <cellStyle name="RIGs input totals 5 2 2 3 2 7" xfId="41301"/>
    <cellStyle name="RIGs input totals 5 2 2 3 2 8" xfId="41302"/>
    <cellStyle name="RIGs input totals 5 2 2 3 2 9" xfId="41303"/>
    <cellStyle name="RIGs input totals 5 2 2 3 20" xfId="41304"/>
    <cellStyle name="RIGs input totals 5 2 2 3 21" xfId="41305"/>
    <cellStyle name="RIGs input totals 5 2 2 3 22" xfId="41306"/>
    <cellStyle name="RIGs input totals 5 2 2 3 23" xfId="41307"/>
    <cellStyle name="RIGs input totals 5 2 2 3 24" xfId="41308"/>
    <cellStyle name="RIGs input totals 5 2 2 3 25" xfId="41309"/>
    <cellStyle name="RIGs input totals 5 2 2 3 26" xfId="41310"/>
    <cellStyle name="RIGs input totals 5 2 2 3 27" xfId="41311"/>
    <cellStyle name="RIGs input totals 5 2 2 3 28" xfId="41312"/>
    <cellStyle name="RIGs input totals 5 2 2 3 29" xfId="41313"/>
    <cellStyle name="RIGs input totals 5 2 2 3 3" xfId="41314"/>
    <cellStyle name="RIGs input totals 5 2 2 3 3 2" xfId="41315"/>
    <cellStyle name="RIGs input totals 5 2 2 3 3 3" xfId="41316"/>
    <cellStyle name="RIGs input totals 5 2 2 3 30" xfId="41317"/>
    <cellStyle name="RIGs input totals 5 2 2 3 4" xfId="41318"/>
    <cellStyle name="RIGs input totals 5 2 2 3 4 2" xfId="41319"/>
    <cellStyle name="RIGs input totals 5 2 2 3 4 3" xfId="41320"/>
    <cellStyle name="RIGs input totals 5 2 2 3 5" xfId="41321"/>
    <cellStyle name="RIGs input totals 5 2 2 3 6" xfId="41322"/>
    <cellStyle name="RIGs input totals 5 2 2 3 7" xfId="41323"/>
    <cellStyle name="RIGs input totals 5 2 2 3 8" xfId="41324"/>
    <cellStyle name="RIGs input totals 5 2 2 3 9" xfId="41325"/>
    <cellStyle name="RIGs input totals 5 2 2 30" xfId="41326"/>
    <cellStyle name="RIGs input totals 5 2 2 31" xfId="41327"/>
    <cellStyle name="RIGs input totals 5 2 2 32" xfId="41328"/>
    <cellStyle name="RIGs input totals 5 2 2 33" xfId="41329"/>
    <cellStyle name="RIGs input totals 5 2 2 4" xfId="41330"/>
    <cellStyle name="RIGs input totals 5 2 2 4 10" xfId="41331"/>
    <cellStyle name="RIGs input totals 5 2 2 4 11" xfId="41332"/>
    <cellStyle name="RIGs input totals 5 2 2 4 12" xfId="41333"/>
    <cellStyle name="RIGs input totals 5 2 2 4 13" xfId="41334"/>
    <cellStyle name="RIGs input totals 5 2 2 4 14" xfId="41335"/>
    <cellStyle name="RIGs input totals 5 2 2 4 15" xfId="41336"/>
    <cellStyle name="RIGs input totals 5 2 2 4 16" xfId="41337"/>
    <cellStyle name="RIGs input totals 5 2 2 4 17" xfId="41338"/>
    <cellStyle name="RIGs input totals 5 2 2 4 18" xfId="41339"/>
    <cellStyle name="RIGs input totals 5 2 2 4 19" xfId="41340"/>
    <cellStyle name="RIGs input totals 5 2 2 4 2" xfId="41341"/>
    <cellStyle name="RIGs input totals 5 2 2 4 2 10" xfId="41342"/>
    <cellStyle name="RIGs input totals 5 2 2 4 2 11" xfId="41343"/>
    <cellStyle name="RIGs input totals 5 2 2 4 2 12" xfId="41344"/>
    <cellStyle name="RIGs input totals 5 2 2 4 2 13" xfId="41345"/>
    <cellStyle name="RIGs input totals 5 2 2 4 2 2" xfId="41346"/>
    <cellStyle name="RIGs input totals 5 2 2 4 2 2 2" xfId="41347"/>
    <cellStyle name="RIGs input totals 5 2 2 4 2 2 3" xfId="41348"/>
    <cellStyle name="RIGs input totals 5 2 2 4 2 3" xfId="41349"/>
    <cellStyle name="RIGs input totals 5 2 2 4 2 3 2" xfId="41350"/>
    <cellStyle name="RIGs input totals 5 2 2 4 2 3 3" xfId="41351"/>
    <cellStyle name="RIGs input totals 5 2 2 4 2 4" xfId="41352"/>
    <cellStyle name="RIGs input totals 5 2 2 4 2 5" xfId="41353"/>
    <cellStyle name="RIGs input totals 5 2 2 4 2 6" xfId="41354"/>
    <cellStyle name="RIGs input totals 5 2 2 4 2 7" xfId="41355"/>
    <cellStyle name="RIGs input totals 5 2 2 4 2 8" xfId="41356"/>
    <cellStyle name="RIGs input totals 5 2 2 4 2 9" xfId="41357"/>
    <cellStyle name="RIGs input totals 5 2 2 4 20" xfId="41358"/>
    <cellStyle name="RIGs input totals 5 2 2 4 21" xfId="41359"/>
    <cellStyle name="RIGs input totals 5 2 2 4 22" xfId="41360"/>
    <cellStyle name="RIGs input totals 5 2 2 4 23" xfId="41361"/>
    <cellStyle name="RIGs input totals 5 2 2 4 24" xfId="41362"/>
    <cellStyle name="RIGs input totals 5 2 2 4 25" xfId="41363"/>
    <cellStyle name="RIGs input totals 5 2 2 4 26" xfId="41364"/>
    <cellStyle name="RIGs input totals 5 2 2 4 27" xfId="41365"/>
    <cellStyle name="RIGs input totals 5 2 2 4 28" xfId="41366"/>
    <cellStyle name="RIGs input totals 5 2 2 4 29" xfId="41367"/>
    <cellStyle name="RIGs input totals 5 2 2 4 3" xfId="41368"/>
    <cellStyle name="RIGs input totals 5 2 2 4 3 2" xfId="41369"/>
    <cellStyle name="RIGs input totals 5 2 2 4 3 3" xfId="41370"/>
    <cellStyle name="RIGs input totals 5 2 2 4 30" xfId="41371"/>
    <cellStyle name="RIGs input totals 5 2 2 4 4" xfId="41372"/>
    <cellStyle name="RIGs input totals 5 2 2 4 4 2" xfId="41373"/>
    <cellStyle name="RIGs input totals 5 2 2 4 4 3" xfId="41374"/>
    <cellStyle name="RIGs input totals 5 2 2 4 5" xfId="41375"/>
    <cellStyle name="RIGs input totals 5 2 2 4 6" xfId="41376"/>
    <cellStyle name="RIGs input totals 5 2 2 4 7" xfId="41377"/>
    <cellStyle name="RIGs input totals 5 2 2 4 8" xfId="41378"/>
    <cellStyle name="RIGs input totals 5 2 2 4 9" xfId="41379"/>
    <cellStyle name="RIGs input totals 5 2 2 5" xfId="41380"/>
    <cellStyle name="RIGs input totals 5 2 2 5 10" xfId="41381"/>
    <cellStyle name="RIGs input totals 5 2 2 5 11" xfId="41382"/>
    <cellStyle name="RIGs input totals 5 2 2 5 12" xfId="41383"/>
    <cellStyle name="RIGs input totals 5 2 2 5 13" xfId="41384"/>
    <cellStyle name="RIGs input totals 5 2 2 5 2" xfId="41385"/>
    <cellStyle name="RIGs input totals 5 2 2 5 2 2" xfId="41386"/>
    <cellStyle name="RIGs input totals 5 2 2 5 2 3" xfId="41387"/>
    <cellStyle name="RIGs input totals 5 2 2 5 3" xfId="41388"/>
    <cellStyle name="RIGs input totals 5 2 2 5 3 2" xfId="41389"/>
    <cellStyle name="RIGs input totals 5 2 2 5 3 3" xfId="41390"/>
    <cellStyle name="RIGs input totals 5 2 2 5 4" xfId="41391"/>
    <cellStyle name="RIGs input totals 5 2 2 5 5" xfId="41392"/>
    <cellStyle name="RIGs input totals 5 2 2 5 6" xfId="41393"/>
    <cellStyle name="RIGs input totals 5 2 2 5 7" xfId="41394"/>
    <cellStyle name="RIGs input totals 5 2 2 5 8" xfId="41395"/>
    <cellStyle name="RIGs input totals 5 2 2 5 9" xfId="41396"/>
    <cellStyle name="RIGs input totals 5 2 2 6" xfId="41397"/>
    <cellStyle name="RIGs input totals 5 2 2 6 2" xfId="41398"/>
    <cellStyle name="RIGs input totals 5 2 2 6 2 2" xfId="41399"/>
    <cellStyle name="RIGs input totals 5 2 2 6 2 3" xfId="41400"/>
    <cellStyle name="RIGs input totals 5 2 2 6 3" xfId="41401"/>
    <cellStyle name="RIGs input totals 5 2 2 6 3 2" xfId="41402"/>
    <cellStyle name="RIGs input totals 5 2 2 6 4" xfId="41403"/>
    <cellStyle name="RIGs input totals 5 2 2 7" xfId="41404"/>
    <cellStyle name="RIGs input totals 5 2 2 7 2" xfId="41405"/>
    <cellStyle name="RIGs input totals 5 2 2 8" xfId="41406"/>
    <cellStyle name="RIGs input totals 5 2 2 8 2" xfId="41407"/>
    <cellStyle name="RIGs input totals 5 2 2 9" xfId="41408"/>
    <cellStyle name="RIGs input totals 5 2 2 9 2" xfId="41409"/>
    <cellStyle name="RIGs input totals 5 2 2_4 28 1_Asst_Health_Crit_AllTO_RIIO_20110714pm" xfId="41410"/>
    <cellStyle name="RIGs input totals 5 2 20" xfId="41411"/>
    <cellStyle name="RIGs input totals 5 2 20 2" xfId="41412"/>
    <cellStyle name="RIGs input totals 5 2 21" xfId="41413"/>
    <cellStyle name="RIGs input totals 5 2 21 2" xfId="41414"/>
    <cellStyle name="RIGs input totals 5 2 22" xfId="41415"/>
    <cellStyle name="RIGs input totals 5 2 22 2" xfId="41416"/>
    <cellStyle name="RIGs input totals 5 2 23" xfId="41417"/>
    <cellStyle name="RIGs input totals 5 2 23 2" xfId="41418"/>
    <cellStyle name="RIGs input totals 5 2 24" xfId="41419"/>
    <cellStyle name="RIGs input totals 5 2 24 2" xfId="41420"/>
    <cellStyle name="RIGs input totals 5 2 25" xfId="41421"/>
    <cellStyle name="RIGs input totals 5 2 25 2" xfId="41422"/>
    <cellStyle name="RIGs input totals 5 2 26" xfId="41423"/>
    <cellStyle name="RIGs input totals 5 2 26 2" xfId="41424"/>
    <cellStyle name="RIGs input totals 5 2 27" xfId="41425"/>
    <cellStyle name="RIGs input totals 5 2 28" xfId="41426"/>
    <cellStyle name="RIGs input totals 5 2 29" xfId="41427"/>
    <cellStyle name="RIGs input totals 5 2 3" xfId="41428"/>
    <cellStyle name="RIGs input totals 5 2 3 10" xfId="41429"/>
    <cellStyle name="RIGs input totals 5 2 3 11" xfId="41430"/>
    <cellStyle name="RIGs input totals 5 2 3 12" xfId="41431"/>
    <cellStyle name="RIGs input totals 5 2 3 13" xfId="41432"/>
    <cellStyle name="RIGs input totals 5 2 3 14" xfId="41433"/>
    <cellStyle name="RIGs input totals 5 2 3 15" xfId="41434"/>
    <cellStyle name="RIGs input totals 5 2 3 16" xfId="41435"/>
    <cellStyle name="RIGs input totals 5 2 3 17" xfId="41436"/>
    <cellStyle name="RIGs input totals 5 2 3 18" xfId="41437"/>
    <cellStyle name="RIGs input totals 5 2 3 19" xfId="41438"/>
    <cellStyle name="RIGs input totals 5 2 3 2" xfId="41439"/>
    <cellStyle name="RIGs input totals 5 2 3 2 10" xfId="41440"/>
    <cellStyle name="RIGs input totals 5 2 3 2 11" xfId="41441"/>
    <cellStyle name="RIGs input totals 5 2 3 2 12" xfId="41442"/>
    <cellStyle name="RIGs input totals 5 2 3 2 13" xfId="41443"/>
    <cellStyle name="RIGs input totals 5 2 3 2 14" xfId="41444"/>
    <cellStyle name="RIGs input totals 5 2 3 2 15" xfId="41445"/>
    <cellStyle name="RIGs input totals 5 2 3 2 16" xfId="41446"/>
    <cellStyle name="RIGs input totals 5 2 3 2 17" xfId="41447"/>
    <cellStyle name="RIGs input totals 5 2 3 2 18" xfId="41448"/>
    <cellStyle name="RIGs input totals 5 2 3 2 19" xfId="41449"/>
    <cellStyle name="RIGs input totals 5 2 3 2 2" xfId="41450"/>
    <cellStyle name="RIGs input totals 5 2 3 2 2 10" xfId="41451"/>
    <cellStyle name="RIGs input totals 5 2 3 2 2 11" xfId="41452"/>
    <cellStyle name="RIGs input totals 5 2 3 2 2 12" xfId="41453"/>
    <cellStyle name="RIGs input totals 5 2 3 2 2 13" xfId="41454"/>
    <cellStyle name="RIGs input totals 5 2 3 2 2 2" xfId="41455"/>
    <cellStyle name="RIGs input totals 5 2 3 2 2 2 2" xfId="41456"/>
    <cellStyle name="RIGs input totals 5 2 3 2 2 2 3" xfId="41457"/>
    <cellStyle name="RIGs input totals 5 2 3 2 2 3" xfId="41458"/>
    <cellStyle name="RIGs input totals 5 2 3 2 2 3 2" xfId="41459"/>
    <cellStyle name="RIGs input totals 5 2 3 2 2 3 3" xfId="41460"/>
    <cellStyle name="RIGs input totals 5 2 3 2 2 4" xfId="41461"/>
    <cellStyle name="RIGs input totals 5 2 3 2 2 5" xfId="41462"/>
    <cellStyle name="RIGs input totals 5 2 3 2 2 6" xfId="41463"/>
    <cellStyle name="RIGs input totals 5 2 3 2 2 7" xfId="41464"/>
    <cellStyle name="RIGs input totals 5 2 3 2 2 8" xfId="41465"/>
    <cellStyle name="RIGs input totals 5 2 3 2 2 9" xfId="41466"/>
    <cellStyle name="RIGs input totals 5 2 3 2 20" xfId="41467"/>
    <cellStyle name="RIGs input totals 5 2 3 2 21" xfId="41468"/>
    <cellStyle name="RIGs input totals 5 2 3 2 22" xfId="41469"/>
    <cellStyle name="RIGs input totals 5 2 3 2 23" xfId="41470"/>
    <cellStyle name="RIGs input totals 5 2 3 2 24" xfId="41471"/>
    <cellStyle name="RIGs input totals 5 2 3 2 25" xfId="41472"/>
    <cellStyle name="RIGs input totals 5 2 3 2 26" xfId="41473"/>
    <cellStyle name="RIGs input totals 5 2 3 2 27" xfId="41474"/>
    <cellStyle name="RIGs input totals 5 2 3 2 28" xfId="41475"/>
    <cellStyle name="RIGs input totals 5 2 3 2 29" xfId="41476"/>
    <cellStyle name="RIGs input totals 5 2 3 2 3" xfId="41477"/>
    <cellStyle name="RIGs input totals 5 2 3 2 3 2" xfId="41478"/>
    <cellStyle name="RIGs input totals 5 2 3 2 3 3" xfId="41479"/>
    <cellStyle name="RIGs input totals 5 2 3 2 30" xfId="41480"/>
    <cellStyle name="RIGs input totals 5 2 3 2 31" xfId="41481"/>
    <cellStyle name="RIGs input totals 5 2 3 2 32" xfId="41482"/>
    <cellStyle name="RIGs input totals 5 2 3 2 33" xfId="41483"/>
    <cellStyle name="RIGs input totals 5 2 3 2 34" xfId="41484"/>
    <cellStyle name="RIGs input totals 5 2 3 2 4" xfId="41485"/>
    <cellStyle name="RIGs input totals 5 2 3 2 4 2" xfId="41486"/>
    <cellStyle name="RIGs input totals 5 2 3 2 4 3" xfId="41487"/>
    <cellStyle name="RIGs input totals 5 2 3 2 5" xfId="41488"/>
    <cellStyle name="RIGs input totals 5 2 3 2 6" xfId="41489"/>
    <cellStyle name="RIGs input totals 5 2 3 2 7" xfId="41490"/>
    <cellStyle name="RIGs input totals 5 2 3 2 8" xfId="41491"/>
    <cellStyle name="RIGs input totals 5 2 3 2 9" xfId="41492"/>
    <cellStyle name="RIGs input totals 5 2 3 20" xfId="41493"/>
    <cellStyle name="RIGs input totals 5 2 3 21" xfId="41494"/>
    <cellStyle name="RIGs input totals 5 2 3 22" xfId="41495"/>
    <cellStyle name="RIGs input totals 5 2 3 23" xfId="41496"/>
    <cellStyle name="RIGs input totals 5 2 3 24" xfId="41497"/>
    <cellStyle name="RIGs input totals 5 2 3 25" xfId="41498"/>
    <cellStyle name="RIGs input totals 5 2 3 26" xfId="41499"/>
    <cellStyle name="RIGs input totals 5 2 3 27" xfId="41500"/>
    <cellStyle name="RIGs input totals 5 2 3 28" xfId="41501"/>
    <cellStyle name="RIGs input totals 5 2 3 29" xfId="41502"/>
    <cellStyle name="RIGs input totals 5 2 3 3" xfId="41503"/>
    <cellStyle name="RIGs input totals 5 2 3 3 10" xfId="41504"/>
    <cellStyle name="RIGs input totals 5 2 3 3 11" xfId="41505"/>
    <cellStyle name="RIGs input totals 5 2 3 3 12" xfId="41506"/>
    <cellStyle name="RIGs input totals 5 2 3 3 13" xfId="41507"/>
    <cellStyle name="RIGs input totals 5 2 3 3 2" xfId="41508"/>
    <cellStyle name="RIGs input totals 5 2 3 3 2 2" xfId="41509"/>
    <cellStyle name="RIGs input totals 5 2 3 3 2 3" xfId="41510"/>
    <cellStyle name="RIGs input totals 5 2 3 3 3" xfId="41511"/>
    <cellStyle name="RIGs input totals 5 2 3 3 3 2" xfId="41512"/>
    <cellStyle name="RIGs input totals 5 2 3 3 3 3" xfId="41513"/>
    <cellStyle name="RIGs input totals 5 2 3 3 4" xfId="41514"/>
    <cellStyle name="RIGs input totals 5 2 3 3 5" xfId="41515"/>
    <cellStyle name="RIGs input totals 5 2 3 3 6" xfId="41516"/>
    <cellStyle name="RIGs input totals 5 2 3 3 7" xfId="41517"/>
    <cellStyle name="RIGs input totals 5 2 3 3 8" xfId="41518"/>
    <cellStyle name="RIGs input totals 5 2 3 3 9" xfId="41519"/>
    <cellStyle name="RIGs input totals 5 2 3 30" xfId="41520"/>
    <cellStyle name="RIGs input totals 5 2 3 31" xfId="41521"/>
    <cellStyle name="RIGs input totals 5 2 3 32" xfId="41522"/>
    <cellStyle name="RIGs input totals 5 2 3 33" xfId="41523"/>
    <cellStyle name="RIGs input totals 5 2 3 34" xfId="41524"/>
    <cellStyle name="RIGs input totals 5 2 3 35" xfId="41525"/>
    <cellStyle name="RIGs input totals 5 2 3 4" xfId="41526"/>
    <cellStyle name="RIGs input totals 5 2 3 4 2" xfId="41527"/>
    <cellStyle name="RIGs input totals 5 2 3 4 3" xfId="41528"/>
    <cellStyle name="RIGs input totals 5 2 3 5" xfId="41529"/>
    <cellStyle name="RIGs input totals 5 2 3 5 2" xfId="41530"/>
    <cellStyle name="RIGs input totals 5 2 3 5 3" xfId="41531"/>
    <cellStyle name="RIGs input totals 5 2 3 6" xfId="41532"/>
    <cellStyle name="RIGs input totals 5 2 3 7" xfId="41533"/>
    <cellStyle name="RIGs input totals 5 2 3 8" xfId="41534"/>
    <cellStyle name="RIGs input totals 5 2 3 9" xfId="41535"/>
    <cellStyle name="RIGs input totals 5 2 3_4 28 1_Asst_Health_Crit_AllTO_RIIO_20110714pm" xfId="41536"/>
    <cellStyle name="RIGs input totals 5 2 30" xfId="41537"/>
    <cellStyle name="RIGs input totals 5 2 31" xfId="41538"/>
    <cellStyle name="RIGs input totals 5 2 32" xfId="41539"/>
    <cellStyle name="RIGs input totals 5 2 33" xfId="41540"/>
    <cellStyle name="RIGs input totals 5 2 34" xfId="41541"/>
    <cellStyle name="RIGs input totals 5 2 35" xfId="41542"/>
    <cellStyle name="RIGs input totals 5 2 36" xfId="41543"/>
    <cellStyle name="RIGs input totals 5 2 37" xfId="41544"/>
    <cellStyle name="RIGs input totals 5 2 38" xfId="41545"/>
    <cellStyle name="RIGs input totals 5 2 39" xfId="41546"/>
    <cellStyle name="RIGs input totals 5 2 4" xfId="41547"/>
    <cellStyle name="RIGs input totals 5 2 4 10" xfId="41548"/>
    <cellStyle name="RIGs input totals 5 2 4 11" xfId="41549"/>
    <cellStyle name="RIGs input totals 5 2 4 12" xfId="41550"/>
    <cellStyle name="RIGs input totals 5 2 4 13" xfId="41551"/>
    <cellStyle name="RIGs input totals 5 2 4 14" xfId="41552"/>
    <cellStyle name="RIGs input totals 5 2 4 15" xfId="41553"/>
    <cellStyle name="RIGs input totals 5 2 4 16" xfId="41554"/>
    <cellStyle name="RIGs input totals 5 2 4 17" xfId="41555"/>
    <cellStyle name="RIGs input totals 5 2 4 18" xfId="41556"/>
    <cellStyle name="RIGs input totals 5 2 4 19" xfId="41557"/>
    <cellStyle name="RIGs input totals 5 2 4 2" xfId="41558"/>
    <cellStyle name="RIGs input totals 5 2 4 2 10" xfId="41559"/>
    <cellStyle name="RIGs input totals 5 2 4 2 11" xfId="41560"/>
    <cellStyle name="RIGs input totals 5 2 4 2 12" xfId="41561"/>
    <cellStyle name="RIGs input totals 5 2 4 2 13" xfId="41562"/>
    <cellStyle name="RIGs input totals 5 2 4 2 2" xfId="41563"/>
    <cellStyle name="RIGs input totals 5 2 4 2 2 2" xfId="41564"/>
    <cellStyle name="RIGs input totals 5 2 4 2 2 3" xfId="41565"/>
    <cellStyle name="RIGs input totals 5 2 4 2 3" xfId="41566"/>
    <cellStyle name="RIGs input totals 5 2 4 2 3 2" xfId="41567"/>
    <cellStyle name="RIGs input totals 5 2 4 2 3 3" xfId="41568"/>
    <cellStyle name="RIGs input totals 5 2 4 2 4" xfId="41569"/>
    <cellStyle name="RIGs input totals 5 2 4 2 5" xfId="41570"/>
    <cellStyle name="RIGs input totals 5 2 4 2 6" xfId="41571"/>
    <cellStyle name="RIGs input totals 5 2 4 2 7" xfId="41572"/>
    <cellStyle name="RIGs input totals 5 2 4 2 8" xfId="41573"/>
    <cellStyle name="RIGs input totals 5 2 4 2 9" xfId="41574"/>
    <cellStyle name="RIGs input totals 5 2 4 20" xfId="41575"/>
    <cellStyle name="RIGs input totals 5 2 4 21" xfId="41576"/>
    <cellStyle name="RIGs input totals 5 2 4 22" xfId="41577"/>
    <cellStyle name="RIGs input totals 5 2 4 23" xfId="41578"/>
    <cellStyle name="RIGs input totals 5 2 4 24" xfId="41579"/>
    <cellStyle name="RIGs input totals 5 2 4 25" xfId="41580"/>
    <cellStyle name="RIGs input totals 5 2 4 26" xfId="41581"/>
    <cellStyle name="RIGs input totals 5 2 4 27" xfId="41582"/>
    <cellStyle name="RIGs input totals 5 2 4 28" xfId="41583"/>
    <cellStyle name="RIGs input totals 5 2 4 29" xfId="41584"/>
    <cellStyle name="RIGs input totals 5 2 4 3" xfId="41585"/>
    <cellStyle name="RIGs input totals 5 2 4 3 2" xfId="41586"/>
    <cellStyle name="RIGs input totals 5 2 4 3 3" xfId="41587"/>
    <cellStyle name="RIGs input totals 5 2 4 30" xfId="41588"/>
    <cellStyle name="RIGs input totals 5 2 4 31" xfId="41589"/>
    <cellStyle name="RIGs input totals 5 2 4 32" xfId="41590"/>
    <cellStyle name="RIGs input totals 5 2 4 33" xfId="41591"/>
    <cellStyle name="RIGs input totals 5 2 4 34" xfId="41592"/>
    <cellStyle name="RIGs input totals 5 2 4 4" xfId="41593"/>
    <cellStyle name="RIGs input totals 5 2 4 4 2" xfId="41594"/>
    <cellStyle name="RIGs input totals 5 2 4 4 3" xfId="41595"/>
    <cellStyle name="RIGs input totals 5 2 4 5" xfId="41596"/>
    <cellStyle name="RIGs input totals 5 2 4 6" xfId="41597"/>
    <cellStyle name="RIGs input totals 5 2 4 7" xfId="41598"/>
    <cellStyle name="RIGs input totals 5 2 4 8" xfId="41599"/>
    <cellStyle name="RIGs input totals 5 2 4 9" xfId="41600"/>
    <cellStyle name="RIGs input totals 5 2 5" xfId="41601"/>
    <cellStyle name="RIGs input totals 5 2 5 10" xfId="41602"/>
    <cellStyle name="RIGs input totals 5 2 5 11" xfId="41603"/>
    <cellStyle name="RIGs input totals 5 2 5 12" xfId="41604"/>
    <cellStyle name="RIGs input totals 5 2 5 13" xfId="41605"/>
    <cellStyle name="RIGs input totals 5 2 5 14" xfId="41606"/>
    <cellStyle name="RIGs input totals 5 2 5 15" xfId="41607"/>
    <cellStyle name="RIGs input totals 5 2 5 16" xfId="41608"/>
    <cellStyle name="RIGs input totals 5 2 5 17" xfId="41609"/>
    <cellStyle name="RIGs input totals 5 2 5 18" xfId="41610"/>
    <cellStyle name="RIGs input totals 5 2 5 19" xfId="41611"/>
    <cellStyle name="RIGs input totals 5 2 5 2" xfId="41612"/>
    <cellStyle name="RIGs input totals 5 2 5 2 10" xfId="41613"/>
    <cellStyle name="RIGs input totals 5 2 5 2 11" xfId="41614"/>
    <cellStyle name="RIGs input totals 5 2 5 2 12" xfId="41615"/>
    <cellStyle name="RIGs input totals 5 2 5 2 13" xfId="41616"/>
    <cellStyle name="RIGs input totals 5 2 5 2 2" xfId="41617"/>
    <cellStyle name="RIGs input totals 5 2 5 2 2 2" xfId="41618"/>
    <cellStyle name="RIGs input totals 5 2 5 2 2 3" xfId="41619"/>
    <cellStyle name="RIGs input totals 5 2 5 2 3" xfId="41620"/>
    <cellStyle name="RIGs input totals 5 2 5 2 3 2" xfId="41621"/>
    <cellStyle name="RIGs input totals 5 2 5 2 3 3" xfId="41622"/>
    <cellStyle name="RIGs input totals 5 2 5 2 4" xfId="41623"/>
    <cellStyle name="RIGs input totals 5 2 5 2 5" xfId="41624"/>
    <cellStyle name="RIGs input totals 5 2 5 2 6" xfId="41625"/>
    <cellStyle name="RIGs input totals 5 2 5 2 7" xfId="41626"/>
    <cellStyle name="RIGs input totals 5 2 5 2 8" xfId="41627"/>
    <cellStyle name="RIGs input totals 5 2 5 2 9" xfId="41628"/>
    <cellStyle name="RIGs input totals 5 2 5 20" xfId="41629"/>
    <cellStyle name="RIGs input totals 5 2 5 21" xfId="41630"/>
    <cellStyle name="RIGs input totals 5 2 5 22" xfId="41631"/>
    <cellStyle name="RIGs input totals 5 2 5 23" xfId="41632"/>
    <cellStyle name="RIGs input totals 5 2 5 24" xfId="41633"/>
    <cellStyle name="RIGs input totals 5 2 5 25" xfId="41634"/>
    <cellStyle name="RIGs input totals 5 2 5 26" xfId="41635"/>
    <cellStyle name="RIGs input totals 5 2 5 27" xfId="41636"/>
    <cellStyle name="RIGs input totals 5 2 5 28" xfId="41637"/>
    <cellStyle name="RIGs input totals 5 2 5 29" xfId="41638"/>
    <cellStyle name="RIGs input totals 5 2 5 3" xfId="41639"/>
    <cellStyle name="RIGs input totals 5 2 5 3 2" xfId="41640"/>
    <cellStyle name="RIGs input totals 5 2 5 3 3" xfId="41641"/>
    <cellStyle name="RIGs input totals 5 2 5 30" xfId="41642"/>
    <cellStyle name="RIGs input totals 5 2 5 31" xfId="41643"/>
    <cellStyle name="RIGs input totals 5 2 5 32" xfId="41644"/>
    <cellStyle name="RIGs input totals 5 2 5 33" xfId="41645"/>
    <cellStyle name="RIGs input totals 5 2 5 34" xfId="41646"/>
    <cellStyle name="RIGs input totals 5 2 5 4" xfId="41647"/>
    <cellStyle name="RIGs input totals 5 2 5 4 2" xfId="41648"/>
    <cellStyle name="RIGs input totals 5 2 5 4 3" xfId="41649"/>
    <cellStyle name="RIGs input totals 5 2 5 5" xfId="41650"/>
    <cellStyle name="RIGs input totals 5 2 5 6" xfId="41651"/>
    <cellStyle name="RIGs input totals 5 2 5 7" xfId="41652"/>
    <cellStyle name="RIGs input totals 5 2 5 8" xfId="41653"/>
    <cellStyle name="RIGs input totals 5 2 5 9" xfId="41654"/>
    <cellStyle name="RIGs input totals 5 2 6" xfId="41655"/>
    <cellStyle name="RIGs input totals 5 2 6 10" xfId="41656"/>
    <cellStyle name="RIGs input totals 5 2 6 11" xfId="41657"/>
    <cellStyle name="RIGs input totals 5 2 6 12" xfId="41658"/>
    <cellStyle name="RIGs input totals 5 2 6 13" xfId="41659"/>
    <cellStyle name="RIGs input totals 5 2 6 2" xfId="41660"/>
    <cellStyle name="RIGs input totals 5 2 6 2 2" xfId="41661"/>
    <cellStyle name="RIGs input totals 5 2 6 2 3" xfId="41662"/>
    <cellStyle name="RIGs input totals 5 2 6 3" xfId="41663"/>
    <cellStyle name="RIGs input totals 5 2 6 3 2" xfId="41664"/>
    <cellStyle name="RIGs input totals 5 2 6 3 3" xfId="41665"/>
    <cellStyle name="RIGs input totals 5 2 6 4" xfId="41666"/>
    <cellStyle name="RIGs input totals 5 2 6 5" xfId="41667"/>
    <cellStyle name="RIGs input totals 5 2 6 6" xfId="41668"/>
    <cellStyle name="RIGs input totals 5 2 6 7" xfId="41669"/>
    <cellStyle name="RIGs input totals 5 2 6 8" xfId="41670"/>
    <cellStyle name="RIGs input totals 5 2 6 9" xfId="41671"/>
    <cellStyle name="RIGs input totals 5 2 7" xfId="41672"/>
    <cellStyle name="RIGs input totals 5 2 7 2" xfId="41673"/>
    <cellStyle name="RIGs input totals 5 2 7 2 2" xfId="41674"/>
    <cellStyle name="RIGs input totals 5 2 7 2 3" xfId="41675"/>
    <cellStyle name="RIGs input totals 5 2 7 3" xfId="41676"/>
    <cellStyle name="RIGs input totals 5 2 7 3 2" xfId="41677"/>
    <cellStyle name="RIGs input totals 5 2 7 4" xfId="41678"/>
    <cellStyle name="RIGs input totals 5 2 8" xfId="41679"/>
    <cellStyle name="RIGs input totals 5 2 8 2" xfId="41680"/>
    <cellStyle name="RIGs input totals 5 2 9" xfId="41681"/>
    <cellStyle name="RIGs input totals 5 2 9 2" xfId="41682"/>
    <cellStyle name="RIGs input totals 5 2_4 28 1_Asst_Health_Crit_AllTO_RIIO_20110714pm" xfId="41683"/>
    <cellStyle name="RIGs input totals 5 20" xfId="41684"/>
    <cellStyle name="RIGs input totals 5 20 2" xfId="41685"/>
    <cellStyle name="RIGs input totals 5 21" xfId="41686"/>
    <cellStyle name="RIGs input totals 5 21 2" xfId="41687"/>
    <cellStyle name="RIGs input totals 5 22" xfId="41688"/>
    <cellStyle name="RIGs input totals 5 22 2" xfId="41689"/>
    <cellStyle name="RIGs input totals 5 23" xfId="41690"/>
    <cellStyle name="RIGs input totals 5 23 2" xfId="41691"/>
    <cellStyle name="RIGs input totals 5 24" xfId="41692"/>
    <cellStyle name="RIGs input totals 5 24 2" xfId="41693"/>
    <cellStyle name="RIGs input totals 5 25" xfId="41694"/>
    <cellStyle name="RIGs input totals 5 25 2" xfId="41695"/>
    <cellStyle name="RIGs input totals 5 26" xfId="41696"/>
    <cellStyle name="RIGs input totals 5 26 2" xfId="41697"/>
    <cellStyle name="RIGs input totals 5 27" xfId="41698"/>
    <cellStyle name="RIGs input totals 5 28" xfId="41699"/>
    <cellStyle name="RIGs input totals 5 29" xfId="41700"/>
    <cellStyle name="RIGs input totals 5 3" xfId="41701"/>
    <cellStyle name="RIGs input totals 5 3 10" xfId="41702"/>
    <cellStyle name="RIGs input totals 5 3 11" xfId="41703"/>
    <cellStyle name="RIGs input totals 5 3 12" xfId="41704"/>
    <cellStyle name="RIGs input totals 5 3 13" xfId="41705"/>
    <cellStyle name="RIGs input totals 5 3 14" xfId="41706"/>
    <cellStyle name="RIGs input totals 5 3 15" xfId="41707"/>
    <cellStyle name="RIGs input totals 5 3 16" xfId="41708"/>
    <cellStyle name="RIGs input totals 5 3 17" xfId="41709"/>
    <cellStyle name="RIGs input totals 5 3 18" xfId="41710"/>
    <cellStyle name="RIGs input totals 5 3 19" xfId="41711"/>
    <cellStyle name="RIGs input totals 5 3 2" xfId="41712"/>
    <cellStyle name="RIGs input totals 5 3 2 10" xfId="41713"/>
    <cellStyle name="RIGs input totals 5 3 2 11" xfId="41714"/>
    <cellStyle name="RIGs input totals 5 3 2 12" xfId="41715"/>
    <cellStyle name="RIGs input totals 5 3 2 13" xfId="41716"/>
    <cellStyle name="RIGs input totals 5 3 2 14" xfId="41717"/>
    <cellStyle name="RIGs input totals 5 3 2 15" xfId="41718"/>
    <cellStyle name="RIGs input totals 5 3 2 16" xfId="41719"/>
    <cellStyle name="RIGs input totals 5 3 2 17" xfId="41720"/>
    <cellStyle name="RIGs input totals 5 3 2 18" xfId="41721"/>
    <cellStyle name="RIGs input totals 5 3 2 19" xfId="41722"/>
    <cellStyle name="RIGs input totals 5 3 2 2" xfId="41723"/>
    <cellStyle name="RIGs input totals 5 3 2 2 10" xfId="41724"/>
    <cellStyle name="RIGs input totals 5 3 2 2 11" xfId="41725"/>
    <cellStyle name="RIGs input totals 5 3 2 2 12" xfId="41726"/>
    <cellStyle name="RIGs input totals 5 3 2 2 13" xfId="41727"/>
    <cellStyle name="RIGs input totals 5 3 2 2 2" xfId="41728"/>
    <cellStyle name="RIGs input totals 5 3 2 2 2 2" xfId="41729"/>
    <cellStyle name="RIGs input totals 5 3 2 2 2 3" xfId="41730"/>
    <cellStyle name="RIGs input totals 5 3 2 2 3" xfId="41731"/>
    <cellStyle name="RIGs input totals 5 3 2 2 3 2" xfId="41732"/>
    <cellStyle name="RIGs input totals 5 3 2 2 3 3" xfId="41733"/>
    <cellStyle name="RIGs input totals 5 3 2 2 4" xfId="41734"/>
    <cellStyle name="RIGs input totals 5 3 2 2 5" xfId="41735"/>
    <cellStyle name="RIGs input totals 5 3 2 2 6" xfId="41736"/>
    <cellStyle name="RIGs input totals 5 3 2 2 7" xfId="41737"/>
    <cellStyle name="RIGs input totals 5 3 2 2 8" xfId="41738"/>
    <cellStyle name="RIGs input totals 5 3 2 2 9" xfId="41739"/>
    <cellStyle name="RIGs input totals 5 3 2 20" xfId="41740"/>
    <cellStyle name="RIGs input totals 5 3 2 21" xfId="41741"/>
    <cellStyle name="RIGs input totals 5 3 2 22" xfId="41742"/>
    <cellStyle name="RIGs input totals 5 3 2 23" xfId="41743"/>
    <cellStyle name="RIGs input totals 5 3 2 24" xfId="41744"/>
    <cellStyle name="RIGs input totals 5 3 2 25" xfId="41745"/>
    <cellStyle name="RIGs input totals 5 3 2 26" xfId="41746"/>
    <cellStyle name="RIGs input totals 5 3 2 27" xfId="41747"/>
    <cellStyle name="RIGs input totals 5 3 2 28" xfId="41748"/>
    <cellStyle name="RIGs input totals 5 3 2 29" xfId="41749"/>
    <cellStyle name="RIGs input totals 5 3 2 3" xfId="41750"/>
    <cellStyle name="RIGs input totals 5 3 2 3 2" xfId="41751"/>
    <cellStyle name="RIGs input totals 5 3 2 3 3" xfId="41752"/>
    <cellStyle name="RIGs input totals 5 3 2 30" xfId="41753"/>
    <cellStyle name="RIGs input totals 5 3 2 31" xfId="41754"/>
    <cellStyle name="RIGs input totals 5 3 2 32" xfId="41755"/>
    <cellStyle name="RIGs input totals 5 3 2 33" xfId="41756"/>
    <cellStyle name="RIGs input totals 5 3 2 34" xfId="41757"/>
    <cellStyle name="RIGs input totals 5 3 2 4" xfId="41758"/>
    <cellStyle name="RIGs input totals 5 3 2 4 2" xfId="41759"/>
    <cellStyle name="RIGs input totals 5 3 2 4 3" xfId="41760"/>
    <cellStyle name="RIGs input totals 5 3 2 5" xfId="41761"/>
    <cellStyle name="RIGs input totals 5 3 2 6" xfId="41762"/>
    <cellStyle name="RIGs input totals 5 3 2 7" xfId="41763"/>
    <cellStyle name="RIGs input totals 5 3 2 8" xfId="41764"/>
    <cellStyle name="RIGs input totals 5 3 2 9" xfId="41765"/>
    <cellStyle name="RIGs input totals 5 3 20" xfId="41766"/>
    <cellStyle name="RIGs input totals 5 3 21" xfId="41767"/>
    <cellStyle name="RIGs input totals 5 3 22" xfId="41768"/>
    <cellStyle name="RIGs input totals 5 3 23" xfId="41769"/>
    <cellStyle name="RIGs input totals 5 3 24" xfId="41770"/>
    <cellStyle name="RIGs input totals 5 3 25" xfId="41771"/>
    <cellStyle name="RIGs input totals 5 3 26" xfId="41772"/>
    <cellStyle name="RIGs input totals 5 3 27" xfId="41773"/>
    <cellStyle name="RIGs input totals 5 3 28" xfId="41774"/>
    <cellStyle name="RIGs input totals 5 3 29" xfId="41775"/>
    <cellStyle name="RIGs input totals 5 3 3" xfId="41776"/>
    <cellStyle name="RIGs input totals 5 3 3 10" xfId="41777"/>
    <cellStyle name="RIGs input totals 5 3 3 11" xfId="41778"/>
    <cellStyle name="RIGs input totals 5 3 3 12" xfId="41779"/>
    <cellStyle name="RIGs input totals 5 3 3 13" xfId="41780"/>
    <cellStyle name="RIGs input totals 5 3 3 2" xfId="41781"/>
    <cellStyle name="RIGs input totals 5 3 3 2 2" xfId="41782"/>
    <cellStyle name="RIGs input totals 5 3 3 2 3" xfId="41783"/>
    <cellStyle name="RIGs input totals 5 3 3 3" xfId="41784"/>
    <cellStyle name="RIGs input totals 5 3 3 3 2" xfId="41785"/>
    <cellStyle name="RIGs input totals 5 3 3 3 3" xfId="41786"/>
    <cellStyle name="RIGs input totals 5 3 3 4" xfId="41787"/>
    <cellStyle name="RIGs input totals 5 3 3 5" xfId="41788"/>
    <cellStyle name="RIGs input totals 5 3 3 6" xfId="41789"/>
    <cellStyle name="RIGs input totals 5 3 3 7" xfId="41790"/>
    <cellStyle name="RIGs input totals 5 3 3 8" xfId="41791"/>
    <cellStyle name="RIGs input totals 5 3 3 9" xfId="41792"/>
    <cellStyle name="RIGs input totals 5 3 30" xfId="41793"/>
    <cellStyle name="RIGs input totals 5 3 31" xfId="41794"/>
    <cellStyle name="RIGs input totals 5 3 32" xfId="41795"/>
    <cellStyle name="RIGs input totals 5 3 33" xfId="41796"/>
    <cellStyle name="RIGs input totals 5 3 34" xfId="41797"/>
    <cellStyle name="RIGs input totals 5 3 35" xfId="41798"/>
    <cellStyle name="RIGs input totals 5 3 4" xfId="41799"/>
    <cellStyle name="RIGs input totals 5 3 4 2" xfId="41800"/>
    <cellStyle name="RIGs input totals 5 3 4 3" xfId="41801"/>
    <cellStyle name="RIGs input totals 5 3 5" xfId="41802"/>
    <cellStyle name="RIGs input totals 5 3 5 2" xfId="41803"/>
    <cellStyle name="RIGs input totals 5 3 5 3" xfId="41804"/>
    <cellStyle name="RIGs input totals 5 3 6" xfId="41805"/>
    <cellStyle name="RIGs input totals 5 3 7" xfId="41806"/>
    <cellStyle name="RIGs input totals 5 3 8" xfId="41807"/>
    <cellStyle name="RIGs input totals 5 3 9" xfId="41808"/>
    <cellStyle name="RIGs input totals 5 3_4 28 1_Asst_Health_Crit_AllTO_RIIO_20110714pm" xfId="41809"/>
    <cellStyle name="RIGs input totals 5 30" xfId="41810"/>
    <cellStyle name="RIGs input totals 5 31" xfId="41811"/>
    <cellStyle name="RIGs input totals 5 32" xfId="41812"/>
    <cellStyle name="RIGs input totals 5 33" xfId="41813"/>
    <cellStyle name="RIGs input totals 5 34" xfId="41814"/>
    <cellStyle name="RIGs input totals 5 35" xfId="41815"/>
    <cellStyle name="RIGs input totals 5 36" xfId="41816"/>
    <cellStyle name="RIGs input totals 5 37" xfId="41817"/>
    <cellStyle name="RIGs input totals 5 38" xfId="41818"/>
    <cellStyle name="RIGs input totals 5 39" xfId="41819"/>
    <cellStyle name="RIGs input totals 5 4" xfId="41820"/>
    <cellStyle name="RIGs input totals 5 4 10" xfId="41821"/>
    <cellStyle name="RIGs input totals 5 4 11" xfId="41822"/>
    <cellStyle name="RIGs input totals 5 4 12" xfId="41823"/>
    <cellStyle name="RIGs input totals 5 4 13" xfId="41824"/>
    <cellStyle name="RIGs input totals 5 4 14" xfId="41825"/>
    <cellStyle name="RIGs input totals 5 4 15" xfId="41826"/>
    <cellStyle name="RIGs input totals 5 4 16" xfId="41827"/>
    <cellStyle name="RIGs input totals 5 4 17" xfId="41828"/>
    <cellStyle name="RIGs input totals 5 4 18" xfId="41829"/>
    <cellStyle name="RIGs input totals 5 4 19" xfId="41830"/>
    <cellStyle name="RIGs input totals 5 4 2" xfId="41831"/>
    <cellStyle name="RIGs input totals 5 4 2 10" xfId="41832"/>
    <cellStyle name="RIGs input totals 5 4 2 11" xfId="41833"/>
    <cellStyle name="RIGs input totals 5 4 2 12" xfId="41834"/>
    <cellStyle name="RIGs input totals 5 4 2 13" xfId="41835"/>
    <cellStyle name="RIGs input totals 5 4 2 2" xfId="41836"/>
    <cellStyle name="RIGs input totals 5 4 2 2 2" xfId="41837"/>
    <cellStyle name="RIGs input totals 5 4 2 2 3" xfId="41838"/>
    <cellStyle name="RIGs input totals 5 4 2 3" xfId="41839"/>
    <cellStyle name="RIGs input totals 5 4 2 3 2" xfId="41840"/>
    <cellStyle name="RIGs input totals 5 4 2 3 3" xfId="41841"/>
    <cellStyle name="RIGs input totals 5 4 2 4" xfId="41842"/>
    <cellStyle name="RIGs input totals 5 4 2 5" xfId="41843"/>
    <cellStyle name="RIGs input totals 5 4 2 6" xfId="41844"/>
    <cellStyle name="RIGs input totals 5 4 2 7" xfId="41845"/>
    <cellStyle name="RIGs input totals 5 4 2 8" xfId="41846"/>
    <cellStyle name="RIGs input totals 5 4 2 9" xfId="41847"/>
    <cellStyle name="RIGs input totals 5 4 20" xfId="41848"/>
    <cellStyle name="RIGs input totals 5 4 21" xfId="41849"/>
    <cellStyle name="RIGs input totals 5 4 22" xfId="41850"/>
    <cellStyle name="RIGs input totals 5 4 23" xfId="41851"/>
    <cellStyle name="RIGs input totals 5 4 24" xfId="41852"/>
    <cellStyle name="RIGs input totals 5 4 25" xfId="41853"/>
    <cellStyle name="RIGs input totals 5 4 26" xfId="41854"/>
    <cellStyle name="RIGs input totals 5 4 27" xfId="41855"/>
    <cellStyle name="RIGs input totals 5 4 28" xfId="41856"/>
    <cellStyle name="RIGs input totals 5 4 29" xfId="41857"/>
    <cellStyle name="RIGs input totals 5 4 3" xfId="41858"/>
    <cellStyle name="RIGs input totals 5 4 3 2" xfId="41859"/>
    <cellStyle name="RIGs input totals 5 4 3 3" xfId="41860"/>
    <cellStyle name="RIGs input totals 5 4 30" xfId="41861"/>
    <cellStyle name="RIGs input totals 5 4 31" xfId="41862"/>
    <cellStyle name="RIGs input totals 5 4 32" xfId="41863"/>
    <cellStyle name="RIGs input totals 5 4 33" xfId="41864"/>
    <cellStyle name="RIGs input totals 5 4 34" xfId="41865"/>
    <cellStyle name="RIGs input totals 5 4 4" xfId="41866"/>
    <cellStyle name="RIGs input totals 5 4 4 2" xfId="41867"/>
    <cellStyle name="RIGs input totals 5 4 4 3" xfId="41868"/>
    <cellStyle name="RIGs input totals 5 4 5" xfId="41869"/>
    <cellStyle name="RIGs input totals 5 4 6" xfId="41870"/>
    <cellStyle name="RIGs input totals 5 4 7" xfId="41871"/>
    <cellStyle name="RIGs input totals 5 4 8" xfId="41872"/>
    <cellStyle name="RIGs input totals 5 4 9" xfId="41873"/>
    <cellStyle name="RIGs input totals 5 5" xfId="41874"/>
    <cellStyle name="RIGs input totals 5 5 10" xfId="41875"/>
    <cellStyle name="RIGs input totals 5 5 11" xfId="41876"/>
    <cellStyle name="RIGs input totals 5 5 12" xfId="41877"/>
    <cellStyle name="RIGs input totals 5 5 13" xfId="41878"/>
    <cellStyle name="RIGs input totals 5 5 14" xfId="41879"/>
    <cellStyle name="RIGs input totals 5 5 15" xfId="41880"/>
    <cellStyle name="RIGs input totals 5 5 16" xfId="41881"/>
    <cellStyle name="RIGs input totals 5 5 17" xfId="41882"/>
    <cellStyle name="RIGs input totals 5 5 18" xfId="41883"/>
    <cellStyle name="RIGs input totals 5 5 19" xfId="41884"/>
    <cellStyle name="RIGs input totals 5 5 2" xfId="41885"/>
    <cellStyle name="RIGs input totals 5 5 2 10" xfId="41886"/>
    <cellStyle name="RIGs input totals 5 5 2 11" xfId="41887"/>
    <cellStyle name="RIGs input totals 5 5 2 12" xfId="41888"/>
    <cellStyle name="RIGs input totals 5 5 2 13" xfId="41889"/>
    <cellStyle name="RIGs input totals 5 5 2 2" xfId="41890"/>
    <cellStyle name="RIGs input totals 5 5 2 2 2" xfId="41891"/>
    <cellStyle name="RIGs input totals 5 5 2 2 3" xfId="41892"/>
    <cellStyle name="RIGs input totals 5 5 2 3" xfId="41893"/>
    <cellStyle name="RIGs input totals 5 5 2 3 2" xfId="41894"/>
    <cellStyle name="RIGs input totals 5 5 2 3 3" xfId="41895"/>
    <cellStyle name="RIGs input totals 5 5 2 4" xfId="41896"/>
    <cellStyle name="RIGs input totals 5 5 2 5" xfId="41897"/>
    <cellStyle name="RIGs input totals 5 5 2 6" xfId="41898"/>
    <cellStyle name="RIGs input totals 5 5 2 7" xfId="41899"/>
    <cellStyle name="RIGs input totals 5 5 2 8" xfId="41900"/>
    <cellStyle name="RIGs input totals 5 5 2 9" xfId="41901"/>
    <cellStyle name="RIGs input totals 5 5 20" xfId="41902"/>
    <cellStyle name="RIGs input totals 5 5 21" xfId="41903"/>
    <cellStyle name="RIGs input totals 5 5 22" xfId="41904"/>
    <cellStyle name="RIGs input totals 5 5 23" xfId="41905"/>
    <cellStyle name="RIGs input totals 5 5 24" xfId="41906"/>
    <cellStyle name="RIGs input totals 5 5 25" xfId="41907"/>
    <cellStyle name="RIGs input totals 5 5 26" xfId="41908"/>
    <cellStyle name="RIGs input totals 5 5 27" xfId="41909"/>
    <cellStyle name="RIGs input totals 5 5 28" xfId="41910"/>
    <cellStyle name="RIGs input totals 5 5 29" xfId="41911"/>
    <cellStyle name="RIGs input totals 5 5 3" xfId="41912"/>
    <cellStyle name="RIGs input totals 5 5 3 2" xfId="41913"/>
    <cellStyle name="RIGs input totals 5 5 3 3" xfId="41914"/>
    <cellStyle name="RIGs input totals 5 5 30" xfId="41915"/>
    <cellStyle name="RIGs input totals 5 5 31" xfId="41916"/>
    <cellStyle name="RIGs input totals 5 5 32" xfId="41917"/>
    <cellStyle name="RIGs input totals 5 5 33" xfId="41918"/>
    <cellStyle name="RIGs input totals 5 5 34" xfId="41919"/>
    <cellStyle name="RIGs input totals 5 5 4" xfId="41920"/>
    <cellStyle name="RIGs input totals 5 5 4 2" xfId="41921"/>
    <cellStyle name="RIGs input totals 5 5 4 3" xfId="41922"/>
    <cellStyle name="RIGs input totals 5 5 5" xfId="41923"/>
    <cellStyle name="RIGs input totals 5 5 6" xfId="41924"/>
    <cellStyle name="RIGs input totals 5 5 7" xfId="41925"/>
    <cellStyle name="RIGs input totals 5 5 8" xfId="41926"/>
    <cellStyle name="RIGs input totals 5 5 9" xfId="41927"/>
    <cellStyle name="RIGs input totals 5 6" xfId="41928"/>
    <cellStyle name="RIGs input totals 5 6 10" xfId="41929"/>
    <cellStyle name="RIGs input totals 5 6 11" xfId="41930"/>
    <cellStyle name="RIGs input totals 5 6 12" xfId="41931"/>
    <cellStyle name="RIGs input totals 5 6 13" xfId="41932"/>
    <cellStyle name="RIGs input totals 5 6 2" xfId="41933"/>
    <cellStyle name="RIGs input totals 5 6 2 2" xfId="41934"/>
    <cellStyle name="RIGs input totals 5 6 2 3" xfId="41935"/>
    <cellStyle name="RIGs input totals 5 6 3" xfId="41936"/>
    <cellStyle name="RIGs input totals 5 6 3 2" xfId="41937"/>
    <cellStyle name="RIGs input totals 5 6 3 3" xfId="41938"/>
    <cellStyle name="RIGs input totals 5 6 4" xfId="41939"/>
    <cellStyle name="RIGs input totals 5 6 5" xfId="41940"/>
    <cellStyle name="RIGs input totals 5 6 6" xfId="41941"/>
    <cellStyle name="RIGs input totals 5 6 7" xfId="41942"/>
    <cellStyle name="RIGs input totals 5 6 8" xfId="41943"/>
    <cellStyle name="RIGs input totals 5 6 9" xfId="41944"/>
    <cellStyle name="RIGs input totals 5 7" xfId="41945"/>
    <cellStyle name="RIGs input totals 5 7 2" xfId="41946"/>
    <cellStyle name="RIGs input totals 5 7 2 2" xfId="41947"/>
    <cellStyle name="RIGs input totals 5 7 2 3" xfId="41948"/>
    <cellStyle name="RIGs input totals 5 7 3" xfId="41949"/>
    <cellStyle name="RIGs input totals 5 7 3 2" xfId="41950"/>
    <cellStyle name="RIGs input totals 5 7 4" xfId="41951"/>
    <cellStyle name="RIGs input totals 5 8" xfId="41952"/>
    <cellStyle name="RIGs input totals 5 8 2" xfId="41953"/>
    <cellStyle name="RIGs input totals 5 9" xfId="41954"/>
    <cellStyle name="RIGs input totals 5 9 2" xfId="41955"/>
    <cellStyle name="RIGs input totals 5_1.3s Accounting C Costs Scots" xfId="41956"/>
    <cellStyle name="RIGs input totals 6" xfId="1305"/>
    <cellStyle name="RIGs input totals 6 10" xfId="41957"/>
    <cellStyle name="RIGs input totals 6 10 2" xfId="41958"/>
    <cellStyle name="RIGs input totals 6 11" xfId="41959"/>
    <cellStyle name="RIGs input totals 6 11 2" xfId="41960"/>
    <cellStyle name="RIGs input totals 6 12" xfId="41961"/>
    <cellStyle name="RIGs input totals 6 12 2" xfId="41962"/>
    <cellStyle name="RIGs input totals 6 13" xfId="41963"/>
    <cellStyle name="RIGs input totals 6 13 2" xfId="41964"/>
    <cellStyle name="RIGs input totals 6 14" xfId="41965"/>
    <cellStyle name="RIGs input totals 6 14 2" xfId="41966"/>
    <cellStyle name="RIGs input totals 6 15" xfId="41967"/>
    <cellStyle name="RIGs input totals 6 15 2" xfId="41968"/>
    <cellStyle name="RIGs input totals 6 16" xfId="41969"/>
    <cellStyle name="RIGs input totals 6 16 2" xfId="41970"/>
    <cellStyle name="RIGs input totals 6 17" xfId="41971"/>
    <cellStyle name="RIGs input totals 6 17 2" xfId="41972"/>
    <cellStyle name="RIGs input totals 6 18" xfId="41973"/>
    <cellStyle name="RIGs input totals 6 18 2" xfId="41974"/>
    <cellStyle name="RIGs input totals 6 19" xfId="41975"/>
    <cellStyle name="RIGs input totals 6 19 2" xfId="41976"/>
    <cellStyle name="RIGs input totals 6 2" xfId="41977"/>
    <cellStyle name="RIGs input totals 6 2 10" xfId="41978"/>
    <cellStyle name="RIGs input totals 6 2 11" xfId="41979"/>
    <cellStyle name="RIGs input totals 6 2 12" xfId="41980"/>
    <cellStyle name="RIGs input totals 6 2 13" xfId="41981"/>
    <cellStyle name="RIGs input totals 6 2 14" xfId="41982"/>
    <cellStyle name="RIGs input totals 6 2 15" xfId="41983"/>
    <cellStyle name="RIGs input totals 6 2 16" xfId="41984"/>
    <cellStyle name="RIGs input totals 6 2 17" xfId="41985"/>
    <cellStyle name="RIGs input totals 6 2 18" xfId="41986"/>
    <cellStyle name="RIGs input totals 6 2 19" xfId="41987"/>
    <cellStyle name="RIGs input totals 6 2 2" xfId="41988"/>
    <cellStyle name="RIGs input totals 6 2 2 10" xfId="41989"/>
    <cellStyle name="RIGs input totals 6 2 2 11" xfId="41990"/>
    <cellStyle name="RIGs input totals 6 2 2 12" xfId="41991"/>
    <cellStyle name="RIGs input totals 6 2 2 13" xfId="41992"/>
    <cellStyle name="RIGs input totals 6 2 2 14" xfId="41993"/>
    <cellStyle name="RIGs input totals 6 2 2 15" xfId="41994"/>
    <cellStyle name="RIGs input totals 6 2 2 16" xfId="41995"/>
    <cellStyle name="RIGs input totals 6 2 2 17" xfId="41996"/>
    <cellStyle name="RIGs input totals 6 2 2 18" xfId="41997"/>
    <cellStyle name="RIGs input totals 6 2 2 19" xfId="41998"/>
    <cellStyle name="RIGs input totals 6 2 2 2" xfId="41999"/>
    <cellStyle name="RIGs input totals 6 2 2 2 10" xfId="42000"/>
    <cellStyle name="RIGs input totals 6 2 2 2 11" xfId="42001"/>
    <cellStyle name="RIGs input totals 6 2 2 2 12" xfId="42002"/>
    <cellStyle name="RIGs input totals 6 2 2 2 13" xfId="42003"/>
    <cellStyle name="RIGs input totals 6 2 2 2 2" xfId="42004"/>
    <cellStyle name="RIGs input totals 6 2 2 2 2 2" xfId="42005"/>
    <cellStyle name="RIGs input totals 6 2 2 2 2 3" xfId="42006"/>
    <cellStyle name="RIGs input totals 6 2 2 2 3" xfId="42007"/>
    <cellStyle name="RIGs input totals 6 2 2 2 3 2" xfId="42008"/>
    <cellStyle name="RIGs input totals 6 2 2 2 3 3" xfId="42009"/>
    <cellStyle name="RIGs input totals 6 2 2 2 4" xfId="42010"/>
    <cellStyle name="RIGs input totals 6 2 2 2 5" xfId="42011"/>
    <cellStyle name="RIGs input totals 6 2 2 2 6" xfId="42012"/>
    <cellStyle name="RIGs input totals 6 2 2 2 7" xfId="42013"/>
    <cellStyle name="RIGs input totals 6 2 2 2 8" xfId="42014"/>
    <cellStyle name="RIGs input totals 6 2 2 2 9" xfId="42015"/>
    <cellStyle name="RIGs input totals 6 2 2 20" xfId="42016"/>
    <cellStyle name="RIGs input totals 6 2 2 21" xfId="42017"/>
    <cellStyle name="RIGs input totals 6 2 2 22" xfId="42018"/>
    <cellStyle name="RIGs input totals 6 2 2 23" xfId="42019"/>
    <cellStyle name="RIGs input totals 6 2 2 24" xfId="42020"/>
    <cellStyle name="RIGs input totals 6 2 2 25" xfId="42021"/>
    <cellStyle name="RIGs input totals 6 2 2 26" xfId="42022"/>
    <cellStyle name="RIGs input totals 6 2 2 27" xfId="42023"/>
    <cellStyle name="RIGs input totals 6 2 2 28" xfId="42024"/>
    <cellStyle name="RIGs input totals 6 2 2 29" xfId="42025"/>
    <cellStyle name="RIGs input totals 6 2 2 3" xfId="42026"/>
    <cellStyle name="RIGs input totals 6 2 2 3 2" xfId="42027"/>
    <cellStyle name="RIGs input totals 6 2 2 3 3" xfId="42028"/>
    <cellStyle name="RIGs input totals 6 2 2 30" xfId="42029"/>
    <cellStyle name="RIGs input totals 6 2 2 31" xfId="42030"/>
    <cellStyle name="RIGs input totals 6 2 2 32" xfId="42031"/>
    <cellStyle name="RIGs input totals 6 2 2 33" xfId="42032"/>
    <cellStyle name="RIGs input totals 6 2 2 34" xfId="42033"/>
    <cellStyle name="RIGs input totals 6 2 2 4" xfId="42034"/>
    <cellStyle name="RIGs input totals 6 2 2 4 2" xfId="42035"/>
    <cellStyle name="RIGs input totals 6 2 2 4 3" xfId="42036"/>
    <cellStyle name="RIGs input totals 6 2 2 5" xfId="42037"/>
    <cellStyle name="RIGs input totals 6 2 2 6" xfId="42038"/>
    <cellStyle name="RIGs input totals 6 2 2 7" xfId="42039"/>
    <cellStyle name="RIGs input totals 6 2 2 8" xfId="42040"/>
    <cellStyle name="RIGs input totals 6 2 2 9" xfId="42041"/>
    <cellStyle name="RIGs input totals 6 2 20" xfId="42042"/>
    <cellStyle name="RIGs input totals 6 2 21" xfId="42043"/>
    <cellStyle name="RIGs input totals 6 2 22" xfId="42044"/>
    <cellStyle name="RIGs input totals 6 2 23" xfId="42045"/>
    <cellStyle name="RIGs input totals 6 2 24" xfId="42046"/>
    <cellStyle name="RIGs input totals 6 2 25" xfId="42047"/>
    <cellStyle name="RIGs input totals 6 2 26" xfId="42048"/>
    <cellStyle name="RIGs input totals 6 2 27" xfId="42049"/>
    <cellStyle name="RIGs input totals 6 2 28" xfId="42050"/>
    <cellStyle name="RIGs input totals 6 2 29" xfId="42051"/>
    <cellStyle name="RIGs input totals 6 2 3" xfId="42052"/>
    <cellStyle name="RIGs input totals 6 2 3 10" xfId="42053"/>
    <cellStyle name="RIGs input totals 6 2 3 11" xfId="42054"/>
    <cellStyle name="RIGs input totals 6 2 3 12" xfId="42055"/>
    <cellStyle name="RIGs input totals 6 2 3 13" xfId="42056"/>
    <cellStyle name="RIGs input totals 6 2 3 2" xfId="42057"/>
    <cellStyle name="RIGs input totals 6 2 3 2 2" xfId="42058"/>
    <cellStyle name="RIGs input totals 6 2 3 2 3" xfId="42059"/>
    <cellStyle name="RIGs input totals 6 2 3 3" xfId="42060"/>
    <cellStyle name="RIGs input totals 6 2 3 3 2" xfId="42061"/>
    <cellStyle name="RIGs input totals 6 2 3 3 3" xfId="42062"/>
    <cellStyle name="RIGs input totals 6 2 3 4" xfId="42063"/>
    <cellStyle name="RIGs input totals 6 2 3 5" xfId="42064"/>
    <cellStyle name="RIGs input totals 6 2 3 6" xfId="42065"/>
    <cellStyle name="RIGs input totals 6 2 3 7" xfId="42066"/>
    <cellStyle name="RIGs input totals 6 2 3 8" xfId="42067"/>
    <cellStyle name="RIGs input totals 6 2 3 9" xfId="42068"/>
    <cellStyle name="RIGs input totals 6 2 30" xfId="42069"/>
    <cellStyle name="RIGs input totals 6 2 31" xfId="42070"/>
    <cellStyle name="RIGs input totals 6 2 32" xfId="42071"/>
    <cellStyle name="RIGs input totals 6 2 33" xfId="42072"/>
    <cellStyle name="RIGs input totals 6 2 34" xfId="42073"/>
    <cellStyle name="RIGs input totals 6 2 35" xfId="42074"/>
    <cellStyle name="RIGs input totals 6 2 4" xfId="42075"/>
    <cellStyle name="RIGs input totals 6 2 4 2" xfId="42076"/>
    <cellStyle name="RIGs input totals 6 2 4 3" xfId="42077"/>
    <cellStyle name="RIGs input totals 6 2 5" xfId="42078"/>
    <cellStyle name="RIGs input totals 6 2 5 2" xfId="42079"/>
    <cellStyle name="RIGs input totals 6 2 5 3" xfId="42080"/>
    <cellStyle name="RIGs input totals 6 2 6" xfId="42081"/>
    <cellStyle name="RIGs input totals 6 2 7" xfId="42082"/>
    <cellStyle name="RIGs input totals 6 2 8" xfId="42083"/>
    <cellStyle name="RIGs input totals 6 2 9" xfId="42084"/>
    <cellStyle name="RIGs input totals 6 2_4 28 1_Asst_Health_Crit_AllTO_RIIO_20110714pm" xfId="42085"/>
    <cellStyle name="RIGs input totals 6 20" xfId="42086"/>
    <cellStyle name="RIGs input totals 6 20 2" xfId="42087"/>
    <cellStyle name="RIGs input totals 6 21" xfId="42088"/>
    <cellStyle name="RIGs input totals 6 21 2" xfId="42089"/>
    <cellStyle name="RIGs input totals 6 22" xfId="42090"/>
    <cellStyle name="RIGs input totals 6 22 2" xfId="42091"/>
    <cellStyle name="RIGs input totals 6 23" xfId="42092"/>
    <cellStyle name="RIGs input totals 6 23 2" xfId="42093"/>
    <cellStyle name="RIGs input totals 6 24" xfId="42094"/>
    <cellStyle name="RIGs input totals 6 24 2" xfId="42095"/>
    <cellStyle name="RIGs input totals 6 25" xfId="42096"/>
    <cellStyle name="RIGs input totals 6 25 2" xfId="42097"/>
    <cellStyle name="RIGs input totals 6 26" xfId="42098"/>
    <cellStyle name="RIGs input totals 6 27" xfId="42099"/>
    <cellStyle name="RIGs input totals 6 28" xfId="42100"/>
    <cellStyle name="RIGs input totals 6 29" xfId="42101"/>
    <cellStyle name="RIGs input totals 6 3" xfId="42102"/>
    <cellStyle name="RIGs input totals 6 3 10" xfId="42103"/>
    <cellStyle name="RIGs input totals 6 3 11" xfId="42104"/>
    <cellStyle name="RIGs input totals 6 3 12" xfId="42105"/>
    <cellStyle name="RIGs input totals 6 3 13" xfId="42106"/>
    <cellStyle name="RIGs input totals 6 3 14" xfId="42107"/>
    <cellStyle name="RIGs input totals 6 3 15" xfId="42108"/>
    <cellStyle name="RIGs input totals 6 3 16" xfId="42109"/>
    <cellStyle name="RIGs input totals 6 3 17" xfId="42110"/>
    <cellStyle name="RIGs input totals 6 3 18" xfId="42111"/>
    <cellStyle name="RIGs input totals 6 3 19" xfId="42112"/>
    <cellStyle name="RIGs input totals 6 3 2" xfId="42113"/>
    <cellStyle name="RIGs input totals 6 3 2 10" xfId="42114"/>
    <cellStyle name="RIGs input totals 6 3 2 11" xfId="42115"/>
    <cellStyle name="RIGs input totals 6 3 2 12" xfId="42116"/>
    <cellStyle name="RIGs input totals 6 3 2 13" xfId="42117"/>
    <cellStyle name="RIGs input totals 6 3 2 2" xfId="42118"/>
    <cellStyle name="RIGs input totals 6 3 2 2 2" xfId="42119"/>
    <cellStyle name="RIGs input totals 6 3 2 2 3" xfId="42120"/>
    <cellStyle name="RIGs input totals 6 3 2 3" xfId="42121"/>
    <cellStyle name="RIGs input totals 6 3 2 3 2" xfId="42122"/>
    <cellStyle name="RIGs input totals 6 3 2 3 3" xfId="42123"/>
    <cellStyle name="RIGs input totals 6 3 2 4" xfId="42124"/>
    <cellStyle name="RIGs input totals 6 3 2 5" xfId="42125"/>
    <cellStyle name="RIGs input totals 6 3 2 6" xfId="42126"/>
    <cellStyle name="RIGs input totals 6 3 2 7" xfId="42127"/>
    <cellStyle name="RIGs input totals 6 3 2 8" xfId="42128"/>
    <cellStyle name="RIGs input totals 6 3 2 9" xfId="42129"/>
    <cellStyle name="RIGs input totals 6 3 20" xfId="42130"/>
    <cellStyle name="RIGs input totals 6 3 21" xfId="42131"/>
    <cellStyle name="RIGs input totals 6 3 22" xfId="42132"/>
    <cellStyle name="RIGs input totals 6 3 23" xfId="42133"/>
    <cellStyle name="RIGs input totals 6 3 24" xfId="42134"/>
    <cellStyle name="RIGs input totals 6 3 25" xfId="42135"/>
    <cellStyle name="RIGs input totals 6 3 26" xfId="42136"/>
    <cellStyle name="RIGs input totals 6 3 27" xfId="42137"/>
    <cellStyle name="RIGs input totals 6 3 28" xfId="42138"/>
    <cellStyle name="RIGs input totals 6 3 29" xfId="42139"/>
    <cellStyle name="RIGs input totals 6 3 3" xfId="42140"/>
    <cellStyle name="RIGs input totals 6 3 3 2" xfId="42141"/>
    <cellStyle name="RIGs input totals 6 3 3 3" xfId="42142"/>
    <cellStyle name="RIGs input totals 6 3 30" xfId="42143"/>
    <cellStyle name="RIGs input totals 6 3 31" xfId="42144"/>
    <cellStyle name="RIGs input totals 6 3 32" xfId="42145"/>
    <cellStyle name="RIGs input totals 6 3 33" xfId="42146"/>
    <cellStyle name="RIGs input totals 6 3 34" xfId="42147"/>
    <cellStyle name="RIGs input totals 6 3 4" xfId="42148"/>
    <cellStyle name="RIGs input totals 6 3 4 2" xfId="42149"/>
    <cellStyle name="RIGs input totals 6 3 4 3" xfId="42150"/>
    <cellStyle name="RIGs input totals 6 3 5" xfId="42151"/>
    <cellStyle name="RIGs input totals 6 3 6" xfId="42152"/>
    <cellStyle name="RIGs input totals 6 3 7" xfId="42153"/>
    <cellStyle name="RIGs input totals 6 3 8" xfId="42154"/>
    <cellStyle name="RIGs input totals 6 3 9" xfId="42155"/>
    <cellStyle name="RIGs input totals 6 30" xfId="42156"/>
    <cellStyle name="RIGs input totals 6 31" xfId="42157"/>
    <cellStyle name="RIGs input totals 6 32" xfId="42158"/>
    <cellStyle name="RIGs input totals 6 33" xfId="42159"/>
    <cellStyle name="RIGs input totals 6 34" xfId="42160"/>
    <cellStyle name="RIGs input totals 6 35" xfId="42161"/>
    <cellStyle name="RIGs input totals 6 36" xfId="42162"/>
    <cellStyle name="RIGs input totals 6 37" xfId="42163"/>
    <cellStyle name="RIGs input totals 6 38" xfId="42164"/>
    <cellStyle name="RIGs input totals 6 4" xfId="42165"/>
    <cellStyle name="RIGs input totals 6 4 10" xfId="42166"/>
    <cellStyle name="RIGs input totals 6 4 11" xfId="42167"/>
    <cellStyle name="RIGs input totals 6 4 12" xfId="42168"/>
    <cellStyle name="RIGs input totals 6 4 13" xfId="42169"/>
    <cellStyle name="RIGs input totals 6 4 14" xfId="42170"/>
    <cellStyle name="RIGs input totals 6 4 15" xfId="42171"/>
    <cellStyle name="RIGs input totals 6 4 16" xfId="42172"/>
    <cellStyle name="RIGs input totals 6 4 17" xfId="42173"/>
    <cellStyle name="RIGs input totals 6 4 18" xfId="42174"/>
    <cellStyle name="RIGs input totals 6 4 19" xfId="42175"/>
    <cellStyle name="RIGs input totals 6 4 2" xfId="42176"/>
    <cellStyle name="RIGs input totals 6 4 2 10" xfId="42177"/>
    <cellStyle name="RIGs input totals 6 4 2 11" xfId="42178"/>
    <cellStyle name="RIGs input totals 6 4 2 12" xfId="42179"/>
    <cellStyle name="RIGs input totals 6 4 2 13" xfId="42180"/>
    <cellStyle name="RIGs input totals 6 4 2 2" xfId="42181"/>
    <cellStyle name="RIGs input totals 6 4 2 2 2" xfId="42182"/>
    <cellStyle name="RIGs input totals 6 4 2 2 3" xfId="42183"/>
    <cellStyle name="RIGs input totals 6 4 2 3" xfId="42184"/>
    <cellStyle name="RIGs input totals 6 4 2 3 2" xfId="42185"/>
    <cellStyle name="RIGs input totals 6 4 2 3 3" xfId="42186"/>
    <cellStyle name="RIGs input totals 6 4 2 4" xfId="42187"/>
    <cellStyle name="RIGs input totals 6 4 2 5" xfId="42188"/>
    <cellStyle name="RIGs input totals 6 4 2 6" xfId="42189"/>
    <cellStyle name="RIGs input totals 6 4 2 7" xfId="42190"/>
    <cellStyle name="RIGs input totals 6 4 2 8" xfId="42191"/>
    <cellStyle name="RIGs input totals 6 4 2 9" xfId="42192"/>
    <cellStyle name="RIGs input totals 6 4 20" xfId="42193"/>
    <cellStyle name="RIGs input totals 6 4 21" xfId="42194"/>
    <cellStyle name="RIGs input totals 6 4 22" xfId="42195"/>
    <cellStyle name="RIGs input totals 6 4 23" xfId="42196"/>
    <cellStyle name="RIGs input totals 6 4 24" xfId="42197"/>
    <cellStyle name="RIGs input totals 6 4 25" xfId="42198"/>
    <cellStyle name="RIGs input totals 6 4 26" xfId="42199"/>
    <cellStyle name="RIGs input totals 6 4 27" xfId="42200"/>
    <cellStyle name="RIGs input totals 6 4 28" xfId="42201"/>
    <cellStyle name="RIGs input totals 6 4 29" xfId="42202"/>
    <cellStyle name="RIGs input totals 6 4 3" xfId="42203"/>
    <cellStyle name="RIGs input totals 6 4 3 2" xfId="42204"/>
    <cellStyle name="RIGs input totals 6 4 3 3" xfId="42205"/>
    <cellStyle name="RIGs input totals 6 4 30" xfId="42206"/>
    <cellStyle name="RIGs input totals 6 4 31" xfId="42207"/>
    <cellStyle name="RIGs input totals 6 4 32" xfId="42208"/>
    <cellStyle name="RIGs input totals 6 4 33" xfId="42209"/>
    <cellStyle name="RIGs input totals 6 4 34" xfId="42210"/>
    <cellStyle name="RIGs input totals 6 4 4" xfId="42211"/>
    <cellStyle name="RIGs input totals 6 4 4 2" xfId="42212"/>
    <cellStyle name="RIGs input totals 6 4 4 3" xfId="42213"/>
    <cellStyle name="RIGs input totals 6 4 5" xfId="42214"/>
    <cellStyle name="RIGs input totals 6 4 6" xfId="42215"/>
    <cellStyle name="RIGs input totals 6 4 7" xfId="42216"/>
    <cellStyle name="RIGs input totals 6 4 8" xfId="42217"/>
    <cellStyle name="RIGs input totals 6 4 9" xfId="42218"/>
    <cellStyle name="RIGs input totals 6 5" xfId="42219"/>
    <cellStyle name="RIGs input totals 6 5 10" xfId="42220"/>
    <cellStyle name="RIGs input totals 6 5 11" xfId="42221"/>
    <cellStyle name="RIGs input totals 6 5 12" xfId="42222"/>
    <cellStyle name="RIGs input totals 6 5 13" xfId="42223"/>
    <cellStyle name="RIGs input totals 6 5 2" xfId="42224"/>
    <cellStyle name="RIGs input totals 6 5 2 2" xfId="42225"/>
    <cellStyle name="RIGs input totals 6 5 2 3" xfId="42226"/>
    <cellStyle name="RIGs input totals 6 5 3" xfId="42227"/>
    <cellStyle name="RIGs input totals 6 5 3 2" xfId="42228"/>
    <cellStyle name="RIGs input totals 6 5 3 3" xfId="42229"/>
    <cellStyle name="RIGs input totals 6 5 4" xfId="42230"/>
    <cellStyle name="RIGs input totals 6 5 5" xfId="42231"/>
    <cellStyle name="RIGs input totals 6 5 6" xfId="42232"/>
    <cellStyle name="RIGs input totals 6 5 7" xfId="42233"/>
    <cellStyle name="RIGs input totals 6 5 8" xfId="42234"/>
    <cellStyle name="RIGs input totals 6 5 9" xfId="42235"/>
    <cellStyle name="RIGs input totals 6 6" xfId="42236"/>
    <cellStyle name="RIGs input totals 6 6 2" xfId="42237"/>
    <cellStyle name="RIGs input totals 6 6 2 2" xfId="42238"/>
    <cellStyle name="RIGs input totals 6 6 2 3" xfId="42239"/>
    <cellStyle name="RIGs input totals 6 6 3" xfId="42240"/>
    <cellStyle name="RIGs input totals 6 6 3 2" xfId="42241"/>
    <cellStyle name="RIGs input totals 6 6 4" xfId="42242"/>
    <cellStyle name="RIGs input totals 6 7" xfId="42243"/>
    <cellStyle name="RIGs input totals 6 7 2" xfId="42244"/>
    <cellStyle name="RIGs input totals 6 8" xfId="42245"/>
    <cellStyle name="RIGs input totals 6 8 2" xfId="42246"/>
    <cellStyle name="RIGs input totals 6 9" xfId="42247"/>
    <cellStyle name="RIGs input totals 6 9 2" xfId="42248"/>
    <cellStyle name="RIGs input totals 6_4 28 1_Asst_Health_Crit_AllTO_RIIO_20110714pm" xfId="42249"/>
    <cellStyle name="RIGs input totals 7" xfId="1306"/>
    <cellStyle name="RIGs input totals 7 10" xfId="42250"/>
    <cellStyle name="RIGs input totals 7 11" xfId="42251"/>
    <cellStyle name="RIGs input totals 7 12" xfId="42252"/>
    <cellStyle name="RIGs input totals 7 13" xfId="42253"/>
    <cellStyle name="RIGs input totals 7 14" xfId="42254"/>
    <cellStyle name="RIGs input totals 7 15" xfId="42255"/>
    <cellStyle name="RIGs input totals 7 16" xfId="42256"/>
    <cellStyle name="RIGs input totals 7 17" xfId="42257"/>
    <cellStyle name="RIGs input totals 7 18" xfId="42258"/>
    <cellStyle name="RIGs input totals 7 19" xfId="42259"/>
    <cellStyle name="RIGs input totals 7 2" xfId="42260"/>
    <cellStyle name="RIGs input totals 7 2 10" xfId="42261"/>
    <cellStyle name="RIGs input totals 7 2 11" xfId="42262"/>
    <cellStyle name="RIGs input totals 7 2 12" xfId="42263"/>
    <cellStyle name="RIGs input totals 7 2 13" xfId="42264"/>
    <cellStyle name="RIGs input totals 7 2 14" xfId="42265"/>
    <cellStyle name="RIGs input totals 7 2 15" xfId="42266"/>
    <cellStyle name="RIGs input totals 7 2 16" xfId="42267"/>
    <cellStyle name="RIGs input totals 7 2 17" xfId="42268"/>
    <cellStyle name="RIGs input totals 7 2 18" xfId="42269"/>
    <cellStyle name="RIGs input totals 7 2 19" xfId="42270"/>
    <cellStyle name="RIGs input totals 7 2 2" xfId="42271"/>
    <cellStyle name="RIGs input totals 7 2 2 10" xfId="42272"/>
    <cellStyle name="RIGs input totals 7 2 2 11" xfId="42273"/>
    <cellStyle name="RIGs input totals 7 2 2 12" xfId="42274"/>
    <cellStyle name="RIGs input totals 7 2 2 13" xfId="42275"/>
    <cellStyle name="RIGs input totals 7 2 2 2" xfId="42276"/>
    <cellStyle name="RIGs input totals 7 2 2 2 2" xfId="42277"/>
    <cellStyle name="RIGs input totals 7 2 2 2 3" xfId="42278"/>
    <cellStyle name="RIGs input totals 7 2 2 3" xfId="42279"/>
    <cellStyle name="RIGs input totals 7 2 2 3 2" xfId="42280"/>
    <cellStyle name="RIGs input totals 7 2 2 3 3" xfId="42281"/>
    <cellStyle name="RIGs input totals 7 2 2 4" xfId="42282"/>
    <cellStyle name="RIGs input totals 7 2 2 5" xfId="42283"/>
    <cellStyle name="RIGs input totals 7 2 2 6" xfId="42284"/>
    <cellStyle name="RIGs input totals 7 2 2 7" xfId="42285"/>
    <cellStyle name="RIGs input totals 7 2 2 8" xfId="42286"/>
    <cellStyle name="RIGs input totals 7 2 2 9" xfId="42287"/>
    <cellStyle name="RIGs input totals 7 2 20" xfId="42288"/>
    <cellStyle name="RIGs input totals 7 2 21" xfId="42289"/>
    <cellStyle name="RIGs input totals 7 2 22" xfId="42290"/>
    <cellStyle name="RIGs input totals 7 2 23" xfId="42291"/>
    <cellStyle name="RIGs input totals 7 2 24" xfId="42292"/>
    <cellStyle name="RIGs input totals 7 2 25" xfId="42293"/>
    <cellStyle name="RIGs input totals 7 2 26" xfId="42294"/>
    <cellStyle name="RIGs input totals 7 2 27" xfId="42295"/>
    <cellStyle name="RIGs input totals 7 2 28" xfId="42296"/>
    <cellStyle name="RIGs input totals 7 2 29" xfId="42297"/>
    <cellStyle name="RIGs input totals 7 2 3" xfId="42298"/>
    <cellStyle name="RIGs input totals 7 2 3 2" xfId="42299"/>
    <cellStyle name="RIGs input totals 7 2 3 3" xfId="42300"/>
    <cellStyle name="RIGs input totals 7 2 30" xfId="42301"/>
    <cellStyle name="RIGs input totals 7 2 31" xfId="42302"/>
    <cellStyle name="RIGs input totals 7 2 32" xfId="42303"/>
    <cellStyle name="RIGs input totals 7 2 33" xfId="42304"/>
    <cellStyle name="RIGs input totals 7 2 34" xfId="42305"/>
    <cellStyle name="RIGs input totals 7 2 4" xfId="42306"/>
    <cellStyle name="RIGs input totals 7 2 4 2" xfId="42307"/>
    <cellStyle name="RIGs input totals 7 2 4 3" xfId="42308"/>
    <cellStyle name="RIGs input totals 7 2 5" xfId="42309"/>
    <cellStyle name="RIGs input totals 7 2 6" xfId="42310"/>
    <cellStyle name="RIGs input totals 7 2 7" xfId="42311"/>
    <cellStyle name="RIGs input totals 7 2 8" xfId="42312"/>
    <cellStyle name="RIGs input totals 7 2 9" xfId="42313"/>
    <cellStyle name="RIGs input totals 7 20" xfId="42314"/>
    <cellStyle name="RIGs input totals 7 21" xfId="42315"/>
    <cellStyle name="RIGs input totals 7 22" xfId="42316"/>
    <cellStyle name="RIGs input totals 7 23" xfId="42317"/>
    <cellStyle name="RIGs input totals 7 24" xfId="42318"/>
    <cellStyle name="RIGs input totals 7 25" xfId="42319"/>
    <cellStyle name="RIGs input totals 7 26" xfId="42320"/>
    <cellStyle name="RIGs input totals 7 27" xfId="42321"/>
    <cellStyle name="RIGs input totals 7 28" xfId="42322"/>
    <cellStyle name="RIGs input totals 7 29" xfId="42323"/>
    <cellStyle name="RIGs input totals 7 3" xfId="42324"/>
    <cellStyle name="RIGs input totals 7 3 10" xfId="42325"/>
    <cellStyle name="RIGs input totals 7 3 11" xfId="42326"/>
    <cellStyle name="RIGs input totals 7 3 12" xfId="42327"/>
    <cellStyle name="RIGs input totals 7 3 13" xfId="42328"/>
    <cellStyle name="RIGs input totals 7 3 14" xfId="42329"/>
    <cellStyle name="RIGs input totals 7 3 15" xfId="42330"/>
    <cellStyle name="RIGs input totals 7 3 16" xfId="42331"/>
    <cellStyle name="RIGs input totals 7 3 17" xfId="42332"/>
    <cellStyle name="RIGs input totals 7 3 18" xfId="42333"/>
    <cellStyle name="RIGs input totals 7 3 19" xfId="42334"/>
    <cellStyle name="RIGs input totals 7 3 2" xfId="42335"/>
    <cellStyle name="RIGs input totals 7 3 2 10" xfId="42336"/>
    <cellStyle name="RIGs input totals 7 3 2 11" xfId="42337"/>
    <cellStyle name="RIGs input totals 7 3 2 12" xfId="42338"/>
    <cellStyle name="RIGs input totals 7 3 2 13" xfId="42339"/>
    <cellStyle name="RIGs input totals 7 3 2 2" xfId="42340"/>
    <cellStyle name="RIGs input totals 7 3 2 2 2" xfId="42341"/>
    <cellStyle name="RIGs input totals 7 3 2 2 3" xfId="42342"/>
    <cellStyle name="RIGs input totals 7 3 2 3" xfId="42343"/>
    <cellStyle name="RIGs input totals 7 3 2 3 2" xfId="42344"/>
    <cellStyle name="RIGs input totals 7 3 2 3 3" xfId="42345"/>
    <cellStyle name="RIGs input totals 7 3 2 4" xfId="42346"/>
    <cellStyle name="RIGs input totals 7 3 2 5" xfId="42347"/>
    <cellStyle name="RIGs input totals 7 3 2 6" xfId="42348"/>
    <cellStyle name="RIGs input totals 7 3 2 7" xfId="42349"/>
    <cellStyle name="RIGs input totals 7 3 2 8" xfId="42350"/>
    <cellStyle name="RIGs input totals 7 3 2 9" xfId="42351"/>
    <cellStyle name="RIGs input totals 7 3 20" xfId="42352"/>
    <cellStyle name="RIGs input totals 7 3 21" xfId="42353"/>
    <cellStyle name="RIGs input totals 7 3 22" xfId="42354"/>
    <cellStyle name="RIGs input totals 7 3 23" xfId="42355"/>
    <cellStyle name="RIGs input totals 7 3 24" xfId="42356"/>
    <cellStyle name="RIGs input totals 7 3 25" xfId="42357"/>
    <cellStyle name="RIGs input totals 7 3 26" xfId="42358"/>
    <cellStyle name="RIGs input totals 7 3 27" xfId="42359"/>
    <cellStyle name="RIGs input totals 7 3 28" xfId="42360"/>
    <cellStyle name="RIGs input totals 7 3 29" xfId="42361"/>
    <cellStyle name="RIGs input totals 7 3 3" xfId="42362"/>
    <cellStyle name="RIGs input totals 7 3 3 2" xfId="42363"/>
    <cellStyle name="RIGs input totals 7 3 3 3" xfId="42364"/>
    <cellStyle name="RIGs input totals 7 3 30" xfId="42365"/>
    <cellStyle name="RIGs input totals 7 3 31" xfId="42366"/>
    <cellStyle name="RIGs input totals 7 3 32" xfId="42367"/>
    <cellStyle name="RIGs input totals 7 3 33" xfId="42368"/>
    <cellStyle name="RIGs input totals 7 3 34" xfId="42369"/>
    <cellStyle name="RIGs input totals 7 3 4" xfId="42370"/>
    <cellStyle name="RIGs input totals 7 3 4 2" xfId="42371"/>
    <cellStyle name="RIGs input totals 7 3 4 3" xfId="42372"/>
    <cellStyle name="RIGs input totals 7 3 5" xfId="42373"/>
    <cellStyle name="RIGs input totals 7 3 6" xfId="42374"/>
    <cellStyle name="RIGs input totals 7 3 7" xfId="42375"/>
    <cellStyle name="RIGs input totals 7 3 8" xfId="42376"/>
    <cellStyle name="RIGs input totals 7 3 9" xfId="42377"/>
    <cellStyle name="RIGs input totals 7 30" xfId="42378"/>
    <cellStyle name="RIGs input totals 7 31" xfId="42379"/>
    <cellStyle name="RIGs input totals 7 32" xfId="42380"/>
    <cellStyle name="RIGs input totals 7 33" xfId="42381"/>
    <cellStyle name="RIGs input totals 7 34" xfId="42382"/>
    <cellStyle name="RIGs input totals 7 35" xfId="42383"/>
    <cellStyle name="RIGs input totals 7 36" xfId="42384"/>
    <cellStyle name="RIGs input totals 7 37" xfId="42385"/>
    <cellStyle name="RIGs input totals 7 38" xfId="42386"/>
    <cellStyle name="RIGs input totals 7 4" xfId="42387"/>
    <cellStyle name="RIGs input totals 7 4 10" xfId="42388"/>
    <cellStyle name="RIGs input totals 7 4 11" xfId="42389"/>
    <cellStyle name="RIGs input totals 7 4 12" xfId="42390"/>
    <cellStyle name="RIGs input totals 7 4 13" xfId="42391"/>
    <cellStyle name="RIGs input totals 7 4 14" xfId="42392"/>
    <cellStyle name="RIGs input totals 7 4 15" xfId="42393"/>
    <cellStyle name="RIGs input totals 7 4 16" xfId="42394"/>
    <cellStyle name="RIGs input totals 7 4 17" xfId="42395"/>
    <cellStyle name="RIGs input totals 7 4 18" xfId="42396"/>
    <cellStyle name="RIGs input totals 7 4 19" xfId="42397"/>
    <cellStyle name="RIGs input totals 7 4 2" xfId="42398"/>
    <cellStyle name="RIGs input totals 7 4 2 10" xfId="42399"/>
    <cellStyle name="RIGs input totals 7 4 2 11" xfId="42400"/>
    <cellStyle name="RIGs input totals 7 4 2 12" xfId="42401"/>
    <cellStyle name="RIGs input totals 7 4 2 13" xfId="42402"/>
    <cellStyle name="RIGs input totals 7 4 2 2" xfId="42403"/>
    <cellStyle name="RIGs input totals 7 4 2 2 2" xfId="42404"/>
    <cellStyle name="RIGs input totals 7 4 2 2 3" xfId="42405"/>
    <cellStyle name="RIGs input totals 7 4 2 3" xfId="42406"/>
    <cellStyle name="RIGs input totals 7 4 2 3 2" xfId="42407"/>
    <cellStyle name="RIGs input totals 7 4 2 3 3" xfId="42408"/>
    <cellStyle name="RIGs input totals 7 4 2 4" xfId="42409"/>
    <cellStyle name="RIGs input totals 7 4 2 5" xfId="42410"/>
    <cellStyle name="RIGs input totals 7 4 2 6" xfId="42411"/>
    <cellStyle name="RIGs input totals 7 4 2 7" xfId="42412"/>
    <cellStyle name="RIGs input totals 7 4 2 8" xfId="42413"/>
    <cellStyle name="RIGs input totals 7 4 2 9" xfId="42414"/>
    <cellStyle name="RIGs input totals 7 4 20" xfId="42415"/>
    <cellStyle name="RIGs input totals 7 4 21" xfId="42416"/>
    <cellStyle name="RIGs input totals 7 4 22" xfId="42417"/>
    <cellStyle name="RIGs input totals 7 4 23" xfId="42418"/>
    <cellStyle name="RIGs input totals 7 4 24" xfId="42419"/>
    <cellStyle name="RIGs input totals 7 4 25" xfId="42420"/>
    <cellStyle name="RIGs input totals 7 4 26" xfId="42421"/>
    <cellStyle name="RIGs input totals 7 4 27" xfId="42422"/>
    <cellStyle name="RIGs input totals 7 4 28" xfId="42423"/>
    <cellStyle name="RIGs input totals 7 4 29" xfId="42424"/>
    <cellStyle name="RIGs input totals 7 4 3" xfId="42425"/>
    <cellStyle name="RIGs input totals 7 4 3 2" xfId="42426"/>
    <cellStyle name="RIGs input totals 7 4 3 3" xfId="42427"/>
    <cellStyle name="RIGs input totals 7 4 30" xfId="42428"/>
    <cellStyle name="RIGs input totals 7 4 31" xfId="42429"/>
    <cellStyle name="RIGs input totals 7 4 32" xfId="42430"/>
    <cellStyle name="RIGs input totals 7 4 33" xfId="42431"/>
    <cellStyle name="RIGs input totals 7 4 34" xfId="42432"/>
    <cellStyle name="RIGs input totals 7 4 4" xfId="42433"/>
    <cellStyle name="RIGs input totals 7 4 4 2" xfId="42434"/>
    <cellStyle name="RIGs input totals 7 4 4 3" xfId="42435"/>
    <cellStyle name="RIGs input totals 7 4 5" xfId="42436"/>
    <cellStyle name="RIGs input totals 7 4 6" xfId="42437"/>
    <cellStyle name="RIGs input totals 7 4 7" xfId="42438"/>
    <cellStyle name="RIGs input totals 7 4 8" xfId="42439"/>
    <cellStyle name="RIGs input totals 7 4 9" xfId="42440"/>
    <cellStyle name="RIGs input totals 7 5" xfId="42441"/>
    <cellStyle name="RIGs input totals 7 5 10" xfId="42442"/>
    <cellStyle name="RIGs input totals 7 5 11" xfId="42443"/>
    <cellStyle name="RIGs input totals 7 5 12" xfId="42444"/>
    <cellStyle name="RIGs input totals 7 5 13" xfId="42445"/>
    <cellStyle name="RIGs input totals 7 5 2" xfId="42446"/>
    <cellStyle name="RIGs input totals 7 5 2 2" xfId="42447"/>
    <cellStyle name="RIGs input totals 7 5 2 3" xfId="42448"/>
    <cellStyle name="RIGs input totals 7 5 3" xfId="42449"/>
    <cellStyle name="RIGs input totals 7 5 3 2" xfId="42450"/>
    <cellStyle name="RIGs input totals 7 5 3 3" xfId="42451"/>
    <cellStyle name="RIGs input totals 7 5 4" xfId="42452"/>
    <cellStyle name="RIGs input totals 7 5 5" xfId="42453"/>
    <cellStyle name="RIGs input totals 7 5 6" xfId="42454"/>
    <cellStyle name="RIGs input totals 7 5 7" xfId="42455"/>
    <cellStyle name="RIGs input totals 7 5 8" xfId="42456"/>
    <cellStyle name="RIGs input totals 7 5 9" xfId="42457"/>
    <cellStyle name="RIGs input totals 7 6" xfId="42458"/>
    <cellStyle name="RIGs input totals 7 6 2" xfId="42459"/>
    <cellStyle name="RIGs input totals 7 6 3" xfId="42460"/>
    <cellStyle name="RIGs input totals 7 7" xfId="42461"/>
    <cellStyle name="RIGs input totals 7 7 2" xfId="42462"/>
    <cellStyle name="RIGs input totals 7 7 3" xfId="42463"/>
    <cellStyle name="RIGs input totals 7 8" xfId="42464"/>
    <cellStyle name="RIGs input totals 7 9" xfId="42465"/>
    <cellStyle name="RIGs input totals 7_4 28 1_Asst_Health_Crit_AllTO_RIIO_20110714pm" xfId="42466"/>
    <cellStyle name="RIGs input totals 8" xfId="42467"/>
    <cellStyle name="RIGs input totals 8 10" xfId="42468"/>
    <cellStyle name="RIGs input totals 8 11" xfId="42469"/>
    <cellStyle name="RIGs input totals 8 12" xfId="42470"/>
    <cellStyle name="RIGs input totals 8 13" xfId="42471"/>
    <cellStyle name="RIGs input totals 8 14" xfId="42472"/>
    <cellStyle name="RIGs input totals 8 15" xfId="42473"/>
    <cellStyle name="RIGs input totals 8 16" xfId="42474"/>
    <cellStyle name="RIGs input totals 8 17" xfId="42475"/>
    <cellStyle name="RIGs input totals 8 18" xfId="42476"/>
    <cellStyle name="RIGs input totals 8 19" xfId="42477"/>
    <cellStyle name="RIGs input totals 8 2" xfId="42478"/>
    <cellStyle name="RIGs input totals 8 2 10" xfId="42479"/>
    <cellStyle name="RIGs input totals 8 2 11" xfId="42480"/>
    <cellStyle name="RIGs input totals 8 2 12" xfId="42481"/>
    <cellStyle name="RIGs input totals 8 2 13" xfId="42482"/>
    <cellStyle name="RIGs input totals 8 2 2" xfId="42483"/>
    <cellStyle name="RIGs input totals 8 2 2 2" xfId="42484"/>
    <cellStyle name="RIGs input totals 8 2 2 3" xfId="42485"/>
    <cellStyle name="RIGs input totals 8 2 3" xfId="42486"/>
    <cellStyle name="RIGs input totals 8 2 3 2" xfId="42487"/>
    <cellStyle name="RIGs input totals 8 2 3 3" xfId="42488"/>
    <cellStyle name="RIGs input totals 8 2 4" xfId="42489"/>
    <cellStyle name="RIGs input totals 8 2 5" xfId="42490"/>
    <cellStyle name="RIGs input totals 8 2 6" xfId="42491"/>
    <cellStyle name="RIGs input totals 8 2 7" xfId="42492"/>
    <cellStyle name="RIGs input totals 8 2 8" xfId="42493"/>
    <cellStyle name="RIGs input totals 8 2 9" xfId="42494"/>
    <cellStyle name="RIGs input totals 8 20" xfId="42495"/>
    <cellStyle name="RIGs input totals 8 21" xfId="42496"/>
    <cellStyle name="RIGs input totals 8 22" xfId="42497"/>
    <cellStyle name="RIGs input totals 8 23" xfId="42498"/>
    <cellStyle name="RIGs input totals 8 24" xfId="42499"/>
    <cellStyle name="RIGs input totals 8 25" xfId="42500"/>
    <cellStyle name="RIGs input totals 8 26" xfId="42501"/>
    <cellStyle name="RIGs input totals 8 27" xfId="42502"/>
    <cellStyle name="RIGs input totals 8 28" xfId="42503"/>
    <cellStyle name="RIGs input totals 8 29" xfId="42504"/>
    <cellStyle name="RIGs input totals 8 3" xfId="42505"/>
    <cellStyle name="RIGs input totals 8 3 2" xfId="42506"/>
    <cellStyle name="RIGs input totals 8 3 3" xfId="42507"/>
    <cellStyle name="RIGs input totals 8 30" xfId="42508"/>
    <cellStyle name="RIGs input totals 8 31" xfId="42509"/>
    <cellStyle name="RIGs input totals 8 32" xfId="42510"/>
    <cellStyle name="RIGs input totals 8 33" xfId="42511"/>
    <cellStyle name="RIGs input totals 8 34" xfId="42512"/>
    <cellStyle name="RIGs input totals 8 4" xfId="42513"/>
    <cellStyle name="RIGs input totals 8 4 2" xfId="42514"/>
    <cellStyle name="RIGs input totals 8 4 3" xfId="42515"/>
    <cellStyle name="RIGs input totals 8 5" xfId="42516"/>
    <cellStyle name="RIGs input totals 8 6" xfId="42517"/>
    <cellStyle name="RIGs input totals 8 7" xfId="42518"/>
    <cellStyle name="RIGs input totals 8 8" xfId="42519"/>
    <cellStyle name="RIGs input totals 8 9" xfId="42520"/>
    <cellStyle name="RIGs input totals 9" xfId="42521"/>
    <cellStyle name="RIGs input totals 9 10" xfId="42522"/>
    <cellStyle name="RIGs input totals 9 11" xfId="42523"/>
    <cellStyle name="RIGs input totals 9 12" xfId="42524"/>
    <cellStyle name="RIGs input totals 9 13" xfId="42525"/>
    <cellStyle name="RIGs input totals 9 14" xfId="42526"/>
    <cellStyle name="RIGs input totals 9 15" xfId="42527"/>
    <cellStyle name="RIGs input totals 9 16" xfId="42528"/>
    <cellStyle name="RIGs input totals 9 17" xfId="42529"/>
    <cellStyle name="RIGs input totals 9 18" xfId="42530"/>
    <cellStyle name="RIGs input totals 9 19" xfId="42531"/>
    <cellStyle name="RIGs input totals 9 2" xfId="42532"/>
    <cellStyle name="RIGs input totals 9 2 10" xfId="42533"/>
    <cellStyle name="RIGs input totals 9 2 11" xfId="42534"/>
    <cellStyle name="RIGs input totals 9 2 12" xfId="42535"/>
    <cellStyle name="RIGs input totals 9 2 13" xfId="42536"/>
    <cellStyle name="RIGs input totals 9 2 2" xfId="42537"/>
    <cellStyle name="RIGs input totals 9 2 2 2" xfId="42538"/>
    <cellStyle name="RIGs input totals 9 2 2 3" xfId="42539"/>
    <cellStyle name="RIGs input totals 9 2 3" xfId="42540"/>
    <cellStyle name="RIGs input totals 9 2 3 2" xfId="42541"/>
    <cellStyle name="RIGs input totals 9 2 3 3" xfId="42542"/>
    <cellStyle name="RIGs input totals 9 2 4" xfId="42543"/>
    <cellStyle name="RIGs input totals 9 2 5" xfId="42544"/>
    <cellStyle name="RIGs input totals 9 2 6" xfId="42545"/>
    <cellStyle name="RIGs input totals 9 2 7" xfId="42546"/>
    <cellStyle name="RIGs input totals 9 2 8" xfId="42547"/>
    <cellStyle name="RIGs input totals 9 2 9" xfId="42548"/>
    <cellStyle name="RIGs input totals 9 20" xfId="42549"/>
    <cellStyle name="RIGs input totals 9 21" xfId="42550"/>
    <cellStyle name="RIGs input totals 9 22" xfId="42551"/>
    <cellStyle name="RIGs input totals 9 23" xfId="42552"/>
    <cellStyle name="RIGs input totals 9 24" xfId="42553"/>
    <cellStyle name="RIGs input totals 9 25" xfId="42554"/>
    <cellStyle name="RIGs input totals 9 26" xfId="42555"/>
    <cellStyle name="RIGs input totals 9 27" xfId="42556"/>
    <cellStyle name="RIGs input totals 9 28" xfId="42557"/>
    <cellStyle name="RIGs input totals 9 29" xfId="42558"/>
    <cellStyle name="RIGs input totals 9 3" xfId="42559"/>
    <cellStyle name="RIGs input totals 9 3 2" xfId="42560"/>
    <cellStyle name="RIGs input totals 9 3 3" xfId="42561"/>
    <cellStyle name="RIGs input totals 9 30" xfId="42562"/>
    <cellStyle name="RIGs input totals 9 31" xfId="42563"/>
    <cellStyle name="RIGs input totals 9 32" xfId="42564"/>
    <cellStyle name="RIGs input totals 9 33" xfId="42565"/>
    <cellStyle name="RIGs input totals 9 34" xfId="42566"/>
    <cellStyle name="RIGs input totals 9 4" xfId="42567"/>
    <cellStyle name="RIGs input totals 9 4 2" xfId="42568"/>
    <cellStyle name="RIGs input totals 9 4 3" xfId="42569"/>
    <cellStyle name="RIGs input totals 9 5" xfId="42570"/>
    <cellStyle name="RIGs input totals 9 6" xfId="42571"/>
    <cellStyle name="RIGs input totals 9 7" xfId="42572"/>
    <cellStyle name="RIGs input totals 9 8" xfId="42573"/>
    <cellStyle name="RIGs input totals 9 9" xfId="42574"/>
    <cellStyle name="RIGs input totals_1.3s Accounting C Costs Scots" xfId="42575"/>
    <cellStyle name="RIGs linked cells" xfId="1307"/>
    <cellStyle name="RIGs linked cells 10" xfId="42576"/>
    <cellStyle name="RIGs linked cells 10 10" xfId="42577"/>
    <cellStyle name="RIGs linked cells 10 11" xfId="42578"/>
    <cellStyle name="RIGs linked cells 10 12" xfId="42579"/>
    <cellStyle name="RIGs linked cells 10 13" xfId="42580"/>
    <cellStyle name="RIGs linked cells 10 14" xfId="42581"/>
    <cellStyle name="RIGs linked cells 10 15" xfId="42582"/>
    <cellStyle name="RIGs linked cells 10 16" xfId="42583"/>
    <cellStyle name="RIGs linked cells 10 17" xfId="42584"/>
    <cellStyle name="RIGs linked cells 10 18" xfId="42585"/>
    <cellStyle name="RIGs linked cells 10 19" xfId="42586"/>
    <cellStyle name="RIGs linked cells 10 2" xfId="42587"/>
    <cellStyle name="RIGs linked cells 10 2 10" xfId="42588"/>
    <cellStyle name="RIGs linked cells 10 2 11" xfId="42589"/>
    <cellStyle name="RIGs linked cells 10 2 12" xfId="42590"/>
    <cellStyle name="RIGs linked cells 10 2 13" xfId="42591"/>
    <cellStyle name="RIGs linked cells 10 2 2" xfId="42592"/>
    <cellStyle name="RIGs linked cells 10 2 2 2" xfId="42593"/>
    <cellStyle name="RIGs linked cells 10 2 2 3" xfId="42594"/>
    <cellStyle name="RIGs linked cells 10 2 3" xfId="42595"/>
    <cellStyle name="RIGs linked cells 10 2 3 2" xfId="42596"/>
    <cellStyle name="RIGs linked cells 10 2 3 3" xfId="42597"/>
    <cellStyle name="RIGs linked cells 10 2 4" xfId="42598"/>
    <cellStyle name="RIGs linked cells 10 2 5" xfId="42599"/>
    <cellStyle name="RIGs linked cells 10 2 6" xfId="42600"/>
    <cellStyle name="RIGs linked cells 10 2 7" xfId="42601"/>
    <cellStyle name="RIGs linked cells 10 2 8" xfId="42602"/>
    <cellStyle name="RIGs linked cells 10 2 9" xfId="42603"/>
    <cellStyle name="RIGs linked cells 10 20" xfId="42604"/>
    <cellStyle name="RIGs linked cells 10 21" xfId="42605"/>
    <cellStyle name="RIGs linked cells 10 22" xfId="42606"/>
    <cellStyle name="RIGs linked cells 10 23" xfId="42607"/>
    <cellStyle name="RIGs linked cells 10 24" xfId="42608"/>
    <cellStyle name="RIGs linked cells 10 25" xfId="42609"/>
    <cellStyle name="RIGs linked cells 10 26" xfId="42610"/>
    <cellStyle name="RIGs linked cells 10 27" xfId="42611"/>
    <cellStyle name="RIGs linked cells 10 28" xfId="42612"/>
    <cellStyle name="RIGs linked cells 10 29" xfId="42613"/>
    <cellStyle name="RIGs linked cells 10 3" xfId="42614"/>
    <cellStyle name="RIGs linked cells 10 3 2" xfId="42615"/>
    <cellStyle name="RIGs linked cells 10 3 3" xfId="42616"/>
    <cellStyle name="RIGs linked cells 10 30" xfId="42617"/>
    <cellStyle name="RIGs linked cells 10 31" xfId="42618"/>
    <cellStyle name="RIGs linked cells 10 32" xfId="42619"/>
    <cellStyle name="RIGs linked cells 10 33" xfId="42620"/>
    <cellStyle name="RIGs linked cells 10 34" xfId="42621"/>
    <cellStyle name="RIGs linked cells 10 4" xfId="42622"/>
    <cellStyle name="RIGs linked cells 10 4 2" xfId="42623"/>
    <cellStyle name="RIGs linked cells 10 4 3" xfId="42624"/>
    <cellStyle name="RIGs linked cells 10 5" xfId="42625"/>
    <cellStyle name="RIGs linked cells 10 6" xfId="42626"/>
    <cellStyle name="RIGs linked cells 10 7" xfId="42627"/>
    <cellStyle name="RIGs linked cells 10 8" xfId="42628"/>
    <cellStyle name="RIGs linked cells 10 9" xfId="42629"/>
    <cellStyle name="RIGs linked cells 11" xfId="42630"/>
    <cellStyle name="RIGs linked cells 11 10" xfId="42631"/>
    <cellStyle name="RIGs linked cells 11 11" xfId="42632"/>
    <cellStyle name="RIGs linked cells 11 12" xfId="42633"/>
    <cellStyle name="RIGs linked cells 11 13" xfId="42634"/>
    <cellStyle name="RIGs linked cells 11 14" xfId="42635"/>
    <cellStyle name="RIGs linked cells 11 15" xfId="42636"/>
    <cellStyle name="RIGs linked cells 11 16" xfId="42637"/>
    <cellStyle name="RIGs linked cells 11 17" xfId="42638"/>
    <cellStyle name="RIGs linked cells 11 18" xfId="42639"/>
    <cellStyle name="RIGs linked cells 11 19" xfId="42640"/>
    <cellStyle name="RIGs linked cells 11 2" xfId="42641"/>
    <cellStyle name="RIGs linked cells 11 2 10" xfId="42642"/>
    <cellStyle name="RIGs linked cells 11 2 11" xfId="42643"/>
    <cellStyle name="RIGs linked cells 11 2 12" xfId="42644"/>
    <cellStyle name="RIGs linked cells 11 2 13" xfId="42645"/>
    <cellStyle name="RIGs linked cells 11 2 2" xfId="42646"/>
    <cellStyle name="RIGs linked cells 11 2 2 2" xfId="42647"/>
    <cellStyle name="RIGs linked cells 11 2 2 3" xfId="42648"/>
    <cellStyle name="RIGs linked cells 11 2 3" xfId="42649"/>
    <cellStyle name="RIGs linked cells 11 2 3 2" xfId="42650"/>
    <cellStyle name="RIGs linked cells 11 2 3 3" xfId="42651"/>
    <cellStyle name="RIGs linked cells 11 2 4" xfId="42652"/>
    <cellStyle name="RIGs linked cells 11 2 5" xfId="42653"/>
    <cellStyle name="RIGs linked cells 11 2 6" xfId="42654"/>
    <cellStyle name="RIGs linked cells 11 2 7" xfId="42655"/>
    <cellStyle name="RIGs linked cells 11 2 8" xfId="42656"/>
    <cellStyle name="RIGs linked cells 11 2 9" xfId="42657"/>
    <cellStyle name="RIGs linked cells 11 20" xfId="42658"/>
    <cellStyle name="RIGs linked cells 11 21" xfId="42659"/>
    <cellStyle name="RIGs linked cells 11 22" xfId="42660"/>
    <cellStyle name="RIGs linked cells 11 23" xfId="42661"/>
    <cellStyle name="RIGs linked cells 11 24" xfId="42662"/>
    <cellStyle name="RIGs linked cells 11 25" xfId="42663"/>
    <cellStyle name="RIGs linked cells 11 26" xfId="42664"/>
    <cellStyle name="RIGs linked cells 11 27" xfId="42665"/>
    <cellStyle name="RIGs linked cells 11 28" xfId="42666"/>
    <cellStyle name="RIGs linked cells 11 29" xfId="42667"/>
    <cellStyle name="RIGs linked cells 11 3" xfId="42668"/>
    <cellStyle name="RIGs linked cells 11 3 2" xfId="42669"/>
    <cellStyle name="RIGs linked cells 11 3 3" xfId="42670"/>
    <cellStyle name="RIGs linked cells 11 30" xfId="42671"/>
    <cellStyle name="RIGs linked cells 11 31" xfId="42672"/>
    <cellStyle name="RIGs linked cells 11 32" xfId="42673"/>
    <cellStyle name="RIGs linked cells 11 33" xfId="42674"/>
    <cellStyle name="RIGs linked cells 11 34" xfId="42675"/>
    <cellStyle name="RIGs linked cells 11 4" xfId="42676"/>
    <cellStyle name="RIGs linked cells 11 4 2" xfId="42677"/>
    <cellStyle name="RIGs linked cells 11 4 3" xfId="42678"/>
    <cellStyle name="RIGs linked cells 11 5" xfId="42679"/>
    <cellStyle name="RIGs linked cells 11 6" xfId="42680"/>
    <cellStyle name="RIGs linked cells 11 7" xfId="42681"/>
    <cellStyle name="RIGs linked cells 11 8" xfId="42682"/>
    <cellStyle name="RIGs linked cells 11 9" xfId="42683"/>
    <cellStyle name="RIGs linked cells 12" xfId="42684"/>
    <cellStyle name="RIGs linked cells 12 10" xfId="42685"/>
    <cellStyle name="RIGs linked cells 12 11" xfId="42686"/>
    <cellStyle name="RIGs linked cells 12 12" xfId="42687"/>
    <cellStyle name="RIGs linked cells 12 13" xfId="42688"/>
    <cellStyle name="RIGs linked cells 12 2" xfId="42689"/>
    <cellStyle name="RIGs linked cells 12 2 2" xfId="42690"/>
    <cellStyle name="RIGs linked cells 12 2 3" xfId="42691"/>
    <cellStyle name="RIGs linked cells 12 3" xfId="42692"/>
    <cellStyle name="RIGs linked cells 12 3 2" xfId="42693"/>
    <cellStyle name="RIGs linked cells 12 3 3" xfId="42694"/>
    <cellStyle name="RIGs linked cells 12 4" xfId="42695"/>
    <cellStyle name="RIGs linked cells 12 5" xfId="42696"/>
    <cellStyle name="RIGs linked cells 12 6" xfId="42697"/>
    <cellStyle name="RIGs linked cells 12 7" xfId="42698"/>
    <cellStyle name="RIGs linked cells 12 8" xfId="42699"/>
    <cellStyle name="RIGs linked cells 12 9" xfId="42700"/>
    <cellStyle name="RIGs linked cells 13" xfId="42701"/>
    <cellStyle name="RIGs linked cells 13 2" xfId="42702"/>
    <cellStyle name="RIGs linked cells 13 2 2" xfId="42703"/>
    <cellStyle name="RIGs linked cells 13 2 3" xfId="42704"/>
    <cellStyle name="RIGs linked cells 13 3" xfId="42705"/>
    <cellStyle name="RIGs linked cells 13 3 2" xfId="42706"/>
    <cellStyle name="RIGs linked cells 13 4" xfId="42707"/>
    <cellStyle name="RIGs linked cells 14" xfId="42708"/>
    <cellStyle name="RIGs linked cells 14 2" xfId="42709"/>
    <cellStyle name="RIGs linked cells 15" xfId="42710"/>
    <cellStyle name="RIGs linked cells 15 2" xfId="42711"/>
    <cellStyle name="RIGs linked cells 16" xfId="42712"/>
    <cellStyle name="RIGs linked cells 16 2" xfId="42713"/>
    <cellStyle name="RIGs linked cells 17" xfId="42714"/>
    <cellStyle name="RIGs linked cells 17 2" xfId="42715"/>
    <cellStyle name="RIGs linked cells 18" xfId="42716"/>
    <cellStyle name="RIGs linked cells 18 2" xfId="42717"/>
    <cellStyle name="RIGs linked cells 19" xfId="42718"/>
    <cellStyle name="RIGs linked cells 19 2" xfId="42719"/>
    <cellStyle name="RIGs linked cells 2" xfId="1308"/>
    <cellStyle name="RIGs linked cells 2 10" xfId="42720"/>
    <cellStyle name="RIGs linked cells 2 10 2" xfId="42721"/>
    <cellStyle name="RIGs linked cells 2 11" xfId="42722"/>
    <cellStyle name="RIGs linked cells 2 11 2" xfId="42723"/>
    <cellStyle name="RIGs linked cells 2 12" xfId="42724"/>
    <cellStyle name="RIGs linked cells 2 12 2" xfId="42725"/>
    <cellStyle name="RIGs linked cells 2 13" xfId="42726"/>
    <cellStyle name="RIGs linked cells 2 13 2" xfId="42727"/>
    <cellStyle name="RIGs linked cells 2 14" xfId="42728"/>
    <cellStyle name="RIGs linked cells 2 14 2" xfId="42729"/>
    <cellStyle name="RIGs linked cells 2 15" xfId="42730"/>
    <cellStyle name="RIGs linked cells 2 15 2" xfId="42731"/>
    <cellStyle name="RIGs linked cells 2 16" xfId="42732"/>
    <cellStyle name="RIGs linked cells 2 16 2" xfId="42733"/>
    <cellStyle name="RIGs linked cells 2 17" xfId="42734"/>
    <cellStyle name="RIGs linked cells 2 17 2" xfId="42735"/>
    <cellStyle name="RIGs linked cells 2 18" xfId="42736"/>
    <cellStyle name="RIGs linked cells 2 18 2" xfId="42737"/>
    <cellStyle name="RIGs linked cells 2 19" xfId="42738"/>
    <cellStyle name="RIGs linked cells 2 19 2" xfId="42739"/>
    <cellStyle name="RIGs linked cells 2 2" xfId="1309"/>
    <cellStyle name="RIGs linked cells 2 2 10" xfId="42740"/>
    <cellStyle name="RIGs linked cells 2 2 10 2" xfId="42741"/>
    <cellStyle name="RIGs linked cells 2 2 11" xfId="42742"/>
    <cellStyle name="RIGs linked cells 2 2 11 2" xfId="42743"/>
    <cellStyle name="RIGs linked cells 2 2 12" xfId="42744"/>
    <cellStyle name="RIGs linked cells 2 2 12 2" xfId="42745"/>
    <cellStyle name="RIGs linked cells 2 2 13" xfId="42746"/>
    <cellStyle name="RIGs linked cells 2 2 13 2" xfId="42747"/>
    <cellStyle name="RIGs linked cells 2 2 14" xfId="42748"/>
    <cellStyle name="RIGs linked cells 2 2 14 2" xfId="42749"/>
    <cellStyle name="RIGs linked cells 2 2 15" xfId="42750"/>
    <cellStyle name="RIGs linked cells 2 2 15 2" xfId="42751"/>
    <cellStyle name="RIGs linked cells 2 2 16" xfId="42752"/>
    <cellStyle name="RIGs linked cells 2 2 16 2" xfId="42753"/>
    <cellStyle name="RIGs linked cells 2 2 17" xfId="42754"/>
    <cellStyle name="RIGs linked cells 2 2 17 2" xfId="42755"/>
    <cellStyle name="RIGs linked cells 2 2 18" xfId="42756"/>
    <cellStyle name="RIGs linked cells 2 2 18 2" xfId="42757"/>
    <cellStyle name="RIGs linked cells 2 2 19" xfId="42758"/>
    <cellStyle name="RIGs linked cells 2 2 19 2" xfId="42759"/>
    <cellStyle name="RIGs linked cells 2 2 2" xfId="42760"/>
    <cellStyle name="RIGs linked cells 2 2 2 10" xfId="42761"/>
    <cellStyle name="RIGs linked cells 2 2 2 11" xfId="42762"/>
    <cellStyle name="RIGs linked cells 2 2 2 12" xfId="42763"/>
    <cellStyle name="RIGs linked cells 2 2 2 13" xfId="42764"/>
    <cellStyle name="RIGs linked cells 2 2 2 14" xfId="42765"/>
    <cellStyle name="RIGs linked cells 2 2 2 15" xfId="42766"/>
    <cellStyle name="RIGs linked cells 2 2 2 16" xfId="42767"/>
    <cellStyle name="RIGs linked cells 2 2 2 17" xfId="42768"/>
    <cellStyle name="RIGs linked cells 2 2 2 18" xfId="42769"/>
    <cellStyle name="RIGs linked cells 2 2 2 19" xfId="42770"/>
    <cellStyle name="RIGs linked cells 2 2 2 2" xfId="42771"/>
    <cellStyle name="RIGs linked cells 2 2 2 2 10" xfId="42772"/>
    <cellStyle name="RIGs linked cells 2 2 2 2 11" xfId="42773"/>
    <cellStyle name="RIGs linked cells 2 2 2 2 12" xfId="42774"/>
    <cellStyle name="RIGs linked cells 2 2 2 2 13" xfId="42775"/>
    <cellStyle name="RIGs linked cells 2 2 2 2 14" xfId="42776"/>
    <cellStyle name="RIGs linked cells 2 2 2 2 15" xfId="42777"/>
    <cellStyle name="RIGs linked cells 2 2 2 2 16" xfId="42778"/>
    <cellStyle name="RIGs linked cells 2 2 2 2 17" xfId="42779"/>
    <cellStyle name="RIGs linked cells 2 2 2 2 18" xfId="42780"/>
    <cellStyle name="RIGs linked cells 2 2 2 2 19" xfId="42781"/>
    <cellStyle name="RIGs linked cells 2 2 2 2 2" xfId="42782"/>
    <cellStyle name="RIGs linked cells 2 2 2 2 2 10" xfId="42783"/>
    <cellStyle name="RIGs linked cells 2 2 2 2 2 11" xfId="42784"/>
    <cellStyle name="RIGs linked cells 2 2 2 2 2 12" xfId="42785"/>
    <cellStyle name="RIGs linked cells 2 2 2 2 2 13" xfId="42786"/>
    <cellStyle name="RIGs linked cells 2 2 2 2 2 2" xfId="42787"/>
    <cellStyle name="RIGs linked cells 2 2 2 2 2 2 2" xfId="42788"/>
    <cellStyle name="RIGs linked cells 2 2 2 2 2 2 3" xfId="42789"/>
    <cellStyle name="RIGs linked cells 2 2 2 2 2 3" xfId="42790"/>
    <cellStyle name="RIGs linked cells 2 2 2 2 2 3 2" xfId="42791"/>
    <cellStyle name="RIGs linked cells 2 2 2 2 2 3 3" xfId="42792"/>
    <cellStyle name="RIGs linked cells 2 2 2 2 2 4" xfId="42793"/>
    <cellStyle name="RIGs linked cells 2 2 2 2 2 5" xfId="42794"/>
    <cellStyle name="RIGs linked cells 2 2 2 2 2 6" xfId="42795"/>
    <cellStyle name="RIGs linked cells 2 2 2 2 2 7" xfId="42796"/>
    <cellStyle name="RIGs linked cells 2 2 2 2 2 8" xfId="42797"/>
    <cellStyle name="RIGs linked cells 2 2 2 2 2 9" xfId="42798"/>
    <cellStyle name="RIGs linked cells 2 2 2 2 20" xfId="42799"/>
    <cellStyle name="RIGs linked cells 2 2 2 2 21" xfId="42800"/>
    <cellStyle name="RIGs linked cells 2 2 2 2 22" xfId="42801"/>
    <cellStyle name="RIGs linked cells 2 2 2 2 23" xfId="42802"/>
    <cellStyle name="RIGs linked cells 2 2 2 2 24" xfId="42803"/>
    <cellStyle name="RIGs linked cells 2 2 2 2 25" xfId="42804"/>
    <cellStyle name="RIGs linked cells 2 2 2 2 26" xfId="42805"/>
    <cellStyle name="RIGs linked cells 2 2 2 2 27" xfId="42806"/>
    <cellStyle name="RIGs linked cells 2 2 2 2 28" xfId="42807"/>
    <cellStyle name="RIGs linked cells 2 2 2 2 29" xfId="42808"/>
    <cellStyle name="RIGs linked cells 2 2 2 2 3" xfId="42809"/>
    <cellStyle name="RIGs linked cells 2 2 2 2 3 2" xfId="42810"/>
    <cellStyle name="RIGs linked cells 2 2 2 2 3 3" xfId="42811"/>
    <cellStyle name="RIGs linked cells 2 2 2 2 30" xfId="42812"/>
    <cellStyle name="RIGs linked cells 2 2 2 2 31" xfId="42813"/>
    <cellStyle name="RIGs linked cells 2 2 2 2 32" xfId="42814"/>
    <cellStyle name="RIGs linked cells 2 2 2 2 33" xfId="42815"/>
    <cellStyle name="RIGs linked cells 2 2 2 2 34" xfId="42816"/>
    <cellStyle name="RIGs linked cells 2 2 2 2 4" xfId="42817"/>
    <cellStyle name="RIGs linked cells 2 2 2 2 4 2" xfId="42818"/>
    <cellStyle name="RIGs linked cells 2 2 2 2 4 3" xfId="42819"/>
    <cellStyle name="RIGs linked cells 2 2 2 2 5" xfId="42820"/>
    <cellStyle name="RIGs linked cells 2 2 2 2 6" xfId="42821"/>
    <cellStyle name="RIGs linked cells 2 2 2 2 7" xfId="42822"/>
    <cellStyle name="RIGs linked cells 2 2 2 2 8" xfId="42823"/>
    <cellStyle name="RIGs linked cells 2 2 2 2 9" xfId="42824"/>
    <cellStyle name="RIGs linked cells 2 2 2 20" xfId="42825"/>
    <cellStyle name="RIGs linked cells 2 2 2 21" xfId="42826"/>
    <cellStyle name="RIGs linked cells 2 2 2 22" xfId="42827"/>
    <cellStyle name="RIGs linked cells 2 2 2 23" xfId="42828"/>
    <cellStyle name="RIGs linked cells 2 2 2 24" xfId="42829"/>
    <cellStyle name="RIGs linked cells 2 2 2 25" xfId="42830"/>
    <cellStyle name="RIGs linked cells 2 2 2 26" xfId="42831"/>
    <cellStyle name="RIGs linked cells 2 2 2 27" xfId="42832"/>
    <cellStyle name="RIGs linked cells 2 2 2 28" xfId="42833"/>
    <cellStyle name="RIGs linked cells 2 2 2 29" xfId="42834"/>
    <cellStyle name="RIGs linked cells 2 2 2 3" xfId="42835"/>
    <cellStyle name="RIGs linked cells 2 2 2 3 10" xfId="42836"/>
    <cellStyle name="RIGs linked cells 2 2 2 3 11" xfId="42837"/>
    <cellStyle name="RIGs linked cells 2 2 2 3 12" xfId="42838"/>
    <cellStyle name="RIGs linked cells 2 2 2 3 13" xfId="42839"/>
    <cellStyle name="RIGs linked cells 2 2 2 3 2" xfId="42840"/>
    <cellStyle name="RIGs linked cells 2 2 2 3 2 2" xfId="42841"/>
    <cellStyle name="RIGs linked cells 2 2 2 3 2 3" xfId="42842"/>
    <cellStyle name="RIGs linked cells 2 2 2 3 3" xfId="42843"/>
    <cellStyle name="RIGs linked cells 2 2 2 3 3 2" xfId="42844"/>
    <cellStyle name="RIGs linked cells 2 2 2 3 3 3" xfId="42845"/>
    <cellStyle name="RIGs linked cells 2 2 2 3 4" xfId="42846"/>
    <cellStyle name="RIGs linked cells 2 2 2 3 5" xfId="42847"/>
    <cellStyle name="RIGs linked cells 2 2 2 3 6" xfId="42848"/>
    <cellStyle name="RIGs linked cells 2 2 2 3 7" xfId="42849"/>
    <cellStyle name="RIGs linked cells 2 2 2 3 8" xfId="42850"/>
    <cellStyle name="RIGs linked cells 2 2 2 3 9" xfId="42851"/>
    <cellStyle name="RIGs linked cells 2 2 2 30" xfId="42852"/>
    <cellStyle name="RIGs linked cells 2 2 2 31" xfId="42853"/>
    <cellStyle name="RIGs linked cells 2 2 2 32" xfId="42854"/>
    <cellStyle name="RIGs linked cells 2 2 2 33" xfId="42855"/>
    <cellStyle name="RIGs linked cells 2 2 2 34" xfId="42856"/>
    <cellStyle name="RIGs linked cells 2 2 2 35" xfId="42857"/>
    <cellStyle name="RIGs linked cells 2 2 2 4" xfId="42858"/>
    <cellStyle name="RIGs linked cells 2 2 2 4 2" xfId="42859"/>
    <cellStyle name="RIGs linked cells 2 2 2 4 3" xfId="42860"/>
    <cellStyle name="RIGs linked cells 2 2 2 5" xfId="42861"/>
    <cellStyle name="RIGs linked cells 2 2 2 5 2" xfId="42862"/>
    <cellStyle name="RIGs linked cells 2 2 2 5 3" xfId="42863"/>
    <cellStyle name="RIGs linked cells 2 2 2 6" xfId="42864"/>
    <cellStyle name="RIGs linked cells 2 2 2 7" xfId="42865"/>
    <cellStyle name="RIGs linked cells 2 2 2 8" xfId="42866"/>
    <cellStyle name="RIGs linked cells 2 2 2 9" xfId="42867"/>
    <cellStyle name="RIGs linked cells 2 2 2_4 28 1_Asst_Health_Crit_AllTO_RIIO_20110714pm" xfId="42868"/>
    <cellStyle name="RIGs linked cells 2 2 20" xfId="42869"/>
    <cellStyle name="RIGs linked cells 2 2 20 2" xfId="42870"/>
    <cellStyle name="RIGs linked cells 2 2 21" xfId="42871"/>
    <cellStyle name="RIGs linked cells 2 2 21 2" xfId="42872"/>
    <cellStyle name="RIGs linked cells 2 2 22" xfId="42873"/>
    <cellStyle name="RIGs linked cells 2 2 22 2" xfId="42874"/>
    <cellStyle name="RIGs linked cells 2 2 23" xfId="42875"/>
    <cellStyle name="RIGs linked cells 2 2 23 2" xfId="42876"/>
    <cellStyle name="RIGs linked cells 2 2 24" xfId="42877"/>
    <cellStyle name="RIGs linked cells 2 2 24 2" xfId="42878"/>
    <cellStyle name="RIGs linked cells 2 2 25" xfId="42879"/>
    <cellStyle name="RIGs linked cells 2 2 25 2" xfId="42880"/>
    <cellStyle name="RIGs linked cells 2 2 26" xfId="42881"/>
    <cellStyle name="RIGs linked cells 2 2 27" xfId="42882"/>
    <cellStyle name="RIGs linked cells 2 2 28" xfId="42883"/>
    <cellStyle name="RIGs linked cells 2 2 29" xfId="42884"/>
    <cellStyle name="RIGs linked cells 2 2 3" xfId="42885"/>
    <cellStyle name="RIGs linked cells 2 2 3 10" xfId="42886"/>
    <cellStyle name="RIGs linked cells 2 2 3 11" xfId="42887"/>
    <cellStyle name="RIGs linked cells 2 2 3 12" xfId="42888"/>
    <cellStyle name="RIGs linked cells 2 2 3 13" xfId="42889"/>
    <cellStyle name="RIGs linked cells 2 2 3 14" xfId="42890"/>
    <cellStyle name="RIGs linked cells 2 2 3 15" xfId="42891"/>
    <cellStyle name="RIGs linked cells 2 2 3 16" xfId="42892"/>
    <cellStyle name="RIGs linked cells 2 2 3 17" xfId="42893"/>
    <cellStyle name="RIGs linked cells 2 2 3 18" xfId="42894"/>
    <cellStyle name="RIGs linked cells 2 2 3 19" xfId="42895"/>
    <cellStyle name="RIGs linked cells 2 2 3 2" xfId="42896"/>
    <cellStyle name="RIGs linked cells 2 2 3 2 10" xfId="42897"/>
    <cellStyle name="RIGs linked cells 2 2 3 2 11" xfId="42898"/>
    <cellStyle name="RIGs linked cells 2 2 3 2 12" xfId="42899"/>
    <cellStyle name="RIGs linked cells 2 2 3 2 13" xfId="42900"/>
    <cellStyle name="RIGs linked cells 2 2 3 2 2" xfId="42901"/>
    <cellStyle name="RIGs linked cells 2 2 3 2 2 2" xfId="42902"/>
    <cellStyle name="RIGs linked cells 2 2 3 2 2 3" xfId="42903"/>
    <cellStyle name="RIGs linked cells 2 2 3 2 3" xfId="42904"/>
    <cellStyle name="RIGs linked cells 2 2 3 2 3 2" xfId="42905"/>
    <cellStyle name="RIGs linked cells 2 2 3 2 3 3" xfId="42906"/>
    <cellStyle name="RIGs linked cells 2 2 3 2 4" xfId="42907"/>
    <cellStyle name="RIGs linked cells 2 2 3 2 5" xfId="42908"/>
    <cellStyle name="RIGs linked cells 2 2 3 2 6" xfId="42909"/>
    <cellStyle name="RIGs linked cells 2 2 3 2 7" xfId="42910"/>
    <cellStyle name="RIGs linked cells 2 2 3 2 8" xfId="42911"/>
    <cellStyle name="RIGs linked cells 2 2 3 2 9" xfId="42912"/>
    <cellStyle name="RIGs linked cells 2 2 3 20" xfId="42913"/>
    <cellStyle name="RIGs linked cells 2 2 3 21" xfId="42914"/>
    <cellStyle name="RIGs linked cells 2 2 3 22" xfId="42915"/>
    <cellStyle name="RIGs linked cells 2 2 3 23" xfId="42916"/>
    <cellStyle name="RIGs linked cells 2 2 3 24" xfId="42917"/>
    <cellStyle name="RIGs linked cells 2 2 3 25" xfId="42918"/>
    <cellStyle name="RIGs linked cells 2 2 3 26" xfId="42919"/>
    <cellStyle name="RIGs linked cells 2 2 3 27" xfId="42920"/>
    <cellStyle name="RIGs linked cells 2 2 3 28" xfId="42921"/>
    <cellStyle name="RIGs linked cells 2 2 3 29" xfId="42922"/>
    <cellStyle name="RIGs linked cells 2 2 3 3" xfId="42923"/>
    <cellStyle name="RIGs linked cells 2 2 3 3 2" xfId="42924"/>
    <cellStyle name="RIGs linked cells 2 2 3 3 3" xfId="42925"/>
    <cellStyle name="RIGs linked cells 2 2 3 30" xfId="42926"/>
    <cellStyle name="RIGs linked cells 2 2 3 31" xfId="42927"/>
    <cellStyle name="RIGs linked cells 2 2 3 32" xfId="42928"/>
    <cellStyle name="RIGs linked cells 2 2 3 33" xfId="42929"/>
    <cellStyle name="RIGs linked cells 2 2 3 34" xfId="42930"/>
    <cellStyle name="RIGs linked cells 2 2 3 4" xfId="42931"/>
    <cellStyle name="RIGs linked cells 2 2 3 4 2" xfId="42932"/>
    <cellStyle name="RIGs linked cells 2 2 3 4 3" xfId="42933"/>
    <cellStyle name="RIGs linked cells 2 2 3 5" xfId="42934"/>
    <cellStyle name="RIGs linked cells 2 2 3 6" xfId="42935"/>
    <cellStyle name="RIGs linked cells 2 2 3 7" xfId="42936"/>
    <cellStyle name="RIGs linked cells 2 2 3 8" xfId="42937"/>
    <cellStyle name="RIGs linked cells 2 2 3 9" xfId="42938"/>
    <cellStyle name="RIGs linked cells 2 2 30" xfId="42939"/>
    <cellStyle name="RIGs linked cells 2 2 31" xfId="42940"/>
    <cellStyle name="RIGs linked cells 2 2 32" xfId="42941"/>
    <cellStyle name="RIGs linked cells 2 2 33" xfId="42942"/>
    <cellStyle name="RIGs linked cells 2 2 34" xfId="42943"/>
    <cellStyle name="RIGs linked cells 2 2 35" xfId="42944"/>
    <cellStyle name="RIGs linked cells 2 2 36" xfId="42945"/>
    <cellStyle name="RIGs linked cells 2 2 37" xfId="42946"/>
    <cellStyle name="RIGs linked cells 2 2 38" xfId="42947"/>
    <cellStyle name="RIGs linked cells 2 2 4" xfId="42948"/>
    <cellStyle name="RIGs linked cells 2 2 4 10" xfId="42949"/>
    <cellStyle name="RIGs linked cells 2 2 4 11" xfId="42950"/>
    <cellStyle name="RIGs linked cells 2 2 4 12" xfId="42951"/>
    <cellStyle name="RIGs linked cells 2 2 4 13" xfId="42952"/>
    <cellStyle name="RIGs linked cells 2 2 4 14" xfId="42953"/>
    <cellStyle name="RIGs linked cells 2 2 4 15" xfId="42954"/>
    <cellStyle name="RIGs linked cells 2 2 4 16" xfId="42955"/>
    <cellStyle name="RIGs linked cells 2 2 4 17" xfId="42956"/>
    <cellStyle name="RIGs linked cells 2 2 4 18" xfId="42957"/>
    <cellStyle name="RIGs linked cells 2 2 4 19" xfId="42958"/>
    <cellStyle name="RIGs linked cells 2 2 4 2" xfId="42959"/>
    <cellStyle name="RIGs linked cells 2 2 4 2 10" xfId="42960"/>
    <cellStyle name="RIGs linked cells 2 2 4 2 11" xfId="42961"/>
    <cellStyle name="RIGs linked cells 2 2 4 2 12" xfId="42962"/>
    <cellStyle name="RIGs linked cells 2 2 4 2 13" xfId="42963"/>
    <cellStyle name="RIGs linked cells 2 2 4 2 2" xfId="42964"/>
    <cellStyle name="RIGs linked cells 2 2 4 2 2 2" xfId="42965"/>
    <cellStyle name="RIGs linked cells 2 2 4 2 2 3" xfId="42966"/>
    <cellStyle name="RIGs linked cells 2 2 4 2 3" xfId="42967"/>
    <cellStyle name="RIGs linked cells 2 2 4 2 3 2" xfId="42968"/>
    <cellStyle name="RIGs linked cells 2 2 4 2 3 3" xfId="42969"/>
    <cellStyle name="RIGs linked cells 2 2 4 2 4" xfId="42970"/>
    <cellStyle name="RIGs linked cells 2 2 4 2 5" xfId="42971"/>
    <cellStyle name="RIGs linked cells 2 2 4 2 6" xfId="42972"/>
    <cellStyle name="RIGs linked cells 2 2 4 2 7" xfId="42973"/>
    <cellStyle name="RIGs linked cells 2 2 4 2 8" xfId="42974"/>
    <cellStyle name="RIGs linked cells 2 2 4 2 9" xfId="42975"/>
    <cellStyle name="RIGs linked cells 2 2 4 20" xfId="42976"/>
    <cellStyle name="RIGs linked cells 2 2 4 21" xfId="42977"/>
    <cellStyle name="RIGs linked cells 2 2 4 22" xfId="42978"/>
    <cellStyle name="RIGs linked cells 2 2 4 23" xfId="42979"/>
    <cellStyle name="RIGs linked cells 2 2 4 24" xfId="42980"/>
    <cellStyle name="RIGs linked cells 2 2 4 25" xfId="42981"/>
    <cellStyle name="RIGs linked cells 2 2 4 26" xfId="42982"/>
    <cellStyle name="RIGs linked cells 2 2 4 27" xfId="42983"/>
    <cellStyle name="RIGs linked cells 2 2 4 28" xfId="42984"/>
    <cellStyle name="RIGs linked cells 2 2 4 29" xfId="42985"/>
    <cellStyle name="RIGs linked cells 2 2 4 3" xfId="42986"/>
    <cellStyle name="RIGs linked cells 2 2 4 3 2" xfId="42987"/>
    <cellStyle name="RIGs linked cells 2 2 4 3 3" xfId="42988"/>
    <cellStyle name="RIGs linked cells 2 2 4 30" xfId="42989"/>
    <cellStyle name="RIGs linked cells 2 2 4 31" xfId="42990"/>
    <cellStyle name="RIGs linked cells 2 2 4 32" xfId="42991"/>
    <cellStyle name="RIGs linked cells 2 2 4 33" xfId="42992"/>
    <cellStyle name="RIGs linked cells 2 2 4 34" xfId="42993"/>
    <cellStyle name="RIGs linked cells 2 2 4 4" xfId="42994"/>
    <cellStyle name="RIGs linked cells 2 2 4 4 2" xfId="42995"/>
    <cellStyle name="RIGs linked cells 2 2 4 4 3" xfId="42996"/>
    <cellStyle name="RIGs linked cells 2 2 4 5" xfId="42997"/>
    <cellStyle name="RIGs linked cells 2 2 4 6" xfId="42998"/>
    <cellStyle name="RIGs linked cells 2 2 4 7" xfId="42999"/>
    <cellStyle name="RIGs linked cells 2 2 4 8" xfId="43000"/>
    <cellStyle name="RIGs linked cells 2 2 4 9" xfId="43001"/>
    <cellStyle name="RIGs linked cells 2 2 5" xfId="43002"/>
    <cellStyle name="RIGs linked cells 2 2 5 10" xfId="43003"/>
    <cellStyle name="RIGs linked cells 2 2 5 11" xfId="43004"/>
    <cellStyle name="RIGs linked cells 2 2 5 12" xfId="43005"/>
    <cellStyle name="RIGs linked cells 2 2 5 13" xfId="43006"/>
    <cellStyle name="RIGs linked cells 2 2 5 2" xfId="43007"/>
    <cellStyle name="RIGs linked cells 2 2 5 2 2" xfId="43008"/>
    <cellStyle name="RIGs linked cells 2 2 5 2 3" xfId="43009"/>
    <cellStyle name="RIGs linked cells 2 2 5 3" xfId="43010"/>
    <cellStyle name="RIGs linked cells 2 2 5 3 2" xfId="43011"/>
    <cellStyle name="RIGs linked cells 2 2 5 3 3" xfId="43012"/>
    <cellStyle name="RIGs linked cells 2 2 5 4" xfId="43013"/>
    <cellStyle name="RIGs linked cells 2 2 5 5" xfId="43014"/>
    <cellStyle name="RIGs linked cells 2 2 5 6" xfId="43015"/>
    <cellStyle name="RIGs linked cells 2 2 5 7" xfId="43016"/>
    <cellStyle name="RIGs linked cells 2 2 5 8" xfId="43017"/>
    <cellStyle name="RIGs linked cells 2 2 5 9" xfId="43018"/>
    <cellStyle name="RIGs linked cells 2 2 6" xfId="43019"/>
    <cellStyle name="RIGs linked cells 2 2 6 2" xfId="43020"/>
    <cellStyle name="RIGs linked cells 2 2 6 2 2" xfId="43021"/>
    <cellStyle name="RIGs linked cells 2 2 6 2 3" xfId="43022"/>
    <cellStyle name="RIGs linked cells 2 2 6 3" xfId="43023"/>
    <cellStyle name="RIGs linked cells 2 2 6 3 2" xfId="43024"/>
    <cellStyle name="RIGs linked cells 2 2 6 4" xfId="43025"/>
    <cellStyle name="RIGs linked cells 2 2 7" xfId="43026"/>
    <cellStyle name="RIGs linked cells 2 2 7 2" xfId="43027"/>
    <cellStyle name="RIGs linked cells 2 2 8" xfId="43028"/>
    <cellStyle name="RIGs linked cells 2 2 8 2" xfId="43029"/>
    <cellStyle name="RIGs linked cells 2 2 9" xfId="43030"/>
    <cellStyle name="RIGs linked cells 2 2 9 2" xfId="43031"/>
    <cellStyle name="RIGs linked cells 2 2_4 28 1_Asst_Health_Crit_AllTO_RIIO_20110714pm" xfId="43032"/>
    <cellStyle name="RIGs linked cells 2 20" xfId="43033"/>
    <cellStyle name="RIGs linked cells 2 20 2" xfId="43034"/>
    <cellStyle name="RIGs linked cells 2 21" xfId="43035"/>
    <cellStyle name="RIGs linked cells 2 21 2" xfId="43036"/>
    <cellStyle name="RIGs linked cells 2 22" xfId="43037"/>
    <cellStyle name="RIGs linked cells 2 22 2" xfId="43038"/>
    <cellStyle name="RIGs linked cells 2 23" xfId="43039"/>
    <cellStyle name="RIGs linked cells 2 23 2" xfId="43040"/>
    <cellStyle name="RIGs linked cells 2 24" xfId="43041"/>
    <cellStyle name="RIGs linked cells 2 24 2" xfId="43042"/>
    <cellStyle name="RIGs linked cells 2 25" xfId="43043"/>
    <cellStyle name="RIGs linked cells 2 25 2" xfId="43044"/>
    <cellStyle name="RIGs linked cells 2 26" xfId="43045"/>
    <cellStyle name="RIGs linked cells 2 26 2" xfId="43046"/>
    <cellStyle name="RIGs linked cells 2 27" xfId="43047"/>
    <cellStyle name="RIGs linked cells 2 28" xfId="43048"/>
    <cellStyle name="RIGs linked cells 2 29" xfId="43049"/>
    <cellStyle name="RIGs linked cells 2 3" xfId="43050"/>
    <cellStyle name="RIGs linked cells 2 3 10" xfId="43051"/>
    <cellStyle name="RIGs linked cells 2 3 11" xfId="43052"/>
    <cellStyle name="RIGs linked cells 2 3 12" xfId="43053"/>
    <cellStyle name="RIGs linked cells 2 3 13" xfId="43054"/>
    <cellStyle name="RIGs linked cells 2 3 14" xfId="43055"/>
    <cellStyle name="RIGs linked cells 2 3 15" xfId="43056"/>
    <cellStyle name="RIGs linked cells 2 3 16" xfId="43057"/>
    <cellStyle name="RIGs linked cells 2 3 17" xfId="43058"/>
    <cellStyle name="RIGs linked cells 2 3 18" xfId="43059"/>
    <cellStyle name="RIGs linked cells 2 3 19" xfId="43060"/>
    <cellStyle name="RIGs linked cells 2 3 2" xfId="43061"/>
    <cellStyle name="RIGs linked cells 2 3 2 10" xfId="43062"/>
    <cellStyle name="RIGs linked cells 2 3 2 11" xfId="43063"/>
    <cellStyle name="RIGs linked cells 2 3 2 12" xfId="43064"/>
    <cellStyle name="RIGs linked cells 2 3 2 13" xfId="43065"/>
    <cellStyle name="RIGs linked cells 2 3 2 14" xfId="43066"/>
    <cellStyle name="RIGs linked cells 2 3 2 15" xfId="43067"/>
    <cellStyle name="RIGs linked cells 2 3 2 16" xfId="43068"/>
    <cellStyle name="RIGs linked cells 2 3 2 17" xfId="43069"/>
    <cellStyle name="RIGs linked cells 2 3 2 18" xfId="43070"/>
    <cellStyle name="RIGs linked cells 2 3 2 19" xfId="43071"/>
    <cellStyle name="RIGs linked cells 2 3 2 2" xfId="43072"/>
    <cellStyle name="RIGs linked cells 2 3 2 2 10" xfId="43073"/>
    <cellStyle name="RIGs linked cells 2 3 2 2 11" xfId="43074"/>
    <cellStyle name="RIGs linked cells 2 3 2 2 12" xfId="43075"/>
    <cellStyle name="RIGs linked cells 2 3 2 2 13" xfId="43076"/>
    <cellStyle name="RIGs linked cells 2 3 2 2 2" xfId="43077"/>
    <cellStyle name="RIGs linked cells 2 3 2 2 2 2" xfId="43078"/>
    <cellStyle name="RIGs linked cells 2 3 2 2 2 3" xfId="43079"/>
    <cellStyle name="RIGs linked cells 2 3 2 2 3" xfId="43080"/>
    <cellStyle name="RIGs linked cells 2 3 2 2 3 2" xfId="43081"/>
    <cellStyle name="RIGs linked cells 2 3 2 2 3 3" xfId="43082"/>
    <cellStyle name="RIGs linked cells 2 3 2 2 4" xfId="43083"/>
    <cellStyle name="RIGs linked cells 2 3 2 2 5" xfId="43084"/>
    <cellStyle name="RIGs linked cells 2 3 2 2 6" xfId="43085"/>
    <cellStyle name="RIGs linked cells 2 3 2 2 7" xfId="43086"/>
    <cellStyle name="RIGs linked cells 2 3 2 2 8" xfId="43087"/>
    <cellStyle name="RIGs linked cells 2 3 2 2 9" xfId="43088"/>
    <cellStyle name="RIGs linked cells 2 3 2 20" xfId="43089"/>
    <cellStyle name="RIGs linked cells 2 3 2 21" xfId="43090"/>
    <cellStyle name="RIGs linked cells 2 3 2 22" xfId="43091"/>
    <cellStyle name="RIGs linked cells 2 3 2 23" xfId="43092"/>
    <cellStyle name="RIGs linked cells 2 3 2 24" xfId="43093"/>
    <cellStyle name="RIGs linked cells 2 3 2 25" xfId="43094"/>
    <cellStyle name="RIGs linked cells 2 3 2 26" xfId="43095"/>
    <cellStyle name="RIGs linked cells 2 3 2 27" xfId="43096"/>
    <cellStyle name="RIGs linked cells 2 3 2 28" xfId="43097"/>
    <cellStyle name="RIGs linked cells 2 3 2 29" xfId="43098"/>
    <cellStyle name="RIGs linked cells 2 3 2 3" xfId="43099"/>
    <cellStyle name="RIGs linked cells 2 3 2 3 2" xfId="43100"/>
    <cellStyle name="RIGs linked cells 2 3 2 3 3" xfId="43101"/>
    <cellStyle name="RIGs linked cells 2 3 2 30" xfId="43102"/>
    <cellStyle name="RIGs linked cells 2 3 2 31" xfId="43103"/>
    <cellStyle name="RIGs linked cells 2 3 2 32" xfId="43104"/>
    <cellStyle name="RIGs linked cells 2 3 2 33" xfId="43105"/>
    <cellStyle name="RIGs linked cells 2 3 2 34" xfId="43106"/>
    <cellStyle name="RIGs linked cells 2 3 2 4" xfId="43107"/>
    <cellStyle name="RIGs linked cells 2 3 2 4 2" xfId="43108"/>
    <cellStyle name="RIGs linked cells 2 3 2 4 3" xfId="43109"/>
    <cellStyle name="RIGs linked cells 2 3 2 5" xfId="43110"/>
    <cellStyle name="RIGs linked cells 2 3 2 6" xfId="43111"/>
    <cellStyle name="RIGs linked cells 2 3 2 7" xfId="43112"/>
    <cellStyle name="RIGs linked cells 2 3 2 8" xfId="43113"/>
    <cellStyle name="RIGs linked cells 2 3 2 9" xfId="43114"/>
    <cellStyle name="RIGs linked cells 2 3 20" xfId="43115"/>
    <cellStyle name="RIGs linked cells 2 3 21" xfId="43116"/>
    <cellStyle name="RIGs linked cells 2 3 22" xfId="43117"/>
    <cellStyle name="RIGs linked cells 2 3 23" xfId="43118"/>
    <cellStyle name="RIGs linked cells 2 3 24" xfId="43119"/>
    <cellStyle name="RIGs linked cells 2 3 25" xfId="43120"/>
    <cellStyle name="RIGs linked cells 2 3 26" xfId="43121"/>
    <cellStyle name="RIGs linked cells 2 3 27" xfId="43122"/>
    <cellStyle name="RIGs linked cells 2 3 28" xfId="43123"/>
    <cellStyle name="RIGs linked cells 2 3 29" xfId="43124"/>
    <cellStyle name="RIGs linked cells 2 3 3" xfId="43125"/>
    <cellStyle name="RIGs linked cells 2 3 3 10" xfId="43126"/>
    <cellStyle name="RIGs linked cells 2 3 3 11" xfId="43127"/>
    <cellStyle name="RIGs linked cells 2 3 3 12" xfId="43128"/>
    <cellStyle name="RIGs linked cells 2 3 3 13" xfId="43129"/>
    <cellStyle name="RIGs linked cells 2 3 3 2" xfId="43130"/>
    <cellStyle name="RIGs linked cells 2 3 3 2 2" xfId="43131"/>
    <cellStyle name="RIGs linked cells 2 3 3 2 3" xfId="43132"/>
    <cellStyle name="RIGs linked cells 2 3 3 3" xfId="43133"/>
    <cellStyle name="RIGs linked cells 2 3 3 3 2" xfId="43134"/>
    <cellStyle name="RIGs linked cells 2 3 3 3 3" xfId="43135"/>
    <cellStyle name="RIGs linked cells 2 3 3 4" xfId="43136"/>
    <cellStyle name="RIGs linked cells 2 3 3 5" xfId="43137"/>
    <cellStyle name="RIGs linked cells 2 3 3 6" xfId="43138"/>
    <cellStyle name="RIGs linked cells 2 3 3 7" xfId="43139"/>
    <cellStyle name="RIGs linked cells 2 3 3 8" xfId="43140"/>
    <cellStyle name="RIGs linked cells 2 3 3 9" xfId="43141"/>
    <cellStyle name="RIGs linked cells 2 3 30" xfId="43142"/>
    <cellStyle name="RIGs linked cells 2 3 31" xfId="43143"/>
    <cellStyle name="RIGs linked cells 2 3 32" xfId="43144"/>
    <cellStyle name="RIGs linked cells 2 3 33" xfId="43145"/>
    <cellStyle name="RIGs linked cells 2 3 34" xfId="43146"/>
    <cellStyle name="RIGs linked cells 2 3 35" xfId="43147"/>
    <cellStyle name="RIGs linked cells 2 3 4" xfId="43148"/>
    <cellStyle name="RIGs linked cells 2 3 4 2" xfId="43149"/>
    <cellStyle name="RIGs linked cells 2 3 4 3" xfId="43150"/>
    <cellStyle name="RIGs linked cells 2 3 5" xfId="43151"/>
    <cellStyle name="RIGs linked cells 2 3 5 2" xfId="43152"/>
    <cellStyle name="RIGs linked cells 2 3 5 3" xfId="43153"/>
    <cellStyle name="RIGs linked cells 2 3 6" xfId="43154"/>
    <cellStyle name="RIGs linked cells 2 3 7" xfId="43155"/>
    <cellStyle name="RIGs linked cells 2 3 8" xfId="43156"/>
    <cellStyle name="RIGs linked cells 2 3 9" xfId="43157"/>
    <cellStyle name="RIGs linked cells 2 3_4 28 1_Asst_Health_Crit_AllTO_RIIO_20110714pm" xfId="43158"/>
    <cellStyle name="RIGs linked cells 2 30" xfId="43159"/>
    <cellStyle name="RIGs linked cells 2 31" xfId="43160"/>
    <cellStyle name="RIGs linked cells 2 32" xfId="43161"/>
    <cellStyle name="RIGs linked cells 2 33" xfId="43162"/>
    <cellStyle name="RIGs linked cells 2 34" xfId="43163"/>
    <cellStyle name="RIGs linked cells 2 35" xfId="43164"/>
    <cellStyle name="RIGs linked cells 2 36" xfId="43165"/>
    <cellStyle name="RIGs linked cells 2 37" xfId="43166"/>
    <cellStyle name="RIGs linked cells 2 38" xfId="43167"/>
    <cellStyle name="RIGs linked cells 2 39" xfId="43168"/>
    <cellStyle name="RIGs linked cells 2 4" xfId="43169"/>
    <cellStyle name="RIGs linked cells 2 4 10" xfId="43170"/>
    <cellStyle name="RIGs linked cells 2 4 11" xfId="43171"/>
    <cellStyle name="RIGs linked cells 2 4 12" xfId="43172"/>
    <cellStyle name="RIGs linked cells 2 4 13" xfId="43173"/>
    <cellStyle name="RIGs linked cells 2 4 14" xfId="43174"/>
    <cellStyle name="RIGs linked cells 2 4 15" xfId="43175"/>
    <cellStyle name="RIGs linked cells 2 4 16" xfId="43176"/>
    <cellStyle name="RIGs linked cells 2 4 17" xfId="43177"/>
    <cellStyle name="RIGs linked cells 2 4 18" xfId="43178"/>
    <cellStyle name="RIGs linked cells 2 4 19" xfId="43179"/>
    <cellStyle name="RIGs linked cells 2 4 2" xfId="43180"/>
    <cellStyle name="RIGs linked cells 2 4 2 10" xfId="43181"/>
    <cellStyle name="RIGs linked cells 2 4 2 11" xfId="43182"/>
    <cellStyle name="RIGs linked cells 2 4 2 12" xfId="43183"/>
    <cellStyle name="RIGs linked cells 2 4 2 13" xfId="43184"/>
    <cellStyle name="RIGs linked cells 2 4 2 2" xfId="43185"/>
    <cellStyle name="RIGs linked cells 2 4 2 2 2" xfId="43186"/>
    <cellStyle name="RIGs linked cells 2 4 2 2 3" xfId="43187"/>
    <cellStyle name="RIGs linked cells 2 4 2 3" xfId="43188"/>
    <cellStyle name="RIGs linked cells 2 4 2 3 2" xfId="43189"/>
    <cellStyle name="RIGs linked cells 2 4 2 3 3" xfId="43190"/>
    <cellStyle name="RIGs linked cells 2 4 2 4" xfId="43191"/>
    <cellStyle name="RIGs linked cells 2 4 2 5" xfId="43192"/>
    <cellStyle name="RIGs linked cells 2 4 2 6" xfId="43193"/>
    <cellStyle name="RIGs linked cells 2 4 2 7" xfId="43194"/>
    <cellStyle name="RIGs linked cells 2 4 2 8" xfId="43195"/>
    <cellStyle name="RIGs linked cells 2 4 2 9" xfId="43196"/>
    <cellStyle name="RIGs linked cells 2 4 20" xfId="43197"/>
    <cellStyle name="RIGs linked cells 2 4 21" xfId="43198"/>
    <cellStyle name="RIGs linked cells 2 4 22" xfId="43199"/>
    <cellStyle name="RIGs linked cells 2 4 23" xfId="43200"/>
    <cellStyle name="RIGs linked cells 2 4 24" xfId="43201"/>
    <cellStyle name="RIGs linked cells 2 4 25" xfId="43202"/>
    <cellStyle name="RIGs linked cells 2 4 26" xfId="43203"/>
    <cellStyle name="RIGs linked cells 2 4 27" xfId="43204"/>
    <cellStyle name="RIGs linked cells 2 4 28" xfId="43205"/>
    <cellStyle name="RIGs linked cells 2 4 29" xfId="43206"/>
    <cellStyle name="RIGs linked cells 2 4 3" xfId="43207"/>
    <cellStyle name="RIGs linked cells 2 4 3 2" xfId="43208"/>
    <cellStyle name="RIGs linked cells 2 4 3 3" xfId="43209"/>
    <cellStyle name="RIGs linked cells 2 4 30" xfId="43210"/>
    <cellStyle name="RIGs linked cells 2 4 31" xfId="43211"/>
    <cellStyle name="RIGs linked cells 2 4 32" xfId="43212"/>
    <cellStyle name="RIGs linked cells 2 4 33" xfId="43213"/>
    <cellStyle name="RIGs linked cells 2 4 34" xfId="43214"/>
    <cellStyle name="RIGs linked cells 2 4 4" xfId="43215"/>
    <cellStyle name="RIGs linked cells 2 4 4 2" xfId="43216"/>
    <cellStyle name="RIGs linked cells 2 4 4 3" xfId="43217"/>
    <cellStyle name="RIGs linked cells 2 4 5" xfId="43218"/>
    <cellStyle name="RIGs linked cells 2 4 6" xfId="43219"/>
    <cellStyle name="RIGs linked cells 2 4 7" xfId="43220"/>
    <cellStyle name="RIGs linked cells 2 4 8" xfId="43221"/>
    <cellStyle name="RIGs linked cells 2 4 9" xfId="43222"/>
    <cellStyle name="RIGs linked cells 2 5" xfId="43223"/>
    <cellStyle name="RIGs linked cells 2 5 10" xfId="43224"/>
    <cellStyle name="RIGs linked cells 2 5 11" xfId="43225"/>
    <cellStyle name="RIGs linked cells 2 5 12" xfId="43226"/>
    <cellStyle name="RIGs linked cells 2 5 13" xfId="43227"/>
    <cellStyle name="RIGs linked cells 2 5 14" xfId="43228"/>
    <cellStyle name="RIGs linked cells 2 5 15" xfId="43229"/>
    <cellStyle name="RIGs linked cells 2 5 16" xfId="43230"/>
    <cellStyle name="RIGs linked cells 2 5 17" xfId="43231"/>
    <cellStyle name="RIGs linked cells 2 5 18" xfId="43232"/>
    <cellStyle name="RIGs linked cells 2 5 19" xfId="43233"/>
    <cellStyle name="RIGs linked cells 2 5 2" xfId="43234"/>
    <cellStyle name="RIGs linked cells 2 5 2 10" xfId="43235"/>
    <cellStyle name="RIGs linked cells 2 5 2 11" xfId="43236"/>
    <cellStyle name="RIGs linked cells 2 5 2 12" xfId="43237"/>
    <cellStyle name="RIGs linked cells 2 5 2 13" xfId="43238"/>
    <cellStyle name="RIGs linked cells 2 5 2 2" xfId="43239"/>
    <cellStyle name="RIGs linked cells 2 5 2 2 2" xfId="43240"/>
    <cellStyle name="RIGs linked cells 2 5 2 2 3" xfId="43241"/>
    <cellStyle name="RIGs linked cells 2 5 2 3" xfId="43242"/>
    <cellStyle name="RIGs linked cells 2 5 2 3 2" xfId="43243"/>
    <cellStyle name="RIGs linked cells 2 5 2 3 3" xfId="43244"/>
    <cellStyle name="RIGs linked cells 2 5 2 4" xfId="43245"/>
    <cellStyle name="RIGs linked cells 2 5 2 5" xfId="43246"/>
    <cellStyle name="RIGs linked cells 2 5 2 6" xfId="43247"/>
    <cellStyle name="RIGs linked cells 2 5 2 7" xfId="43248"/>
    <cellStyle name="RIGs linked cells 2 5 2 8" xfId="43249"/>
    <cellStyle name="RIGs linked cells 2 5 2 9" xfId="43250"/>
    <cellStyle name="RIGs linked cells 2 5 20" xfId="43251"/>
    <cellStyle name="RIGs linked cells 2 5 21" xfId="43252"/>
    <cellStyle name="RIGs linked cells 2 5 22" xfId="43253"/>
    <cellStyle name="RIGs linked cells 2 5 23" xfId="43254"/>
    <cellStyle name="RIGs linked cells 2 5 24" xfId="43255"/>
    <cellStyle name="RIGs linked cells 2 5 25" xfId="43256"/>
    <cellStyle name="RIGs linked cells 2 5 26" xfId="43257"/>
    <cellStyle name="RIGs linked cells 2 5 27" xfId="43258"/>
    <cellStyle name="RIGs linked cells 2 5 28" xfId="43259"/>
    <cellStyle name="RIGs linked cells 2 5 29" xfId="43260"/>
    <cellStyle name="RIGs linked cells 2 5 3" xfId="43261"/>
    <cellStyle name="RIGs linked cells 2 5 3 2" xfId="43262"/>
    <cellStyle name="RIGs linked cells 2 5 3 3" xfId="43263"/>
    <cellStyle name="RIGs linked cells 2 5 30" xfId="43264"/>
    <cellStyle name="RIGs linked cells 2 5 31" xfId="43265"/>
    <cellStyle name="RIGs linked cells 2 5 32" xfId="43266"/>
    <cellStyle name="RIGs linked cells 2 5 33" xfId="43267"/>
    <cellStyle name="RIGs linked cells 2 5 34" xfId="43268"/>
    <cellStyle name="RIGs linked cells 2 5 4" xfId="43269"/>
    <cellStyle name="RIGs linked cells 2 5 4 2" xfId="43270"/>
    <cellStyle name="RIGs linked cells 2 5 4 3" xfId="43271"/>
    <cellStyle name="RIGs linked cells 2 5 5" xfId="43272"/>
    <cellStyle name="RIGs linked cells 2 5 6" xfId="43273"/>
    <cellStyle name="RIGs linked cells 2 5 7" xfId="43274"/>
    <cellStyle name="RIGs linked cells 2 5 8" xfId="43275"/>
    <cellStyle name="RIGs linked cells 2 5 9" xfId="43276"/>
    <cellStyle name="RIGs linked cells 2 6" xfId="43277"/>
    <cellStyle name="RIGs linked cells 2 6 10" xfId="43278"/>
    <cellStyle name="RIGs linked cells 2 6 11" xfId="43279"/>
    <cellStyle name="RIGs linked cells 2 6 12" xfId="43280"/>
    <cellStyle name="RIGs linked cells 2 6 13" xfId="43281"/>
    <cellStyle name="RIGs linked cells 2 6 2" xfId="43282"/>
    <cellStyle name="RIGs linked cells 2 6 2 2" xfId="43283"/>
    <cellStyle name="RIGs linked cells 2 6 2 3" xfId="43284"/>
    <cellStyle name="RIGs linked cells 2 6 3" xfId="43285"/>
    <cellStyle name="RIGs linked cells 2 6 3 2" xfId="43286"/>
    <cellStyle name="RIGs linked cells 2 6 3 3" xfId="43287"/>
    <cellStyle name="RIGs linked cells 2 6 4" xfId="43288"/>
    <cellStyle name="RIGs linked cells 2 6 5" xfId="43289"/>
    <cellStyle name="RIGs linked cells 2 6 6" xfId="43290"/>
    <cellStyle name="RIGs linked cells 2 6 7" xfId="43291"/>
    <cellStyle name="RIGs linked cells 2 6 8" xfId="43292"/>
    <cellStyle name="RIGs linked cells 2 6 9" xfId="43293"/>
    <cellStyle name="RIGs linked cells 2 7" xfId="43294"/>
    <cellStyle name="RIGs linked cells 2 7 2" xfId="43295"/>
    <cellStyle name="RIGs linked cells 2 7 2 2" xfId="43296"/>
    <cellStyle name="RIGs linked cells 2 7 2 3" xfId="43297"/>
    <cellStyle name="RIGs linked cells 2 7 3" xfId="43298"/>
    <cellStyle name="RIGs linked cells 2 7 3 2" xfId="43299"/>
    <cellStyle name="RIGs linked cells 2 7 4" xfId="43300"/>
    <cellStyle name="RIGs linked cells 2 8" xfId="43301"/>
    <cellStyle name="RIGs linked cells 2 8 2" xfId="43302"/>
    <cellStyle name="RIGs linked cells 2 9" xfId="43303"/>
    <cellStyle name="RIGs linked cells 2 9 2" xfId="43304"/>
    <cellStyle name="RIGs linked cells 2_1.3s Accounting C Costs Scots" xfId="43305"/>
    <cellStyle name="RIGs linked cells 20" xfId="43306"/>
    <cellStyle name="RIGs linked cells 20 2" xfId="43307"/>
    <cellStyle name="RIGs linked cells 21" xfId="43308"/>
    <cellStyle name="RIGs linked cells 21 2" xfId="43309"/>
    <cellStyle name="RIGs linked cells 22" xfId="43310"/>
    <cellStyle name="RIGs linked cells 22 2" xfId="43311"/>
    <cellStyle name="RIGs linked cells 23" xfId="43312"/>
    <cellStyle name="RIGs linked cells 23 2" xfId="43313"/>
    <cellStyle name="RIGs linked cells 24" xfId="43314"/>
    <cellStyle name="RIGs linked cells 24 2" xfId="43315"/>
    <cellStyle name="RIGs linked cells 25" xfId="43316"/>
    <cellStyle name="RIGs linked cells 25 2" xfId="43317"/>
    <cellStyle name="RIGs linked cells 26" xfId="43318"/>
    <cellStyle name="RIGs linked cells 26 2" xfId="43319"/>
    <cellStyle name="RIGs linked cells 27" xfId="43320"/>
    <cellStyle name="RIGs linked cells 27 2" xfId="43321"/>
    <cellStyle name="RIGs linked cells 28" xfId="43322"/>
    <cellStyle name="RIGs linked cells 28 2" xfId="43323"/>
    <cellStyle name="RIGs linked cells 29" xfId="43324"/>
    <cellStyle name="RIGs linked cells 29 2" xfId="43325"/>
    <cellStyle name="RIGs linked cells 3" xfId="1310"/>
    <cellStyle name="RIGs linked cells 3 10" xfId="43326"/>
    <cellStyle name="RIGs linked cells 3 10 2" xfId="43327"/>
    <cellStyle name="RIGs linked cells 3 11" xfId="43328"/>
    <cellStyle name="RIGs linked cells 3 11 2" xfId="43329"/>
    <cellStyle name="RIGs linked cells 3 12" xfId="43330"/>
    <cellStyle name="RIGs linked cells 3 12 2" xfId="43331"/>
    <cellStyle name="RIGs linked cells 3 13" xfId="43332"/>
    <cellStyle name="RIGs linked cells 3 13 2" xfId="43333"/>
    <cellStyle name="RIGs linked cells 3 14" xfId="43334"/>
    <cellStyle name="RIGs linked cells 3 14 2" xfId="43335"/>
    <cellStyle name="RIGs linked cells 3 15" xfId="43336"/>
    <cellStyle name="RIGs linked cells 3 15 2" xfId="43337"/>
    <cellStyle name="RIGs linked cells 3 16" xfId="43338"/>
    <cellStyle name="RIGs linked cells 3 16 2" xfId="43339"/>
    <cellStyle name="RIGs linked cells 3 17" xfId="43340"/>
    <cellStyle name="RIGs linked cells 3 17 2" xfId="43341"/>
    <cellStyle name="RIGs linked cells 3 18" xfId="43342"/>
    <cellStyle name="RIGs linked cells 3 18 2" xfId="43343"/>
    <cellStyle name="RIGs linked cells 3 19" xfId="43344"/>
    <cellStyle name="RIGs linked cells 3 19 2" xfId="43345"/>
    <cellStyle name="RIGs linked cells 3 2" xfId="1311"/>
    <cellStyle name="RIGs linked cells 3 2 10" xfId="43346"/>
    <cellStyle name="RIGs linked cells 3 2 10 2" xfId="43347"/>
    <cellStyle name="RIGs linked cells 3 2 11" xfId="43348"/>
    <cellStyle name="RIGs linked cells 3 2 11 2" xfId="43349"/>
    <cellStyle name="RIGs linked cells 3 2 12" xfId="43350"/>
    <cellStyle name="RIGs linked cells 3 2 12 2" xfId="43351"/>
    <cellStyle name="RIGs linked cells 3 2 13" xfId="43352"/>
    <cellStyle name="RIGs linked cells 3 2 13 2" xfId="43353"/>
    <cellStyle name="RIGs linked cells 3 2 14" xfId="43354"/>
    <cellStyle name="RIGs linked cells 3 2 14 2" xfId="43355"/>
    <cellStyle name="RIGs linked cells 3 2 15" xfId="43356"/>
    <cellStyle name="RIGs linked cells 3 2 15 2" xfId="43357"/>
    <cellStyle name="RIGs linked cells 3 2 16" xfId="43358"/>
    <cellStyle name="RIGs linked cells 3 2 16 2" xfId="43359"/>
    <cellStyle name="RIGs linked cells 3 2 17" xfId="43360"/>
    <cellStyle name="RIGs linked cells 3 2 17 2" xfId="43361"/>
    <cellStyle name="RIGs linked cells 3 2 18" xfId="43362"/>
    <cellStyle name="RIGs linked cells 3 2 18 2" xfId="43363"/>
    <cellStyle name="RIGs linked cells 3 2 19" xfId="43364"/>
    <cellStyle name="RIGs linked cells 3 2 19 2" xfId="43365"/>
    <cellStyle name="RIGs linked cells 3 2 2" xfId="1312"/>
    <cellStyle name="RIGs linked cells 3 2 2 10" xfId="43366"/>
    <cellStyle name="RIGs linked cells 3 2 2 10 2" xfId="43367"/>
    <cellStyle name="RIGs linked cells 3 2 2 11" xfId="43368"/>
    <cellStyle name="RIGs linked cells 3 2 2 11 2" xfId="43369"/>
    <cellStyle name="RIGs linked cells 3 2 2 12" xfId="43370"/>
    <cellStyle name="RIGs linked cells 3 2 2 12 2" xfId="43371"/>
    <cellStyle name="RIGs linked cells 3 2 2 13" xfId="43372"/>
    <cellStyle name="RIGs linked cells 3 2 2 13 2" xfId="43373"/>
    <cellStyle name="RIGs linked cells 3 2 2 14" xfId="43374"/>
    <cellStyle name="RIGs linked cells 3 2 2 14 2" xfId="43375"/>
    <cellStyle name="RIGs linked cells 3 2 2 15" xfId="43376"/>
    <cellStyle name="RIGs linked cells 3 2 2 15 2" xfId="43377"/>
    <cellStyle name="RIGs linked cells 3 2 2 16" xfId="43378"/>
    <cellStyle name="RIGs linked cells 3 2 2 16 2" xfId="43379"/>
    <cellStyle name="RIGs linked cells 3 2 2 17" xfId="43380"/>
    <cellStyle name="RIGs linked cells 3 2 2 17 2" xfId="43381"/>
    <cellStyle name="RIGs linked cells 3 2 2 18" xfId="43382"/>
    <cellStyle name="RIGs linked cells 3 2 2 18 2" xfId="43383"/>
    <cellStyle name="RIGs linked cells 3 2 2 19" xfId="43384"/>
    <cellStyle name="RIGs linked cells 3 2 2 19 2" xfId="43385"/>
    <cellStyle name="RIGs linked cells 3 2 2 2" xfId="1313"/>
    <cellStyle name="RIGs linked cells 3 2 2 2 10" xfId="43386"/>
    <cellStyle name="RIGs linked cells 3 2 2 2 11" xfId="43387"/>
    <cellStyle name="RIGs linked cells 3 2 2 2 12" xfId="43388"/>
    <cellStyle name="RIGs linked cells 3 2 2 2 13" xfId="43389"/>
    <cellStyle name="RIGs linked cells 3 2 2 2 14" xfId="43390"/>
    <cellStyle name="RIGs linked cells 3 2 2 2 15" xfId="43391"/>
    <cellStyle name="RIGs linked cells 3 2 2 2 16" xfId="43392"/>
    <cellStyle name="RIGs linked cells 3 2 2 2 17" xfId="43393"/>
    <cellStyle name="RIGs linked cells 3 2 2 2 18" xfId="43394"/>
    <cellStyle name="RIGs linked cells 3 2 2 2 19" xfId="43395"/>
    <cellStyle name="RIGs linked cells 3 2 2 2 2" xfId="1930"/>
    <cellStyle name="RIGs linked cells 3 2 2 2 2 10" xfId="43396"/>
    <cellStyle name="RIGs linked cells 3 2 2 2 2 11" xfId="43397"/>
    <cellStyle name="RIGs linked cells 3 2 2 2 2 12" xfId="43398"/>
    <cellStyle name="RIGs linked cells 3 2 2 2 2 13" xfId="43399"/>
    <cellStyle name="RIGs linked cells 3 2 2 2 2 14" xfId="43400"/>
    <cellStyle name="RIGs linked cells 3 2 2 2 2 15" xfId="43401"/>
    <cellStyle name="RIGs linked cells 3 2 2 2 2 16" xfId="43402"/>
    <cellStyle name="RIGs linked cells 3 2 2 2 2 17" xfId="43403"/>
    <cellStyle name="RIGs linked cells 3 2 2 2 2 18" xfId="43404"/>
    <cellStyle name="RIGs linked cells 3 2 2 2 2 19" xfId="43405"/>
    <cellStyle name="RIGs linked cells 3 2 2 2 2 2" xfId="43406"/>
    <cellStyle name="RIGs linked cells 3 2 2 2 2 2 10" xfId="43407"/>
    <cellStyle name="RIGs linked cells 3 2 2 2 2 2 11" xfId="43408"/>
    <cellStyle name="RIGs linked cells 3 2 2 2 2 2 12" xfId="43409"/>
    <cellStyle name="RIGs linked cells 3 2 2 2 2 2 13" xfId="43410"/>
    <cellStyle name="RIGs linked cells 3 2 2 2 2 2 2" xfId="43411"/>
    <cellStyle name="RIGs linked cells 3 2 2 2 2 2 2 2" xfId="43412"/>
    <cellStyle name="RIGs linked cells 3 2 2 2 2 2 2 3" xfId="43413"/>
    <cellStyle name="RIGs linked cells 3 2 2 2 2 2 3" xfId="43414"/>
    <cellStyle name="RIGs linked cells 3 2 2 2 2 2 3 2" xfId="43415"/>
    <cellStyle name="RIGs linked cells 3 2 2 2 2 2 3 3" xfId="43416"/>
    <cellStyle name="RIGs linked cells 3 2 2 2 2 2 4" xfId="43417"/>
    <cellStyle name="RIGs linked cells 3 2 2 2 2 2 5" xfId="43418"/>
    <cellStyle name="RIGs linked cells 3 2 2 2 2 2 6" xfId="43419"/>
    <cellStyle name="RIGs linked cells 3 2 2 2 2 2 7" xfId="43420"/>
    <cellStyle name="RIGs linked cells 3 2 2 2 2 2 8" xfId="43421"/>
    <cellStyle name="RIGs linked cells 3 2 2 2 2 2 9" xfId="43422"/>
    <cellStyle name="RIGs linked cells 3 2 2 2 2 20" xfId="43423"/>
    <cellStyle name="RIGs linked cells 3 2 2 2 2 21" xfId="43424"/>
    <cellStyle name="RIGs linked cells 3 2 2 2 2 22" xfId="43425"/>
    <cellStyle name="RIGs linked cells 3 2 2 2 2 23" xfId="43426"/>
    <cellStyle name="RIGs linked cells 3 2 2 2 2 24" xfId="43427"/>
    <cellStyle name="RIGs linked cells 3 2 2 2 2 25" xfId="43428"/>
    <cellStyle name="RIGs linked cells 3 2 2 2 2 26" xfId="43429"/>
    <cellStyle name="RIGs linked cells 3 2 2 2 2 27" xfId="43430"/>
    <cellStyle name="RIGs linked cells 3 2 2 2 2 28" xfId="43431"/>
    <cellStyle name="RIGs linked cells 3 2 2 2 2 29" xfId="43432"/>
    <cellStyle name="RIGs linked cells 3 2 2 2 2 3" xfId="43433"/>
    <cellStyle name="RIGs linked cells 3 2 2 2 2 3 2" xfId="43434"/>
    <cellStyle name="RIGs linked cells 3 2 2 2 2 3 3" xfId="43435"/>
    <cellStyle name="RIGs linked cells 3 2 2 2 2 30" xfId="43436"/>
    <cellStyle name="RIGs linked cells 3 2 2 2 2 31" xfId="43437"/>
    <cellStyle name="RIGs linked cells 3 2 2 2 2 32" xfId="43438"/>
    <cellStyle name="RIGs linked cells 3 2 2 2 2 33" xfId="43439"/>
    <cellStyle name="RIGs linked cells 3 2 2 2 2 34" xfId="43440"/>
    <cellStyle name="RIGs linked cells 3 2 2 2 2 4" xfId="43441"/>
    <cellStyle name="RIGs linked cells 3 2 2 2 2 4 2" xfId="43442"/>
    <cellStyle name="RIGs linked cells 3 2 2 2 2 4 3" xfId="43443"/>
    <cellStyle name="RIGs linked cells 3 2 2 2 2 5" xfId="43444"/>
    <cellStyle name="RIGs linked cells 3 2 2 2 2 6" xfId="43445"/>
    <cellStyle name="RIGs linked cells 3 2 2 2 2 7" xfId="43446"/>
    <cellStyle name="RIGs linked cells 3 2 2 2 2 8" xfId="43447"/>
    <cellStyle name="RIGs linked cells 3 2 2 2 2 9" xfId="43448"/>
    <cellStyle name="RIGs linked cells 3 2 2 2 20" xfId="43449"/>
    <cellStyle name="RIGs linked cells 3 2 2 2 21" xfId="43450"/>
    <cellStyle name="RIGs linked cells 3 2 2 2 22" xfId="43451"/>
    <cellStyle name="RIGs linked cells 3 2 2 2 23" xfId="43452"/>
    <cellStyle name="RIGs linked cells 3 2 2 2 24" xfId="43453"/>
    <cellStyle name="RIGs linked cells 3 2 2 2 25" xfId="43454"/>
    <cellStyle name="RIGs linked cells 3 2 2 2 26" xfId="43455"/>
    <cellStyle name="RIGs linked cells 3 2 2 2 27" xfId="43456"/>
    <cellStyle name="RIGs linked cells 3 2 2 2 28" xfId="43457"/>
    <cellStyle name="RIGs linked cells 3 2 2 2 29" xfId="43458"/>
    <cellStyle name="RIGs linked cells 3 2 2 2 3" xfId="43459"/>
    <cellStyle name="RIGs linked cells 3 2 2 2 3 10" xfId="43460"/>
    <cellStyle name="RIGs linked cells 3 2 2 2 3 11" xfId="43461"/>
    <cellStyle name="RIGs linked cells 3 2 2 2 3 12" xfId="43462"/>
    <cellStyle name="RIGs linked cells 3 2 2 2 3 13" xfId="43463"/>
    <cellStyle name="RIGs linked cells 3 2 2 2 3 2" xfId="43464"/>
    <cellStyle name="RIGs linked cells 3 2 2 2 3 2 2" xfId="43465"/>
    <cellStyle name="RIGs linked cells 3 2 2 2 3 2 3" xfId="43466"/>
    <cellStyle name="RIGs linked cells 3 2 2 2 3 3" xfId="43467"/>
    <cellStyle name="RIGs linked cells 3 2 2 2 3 3 2" xfId="43468"/>
    <cellStyle name="RIGs linked cells 3 2 2 2 3 3 3" xfId="43469"/>
    <cellStyle name="RIGs linked cells 3 2 2 2 3 4" xfId="43470"/>
    <cellStyle name="RIGs linked cells 3 2 2 2 3 5" xfId="43471"/>
    <cellStyle name="RIGs linked cells 3 2 2 2 3 6" xfId="43472"/>
    <cellStyle name="RIGs linked cells 3 2 2 2 3 7" xfId="43473"/>
    <cellStyle name="RIGs linked cells 3 2 2 2 3 8" xfId="43474"/>
    <cellStyle name="RIGs linked cells 3 2 2 2 3 9" xfId="43475"/>
    <cellStyle name="RIGs linked cells 3 2 2 2 30" xfId="43476"/>
    <cellStyle name="RIGs linked cells 3 2 2 2 31" xfId="43477"/>
    <cellStyle name="RIGs linked cells 3 2 2 2 4" xfId="43478"/>
    <cellStyle name="RIGs linked cells 3 2 2 2 4 2" xfId="43479"/>
    <cellStyle name="RIGs linked cells 3 2 2 2 4 3" xfId="43480"/>
    <cellStyle name="RIGs linked cells 3 2 2 2 5" xfId="43481"/>
    <cellStyle name="RIGs linked cells 3 2 2 2 5 2" xfId="43482"/>
    <cellStyle name="RIGs linked cells 3 2 2 2 5 3" xfId="43483"/>
    <cellStyle name="RIGs linked cells 3 2 2 2 6" xfId="43484"/>
    <cellStyle name="RIGs linked cells 3 2 2 2 7" xfId="43485"/>
    <cellStyle name="RIGs linked cells 3 2 2 2 8" xfId="43486"/>
    <cellStyle name="RIGs linked cells 3 2 2 2 9" xfId="43487"/>
    <cellStyle name="RIGs linked cells 3 2 2 2_4 28 1_Asst_Health_Crit_AllTO_RIIO_20110714pm" xfId="43488"/>
    <cellStyle name="RIGs linked cells 3 2 2 20" xfId="43489"/>
    <cellStyle name="RIGs linked cells 3 2 2 20 2" xfId="43490"/>
    <cellStyle name="RIGs linked cells 3 2 2 21" xfId="43491"/>
    <cellStyle name="RIGs linked cells 3 2 2 21 2" xfId="43492"/>
    <cellStyle name="RIGs linked cells 3 2 2 22" xfId="43493"/>
    <cellStyle name="RIGs linked cells 3 2 2 22 2" xfId="43494"/>
    <cellStyle name="RIGs linked cells 3 2 2 23" xfId="43495"/>
    <cellStyle name="RIGs linked cells 3 2 2 23 2" xfId="43496"/>
    <cellStyle name="RIGs linked cells 3 2 2 24" xfId="43497"/>
    <cellStyle name="RIGs linked cells 3 2 2 24 2" xfId="43498"/>
    <cellStyle name="RIGs linked cells 3 2 2 25" xfId="43499"/>
    <cellStyle name="RIGs linked cells 3 2 2 25 2" xfId="43500"/>
    <cellStyle name="RIGs linked cells 3 2 2 26" xfId="43501"/>
    <cellStyle name="RIGs linked cells 3 2 2 27" xfId="43502"/>
    <cellStyle name="RIGs linked cells 3 2 2 28" xfId="43503"/>
    <cellStyle name="RIGs linked cells 3 2 2 29" xfId="43504"/>
    <cellStyle name="RIGs linked cells 3 2 2 3" xfId="1929"/>
    <cellStyle name="RIGs linked cells 3 2 2 3 10" xfId="43505"/>
    <cellStyle name="RIGs linked cells 3 2 2 3 11" xfId="43506"/>
    <cellStyle name="RIGs linked cells 3 2 2 3 12" xfId="43507"/>
    <cellStyle name="RIGs linked cells 3 2 2 3 13" xfId="43508"/>
    <cellStyle name="RIGs linked cells 3 2 2 3 14" xfId="43509"/>
    <cellStyle name="RIGs linked cells 3 2 2 3 15" xfId="43510"/>
    <cellStyle name="RIGs linked cells 3 2 2 3 16" xfId="43511"/>
    <cellStyle name="RIGs linked cells 3 2 2 3 17" xfId="43512"/>
    <cellStyle name="RIGs linked cells 3 2 2 3 18" xfId="43513"/>
    <cellStyle name="RIGs linked cells 3 2 2 3 19" xfId="43514"/>
    <cellStyle name="RIGs linked cells 3 2 2 3 2" xfId="43515"/>
    <cellStyle name="RIGs linked cells 3 2 2 3 2 10" xfId="43516"/>
    <cellStyle name="RIGs linked cells 3 2 2 3 2 11" xfId="43517"/>
    <cellStyle name="RIGs linked cells 3 2 2 3 2 12" xfId="43518"/>
    <cellStyle name="RIGs linked cells 3 2 2 3 2 13" xfId="43519"/>
    <cellStyle name="RIGs linked cells 3 2 2 3 2 2" xfId="43520"/>
    <cellStyle name="RIGs linked cells 3 2 2 3 2 2 2" xfId="43521"/>
    <cellStyle name="RIGs linked cells 3 2 2 3 2 2 3" xfId="43522"/>
    <cellStyle name="RIGs linked cells 3 2 2 3 2 3" xfId="43523"/>
    <cellStyle name="RIGs linked cells 3 2 2 3 2 3 2" xfId="43524"/>
    <cellStyle name="RIGs linked cells 3 2 2 3 2 3 3" xfId="43525"/>
    <cellStyle name="RIGs linked cells 3 2 2 3 2 4" xfId="43526"/>
    <cellStyle name="RIGs linked cells 3 2 2 3 2 5" xfId="43527"/>
    <cellStyle name="RIGs linked cells 3 2 2 3 2 6" xfId="43528"/>
    <cellStyle name="RIGs linked cells 3 2 2 3 2 7" xfId="43529"/>
    <cellStyle name="RIGs linked cells 3 2 2 3 2 8" xfId="43530"/>
    <cellStyle name="RIGs linked cells 3 2 2 3 2 9" xfId="43531"/>
    <cellStyle name="RIGs linked cells 3 2 2 3 20" xfId="43532"/>
    <cellStyle name="RIGs linked cells 3 2 2 3 21" xfId="43533"/>
    <cellStyle name="RIGs linked cells 3 2 2 3 22" xfId="43534"/>
    <cellStyle name="RIGs linked cells 3 2 2 3 23" xfId="43535"/>
    <cellStyle name="RIGs linked cells 3 2 2 3 24" xfId="43536"/>
    <cellStyle name="RIGs linked cells 3 2 2 3 25" xfId="43537"/>
    <cellStyle name="RIGs linked cells 3 2 2 3 26" xfId="43538"/>
    <cellStyle name="RIGs linked cells 3 2 2 3 27" xfId="43539"/>
    <cellStyle name="RIGs linked cells 3 2 2 3 28" xfId="43540"/>
    <cellStyle name="RIGs linked cells 3 2 2 3 29" xfId="43541"/>
    <cellStyle name="RIGs linked cells 3 2 2 3 3" xfId="43542"/>
    <cellStyle name="RIGs linked cells 3 2 2 3 3 2" xfId="43543"/>
    <cellStyle name="RIGs linked cells 3 2 2 3 3 3" xfId="43544"/>
    <cellStyle name="RIGs linked cells 3 2 2 3 30" xfId="43545"/>
    <cellStyle name="RIGs linked cells 3 2 2 3 4" xfId="43546"/>
    <cellStyle name="RIGs linked cells 3 2 2 3 4 2" xfId="43547"/>
    <cellStyle name="RIGs linked cells 3 2 2 3 4 3" xfId="43548"/>
    <cellStyle name="RIGs linked cells 3 2 2 3 5" xfId="43549"/>
    <cellStyle name="RIGs linked cells 3 2 2 3 6" xfId="43550"/>
    <cellStyle name="RIGs linked cells 3 2 2 3 7" xfId="43551"/>
    <cellStyle name="RIGs linked cells 3 2 2 3 8" xfId="43552"/>
    <cellStyle name="RIGs linked cells 3 2 2 3 9" xfId="43553"/>
    <cellStyle name="RIGs linked cells 3 2 2 30" xfId="43554"/>
    <cellStyle name="RIGs linked cells 3 2 2 31" xfId="43555"/>
    <cellStyle name="RIGs linked cells 3 2 2 32" xfId="43556"/>
    <cellStyle name="RIGs linked cells 3 2 2 33" xfId="43557"/>
    <cellStyle name="RIGs linked cells 3 2 2 4" xfId="43558"/>
    <cellStyle name="RIGs linked cells 3 2 2 4 10" xfId="43559"/>
    <cellStyle name="RIGs linked cells 3 2 2 4 11" xfId="43560"/>
    <cellStyle name="RIGs linked cells 3 2 2 4 12" xfId="43561"/>
    <cellStyle name="RIGs linked cells 3 2 2 4 13" xfId="43562"/>
    <cellStyle name="RIGs linked cells 3 2 2 4 14" xfId="43563"/>
    <cellStyle name="RIGs linked cells 3 2 2 4 15" xfId="43564"/>
    <cellStyle name="RIGs linked cells 3 2 2 4 16" xfId="43565"/>
    <cellStyle name="RIGs linked cells 3 2 2 4 17" xfId="43566"/>
    <cellStyle name="RIGs linked cells 3 2 2 4 18" xfId="43567"/>
    <cellStyle name="RIGs linked cells 3 2 2 4 19" xfId="43568"/>
    <cellStyle name="RIGs linked cells 3 2 2 4 2" xfId="43569"/>
    <cellStyle name="RIGs linked cells 3 2 2 4 2 10" xfId="43570"/>
    <cellStyle name="RIGs linked cells 3 2 2 4 2 11" xfId="43571"/>
    <cellStyle name="RIGs linked cells 3 2 2 4 2 12" xfId="43572"/>
    <cellStyle name="RIGs linked cells 3 2 2 4 2 13" xfId="43573"/>
    <cellStyle name="RIGs linked cells 3 2 2 4 2 2" xfId="43574"/>
    <cellStyle name="RIGs linked cells 3 2 2 4 2 2 2" xfId="43575"/>
    <cellStyle name="RIGs linked cells 3 2 2 4 2 2 3" xfId="43576"/>
    <cellStyle name="RIGs linked cells 3 2 2 4 2 3" xfId="43577"/>
    <cellStyle name="RIGs linked cells 3 2 2 4 2 3 2" xfId="43578"/>
    <cellStyle name="RIGs linked cells 3 2 2 4 2 3 3" xfId="43579"/>
    <cellStyle name="RIGs linked cells 3 2 2 4 2 4" xfId="43580"/>
    <cellStyle name="RIGs linked cells 3 2 2 4 2 5" xfId="43581"/>
    <cellStyle name="RIGs linked cells 3 2 2 4 2 6" xfId="43582"/>
    <cellStyle name="RIGs linked cells 3 2 2 4 2 7" xfId="43583"/>
    <cellStyle name="RIGs linked cells 3 2 2 4 2 8" xfId="43584"/>
    <cellStyle name="RIGs linked cells 3 2 2 4 2 9" xfId="43585"/>
    <cellStyle name="RIGs linked cells 3 2 2 4 20" xfId="43586"/>
    <cellStyle name="RIGs linked cells 3 2 2 4 21" xfId="43587"/>
    <cellStyle name="RIGs linked cells 3 2 2 4 22" xfId="43588"/>
    <cellStyle name="RIGs linked cells 3 2 2 4 23" xfId="43589"/>
    <cellStyle name="RIGs linked cells 3 2 2 4 24" xfId="43590"/>
    <cellStyle name="RIGs linked cells 3 2 2 4 25" xfId="43591"/>
    <cellStyle name="RIGs linked cells 3 2 2 4 26" xfId="43592"/>
    <cellStyle name="RIGs linked cells 3 2 2 4 27" xfId="43593"/>
    <cellStyle name="RIGs linked cells 3 2 2 4 28" xfId="43594"/>
    <cellStyle name="RIGs linked cells 3 2 2 4 29" xfId="43595"/>
    <cellStyle name="RIGs linked cells 3 2 2 4 3" xfId="43596"/>
    <cellStyle name="RIGs linked cells 3 2 2 4 3 2" xfId="43597"/>
    <cellStyle name="RIGs linked cells 3 2 2 4 3 3" xfId="43598"/>
    <cellStyle name="RIGs linked cells 3 2 2 4 30" xfId="43599"/>
    <cellStyle name="RIGs linked cells 3 2 2 4 4" xfId="43600"/>
    <cellStyle name="RIGs linked cells 3 2 2 4 4 2" xfId="43601"/>
    <cellStyle name="RIGs linked cells 3 2 2 4 4 3" xfId="43602"/>
    <cellStyle name="RIGs linked cells 3 2 2 4 5" xfId="43603"/>
    <cellStyle name="RIGs linked cells 3 2 2 4 6" xfId="43604"/>
    <cellStyle name="RIGs linked cells 3 2 2 4 7" xfId="43605"/>
    <cellStyle name="RIGs linked cells 3 2 2 4 8" xfId="43606"/>
    <cellStyle name="RIGs linked cells 3 2 2 4 9" xfId="43607"/>
    <cellStyle name="RIGs linked cells 3 2 2 5" xfId="43608"/>
    <cellStyle name="RIGs linked cells 3 2 2 5 10" xfId="43609"/>
    <cellStyle name="RIGs linked cells 3 2 2 5 11" xfId="43610"/>
    <cellStyle name="RIGs linked cells 3 2 2 5 12" xfId="43611"/>
    <cellStyle name="RIGs linked cells 3 2 2 5 13" xfId="43612"/>
    <cellStyle name="RIGs linked cells 3 2 2 5 2" xfId="43613"/>
    <cellStyle name="RIGs linked cells 3 2 2 5 2 2" xfId="43614"/>
    <cellStyle name="RIGs linked cells 3 2 2 5 2 3" xfId="43615"/>
    <cellStyle name="RIGs linked cells 3 2 2 5 3" xfId="43616"/>
    <cellStyle name="RIGs linked cells 3 2 2 5 3 2" xfId="43617"/>
    <cellStyle name="RIGs linked cells 3 2 2 5 3 3" xfId="43618"/>
    <cellStyle name="RIGs linked cells 3 2 2 5 4" xfId="43619"/>
    <cellStyle name="RIGs linked cells 3 2 2 5 5" xfId="43620"/>
    <cellStyle name="RIGs linked cells 3 2 2 5 6" xfId="43621"/>
    <cellStyle name="RIGs linked cells 3 2 2 5 7" xfId="43622"/>
    <cellStyle name="RIGs linked cells 3 2 2 5 8" xfId="43623"/>
    <cellStyle name="RIGs linked cells 3 2 2 5 9" xfId="43624"/>
    <cellStyle name="RIGs linked cells 3 2 2 6" xfId="43625"/>
    <cellStyle name="RIGs linked cells 3 2 2 6 2" xfId="43626"/>
    <cellStyle name="RIGs linked cells 3 2 2 6 2 2" xfId="43627"/>
    <cellStyle name="RIGs linked cells 3 2 2 6 2 3" xfId="43628"/>
    <cellStyle name="RIGs linked cells 3 2 2 6 3" xfId="43629"/>
    <cellStyle name="RIGs linked cells 3 2 2 6 3 2" xfId="43630"/>
    <cellStyle name="RIGs linked cells 3 2 2 6 4" xfId="43631"/>
    <cellStyle name="RIGs linked cells 3 2 2 7" xfId="43632"/>
    <cellStyle name="RIGs linked cells 3 2 2 7 2" xfId="43633"/>
    <cellStyle name="RIGs linked cells 3 2 2 8" xfId="43634"/>
    <cellStyle name="RIGs linked cells 3 2 2 8 2" xfId="43635"/>
    <cellStyle name="RIGs linked cells 3 2 2 9" xfId="43636"/>
    <cellStyle name="RIGs linked cells 3 2 2 9 2" xfId="43637"/>
    <cellStyle name="RIGs linked cells 3 2 2_4 28 1_Asst_Health_Crit_AllTO_RIIO_20110714pm" xfId="43638"/>
    <cellStyle name="RIGs linked cells 3 2 20" xfId="43639"/>
    <cellStyle name="RIGs linked cells 3 2 20 2" xfId="43640"/>
    <cellStyle name="RIGs linked cells 3 2 21" xfId="43641"/>
    <cellStyle name="RIGs linked cells 3 2 21 2" xfId="43642"/>
    <cellStyle name="RIGs linked cells 3 2 22" xfId="43643"/>
    <cellStyle name="RIGs linked cells 3 2 22 2" xfId="43644"/>
    <cellStyle name="RIGs linked cells 3 2 23" xfId="43645"/>
    <cellStyle name="RIGs linked cells 3 2 23 2" xfId="43646"/>
    <cellStyle name="RIGs linked cells 3 2 24" xfId="43647"/>
    <cellStyle name="RIGs linked cells 3 2 24 2" xfId="43648"/>
    <cellStyle name="RIGs linked cells 3 2 25" xfId="43649"/>
    <cellStyle name="RIGs linked cells 3 2 25 2" xfId="43650"/>
    <cellStyle name="RIGs linked cells 3 2 26" xfId="43651"/>
    <cellStyle name="RIGs linked cells 3 2 26 2" xfId="43652"/>
    <cellStyle name="RIGs linked cells 3 2 27" xfId="43653"/>
    <cellStyle name="RIGs linked cells 3 2 28" xfId="43654"/>
    <cellStyle name="RIGs linked cells 3 2 29" xfId="43655"/>
    <cellStyle name="RIGs linked cells 3 2 3" xfId="43656"/>
    <cellStyle name="RIGs linked cells 3 2 3 10" xfId="43657"/>
    <cellStyle name="RIGs linked cells 3 2 3 11" xfId="43658"/>
    <cellStyle name="RIGs linked cells 3 2 3 12" xfId="43659"/>
    <cellStyle name="RIGs linked cells 3 2 3 13" xfId="43660"/>
    <cellStyle name="RIGs linked cells 3 2 3 14" xfId="43661"/>
    <cellStyle name="RIGs linked cells 3 2 3 15" xfId="43662"/>
    <cellStyle name="RIGs linked cells 3 2 3 16" xfId="43663"/>
    <cellStyle name="RIGs linked cells 3 2 3 17" xfId="43664"/>
    <cellStyle name="RIGs linked cells 3 2 3 18" xfId="43665"/>
    <cellStyle name="RIGs linked cells 3 2 3 19" xfId="43666"/>
    <cellStyle name="RIGs linked cells 3 2 3 2" xfId="43667"/>
    <cellStyle name="RIGs linked cells 3 2 3 2 10" xfId="43668"/>
    <cellStyle name="RIGs linked cells 3 2 3 2 11" xfId="43669"/>
    <cellStyle name="RIGs linked cells 3 2 3 2 12" xfId="43670"/>
    <cellStyle name="RIGs linked cells 3 2 3 2 13" xfId="43671"/>
    <cellStyle name="RIGs linked cells 3 2 3 2 14" xfId="43672"/>
    <cellStyle name="RIGs linked cells 3 2 3 2 15" xfId="43673"/>
    <cellStyle name="RIGs linked cells 3 2 3 2 16" xfId="43674"/>
    <cellStyle name="RIGs linked cells 3 2 3 2 17" xfId="43675"/>
    <cellStyle name="RIGs linked cells 3 2 3 2 18" xfId="43676"/>
    <cellStyle name="RIGs linked cells 3 2 3 2 19" xfId="43677"/>
    <cellStyle name="RIGs linked cells 3 2 3 2 2" xfId="43678"/>
    <cellStyle name="RIGs linked cells 3 2 3 2 2 10" xfId="43679"/>
    <cellStyle name="RIGs linked cells 3 2 3 2 2 11" xfId="43680"/>
    <cellStyle name="RIGs linked cells 3 2 3 2 2 12" xfId="43681"/>
    <cellStyle name="RIGs linked cells 3 2 3 2 2 13" xfId="43682"/>
    <cellStyle name="RIGs linked cells 3 2 3 2 2 2" xfId="43683"/>
    <cellStyle name="RIGs linked cells 3 2 3 2 2 2 2" xfId="43684"/>
    <cellStyle name="RIGs linked cells 3 2 3 2 2 2 3" xfId="43685"/>
    <cellStyle name="RIGs linked cells 3 2 3 2 2 3" xfId="43686"/>
    <cellStyle name="RIGs linked cells 3 2 3 2 2 3 2" xfId="43687"/>
    <cellStyle name="RIGs linked cells 3 2 3 2 2 3 3" xfId="43688"/>
    <cellStyle name="RIGs linked cells 3 2 3 2 2 4" xfId="43689"/>
    <cellStyle name="RIGs linked cells 3 2 3 2 2 5" xfId="43690"/>
    <cellStyle name="RIGs linked cells 3 2 3 2 2 6" xfId="43691"/>
    <cellStyle name="RIGs linked cells 3 2 3 2 2 7" xfId="43692"/>
    <cellStyle name="RIGs linked cells 3 2 3 2 2 8" xfId="43693"/>
    <cellStyle name="RIGs linked cells 3 2 3 2 2 9" xfId="43694"/>
    <cellStyle name="RIGs linked cells 3 2 3 2 20" xfId="43695"/>
    <cellStyle name="RIGs linked cells 3 2 3 2 21" xfId="43696"/>
    <cellStyle name="RIGs linked cells 3 2 3 2 22" xfId="43697"/>
    <cellStyle name="RIGs linked cells 3 2 3 2 23" xfId="43698"/>
    <cellStyle name="RIGs linked cells 3 2 3 2 24" xfId="43699"/>
    <cellStyle name="RIGs linked cells 3 2 3 2 25" xfId="43700"/>
    <cellStyle name="RIGs linked cells 3 2 3 2 26" xfId="43701"/>
    <cellStyle name="RIGs linked cells 3 2 3 2 27" xfId="43702"/>
    <cellStyle name="RIGs linked cells 3 2 3 2 28" xfId="43703"/>
    <cellStyle name="RIGs linked cells 3 2 3 2 29" xfId="43704"/>
    <cellStyle name="RIGs linked cells 3 2 3 2 3" xfId="43705"/>
    <cellStyle name="RIGs linked cells 3 2 3 2 3 2" xfId="43706"/>
    <cellStyle name="RIGs linked cells 3 2 3 2 3 3" xfId="43707"/>
    <cellStyle name="RIGs linked cells 3 2 3 2 30" xfId="43708"/>
    <cellStyle name="RIGs linked cells 3 2 3 2 31" xfId="43709"/>
    <cellStyle name="RIGs linked cells 3 2 3 2 32" xfId="43710"/>
    <cellStyle name="RIGs linked cells 3 2 3 2 33" xfId="43711"/>
    <cellStyle name="RIGs linked cells 3 2 3 2 34" xfId="43712"/>
    <cellStyle name="RIGs linked cells 3 2 3 2 4" xfId="43713"/>
    <cellStyle name="RIGs linked cells 3 2 3 2 4 2" xfId="43714"/>
    <cellStyle name="RIGs linked cells 3 2 3 2 4 3" xfId="43715"/>
    <cellStyle name="RIGs linked cells 3 2 3 2 5" xfId="43716"/>
    <cellStyle name="RIGs linked cells 3 2 3 2 6" xfId="43717"/>
    <cellStyle name="RIGs linked cells 3 2 3 2 7" xfId="43718"/>
    <cellStyle name="RIGs linked cells 3 2 3 2 8" xfId="43719"/>
    <cellStyle name="RIGs linked cells 3 2 3 2 9" xfId="43720"/>
    <cellStyle name="RIGs linked cells 3 2 3 20" xfId="43721"/>
    <cellStyle name="RIGs linked cells 3 2 3 21" xfId="43722"/>
    <cellStyle name="RIGs linked cells 3 2 3 22" xfId="43723"/>
    <cellStyle name="RIGs linked cells 3 2 3 23" xfId="43724"/>
    <cellStyle name="RIGs linked cells 3 2 3 24" xfId="43725"/>
    <cellStyle name="RIGs linked cells 3 2 3 25" xfId="43726"/>
    <cellStyle name="RIGs linked cells 3 2 3 26" xfId="43727"/>
    <cellStyle name="RIGs linked cells 3 2 3 27" xfId="43728"/>
    <cellStyle name="RIGs linked cells 3 2 3 28" xfId="43729"/>
    <cellStyle name="RIGs linked cells 3 2 3 29" xfId="43730"/>
    <cellStyle name="RIGs linked cells 3 2 3 3" xfId="43731"/>
    <cellStyle name="RIGs linked cells 3 2 3 3 10" xfId="43732"/>
    <cellStyle name="RIGs linked cells 3 2 3 3 11" xfId="43733"/>
    <cellStyle name="RIGs linked cells 3 2 3 3 12" xfId="43734"/>
    <cellStyle name="RIGs linked cells 3 2 3 3 13" xfId="43735"/>
    <cellStyle name="RIGs linked cells 3 2 3 3 2" xfId="43736"/>
    <cellStyle name="RIGs linked cells 3 2 3 3 2 2" xfId="43737"/>
    <cellStyle name="RIGs linked cells 3 2 3 3 2 3" xfId="43738"/>
    <cellStyle name="RIGs linked cells 3 2 3 3 3" xfId="43739"/>
    <cellStyle name="RIGs linked cells 3 2 3 3 3 2" xfId="43740"/>
    <cellStyle name="RIGs linked cells 3 2 3 3 3 3" xfId="43741"/>
    <cellStyle name="RIGs linked cells 3 2 3 3 4" xfId="43742"/>
    <cellStyle name="RIGs linked cells 3 2 3 3 5" xfId="43743"/>
    <cellStyle name="RIGs linked cells 3 2 3 3 6" xfId="43744"/>
    <cellStyle name="RIGs linked cells 3 2 3 3 7" xfId="43745"/>
    <cellStyle name="RIGs linked cells 3 2 3 3 8" xfId="43746"/>
    <cellStyle name="RIGs linked cells 3 2 3 3 9" xfId="43747"/>
    <cellStyle name="RIGs linked cells 3 2 3 30" xfId="43748"/>
    <cellStyle name="RIGs linked cells 3 2 3 31" xfId="43749"/>
    <cellStyle name="RIGs linked cells 3 2 3 32" xfId="43750"/>
    <cellStyle name="RIGs linked cells 3 2 3 33" xfId="43751"/>
    <cellStyle name="RIGs linked cells 3 2 3 34" xfId="43752"/>
    <cellStyle name="RIGs linked cells 3 2 3 35" xfId="43753"/>
    <cellStyle name="RIGs linked cells 3 2 3 4" xfId="43754"/>
    <cellStyle name="RIGs linked cells 3 2 3 4 2" xfId="43755"/>
    <cellStyle name="RIGs linked cells 3 2 3 4 3" xfId="43756"/>
    <cellStyle name="RIGs linked cells 3 2 3 5" xfId="43757"/>
    <cellStyle name="RIGs linked cells 3 2 3 5 2" xfId="43758"/>
    <cellStyle name="RIGs linked cells 3 2 3 5 3" xfId="43759"/>
    <cellStyle name="RIGs linked cells 3 2 3 6" xfId="43760"/>
    <cellStyle name="RIGs linked cells 3 2 3 7" xfId="43761"/>
    <cellStyle name="RIGs linked cells 3 2 3 8" xfId="43762"/>
    <cellStyle name="RIGs linked cells 3 2 3 9" xfId="43763"/>
    <cellStyle name="RIGs linked cells 3 2 3_4 28 1_Asst_Health_Crit_AllTO_RIIO_20110714pm" xfId="43764"/>
    <cellStyle name="RIGs linked cells 3 2 30" xfId="43765"/>
    <cellStyle name="RIGs linked cells 3 2 31" xfId="43766"/>
    <cellStyle name="RIGs linked cells 3 2 32" xfId="43767"/>
    <cellStyle name="RIGs linked cells 3 2 33" xfId="43768"/>
    <cellStyle name="RIGs linked cells 3 2 34" xfId="43769"/>
    <cellStyle name="RIGs linked cells 3 2 35" xfId="43770"/>
    <cellStyle name="RIGs linked cells 3 2 36" xfId="43771"/>
    <cellStyle name="RIGs linked cells 3 2 37" xfId="43772"/>
    <cellStyle name="RIGs linked cells 3 2 38" xfId="43773"/>
    <cellStyle name="RIGs linked cells 3 2 39" xfId="43774"/>
    <cellStyle name="RIGs linked cells 3 2 4" xfId="43775"/>
    <cellStyle name="RIGs linked cells 3 2 4 10" xfId="43776"/>
    <cellStyle name="RIGs linked cells 3 2 4 11" xfId="43777"/>
    <cellStyle name="RIGs linked cells 3 2 4 12" xfId="43778"/>
    <cellStyle name="RIGs linked cells 3 2 4 13" xfId="43779"/>
    <cellStyle name="RIGs linked cells 3 2 4 14" xfId="43780"/>
    <cellStyle name="RIGs linked cells 3 2 4 15" xfId="43781"/>
    <cellStyle name="RIGs linked cells 3 2 4 16" xfId="43782"/>
    <cellStyle name="RIGs linked cells 3 2 4 17" xfId="43783"/>
    <cellStyle name="RIGs linked cells 3 2 4 18" xfId="43784"/>
    <cellStyle name="RIGs linked cells 3 2 4 19" xfId="43785"/>
    <cellStyle name="RIGs linked cells 3 2 4 2" xfId="43786"/>
    <cellStyle name="RIGs linked cells 3 2 4 2 10" xfId="43787"/>
    <cellStyle name="RIGs linked cells 3 2 4 2 11" xfId="43788"/>
    <cellStyle name="RIGs linked cells 3 2 4 2 12" xfId="43789"/>
    <cellStyle name="RIGs linked cells 3 2 4 2 13" xfId="43790"/>
    <cellStyle name="RIGs linked cells 3 2 4 2 2" xfId="43791"/>
    <cellStyle name="RIGs linked cells 3 2 4 2 2 2" xfId="43792"/>
    <cellStyle name="RIGs linked cells 3 2 4 2 2 3" xfId="43793"/>
    <cellStyle name="RIGs linked cells 3 2 4 2 3" xfId="43794"/>
    <cellStyle name="RIGs linked cells 3 2 4 2 3 2" xfId="43795"/>
    <cellStyle name="RIGs linked cells 3 2 4 2 3 3" xfId="43796"/>
    <cellStyle name="RIGs linked cells 3 2 4 2 4" xfId="43797"/>
    <cellStyle name="RIGs linked cells 3 2 4 2 5" xfId="43798"/>
    <cellStyle name="RIGs linked cells 3 2 4 2 6" xfId="43799"/>
    <cellStyle name="RIGs linked cells 3 2 4 2 7" xfId="43800"/>
    <cellStyle name="RIGs linked cells 3 2 4 2 8" xfId="43801"/>
    <cellStyle name="RIGs linked cells 3 2 4 2 9" xfId="43802"/>
    <cellStyle name="RIGs linked cells 3 2 4 20" xfId="43803"/>
    <cellStyle name="RIGs linked cells 3 2 4 21" xfId="43804"/>
    <cellStyle name="RIGs linked cells 3 2 4 22" xfId="43805"/>
    <cellStyle name="RIGs linked cells 3 2 4 23" xfId="43806"/>
    <cellStyle name="RIGs linked cells 3 2 4 24" xfId="43807"/>
    <cellStyle name="RIGs linked cells 3 2 4 25" xfId="43808"/>
    <cellStyle name="RIGs linked cells 3 2 4 26" xfId="43809"/>
    <cellStyle name="RIGs linked cells 3 2 4 27" xfId="43810"/>
    <cellStyle name="RIGs linked cells 3 2 4 28" xfId="43811"/>
    <cellStyle name="RIGs linked cells 3 2 4 29" xfId="43812"/>
    <cellStyle name="RIGs linked cells 3 2 4 3" xfId="43813"/>
    <cellStyle name="RIGs linked cells 3 2 4 3 2" xfId="43814"/>
    <cellStyle name="RIGs linked cells 3 2 4 3 3" xfId="43815"/>
    <cellStyle name="RIGs linked cells 3 2 4 30" xfId="43816"/>
    <cellStyle name="RIGs linked cells 3 2 4 31" xfId="43817"/>
    <cellStyle name="RIGs linked cells 3 2 4 32" xfId="43818"/>
    <cellStyle name="RIGs linked cells 3 2 4 33" xfId="43819"/>
    <cellStyle name="RIGs linked cells 3 2 4 34" xfId="43820"/>
    <cellStyle name="RIGs linked cells 3 2 4 4" xfId="43821"/>
    <cellStyle name="RIGs linked cells 3 2 4 4 2" xfId="43822"/>
    <cellStyle name="RIGs linked cells 3 2 4 4 3" xfId="43823"/>
    <cellStyle name="RIGs linked cells 3 2 4 5" xfId="43824"/>
    <cellStyle name="RIGs linked cells 3 2 4 6" xfId="43825"/>
    <cellStyle name="RIGs linked cells 3 2 4 7" xfId="43826"/>
    <cellStyle name="RIGs linked cells 3 2 4 8" xfId="43827"/>
    <cellStyle name="RIGs linked cells 3 2 4 9" xfId="43828"/>
    <cellStyle name="RIGs linked cells 3 2 5" xfId="43829"/>
    <cellStyle name="RIGs linked cells 3 2 5 10" xfId="43830"/>
    <cellStyle name="RIGs linked cells 3 2 5 11" xfId="43831"/>
    <cellStyle name="RIGs linked cells 3 2 5 12" xfId="43832"/>
    <cellStyle name="RIGs linked cells 3 2 5 13" xfId="43833"/>
    <cellStyle name="RIGs linked cells 3 2 5 14" xfId="43834"/>
    <cellStyle name="RIGs linked cells 3 2 5 15" xfId="43835"/>
    <cellStyle name="RIGs linked cells 3 2 5 16" xfId="43836"/>
    <cellStyle name="RIGs linked cells 3 2 5 17" xfId="43837"/>
    <cellStyle name="RIGs linked cells 3 2 5 18" xfId="43838"/>
    <cellStyle name="RIGs linked cells 3 2 5 19" xfId="43839"/>
    <cellStyle name="RIGs linked cells 3 2 5 2" xfId="43840"/>
    <cellStyle name="RIGs linked cells 3 2 5 2 10" xfId="43841"/>
    <cellStyle name="RIGs linked cells 3 2 5 2 11" xfId="43842"/>
    <cellStyle name="RIGs linked cells 3 2 5 2 12" xfId="43843"/>
    <cellStyle name="RIGs linked cells 3 2 5 2 13" xfId="43844"/>
    <cellStyle name="RIGs linked cells 3 2 5 2 2" xfId="43845"/>
    <cellStyle name="RIGs linked cells 3 2 5 2 2 2" xfId="43846"/>
    <cellStyle name="RIGs linked cells 3 2 5 2 2 3" xfId="43847"/>
    <cellStyle name="RIGs linked cells 3 2 5 2 3" xfId="43848"/>
    <cellStyle name="RIGs linked cells 3 2 5 2 3 2" xfId="43849"/>
    <cellStyle name="RIGs linked cells 3 2 5 2 3 3" xfId="43850"/>
    <cellStyle name="RIGs linked cells 3 2 5 2 4" xfId="43851"/>
    <cellStyle name="RIGs linked cells 3 2 5 2 5" xfId="43852"/>
    <cellStyle name="RIGs linked cells 3 2 5 2 6" xfId="43853"/>
    <cellStyle name="RIGs linked cells 3 2 5 2 7" xfId="43854"/>
    <cellStyle name="RIGs linked cells 3 2 5 2 8" xfId="43855"/>
    <cellStyle name="RIGs linked cells 3 2 5 2 9" xfId="43856"/>
    <cellStyle name="RIGs linked cells 3 2 5 20" xfId="43857"/>
    <cellStyle name="RIGs linked cells 3 2 5 21" xfId="43858"/>
    <cellStyle name="RIGs linked cells 3 2 5 22" xfId="43859"/>
    <cellStyle name="RIGs linked cells 3 2 5 23" xfId="43860"/>
    <cellStyle name="RIGs linked cells 3 2 5 24" xfId="43861"/>
    <cellStyle name="RIGs linked cells 3 2 5 25" xfId="43862"/>
    <cellStyle name="RIGs linked cells 3 2 5 26" xfId="43863"/>
    <cellStyle name="RIGs linked cells 3 2 5 27" xfId="43864"/>
    <cellStyle name="RIGs linked cells 3 2 5 28" xfId="43865"/>
    <cellStyle name="RIGs linked cells 3 2 5 29" xfId="43866"/>
    <cellStyle name="RIGs linked cells 3 2 5 3" xfId="43867"/>
    <cellStyle name="RIGs linked cells 3 2 5 3 2" xfId="43868"/>
    <cellStyle name="RIGs linked cells 3 2 5 3 3" xfId="43869"/>
    <cellStyle name="RIGs linked cells 3 2 5 30" xfId="43870"/>
    <cellStyle name="RIGs linked cells 3 2 5 31" xfId="43871"/>
    <cellStyle name="RIGs linked cells 3 2 5 32" xfId="43872"/>
    <cellStyle name="RIGs linked cells 3 2 5 33" xfId="43873"/>
    <cellStyle name="RIGs linked cells 3 2 5 34" xfId="43874"/>
    <cellStyle name="RIGs linked cells 3 2 5 4" xfId="43875"/>
    <cellStyle name="RIGs linked cells 3 2 5 4 2" xfId="43876"/>
    <cellStyle name="RIGs linked cells 3 2 5 4 3" xfId="43877"/>
    <cellStyle name="RIGs linked cells 3 2 5 5" xfId="43878"/>
    <cellStyle name="RIGs linked cells 3 2 5 6" xfId="43879"/>
    <cellStyle name="RIGs linked cells 3 2 5 7" xfId="43880"/>
    <cellStyle name="RIGs linked cells 3 2 5 8" xfId="43881"/>
    <cellStyle name="RIGs linked cells 3 2 5 9" xfId="43882"/>
    <cellStyle name="RIGs linked cells 3 2 6" xfId="43883"/>
    <cellStyle name="RIGs linked cells 3 2 6 10" xfId="43884"/>
    <cellStyle name="RIGs linked cells 3 2 6 11" xfId="43885"/>
    <cellStyle name="RIGs linked cells 3 2 6 12" xfId="43886"/>
    <cellStyle name="RIGs linked cells 3 2 6 13" xfId="43887"/>
    <cellStyle name="RIGs linked cells 3 2 6 2" xfId="43888"/>
    <cellStyle name="RIGs linked cells 3 2 6 2 2" xfId="43889"/>
    <cellStyle name="RIGs linked cells 3 2 6 2 3" xfId="43890"/>
    <cellStyle name="RIGs linked cells 3 2 6 3" xfId="43891"/>
    <cellStyle name="RIGs linked cells 3 2 6 3 2" xfId="43892"/>
    <cellStyle name="RIGs linked cells 3 2 6 3 3" xfId="43893"/>
    <cellStyle name="RIGs linked cells 3 2 6 4" xfId="43894"/>
    <cellStyle name="RIGs linked cells 3 2 6 5" xfId="43895"/>
    <cellStyle name="RIGs linked cells 3 2 6 6" xfId="43896"/>
    <cellStyle name="RIGs linked cells 3 2 6 7" xfId="43897"/>
    <cellStyle name="RIGs linked cells 3 2 6 8" xfId="43898"/>
    <cellStyle name="RIGs linked cells 3 2 6 9" xfId="43899"/>
    <cellStyle name="RIGs linked cells 3 2 7" xfId="43900"/>
    <cellStyle name="RIGs linked cells 3 2 7 2" xfId="43901"/>
    <cellStyle name="RIGs linked cells 3 2 7 2 2" xfId="43902"/>
    <cellStyle name="RIGs linked cells 3 2 7 2 3" xfId="43903"/>
    <cellStyle name="RIGs linked cells 3 2 7 3" xfId="43904"/>
    <cellStyle name="RIGs linked cells 3 2 7 3 2" xfId="43905"/>
    <cellStyle name="RIGs linked cells 3 2 7 4" xfId="43906"/>
    <cellStyle name="RIGs linked cells 3 2 8" xfId="43907"/>
    <cellStyle name="RIGs linked cells 3 2 8 2" xfId="43908"/>
    <cellStyle name="RIGs linked cells 3 2 9" xfId="43909"/>
    <cellStyle name="RIGs linked cells 3 2 9 2" xfId="43910"/>
    <cellStyle name="RIGs linked cells 3 2_4 28 1_Asst_Health_Crit_AllTO_RIIO_20110714pm" xfId="43911"/>
    <cellStyle name="RIGs linked cells 3 20" xfId="43912"/>
    <cellStyle name="RIGs linked cells 3 20 2" xfId="43913"/>
    <cellStyle name="RIGs linked cells 3 21" xfId="43914"/>
    <cellStyle name="RIGs linked cells 3 21 2" xfId="43915"/>
    <cellStyle name="RIGs linked cells 3 22" xfId="43916"/>
    <cellStyle name="RIGs linked cells 3 22 2" xfId="43917"/>
    <cellStyle name="RIGs linked cells 3 23" xfId="43918"/>
    <cellStyle name="RIGs linked cells 3 23 2" xfId="43919"/>
    <cellStyle name="RIGs linked cells 3 24" xfId="43920"/>
    <cellStyle name="RIGs linked cells 3 24 2" xfId="43921"/>
    <cellStyle name="RIGs linked cells 3 25" xfId="43922"/>
    <cellStyle name="RIGs linked cells 3 25 2" xfId="43923"/>
    <cellStyle name="RIGs linked cells 3 26" xfId="43924"/>
    <cellStyle name="RIGs linked cells 3 26 2" xfId="43925"/>
    <cellStyle name="RIGs linked cells 3 27" xfId="43926"/>
    <cellStyle name="RIGs linked cells 3 27 2" xfId="43927"/>
    <cellStyle name="RIGs linked cells 3 28" xfId="43928"/>
    <cellStyle name="RIGs linked cells 3 29" xfId="43929"/>
    <cellStyle name="RIGs linked cells 3 3" xfId="1314"/>
    <cellStyle name="RIGs linked cells 3 3 10" xfId="43930"/>
    <cellStyle name="RIGs linked cells 3 3 10 2" xfId="43931"/>
    <cellStyle name="RIGs linked cells 3 3 11" xfId="43932"/>
    <cellStyle name="RIGs linked cells 3 3 11 2" xfId="43933"/>
    <cellStyle name="RIGs linked cells 3 3 12" xfId="43934"/>
    <cellStyle name="RIGs linked cells 3 3 12 2" xfId="43935"/>
    <cellStyle name="RIGs linked cells 3 3 13" xfId="43936"/>
    <cellStyle name="RIGs linked cells 3 3 13 2" xfId="43937"/>
    <cellStyle name="RIGs linked cells 3 3 14" xfId="43938"/>
    <cellStyle name="RIGs linked cells 3 3 14 2" xfId="43939"/>
    <cellStyle name="RIGs linked cells 3 3 15" xfId="43940"/>
    <cellStyle name="RIGs linked cells 3 3 15 2" xfId="43941"/>
    <cellStyle name="RIGs linked cells 3 3 16" xfId="43942"/>
    <cellStyle name="RIGs linked cells 3 3 16 2" xfId="43943"/>
    <cellStyle name="RIGs linked cells 3 3 17" xfId="43944"/>
    <cellStyle name="RIGs linked cells 3 3 17 2" xfId="43945"/>
    <cellStyle name="RIGs linked cells 3 3 18" xfId="43946"/>
    <cellStyle name="RIGs linked cells 3 3 18 2" xfId="43947"/>
    <cellStyle name="RIGs linked cells 3 3 19" xfId="43948"/>
    <cellStyle name="RIGs linked cells 3 3 19 2" xfId="43949"/>
    <cellStyle name="RIGs linked cells 3 3 2" xfId="1315"/>
    <cellStyle name="RIGs linked cells 3 3 2 10" xfId="43950"/>
    <cellStyle name="RIGs linked cells 3 3 2 10 2" xfId="43951"/>
    <cellStyle name="RIGs linked cells 3 3 2 11" xfId="43952"/>
    <cellStyle name="RIGs linked cells 3 3 2 11 2" xfId="43953"/>
    <cellStyle name="RIGs linked cells 3 3 2 12" xfId="43954"/>
    <cellStyle name="RIGs linked cells 3 3 2 12 2" xfId="43955"/>
    <cellStyle name="RIGs linked cells 3 3 2 13" xfId="43956"/>
    <cellStyle name="RIGs linked cells 3 3 2 13 2" xfId="43957"/>
    <cellStyle name="RIGs linked cells 3 3 2 14" xfId="43958"/>
    <cellStyle name="RIGs linked cells 3 3 2 14 2" xfId="43959"/>
    <cellStyle name="RIGs linked cells 3 3 2 15" xfId="43960"/>
    <cellStyle name="RIGs linked cells 3 3 2 15 2" xfId="43961"/>
    <cellStyle name="RIGs linked cells 3 3 2 16" xfId="43962"/>
    <cellStyle name="RIGs linked cells 3 3 2 16 2" xfId="43963"/>
    <cellStyle name="RIGs linked cells 3 3 2 17" xfId="43964"/>
    <cellStyle name="RIGs linked cells 3 3 2 17 2" xfId="43965"/>
    <cellStyle name="RIGs linked cells 3 3 2 18" xfId="43966"/>
    <cellStyle name="RIGs linked cells 3 3 2 18 2" xfId="43967"/>
    <cellStyle name="RIGs linked cells 3 3 2 19" xfId="43968"/>
    <cellStyle name="RIGs linked cells 3 3 2 19 2" xfId="43969"/>
    <cellStyle name="RIGs linked cells 3 3 2 2" xfId="1316"/>
    <cellStyle name="RIGs linked cells 3 3 2 2 10" xfId="43970"/>
    <cellStyle name="RIGs linked cells 3 3 2 2 11" xfId="43971"/>
    <cellStyle name="RIGs linked cells 3 3 2 2 12" xfId="43972"/>
    <cellStyle name="RIGs linked cells 3 3 2 2 13" xfId="43973"/>
    <cellStyle name="RIGs linked cells 3 3 2 2 14" xfId="43974"/>
    <cellStyle name="RIGs linked cells 3 3 2 2 15" xfId="43975"/>
    <cellStyle name="RIGs linked cells 3 3 2 2 16" xfId="43976"/>
    <cellStyle name="RIGs linked cells 3 3 2 2 17" xfId="43977"/>
    <cellStyle name="RIGs linked cells 3 3 2 2 18" xfId="43978"/>
    <cellStyle name="RIGs linked cells 3 3 2 2 19" xfId="43979"/>
    <cellStyle name="RIGs linked cells 3 3 2 2 2" xfId="1932"/>
    <cellStyle name="RIGs linked cells 3 3 2 2 2 10" xfId="43980"/>
    <cellStyle name="RIGs linked cells 3 3 2 2 2 11" xfId="43981"/>
    <cellStyle name="RIGs linked cells 3 3 2 2 2 12" xfId="43982"/>
    <cellStyle name="RIGs linked cells 3 3 2 2 2 13" xfId="43983"/>
    <cellStyle name="RIGs linked cells 3 3 2 2 2 14" xfId="43984"/>
    <cellStyle name="RIGs linked cells 3 3 2 2 2 15" xfId="43985"/>
    <cellStyle name="RIGs linked cells 3 3 2 2 2 16" xfId="43986"/>
    <cellStyle name="RIGs linked cells 3 3 2 2 2 17" xfId="43987"/>
    <cellStyle name="RIGs linked cells 3 3 2 2 2 18" xfId="43988"/>
    <cellStyle name="RIGs linked cells 3 3 2 2 2 19" xfId="43989"/>
    <cellStyle name="RIGs linked cells 3 3 2 2 2 2" xfId="43990"/>
    <cellStyle name="RIGs linked cells 3 3 2 2 2 2 10" xfId="43991"/>
    <cellStyle name="RIGs linked cells 3 3 2 2 2 2 11" xfId="43992"/>
    <cellStyle name="RIGs linked cells 3 3 2 2 2 2 12" xfId="43993"/>
    <cellStyle name="RIGs linked cells 3 3 2 2 2 2 13" xfId="43994"/>
    <cellStyle name="RIGs linked cells 3 3 2 2 2 2 2" xfId="43995"/>
    <cellStyle name="RIGs linked cells 3 3 2 2 2 2 2 2" xfId="43996"/>
    <cellStyle name="RIGs linked cells 3 3 2 2 2 2 2 3" xfId="43997"/>
    <cellStyle name="RIGs linked cells 3 3 2 2 2 2 3" xfId="43998"/>
    <cellStyle name="RIGs linked cells 3 3 2 2 2 2 3 2" xfId="43999"/>
    <cellStyle name="RIGs linked cells 3 3 2 2 2 2 3 3" xfId="44000"/>
    <cellStyle name="RIGs linked cells 3 3 2 2 2 2 4" xfId="44001"/>
    <cellStyle name="RIGs linked cells 3 3 2 2 2 2 5" xfId="44002"/>
    <cellStyle name="RIGs linked cells 3 3 2 2 2 2 6" xfId="44003"/>
    <cellStyle name="RIGs linked cells 3 3 2 2 2 2 7" xfId="44004"/>
    <cellStyle name="RIGs linked cells 3 3 2 2 2 2 8" xfId="44005"/>
    <cellStyle name="RIGs linked cells 3 3 2 2 2 2 9" xfId="44006"/>
    <cellStyle name="RIGs linked cells 3 3 2 2 2 20" xfId="44007"/>
    <cellStyle name="RIGs linked cells 3 3 2 2 2 21" xfId="44008"/>
    <cellStyle name="RIGs linked cells 3 3 2 2 2 22" xfId="44009"/>
    <cellStyle name="RIGs linked cells 3 3 2 2 2 23" xfId="44010"/>
    <cellStyle name="RIGs linked cells 3 3 2 2 2 24" xfId="44011"/>
    <cellStyle name="RIGs linked cells 3 3 2 2 2 25" xfId="44012"/>
    <cellStyle name="RIGs linked cells 3 3 2 2 2 26" xfId="44013"/>
    <cellStyle name="RIGs linked cells 3 3 2 2 2 27" xfId="44014"/>
    <cellStyle name="RIGs linked cells 3 3 2 2 2 28" xfId="44015"/>
    <cellStyle name="RIGs linked cells 3 3 2 2 2 29" xfId="44016"/>
    <cellStyle name="RIGs linked cells 3 3 2 2 2 3" xfId="44017"/>
    <cellStyle name="RIGs linked cells 3 3 2 2 2 3 2" xfId="44018"/>
    <cellStyle name="RIGs linked cells 3 3 2 2 2 3 3" xfId="44019"/>
    <cellStyle name="RIGs linked cells 3 3 2 2 2 30" xfId="44020"/>
    <cellStyle name="RIGs linked cells 3 3 2 2 2 31" xfId="44021"/>
    <cellStyle name="RIGs linked cells 3 3 2 2 2 32" xfId="44022"/>
    <cellStyle name="RIGs linked cells 3 3 2 2 2 33" xfId="44023"/>
    <cellStyle name="RIGs linked cells 3 3 2 2 2 34" xfId="44024"/>
    <cellStyle name="RIGs linked cells 3 3 2 2 2 4" xfId="44025"/>
    <cellStyle name="RIGs linked cells 3 3 2 2 2 4 2" xfId="44026"/>
    <cellStyle name="RIGs linked cells 3 3 2 2 2 4 3" xfId="44027"/>
    <cellStyle name="RIGs linked cells 3 3 2 2 2 5" xfId="44028"/>
    <cellStyle name="RIGs linked cells 3 3 2 2 2 6" xfId="44029"/>
    <cellStyle name="RIGs linked cells 3 3 2 2 2 7" xfId="44030"/>
    <cellStyle name="RIGs linked cells 3 3 2 2 2 8" xfId="44031"/>
    <cellStyle name="RIGs linked cells 3 3 2 2 2 9" xfId="44032"/>
    <cellStyle name="RIGs linked cells 3 3 2 2 20" xfId="44033"/>
    <cellStyle name="RIGs linked cells 3 3 2 2 21" xfId="44034"/>
    <cellStyle name="RIGs linked cells 3 3 2 2 22" xfId="44035"/>
    <cellStyle name="RIGs linked cells 3 3 2 2 23" xfId="44036"/>
    <cellStyle name="RIGs linked cells 3 3 2 2 24" xfId="44037"/>
    <cellStyle name="RIGs linked cells 3 3 2 2 25" xfId="44038"/>
    <cellStyle name="RIGs linked cells 3 3 2 2 26" xfId="44039"/>
    <cellStyle name="RIGs linked cells 3 3 2 2 27" xfId="44040"/>
    <cellStyle name="RIGs linked cells 3 3 2 2 28" xfId="44041"/>
    <cellStyle name="RIGs linked cells 3 3 2 2 29" xfId="44042"/>
    <cellStyle name="RIGs linked cells 3 3 2 2 3" xfId="44043"/>
    <cellStyle name="RIGs linked cells 3 3 2 2 3 10" xfId="44044"/>
    <cellStyle name="RIGs linked cells 3 3 2 2 3 11" xfId="44045"/>
    <cellStyle name="RIGs linked cells 3 3 2 2 3 12" xfId="44046"/>
    <cellStyle name="RIGs linked cells 3 3 2 2 3 13" xfId="44047"/>
    <cellStyle name="RIGs linked cells 3 3 2 2 3 2" xfId="44048"/>
    <cellStyle name="RIGs linked cells 3 3 2 2 3 2 2" xfId="44049"/>
    <cellStyle name="RIGs linked cells 3 3 2 2 3 2 3" xfId="44050"/>
    <cellStyle name="RIGs linked cells 3 3 2 2 3 3" xfId="44051"/>
    <cellStyle name="RIGs linked cells 3 3 2 2 3 3 2" xfId="44052"/>
    <cellStyle name="RIGs linked cells 3 3 2 2 3 3 3" xfId="44053"/>
    <cellStyle name="RIGs linked cells 3 3 2 2 3 4" xfId="44054"/>
    <cellStyle name="RIGs linked cells 3 3 2 2 3 5" xfId="44055"/>
    <cellStyle name="RIGs linked cells 3 3 2 2 3 6" xfId="44056"/>
    <cellStyle name="RIGs linked cells 3 3 2 2 3 7" xfId="44057"/>
    <cellStyle name="RIGs linked cells 3 3 2 2 3 8" xfId="44058"/>
    <cellStyle name="RIGs linked cells 3 3 2 2 3 9" xfId="44059"/>
    <cellStyle name="RIGs linked cells 3 3 2 2 30" xfId="44060"/>
    <cellStyle name="RIGs linked cells 3 3 2 2 31" xfId="44061"/>
    <cellStyle name="RIGs linked cells 3 3 2 2 4" xfId="44062"/>
    <cellStyle name="RIGs linked cells 3 3 2 2 4 2" xfId="44063"/>
    <cellStyle name="RIGs linked cells 3 3 2 2 4 3" xfId="44064"/>
    <cellStyle name="RIGs linked cells 3 3 2 2 5" xfId="44065"/>
    <cellStyle name="RIGs linked cells 3 3 2 2 5 2" xfId="44066"/>
    <cellStyle name="RIGs linked cells 3 3 2 2 5 3" xfId="44067"/>
    <cellStyle name="RIGs linked cells 3 3 2 2 6" xfId="44068"/>
    <cellStyle name="RIGs linked cells 3 3 2 2 7" xfId="44069"/>
    <cellStyle name="RIGs linked cells 3 3 2 2 8" xfId="44070"/>
    <cellStyle name="RIGs linked cells 3 3 2 2 9" xfId="44071"/>
    <cellStyle name="RIGs linked cells 3 3 2 2_4 28 1_Asst_Health_Crit_AllTO_RIIO_20110714pm" xfId="44072"/>
    <cellStyle name="RIGs linked cells 3 3 2 20" xfId="44073"/>
    <cellStyle name="RIGs linked cells 3 3 2 20 2" xfId="44074"/>
    <cellStyle name="RIGs linked cells 3 3 2 21" xfId="44075"/>
    <cellStyle name="RIGs linked cells 3 3 2 21 2" xfId="44076"/>
    <cellStyle name="RIGs linked cells 3 3 2 22" xfId="44077"/>
    <cellStyle name="RIGs linked cells 3 3 2 22 2" xfId="44078"/>
    <cellStyle name="RIGs linked cells 3 3 2 23" xfId="44079"/>
    <cellStyle name="RIGs linked cells 3 3 2 23 2" xfId="44080"/>
    <cellStyle name="RIGs linked cells 3 3 2 24" xfId="44081"/>
    <cellStyle name="RIGs linked cells 3 3 2 24 2" xfId="44082"/>
    <cellStyle name="RIGs linked cells 3 3 2 25" xfId="44083"/>
    <cellStyle name="RIGs linked cells 3 3 2 25 2" xfId="44084"/>
    <cellStyle name="RIGs linked cells 3 3 2 26" xfId="44085"/>
    <cellStyle name="RIGs linked cells 3 3 2 27" xfId="44086"/>
    <cellStyle name="RIGs linked cells 3 3 2 28" xfId="44087"/>
    <cellStyle name="RIGs linked cells 3 3 2 29" xfId="44088"/>
    <cellStyle name="RIGs linked cells 3 3 2 3" xfId="1931"/>
    <cellStyle name="RIGs linked cells 3 3 2 3 10" xfId="44089"/>
    <cellStyle name="RIGs linked cells 3 3 2 3 11" xfId="44090"/>
    <cellStyle name="RIGs linked cells 3 3 2 3 12" xfId="44091"/>
    <cellStyle name="RIGs linked cells 3 3 2 3 13" xfId="44092"/>
    <cellStyle name="RIGs linked cells 3 3 2 3 14" xfId="44093"/>
    <cellStyle name="RIGs linked cells 3 3 2 3 15" xfId="44094"/>
    <cellStyle name="RIGs linked cells 3 3 2 3 16" xfId="44095"/>
    <cellStyle name="RIGs linked cells 3 3 2 3 17" xfId="44096"/>
    <cellStyle name="RIGs linked cells 3 3 2 3 18" xfId="44097"/>
    <cellStyle name="RIGs linked cells 3 3 2 3 19" xfId="44098"/>
    <cellStyle name="RIGs linked cells 3 3 2 3 2" xfId="44099"/>
    <cellStyle name="RIGs linked cells 3 3 2 3 2 10" xfId="44100"/>
    <cellStyle name="RIGs linked cells 3 3 2 3 2 11" xfId="44101"/>
    <cellStyle name="RIGs linked cells 3 3 2 3 2 12" xfId="44102"/>
    <cellStyle name="RIGs linked cells 3 3 2 3 2 13" xfId="44103"/>
    <cellStyle name="RIGs linked cells 3 3 2 3 2 2" xfId="44104"/>
    <cellStyle name="RIGs linked cells 3 3 2 3 2 2 2" xfId="44105"/>
    <cellStyle name="RIGs linked cells 3 3 2 3 2 2 3" xfId="44106"/>
    <cellStyle name="RIGs linked cells 3 3 2 3 2 3" xfId="44107"/>
    <cellStyle name="RIGs linked cells 3 3 2 3 2 3 2" xfId="44108"/>
    <cellStyle name="RIGs linked cells 3 3 2 3 2 3 3" xfId="44109"/>
    <cellStyle name="RIGs linked cells 3 3 2 3 2 4" xfId="44110"/>
    <cellStyle name="RIGs linked cells 3 3 2 3 2 5" xfId="44111"/>
    <cellStyle name="RIGs linked cells 3 3 2 3 2 6" xfId="44112"/>
    <cellStyle name="RIGs linked cells 3 3 2 3 2 7" xfId="44113"/>
    <cellStyle name="RIGs linked cells 3 3 2 3 2 8" xfId="44114"/>
    <cellStyle name="RIGs linked cells 3 3 2 3 2 9" xfId="44115"/>
    <cellStyle name="RIGs linked cells 3 3 2 3 20" xfId="44116"/>
    <cellStyle name="RIGs linked cells 3 3 2 3 21" xfId="44117"/>
    <cellStyle name="RIGs linked cells 3 3 2 3 22" xfId="44118"/>
    <cellStyle name="RIGs linked cells 3 3 2 3 23" xfId="44119"/>
    <cellStyle name="RIGs linked cells 3 3 2 3 24" xfId="44120"/>
    <cellStyle name="RIGs linked cells 3 3 2 3 25" xfId="44121"/>
    <cellStyle name="RIGs linked cells 3 3 2 3 26" xfId="44122"/>
    <cellStyle name="RIGs linked cells 3 3 2 3 27" xfId="44123"/>
    <cellStyle name="RIGs linked cells 3 3 2 3 28" xfId="44124"/>
    <cellStyle name="RIGs linked cells 3 3 2 3 29" xfId="44125"/>
    <cellStyle name="RIGs linked cells 3 3 2 3 3" xfId="44126"/>
    <cellStyle name="RIGs linked cells 3 3 2 3 3 2" xfId="44127"/>
    <cellStyle name="RIGs linked cells 3 3 2 3 3 3" xfId="44128"/>
    <cellStyle name="RIGs linked cells 3 3 2 3 30" xfId="44129"/>
    <cellStyle name="RIGs linked cells 3 3 2 3 4" xfId="44130"/>
    <cellStyle name="RIGs linked cells 3 3 2 3 4 2" xfId="44131"/>
    <cellStyle name="RIGs linked cells 3 3 2 3 4 3" xfId="44132"/>
    <cellStyle name="RIGs linked cells 3 3 2 3 5" xfId="44133"/>
    <cellStyle name="RIGs linked cells 3 3 2 3 6" xfId="44134"/>
    <cellStyle name="RIGs linked cells 3 3 2 3 7" xfId="44135"/>
    <cellStyle name="RIGs linked cells 3 3 2 3 8" xfId="44136"/>
    <cellStyle name="RIGs linked cells 3 3 2 3 9" xfId="44137"/>
    <cellStyle name="RIGs linked cells 3 3 2 30" xfId="44138"/>
    <cellStyle name="RIGs linked cells 3 3 2 31" xfId="44139"/>
    <cellStyle name="RIGs linked cells 3 3 2 32" xfId="44140"/>
    <cellStyle name="RIGs linked cells 3 3 2 33" xfId="44141"/>
    <cellStyle name="RIGs linked cells 3 3 2 4" xfId="44142"/>
    <cellStyle name="RIGs linked cells 3 3 2 4 10" xfId="44143"/>
    <cellStyle name="RIGs linked cells 3 3 2 4 11" xfId="44144"/>
    <cellStyle name="RIGs linked cells 3 3 2 4 12" xfId="44145"/>
    <cellStyle name="RIGs linked cells 3 3 2 4 13" xfId="44146"/>
    <cellStyle name="RIGs linked cells 3 3 2 4 14" xfId="44147"/>
    <cellStyle name="RIGs linked cells 3 3 2 4 15" xfId="44148"/>
    <cellStyle name="RIGs linked cells 3 3 2 4 16" xfId="44149"/>
    <cellStyle name="RIGs linked cells 3 3 2 4 17" xfId="44150"/>
    <cellStyle name="RIGs linked cells 3 3 2 4 18" xfId="44151"/>
    <cellStyle name="RIGs linked cells 3 3 2 4 19" xfId="44152"/>
    <cellStyle name="RIGs linked cells 3 3 2 4 2" xfId="44153"/>
    <cellStyle name="RIGs linked cells 3 3 2 4 2 10" xfId="44154"/>
    <cellStyle name="RIGs linked cells 3 3 2 4 2 11" xfId="44155"/>
    <cellStyle name="RIGs linked cells 3 3 2 4 2 12" xfId="44156"/>
    <cellStyle name="RIGs linked cells 3 3 2 4 2 13" xfId="44157"/>
    <cellStyle name="RIGs linked cells 3 3 2 4 2 2" xfId="44158"/>
    <cellStyle name="RIGs linked cells 3 3 2 4 2 2 2" xfId="44159"/>
    <cellStyle name="RIGs linked cells 3 3 2 4 2 2 3" xfId="44160"/>
    <cellStyle name="RIGs linked cells 3 3 2 4 2 3" xfId="44161"/>
    <cellStyle name="RIGs linked cells 3 3 2 4 2 3 2" xfId="44162"/>
    <cellStyle name="RIGs linked cells 3 3 2 4 2 3 3" xfId="44163"/>
    <cellStyle name="RIGs linked cells 3 3 2 4 2 4" xfId="44164"/>
    <cellStyle name="RIGs linked cells 3 3 2 4 2 5" xfId="44165"/>
    <cellStyle name="RIGs linked cells 3 3 2 4 2 6" xfId="44166"/>
    <cellStyle name="RIGs linked cells 3 3 2 4 2 7" xfId="44167"/>
    <cellStyle name="RIGs linked cells 3 3 2 4 2 8" xfId="44168"/>
    <cellStyle name="RIGs linked cells 3 3 2 4 2 9" xfId="44169"/>
    <cellStyle name="RIGs linked cells 3 3 2 4 20" xfId="44170"/>
    <cellStyle name="RIGs linked cells 3 3 2 4 21" xfId="44171"/>
    <cellStyle name="RIGs linked cells 3 3 2 4 22" xfId="44172"/>
    <cellStyle name="RIGs linked cells 3 3 2 4 23" xfId="44173"/>
    <cellStyle name="RIGs linked cells 3 3 2 4 24" xfId="44174"/>
    <cellStyle name="RIGs linked cells 3 3 2 4 25" xfId="44175"/>
    <cellStyle name="RIGs linked cells 3 3 2 4 26" xfId="44176"/>
    <cellStyle name="RIGs linked cells 3 3 2 4 27" xfId="44177"/>
    <cellStyle name="RIGs linked cells 3 3 2 4 28" xfId="44178"/>
    <cellStyle name="RIGs linked cells 3 3 2 4 29" xfId="44179"/>
    <cellStyle name="RIGs linked cells 3 3 2 4 3" xfId="44180"/>
    <cellStyle name="RIGs linked cells 3 3 2 4 3 2" xfId="44181"/>
    <cellStyle name="RIGs linked cells 3 3 2 4 3 3" xfId="44182"/>
    <cellStyle name="RIGs linked cells 3 3 2 4 30" xfId="44183"/>
    <cellStyle name="RIGs linked cells 3 3 2 4 4" xfId="44184"/>
    <cellStyle name="RIGs linked cells 3 3 2 4 4 2" xfId="44185"/>
    <cellStyle name="RIGs linked cells 3 3 2 4 4 3" xfId="44186"/>
    <cellStyle name="RIGs linked cells 3 3 2 4 5" xfId="44187"/>
    <cellStyle name="RIGs linked cells 3 3 2 4 6" xfId="44188"/>
    <cellStyle name="RIGs linked cells 3 3 2 4 7" xfId="44189"/>
    <cellStyle name="RIGs linked cells 3 3 2 4 8" xfId="44190"/>
    <cellStyle name="RIGs linked cells 3 3 2 4 9" xfId="44191"/>
    <cellStyle name="RIGs linked cells 3 3 2 5" xfId="44192"/>
    <cellStyle name="RIGs linked cells 3 3 2 5 10" xfId="44193"/>
    <cellStyle name="RIGs linked cells 3 3 2 5 11" xfId="44194"/>
    <cellStyle name="RIGs linked cells 3 3 2 5 12" xfId="44195"/>
    <cellStyle name="RIGs linked cells 3 3 2 5 13" xfId="44196"/>
    <cellStyle name="RIGs linked cells 3 3 2 5 2" xfId="44197"/>
    <cellStyle name="RIGs linked cells 3 3 2 5 2 2" xfId="44198"/>
    <cellStyle name="RIGs linked cells 3 3 2 5 2 3" xfId="44199"/>
    <cellStyle name="RIGs linked cells 3 3 2 5 3" xfId="44200"/>
    <cellStyle name="RIGs linked cells 3 3 2 5 3 2" xfId="44201"/>
    <cellStyle name="RIGs linked cells 3 3 2 5 3 3" xfId="44202"/>
    <cellStyle name="RIGs linked cells 3 3 2 5 4" xfId="44203"/>
    <cellStyle name="RIGs linked cells 3 3 2 5 5" xfId="44204"/>
    <cellStyle name="RIGs linked cells 3 3 2 5 6" xfId="44205"/>
    <cellStyle name="RIGs linked cells 3 3 2 5 7" xfId="44206"/>
    <cellStyle name="RIGs linked cells 3 3 2 5 8" xfId="44207"/>
    <cellStyle name="RIGs linked cells 3 3 2 5 9" xfId="44208"/>
    <cellStyle name="RIGs linked cells 3 3 2 6" xfId="44209"/>
    <cellStyle name="RIGs linked cells 3 3 2 6 2" xfId="44210"/>
    <cellStyle name="RIGs linked cells 3 3 2 6 2 2" xfId="44211"/>
    <cellStyle name="RIGs linked cells 3 3 2 6 2 3" xfId="44212"/>
    <cellStyle name="RIGs linked cells 3 3 2 6 3" xfId="44213"/>
    <cellStyle name="RIGs linked cells 3 3 2 6 3 2" xfId="44214"/>
    <cellStyle name="RIGs linked cells 3 3 2 6 4" xfId="44215"/>
    <cellStyle name="RIGs linked cells 3 3 2 7" xfId="44216"/>
    <cellStyle name="RIGs linked cells 3 3 2 7 2" xfId="44217"/>
    <cellStyle name="RIGs linked cells 3 3 2 8" xfId="44218"/>
    <cellStyle name="RIGs linked cells 3 3 2 8 2" xfId="44219"/>
    <cellStyle name="RIGs linked cells 3 3 2 9" xfId="44220"/>
    <cellStyle name="RIGs linked cells 3 3 2 9 2" xfId="44221"/>
    <cellStyle name="RIGs linked cells 3 3 2_4 28 1_Asst_Health_Crit_AllTO_RIIO_20110714pm" xfId="44222"/>
    <cellStyle name="RIGs linked cells 3 3 20" xfId="44223"/>
    <cellStyle name="RIGs linked cells 3 3 20 2" xfId="44224"/>
    <cellStyle name="RIGs linked cells 3 3 21" xfId="44225"/>
    <cellStyle name="RIGs linked cells 3 3 21 2" xfId="44226"/>
    <cellStyle name="RIGs linked cells 3 3 22" xfId="44227"/>
    <cellStyle name="RIGs linked cells 3 3 22 2" xfId="44228"/>
    <cellStyle name="RIGs linked cells 3 3 23" xfId="44229"/>
    <cellStyle name="RIGs linked cells 3 3 23 2" xfId="44230"/>
    <cellStyle name="RIGs linked cells 3 3 24" xfId="44231"/>
    <cellStyle name="RIGs linked cells 3 3 24 2" xfId="44232"/>
    <cellStyle name="RIGs linked cells 3 3 25" xfId="44233"/>
    <cellStyle name="RIGs linked cells 3 3 25 2" xfId="44234"/>
    <cellStyle name="RIGs linked cells 3 3 26" xfId="44235"/>
    <cellStyle name="RIGs linked cells 3 3 26 2" xfId="44236"/>
    <cellStyle name="RIGs linked cells 3 3 27" xfId="44237"/>
    <cellStyle name="RIGs linked cells 3 3 28" xfId="44238"/>
    <cellStyle name="RIGs linked cells 3 3 29" xfId="44239"/>
    <cellStyle name="RIGs linked cells 3 3 3" xfId="44240"/>
    <cellStyle name="RIGs linked cells 3 3 3 10" xfId="44241"/>
    <cellStyle name="RIGs linked cells 3 3 3 11" xfId="44242"/>
    <cellStyle name="RIGs linked cells 3 3 3 12" xfId="44243"/>
    <cellStyle name="RIGs linked cells 3 3 3 13" xfId="44244"/>
    <cellStyle name="RIGs linked cells 3 3 3 14" xfId="44245"/>
    <cellStyle name="RIGs linked cells 3 3 3 15" xfId="44246"/>
    <cellStyle name="RIGs linked cells 3 3 3 16" xfId="44247"/>
    <cellStyle name="RIGs linked cells 3 3 3 17" xfId="44248"/>
    <cellStyle name="RIGs linked cells 3 3 3 18" xfId="44249"/>
    <cellStyle name="RIGs linked cells 3 3 3 19" xfId="44250"/>
    <cellStyle name="RIGs linked cells 3 3 3 2" xfId="44251"/>
    <cellStyle name="RIGs linked cells 3 3 3 2 10" xfId="44252"/>
    <cellStyle name="RIGs linked cells 3 3 3 2 11" xfId="44253"/>
    <cellStyle name="RIGs linked cells 3 3 3 2 12" xfId="44254"/>
    <cellStyle name="RIGs linked cells 3 3 3 2 13" xfId="44255"/>
    <cellStyle name="RIGs linked cells 3 3 3 2 14" xfId="44256"/>
    <cellStyle name="RIGs linked cells 3 3 3 2 15" xfId="44257"/>
    <cellStyle name="RIGs linked cells 3 3 3 2 16" xfId="44258"/>
    <cellStyle name="RIGs linked cells 3 3 3 2 17" xfId="44259"/>
    <cellStyle name="RIGs linked cells 3 3 3 2 18" xfId="44260"/>
    <cellStyle name="RIGs linked cells 3 3 3 2 19" xfId="44261"/>
    <cellStyle name="RIGs linked cells 3 3 3 2 2" xfId="44262"/>
    <cellStyle name="RIGs linked cells 3 3 3 2 2 10" xfId="44263"/>
    <cellStyle name="RIGs linked cells 3 3 3 2 2 11" xfId="44264"/>
    <cellStyle name="RIGs linked cells 3 3 3 2 2 12" xfId="44265"/>
    <cellStyle name="RIGs linked cells 3 3 3 2 2 13" xfId="44266"/>
    <cellStyle name="RIGs linked cells 3 3 3 2 2 2" xfId="44267"/>
    <cellStyle name="RIGs linked cells 3 3 3 2 2 2 2" xfId="44268"/>
    <cellStyle name="RIGs linked cells 3 3 3 2 2 2 3" xfId="44269"/>
    <cellStyle name="RIGs linked cells 3 3 3 2 2 3" xfId="44270"/>
    <cellStyle name="RIGs linked cells 3 3 3 2 2 3 2" xfId="44271"/>
    <cellStyle name="RIGs linked cells 3 3 3 2 2 3 3" xfId="44272"/>
    <cellStyle name="RIGs linked cells 3 3 3 2 2 4" xfId="44273"/>
    <cellStyle name="RIGs linked cells 3 3 3 2 2 5" xfId="44274"/>
    <cellStyle name="RIGs linked cells 3 3 3 2 2 6" xfId="44275"/>
    <cellStyle name="RIGs linked cells 3 3 3 2 2 7" xfId="44276"/>
    <cellStyle name="RIGs linked cells 3 3 3 2 2 8" xfId="44277"/>
    <cellStyle name="RIGs linked cells 3 3 3 2 2 9" xfId="44278"/>
    <cellStyle name="RIGs linked cells 3 3 3 2 20" xfId="44279"/>
    <cellStyle name="RIGs linked cells 3 3 3 2 21" xfId="44280"/>
    <cellStyle name="RIGs linked cells 3 3 3 2 22" xfId="44281"/>
    <cellStyle name="RIGs linked cells 3 3 3 2 23" xfId="44282"/>
    <cellStyle name="RIGs linked cells 3 3 3 2 24" xfId="44283"/>
    <cellStyle name="RIGs linked cells 3 3 3 2 25" xfId="44284"/>
    <cellStyle name="RIGs linked cells 3 3 3 2 26" xfId="44285"/>
    <cellStyle name="RIGs linked cells 3 3 3 2 27" xfId="44286"/>
    <cellStyle name="RIGs linked cells 3 3 3 2 28" xfId="44287"/>
    <cellStyle name="RIGs linked cells 3 3 3 2 29" xfId="44288"/>
    <cellStyle name="RIGs linked cells 3 3 3 2 3" xfId="44289"/>
    <cellStyle name="RIGs linked cells 3 3 3 2 3 2" xfId="44290"/>
    <cellStyle name="RIGs linked cells 3 3 3 2 3 3" xfId="44291"/>
    <cellStyle name="RIGs linked cells 3 3 3 2 30" xfId="44292"/>
    <cellStyle name="RIGs linked cells 3 3 3 2 31" xfId="44293"/>
    <cellStyle name="RIGs linked cells 3 3 3 2 32" xfId="44294"/>
    <cellStyle name="RIGs linked cells 3 3 3 2 33" xfId="44295"/>
    <cellStyle name="RIGs linked cells 3 3 3 2 34" xfId="44296"/>
    <cellStyle name="RIGs linked cells 3 3 3 2 4" xfId="44297"/>
    <cellStyle name="RIGs linked cells 3 3 3 2 4 2" xfId="44298"/>
    <cellStyle name="RIGs linked cells 3 3 3 2 4 3" xfId="44299"/>
    <cellStyle name="RIGs linked cells 3 3 3 2 5" xfId="44300"/>
    <cellStyle name="RIGs linked cells 3 3 3 2 6" xfId="44301"/>
    <cellStyle name="RIGs linked cells 3 3 3 2 7" xfId="44302"/>
    <cellStyle name="RIGs linked cells 3 3 3 2 8" xfId="44303"/>
    <cellStyle name="RIGs linked cells 3 3 3 2 9" xfId="44304"/>
    <cellStyle name="RIGs linked cells 3 3 3 20" xfId="44305"/>
    <cellStyle name="RIGs linked cells 3 3 3 21" xfId="44306"/>
    <cellStyle name="RIGs linked cells 3 3 3 22" xfId="44307"/>
    <cellStyle name="RIGs linked cells 3 3 3 23" xfId="44308"/>
    <cellStyle name="RIGs linked cells 3 3 3 24" xfId="44309"/>
    <cellStyle name="RIGs linked cells 3 3 3 25" xfId="44310"/>
    <cellStyle name="RIGs linked cells 3 3 3 26" xfId="44311"/>
    <cellStyle name="RIGs linked cells 3 3 3 27" xfId="44312"/>
    <cellStyle name="RIGs linked cells 3 3 3 28" xfId="44313"/>
    <cellStyle name="RIGs linked cells 3 3 3 29" xfId="44314"/>
    <cellStyle name="RIGs linked cells 3 3 3 3" xfId="44315"/>
    <cellStyle name="RIGs linked cells 3 3 3 3 10" xfId="44316"/>
    <cellStyle name="RIGs linked cells 3 3 3 3 11" xfId="44317"/>
    <cellStyle name="RIGs linked cells 3 3 3 3 12" xfId="44318"/>
    <cellStyle name="RIGs linked cells 3 3 3 3 13" xfId="44319"/>
    <cellStyle name="RIGs linked cells 3 3 3 3 2" xfId="44320"/>
    <cellStyle name="RIGs linked cells 3 3 3 3 2 2" xfId="44321"/>
    <cellStyle name="RIGs linked cells 3 3 3 3 2 3" xfId="44322"/>
    <cellStyle name="RIGs linked cells 3 3 3 3 3" xfId="44323"/>
    <cellStyle name="RIGs linked cells 3 3 3 3 3 2" xfId="44324"/>
    <cellStyle name="RIGs linked cells 3 3 3 3 3 3" xfId="44325"/>
    <cellStyle name="RIGs linked cells 3 3 3 3 4" xfId="44326"/>
    <cellStyle name="RIGs linked cells 3 3 3 3 5" xfId="44327"/>
    <cellStyle name="RIGs linked cells 3 3 3 3 6" xfId="44328"/>
    <cellStyle name="RIGs linked cells 3 3 3 3 7" xfId="44329"/>
    <cellStyle name="RIGs linked cells 3 3 3 3 8" xfId="44330"/>
    <cellStyle name="RIGs linked cells 3 3 3 3 9" xfId="44331"/>
    <cellStyle name="RIGs linked cells 3 3 3 30" xfId="44332"/>
    <cellStyle name="RIGs linked cells 3 3 3 31" xfId="44333"/>
    <cellStyle name="RIGs linked cells 3 3 3 32" xfId="44334"/>
    <cellStyle name="RIGs linked cells 3 3 3 33" xfId="44335"/>
    <cellStyle name="RIGs linked cells 3 3 3 34" xfId="44336"/>
    <cellStyle name="RIGs linked cells 3 3 3 35" xfId="44337"/>
    <cellStyle name="RIGs linked cells 3 3 3 4" xfId="44338"/>
    <cellStyle name="RIGs linked cells 3 3 3 4 2" xfId="44339"/>
    <cellStyle name="RIGs linked cells 3 3 3 4 3" xfId="44340"/>
    <cellStyle name="RIGs linked cells 3 3 3 5" xfId="44341"/>
    <cellStyle name="RIGs linked cells 3 3 3 5 2" xfId="44342"/>
    <cellStyle name="RIGs linked cells 3 3 3 5 3" xfId="44343"/>
    <cellStyle name="RIGs linked cells 3 3 3 6" xfId="44344"/>
    <cellStyle name="RIGs linked cells 3 3 3 7" xfId="44345"/>
    <cellStyle name="RIGs linked cells 3 3 3 8" xfId="44346"/>
    <cellStyle name="RIGs linked cells 3 3 3 9" xfId="44347"/>
    <cellStyle name="RIGs linked cells 3 3 3_4 28 1_Asst_Health_Crit_AllTO_RIIO_20110714pm" xfId="44348"/>
    <cellStyle name="RIGs linked cells 3 3 30" xfId="44349"/>
    <cellStyle name="RIGs linked cells 3 3 31" xfId="44350"/>
    <cellStyle name="RIGs linked cells 3 3 32" xfId="44351"/>
    <cellStyle name="RIGs linked cells 3 3 33" xfId="44352"/>
    <cellStyle name="RIGs linked cells 3 3 34" xfId="44353"/>
    <cellStyle name="RIGs linked cells 3 3 35" xfId="44354"/>
    <cellStyle name="RIGs linked cells 3 3 36" xfId="44355"/>
    <cellStyle name="RIGs linked cells 3 3 37" xfId="44356"/>
    <cellStyle name="RIGs linked cells 3 3 38" xfId="44357"/>
    <cellStyle name="RIGs linked cells 3 3 39" xfId="44358"/>
    <cellStyle name="RIGs linked cells 3 3 4" xfId="44359"/>
    <cellStyle name="RIGs linked cells 3 3 4 10" xfId="44360"/>
    <cellStyle name="RIGs linked cells 3 3 4 11" xfId="44361"/>
    <cellStyle name="RIGs linked cells 3 3 4 12" xfId="44362"/>
    <cellStyle name="RIGs linked cells 3 3 4 13" xfId="44363"/>
    <cellStyle name="RIGs linked cells 3 3 4 14" xfId="44364"/>
    <cellStyle name="RIGs linked cells 3 3 4 15" xfId="44365"/>
    <cellStyle name="RIGs linked cells 3 3 4 16" xfId="44366"/>
    <cellStyle name="RIGs linked cells 3 3 4 17" xfId="44367"/>
    <cellStyle name="RIGs linked cells 3 3 4 18" xfId="44368"/>
    <cellStyle name="RIGs linked cells 3 3 4 19" xfId="44369"/>
    <cellStyle name="RIGs linked cells 3 3 4 2" xfId="44370"/>
    <cellStyle name="RIGs linked cells 3 3 4 2 10" xfId="44371"/>
    <cellStyle name="RIGs linked cells 3 3 4 2 11" xfId="44372"/>
    <cellStyle name="RIGs linked cells 3 3 4 2 12" xfId="44373"/>
    <cellStyle name="RIGs linked cells 3 3 4 2 13" xfId="44374"/>
    <cellStyle name="RIGs linked cells 3 3 4 2 2" xfId="44375"/>
    <cellStyle name="RIGs linked cells 3 3 4 2 2 2" xfId="44376"/>
    <cellStyle name="RIGs linked cells 3 3 4 2 2 3" xfId="44377"/>
    <cellStyle name="RIGs linked cells 3 3 4 2 3" xfId="44378"/>
    <cellStyle name="RIGs linked cells 3 3 4 2 3 2" xfId="44379"/>
    <cellStyle name="RIGs linked cells 3 3 4 2 3 3" xfId="44380"/>
    <cellStyle name="RIGs linked cells 3 3 4 2 4" xfId="44381"/>
    <cellStyle name="RIGs linked cells 3 3 4 2 5" xfId="44382"/>
    <cellStyle name="RIGs linked cells 3 3 4 2 6" xfId="44383"/>
    <cellStyle name="RIGs linked cells 3 3 4 2 7" xfId="44384"/>
    <cellStyle name="RIGs linked cells 3 3 4 2 8" xfId="44385"/>
    <cellStyle name="RIGs linked cells 3 3 4 2 9" xfId="44386"/>
    <cellStyle name="RIGs linked cells 3 3 4 20" xfId="44387"/>
    <cellStyle name="RIGs linked cells 3 3 4 21" xfId="44388"/>
    <cellStyle name="RIGs linked cells 3 3 4 22" xfId="44389"/>
    <cellStyle name="RIGs linked cells 3 3 4 23" xfId="44390"/>
    <cellStyle name="RIGs linked cells 3 3 4 24" xfId="44391"/>
    <cellStyle name="RIGs linked cells 3 3 4 25" xfId="44392"/>
    <cellStyle name="RIGs linked cells 3 3 4 26" xfId="44393"/>
    <cellStyle name="RIGs linked cells 3 3 4 27" xfId="44394"/>
    <cellStyle name="RIGs linked cells 3 3 4 28" xfId="44395"/>
    <cellStyle name="RIGs linked cells 3 3 4 29" xfId="44396"/>
    <cellStyle name="RIGs linked cells 3 3 4 3" xfId="44397"/>
    <cellStyle name="RIGs linked cells 3 3 4 3 2" xfId="44398"/>
    <cellStyle name="RIGs linked cells 3 3 4 3 3" xfId="44399"/>
    <cellStyle name="RIGs linked cells 3 3 4 30" xfId="44400"/>
    <cellStyle name="RIGs linked cells 3 3 4 31" xfId="44401"/>
    <cellStyle name="RIGs linked cells 3 3 4 32" xfId="44402"/>
    <cellStyle name="RIGs linked cells 3 3 4 33" xfId="44403"/>
    <cellStyle name="RIGs linked cells 3 3 4 34" xfId="44404"/>
    <cellStyle name="RIGs linked cells 3 3 4 4" xfId="44405"/>
    <cellStyle name="RIGs linked cells 3 3 4 4 2" xfId="44406"/>
    <cellStyle name="RIGs linked cells 3 3 4 4 3" xfId="44407"/>
    <cellStyle name="RIGs linked cells 3 3 4 5" xfId="44408"/>
    <cellStyle name="RIGs linked cells 3 3 4 6" xfId="44409"/>
    <cellStyle name="RIGs linked cells 3 3 4 7" xfId="44410"/>
    <cellStyle name="RIGs linked cells 3 3 4 8" xfId="44411"/>
    <cellStyle name="RIGs linked cells 3 3 4 9" xfId="44412"/>
    <cellStyle name="RIGs linked cells 3 3 5" xfId="44413"/>
    <cellStyle name="RIGs linked cells 3 3 5 10" xfId="44414"/>
    <cellStyle name="RIGs linked cells 3 3 5 11" xfId="44415"/>
    <cellStyle name="RIGs linked cells 3 3 5 12" xfId="44416"/>
    <cellStyle name="RIGs linked cells 3 3 5 13" xfId="44417"/>
    <cellStyle name="RIGs linked cells 3 3 5 14" xfId="44418"/>
    <cellStyle name="RIGs linked cells 3 3 5 15" xfId="44419"/>
    <cellStyle name="RIGs linked cells 3 3 5 16" xfId="44420"/>
    <cellStyle name="RIGs linked cells 3 3 5 17" xfId="44421"/>
    <cellStyle name="RIGs linked cells 3 3 5 18" xfId="44422"/>
    <cellStyle name="RIGs linked cells 3 3 5 19" xfId="44423"/>
    <cellStyle name="RIGs linked cells 3 3 5 2" xfId="44424"/>
    <cellStyle name="RIGs linked cells 3 3 5 2 10" xfId="44425"/>
    <cellStyle name="RIGs linked cells 3 3 5 2 11" xfId="44426"/>
    <cellStyle name="RIGs linked cells 3 3 5 2 12" xfId="44427"/>
    <cellStyle name="RIGs linked cells 3 3 5 2 13" xfId="44428"/>
    <cellStyle name="RIGs linked cells 3 3 5 2 2" xfId="44429"/>
    <cellStyle name="RIGs linked cells 3 3 5 2 2 2" xfId="44430"/>
    <cellStyle name="RIGs linked cells 3 3 5 2 2 3" xfId="44431"/>
    <cellStyle name="RIGs linked cells 3 3 5 2 3" xfId="44432"/>
    <cellStyle name="RIGs linked cells 3 3 5 2 3 2" xfId="44433"/>
    <cellStyle name="RIGs linked cells 3 3 5 2 3 3" xfId="44434"/>
    <cellStyle name="RIGs linked cells 3 3 5 2 4" xfId="44435"/>
    <cellStyle name="RIGs linked cells 3 3 5 2 5" xfId="44436"/>
    <cellStyle name="RIGs linked cells 3 3 5 2 6" xfId="44437"/>
    <cellStyle name="RIGs linked cells 3 3 5 2 7" xfId="44438"/>
    <cellStyle name="RIGs linked cells 3 3 5 2 8" xfId="44439"/>
    <cellStyle name="RIGs linked cells 3 3 5 2 9" xfId="44440"/>
    <cellStyle name="RIGs linked cells 3 3 5 20" xfId="44441"/>
    <cellStyle name="RIGs linked cells 3 3 5 21" xfId="44442"/>
    <cellStyle name="RIGs linked cells 3 3 5 22" xfId="44443"/>
    <cellStyle name="RIGs linked cells 3 3 5 23" xfId="44444"/>
    <cellStyle name="RIGs linked cells 3 3 5 24" xfId="44445"/>
    <cellStyle name="RIGs linked cells 3 3 5 25" xfId="44446"/>
    <cellStyle name="RIGs linked cells 3 3 5 26" xfId="44447"/>
    <cellStyle name="RIGs linked cells 3 3 5 27" xfId="44448"/>
    <cellStyle name="RIGs linked cells 3 3 5 28" xfId="44449"/>
    <cellStyle name="RIGs linked cells 3 3 5 29" xfId="44450"/>
    <cellStyle name="RIGs linked cells 3 3 5 3" xfId="44451"/>
    <cellStyle name="RIGs linked cells 3 3 5 3 2" xfId="44452"/>
    <cellStyle name="RIGs linked cells 3 3 5 3 3" xfId="44453"/>
    <cellStyle name="RIGs linked cells 3 3 5 30" xfId="44454"/>
    <cellStyle name="RIGs linked cells 3 3 5 31" xfId="44455"/>
    <cellStyle name="RIGs linked cells 3 3 5 32" xfId="44456"/>
    <cellStyle name="RIGs linked cells 3 3 5 33" xfId="44457"/>
    <cellStyle name="RIGs linked cells 3 3 5 34" xfId="44458"/>
    <cellStyle name="RIGs linked cells 3 3 5 4" xfId="44459"/>
    <cellStyle name="RIGs linked cells 3 3 5 4 2" xfId="44460"/>
    <cellStyle name="RIGs linked cells 3 3 5 4 3" xfId="44461"/>
    <cellStyle name="RIGs linked cells 3 3 5 5" xfId="44462"/>
    <cellStyle name="RIGs linked cells 3 3 5 6" xfId="44463"/>
    <cellStyle name="RIGs linked cells 3 3 5 7" xfId="44464"/>
    <cellStyle name="RIGs linked cells 3 3 5 8" xfId="44465"/>
    <cellStyle name="RIGs linked cells 3 3 5 9" xfId="44466"/>
    <cellStyle name="RIGs linked cells 3 3 6" xfId="44467"/>
    <cellStyle name="RIGs linked cells 3 3 6 10" xfId="44468"/>
    <cellStyle name="RIGs linked cells 3 3 6 11" xfId="44469"/>
    <cellStyle name="RIGs linked cells 3 3 6 12" xfId="44470"/>
    <cellStyle name="RIGs linked cells 3 3 6 13" xfId="44471"/>
    <cellStyle name="RIGs linked cells 3 3 6 2" xfId="44472"/>
    <cellStyle name="RIGs linked cells 3 3 6 2 2" xfId="44473"/>
    <cellStyle name="RIGs linked cells 3 3 6 2 3" xfId="44474"/>
    <cellStyle name="RIGs linked cells 3 3 6 3" xfId="44475"/>
    <cellStyle name="RIGs linked cells 3 3 6 3 2" xfId="44476"/>
    <cellStyle name="RIGs linked cells 3 3 6 3 3" xfId="44477"/>
    <cellStyle name="RIGs linked cells 3 3 6 4" xfId="44478"/>
    <cellStyle name="RIGs linked cells 3 3 6 5" xfId="44479"/>
    <cellStyle name="RIGs linked cells 3 3 6 6" xfId="44480"/>
    <cellStyle name="RIGs linked cells 3 3 6 7" xfId="44481"/>
    <cellStyle name="RIGs linked cells 3 3 6 8" xfId="44482"/>
    <cellStyle name="RIGs linked cells 3 3 6 9" xfId="44483"/>
    <cellStyle name="RIGs linked cells 3 3 7" xfId="44484"/>
    <cellStyle name="RIGs linked cells 3 3 7 2" xfId="44485"/>
    <cellStyle name="RIGs linked cells 3 3 7 2 2" xfId="44486"/>
    <cellStyle name="RIGs linked cells 3 3 7 2 3" xfId="44487"/>
    <cellStyle name="RIGs linked cells 3 3 7 3" xfId="44488"/>
    <cellStyle name="RIGs linked cells 3 3 7 3 2" xfId="44489"/>
    <cellStyle name="RIGs linked cells 3 3 7 4" xfId="44490"/>
    <cellStyle name="RIGs linked cells 3 3 8" xfId="44491"/>
    <cellStyle name="RIGs linked cells 3 3 8 2" xfId="44492"/>
    <cellStyle name="RIGs linked cells 3 3 9" xfId="44493"/>
    <cellStyle name="RIGs linked cells 3 3 9 2" xfId="44494"/>
    <cellStyle name="RIGs linked cells 3 3_4 28 1_Asst_Health_Crit_AllTO_RIIO_20110714pm" xfId="44495"/>
    <cellStyle name="RIGs linked cells 3 30" xfId="44496"/>
    <cellStyle name="RIGs linked cells 3 31" xfId="44497"/>
    <cellStyle name="RIGs linked cells 3 32" xfId="44498"/>
    <cellStyle name="RIGs linked cells 3 33" xfId="44499"/>
    <cellStyle name="RIGs linked cells 3 34" xfId="44500"/>
    <cellStyle name="RIGs linked cells 3 35" xfId="44501"/>
    <cellStyle name="RIGs linked cells 3 36" xfId="44502"/>
    <cellStyle name="RIGs linked cells 3 37" xfId="44503"/>
    <cellStyle name="RIGs linked cells 3 38" xfId="44504"/>
    <cellStyle name="RIGs linked cells 3 39" xfId="44505"/>
    <cellStyle name="RIGs linked cells 3 4" xfId="44506"/>
    <cellStyle name="RIGs linked cells 3 4 10" xfId="44507"/>
    <cellStyle name="RIGs linked cells 3 4 11" xfId="44508"/>
    <cellStyle name="RIGs linked cells 3 4 12" xfId="44509"/>
    <cellStyle name="RIGs linked cells 3 4 13" xfId="44510"/>
    <cellStyle name="RIGs linked cells 3 4 14" xfId="44511"/>
    <cellStyle name="RIGs linked cells 3 4 15" xfId="44512"/>
    <cellStyle name="RIGs linked cells 3 4 16" xfId="44513"/>
    <cellStyle name="RIGs linked cells 3 4 17" xfId="44514"/>
    <cellStyle name="RIGs linked cells 3 4 18" xfId="44515"/>
    <cellStyle name="RIGs linked cells 3 4 19" xfId="44516"/>
    <cellStyle name="RIGs linked cells 3 4 2" xfId="44517"/>
    <cellStyle name="RIGs linked cells 3 4 2 10" xfId="44518"/>
    <cellStyle name="RIGs linked cells 3 4 2 11" xfId="44519"/>
    <cellStyle name="RIGs linked cells 3 4 2 12" xfId="44520"/>
    <cellStyle name="RIGs linked cells 3 4 2 13" xfId="44521"/>
    <cellStyle name="RIGs linked cells 3 4 2 14" xfId="44522"/>
    <cellStyle name="RIGs linked cells 3 4 2 15" xfId="44523"/>
    <cellStyle name="RIGs linked cells 3 4 2 16" xfId="44524"/>
    <cellStyle name="RIGs linked cells 3 4 2 17" xfId="44525"/>
    <cellStyle name="RIGs linked cells 3 4 2 18" xfId="44526"/>
    <cellStyle name="RIGs linked cells 3 4 2 19" xfId="44527"/>
    <cellStyle name="RIGs linked cells 3 4 2 2" xfId="44528"/>
    <cellStyle name="RIGs linked cells 3 4 2 2 10" xfId="44529"/>
    <cellStyle name="RIGs linked cells 3 4 2 2 11" xfId="44530"/>
    <cellStyle name="RIGs linked cells 3 4 2 2 12" xfId="44531"/>
    <cellStyle name="RIGs linked cells 3 4 2 2 13" xfId="44532"/>
    <cellStyle name="RIGs linked cells 3 4 2 2 2" xfId="44533"/>
    <cellStyle name="RIGs linked cells 3 4 2 2 2 2" xfId="44534"/>
    <cellStyle name="RIGs linked cells 3 4 2 2 2 3" xfId="44535"/>
    <cellStyle name="RIGs linked cells 3 4 2 2 3" xfId="44536"/>
    <cellStyle name="RIGs linked cells 3 4 2 2 3 2" xfId="44537"/>
    <cellStyle name="RIGs linked cells 3 4 2 2 3 3" xfId="44538"/>
    <cellStyle name="RIGs linked cells 3 4 2 2 4" xfId="44539"/>
    <cellStyle name="RIGs linked cells 3 4 2 2 5" xfId="44540"/>
    <cellStyle name="RIGs linked cells 3 4 2 2 6" xfId="44541"/>
    <cellStyle name="RIGs linked cells 3 4 2 2 7" xfId="44542"/>
    <cellStyle name="RIGs linked cells 3 4 2 2 8" xfId="44543"/>
    <cellStyle name="RIGs linked cells 3 4 2 2 9" xfId="44544"/>
    <cellStyle name="RIGs linked cells 3 4 2 20" xfId="44545"/>
    <cellStyle name="RIGs linked cells 3 4 2 21" xfId="44546"/>
    <cellStyle name="RIGs linked cells 3 4 2 22" xfId="44547"/>
    <cellStyle name="RIGs linked cells 3 4 2 23" xfId="44548"/>
    <cellStyle name="RIGs linked cells 3 4 2 24" xfId="44549"/>
    <cellStyle name="RIGs linked cells 3 4 2 25" xfId="44550"/>
    <cellStyle name="RIGs linked cells 3 4 2 26" xfId="44551"/>
    <cellStyle name="RIGs linked cells 3 4 2 27" xfId="44552"/>
    <cellStyle name="RIGs linked cells 3 4 2 28" xfId="44553"/>
    <cellStyle name="RIGs linked cells 3 4 2 29" xfId="44554"/>
    <cellStyle name="RIGs linked cells 3 4 2 3" xfId="44555"/>
    <cellStyle name="RIGs linked cells 3 4 2 3 2" xfId="44556"/>
    <cellStyle name="RIGs linked cells 3 4 2 3 3" xfId="44557"/>
    <cellStyle name="RIGs linked cells 3 4 2 30" xfId="44558"/>
    <cellStyle name="RIGs linked cells 3 4 2 31" xfId="44559"/>
    <cellStyle name="RIGs linked cells 3 4 2 32" xfId="44560"/>
    <cellStyle name="RIGs linked cells 3 4 2 33" xfId="44561"/>
    <cellStyle name="RIGs linked cells 3 4 2 34" xfId="44562"/>
    <cellStyle name="RIGs linked cells 3 4 2 4" xfId="44563"/>
    <cellStyle name="RIGs linked cells 3 4 2 4 2" xfId="44564"/>
    <cellStyle name="RIGs linked cells 3 4 2 4 3" xfId="44565"/>
    <cellStyle name="RIGs linked cells 3 4 2 5" xfId="44566"/>
    <cellStyle name="RIGs linked cells 3 4 2 6" xfId="44567"/>
    <cellStyle name="RIGs linked cells 3 4 2 7" xfId="44568"/>
    <cellStyle name="RIGs linked cells 3 4 2 8" xfId="44569"/>
    <cellStyle name="RIGs linked cells 3 4 2 9" xfId="44570"/>
    <cellStyle name="RIGs linked cells 3 4 20" xfId="44571"/>
    <cellStyle name="RIGs linked cells 3 4 21" xfId="44572"/>
    <cellStyle name="RIGs linked cells 3 4 22" xfId="44573"/>
    <cellStyle name="RIGs linked cells 3 4 23" xfId="44574"/>
    <cellStyle name="RIGs linked cells 3 4 24" xfId="44575"/>
    <cellStyle name="RIGs linked cells 3 4 25" xfId="44576"/>
    <cellStyle name="RIGs linked cells 3 4 26" xfId="44577"/>
    <cellStyle name="RIGs linked cells 3 4 27" xfId="44578"/>
    <cellStyle name="RIGs linked cells 3 4 28" xfId="44579"/>
    <cellStyle name="RIGs linked cells 3 4 29" xfId="44580"/>
    <cellStyle name="RIGs linked cells 3 4 3" xfId="44581"/>
    <cellStyle name="RIGs linked cells 3 4 3 10" xfId="44582"/>
    <cellStyle name="RIGs linked cells 3 4 3 11" xfId="44583"/>
    <cellStyle name="RIGs linked cells 3 4 3 12" xfId="44584"/>
    <cellStyle name="RIGs linked cells 3 4 3 13" xfId="44585"/>
    <cellStyle name="RIGs linked cells 3 4 3 2" xfId="44586"/>
    <cellStyle name="RIGs linked cells 3 4 3 2 2" xfId="44587"/>
    <cellStyle name="RIGs linked cells 3 4 3 2 3" xfId="44588"/>
    <cellStyle name="RIGs linked cells 3 4 3 3" xfId="44589"/>
    <cellStyle name="RIGs linked cells 3 4 3 3 2" xfId="44590"/>
    <cellStyle name="RIGs linked cells 3 4 3 3 3" xfId="44591"/>
    <cellStyle name="RIGs linked cells 3 4 3 4" xfId="44592"/>
    <cellStyle name="RIGs linked cells 3 4 3 5" xfId="44593"/>
    <cellStyle name="RIGs linked cells 3 4 3 6" xfId="44594"/>
    <cellStyle name="RIGs linked cells 3 4 3 7" xfId="44595"/>
    <cellStyle name="RIGs linked cells 3 4 3 8" xfId="44596"/>
    <cellStyle name="RIGs linked cells 3 4 3 9" xfId="44597"/>
    <cellStyle name="RIGs linked cells 3 4 30" xfId="44598"/>
    <cellStyle name="RIGs linked cells 3 4 31" xfId="44599"/>
    <cellStyle name="RIGs linked cells 3 4 32" xfId="44600"/>
    <cellStyle name="RIGs linked cells 3 4 33" xfId="44601"/>
    <cellStyle name="RIGs linked cells 3 4 34" xfId="44602"/>
    <cellStyle name="RIGs linked cells 3 4 35" xfId="44603"/>
    <cellStyle name="RIGs linked cells 3 4 4" xfId="44604"/>
    <cellStyle name="RIGs linked cells 3 4 4 2" xfId="44605"/>
    <cellStyle name="RIGs linked cells 3 4 4 3" xfId="44606"/>
    <cellStyle name="RIGs linked cells 3 4 5" xfId="44607"/>
    <cellStyle name="RIGs linked cells 3 4 5 2" xfId="44608"/>
    <cellStyle name="RIGs linked cells 3 4 5 3" xfId="44609"/>
    <cellStyle name="RIGs linked cells 3 4 6" xfId="44610"/>
    <cellStyle name="RIGs linked cells 3 4 7" xfId="44611"/>
    <cellStyle name="RIGs linked cells 3 4 8" xfId="44612"/>
    <cellStyle name="RIGs linked cells 3 4 9" xfId="44613"/>
    <cellStyle name="RIGs linked cells 3 4_4 28 1_Asst_Health_Crit_AllTO_RIIO_20110714pm" xfId="44614"/>
    <cellStyle name="RIGs linked cells 3 40" xfId="44615"/>
    <cellStyle name="RIGs linked cells 3 5" xfId="44616"/>
    <cellStyle name="RIGs linked cells 3 5 10" xfId="44617"/>
    <cellStyle name="RIGs linked cells 3 5 11" xfId="44618"/>
    <cellStyle name="RIGs linked cells 3 5 12" xfId="44619"/>
    <cellStyle name="RIGs linked cells 3 5 13" xfId="44620"/>
    <cellStyle name="RIGs linked cells 3 5 14" xfId="44621"/>
    <cellStyle name="RIGs linked cells 3 5 15" xfId="44622"/>
    <cellStyle name="RIGs linked cells 3 5 16" xfId="44623"/>
    <cellStyle name="RIGs linked cells 3 5 17" xfId="44624"/>
    <cellStyle name="RIGs linked cells 3 5 18" xfId="44625"/>
    <cellStyle name="RIGs linked cells 3 5 19" xfId="44626"/>
    <cellStyle name="RIGs linked cells 3 5 2" xfId="44627"/>
    <cellStyle name="RIGs linked cells 3 5 2 10" xfId="44628"/>
    <cellStyle name="RIGs linked cells 3 5 2 11" xfId="44629"/>
    <cellStyle name="RIGs linked cells 3 5 2 12" xfId="44630"/>
    <cellStyle name="RIGs linked cells 3 5 2 13" xfId="44631"/>
    <cellStyle name="RIGs linked cells 3 5 2 2" xfId="44632"/>
    <cellStyle name="RIGs linked cells 3 5 2 2 2" xfId="44633"/>
    <cellStyle name="RIGs linked cells 3 5 2 2 3" xfId="44634"/>
    <cellStyle name="RIGs linked cells 3 5 2 3" xfId="44635"/>
    <cellStyle name="RIGs linked cells 3 5 2 3 2" xfId="44636"/>
    <cellStyle name="RIGs linked cells 3 5 2 3 3" xfId="44637"/>
    <cellStyle name="RIGs linked cells 3 5 2 4" xfId="44638"/>
    <cellStyle name="RIGs linked cells 3 5 2 5" xfId="44639"/>
    <cellStyle name="RIGs linked cells 3 5 2 6" xfId="44640"/>
    <cellStyle name="RIGs linked cells 3 5 2 7" xfId="44641"/>
    <cellStyle name="RIGs linked cells 3 5 2 8" xfId="44642"/>
    <cellStyle name="RIGs linked cells 3 5 2 9" xfId="44643"/>
    <cellStyle name="RIGs linked cells 3 5 20" xfId="44644"/>
    <cellStyle name="RIGs linked cells 3 5 21" xfId="44645"/>
    <cellStyle name="RIGs linked cells 3 5 22" xfId="44646"/>
    <cellStyle name="RIGs linked cells 3 5 23" xfId="44647"/>
    <cellStyle name="RIGs linked cells 3 5 24" xfId="44648"/>
    <cellStyle name="RIGs linked cells 3 5 25" xfId="44649"/>
    <cellStyle name="RIGs linked cells 3 5 26" xfId="44650"/>
    <cellStyle name="RIGs linked cells 3 5 27" xfId="44651"/>
    <cellStyle name="RIGs linked cells 3 5 28" xfId="44652"/>
    <cellStyle name="RIGs linked cells 3 5 29" xfId="44653"/>
    <cellStyle name="RIGs linked cells 3 5 3" xfId="44654"/>
    <cellStyle name="RIGs linked cells 3 5 3 2" xfId="44655"/>
    <cellStyle name="RIGs linked cells 3 5 3 3" xfId="44656"/>
    <cellStyle name="RIGs linked cells 3 5 30" xfId="44657"/>
    <cellStyle name="RIGs linked cells 3 5 31" xfId="44658"/>
    <cellStyle name="RIGs linked cells 3 5 32" xfId="44659"/>
    <cellStyle name="RIGs linked cells 3 5 33" xfId="44660"/>
    <cellStyle name="RIGs linked cells 3 5 34" xfId="44661"/>
    <cellStyle name="RIGs linked cells 3 5 4" xfId="44662"/>
    <cellStyle name="RIGs linked cells 3 5 4 2" xfId="44663"/>
    <cellStyle name="RIGs linked cells 3 5 4 3" xfId="44664"/>
    <cellStyle name="RIGs linked cells 3 5 5" xfId="44665"/>
    <cellStyle name="RIGs linked cells 3 5 6" xfId="44666"/>
    <cellStyle name="RIGs linked cells 3 5 7" xfId="44667"/>
    <cellStyle name="RIGs linked cells 3 5 8" xfId="44668"/>
    <cellStyle name="RIGs linked cells 3 5 9" xfId="44669"/>
    <cellStyle name="RIGs linked cells 3 6" xfId="44670"/>
    <cellStyle name="RIGs linked cells 3 6 10" xfId="44671"/>
    <cellStyle name="RIGs linked cells 3 6 11" xfId="44672"/>
    <cellStyle name="RIGs linked cells 3 6 12" xfId="44673"/>
    <cellStyle name="RIGs linked cells 3 6 13" xfId="44674"/>
    <cellStyle name="RIGs linked cells 3 6 14" xfId="44675"/>
    <cellStyle name="RIGs linked cells 3 6 15" xfId="44676"/>
    <cellStyle name="RIGs linked cells 3 6 16" xfId="44677"/>
    <cellStyle name="RIGs linked cells 3 6 17" xfId="44678"/>
    <cellStyle name="RIGs linked cells 3 6 18" xfId="44679"/>
    <cellStyle name="RIGs linked cells 3 6 19" xfId="44680"/>
    <cellStyle name="RIGs linked cells 3 6 2" xfId="44681"/>
    <cellStyle name="RIGs linked cells 3 6 2 10" xfId="44682"/>
    <cellStyle name="RIGs linked cells 3 6 2 11" xfId="44683"/>
    <cellStyle name="RIGs linked cells 3 6 2 12" xfId="44684"/>
    <cellStyle name="RIGs linked cells 3 6 2 13" xfId="44685"/>
    <cellStyle name="RIGs linked cells 3 6 2 2" xfId="44686"/>
    <cellStyle name="RIGs linked cells 3 6 2 2 2" xfId="44687"/>
    <cellStyle name="RIGs linked cells 3 6 2 2 3" xfId="44688"/>
    <cellStyle name="RIGs linked cells 3 6 2 3" xfId="44689"/>
    <cellStyle name="RIGs linked cells 3 6 2 3 2" xfId="44690"/>
    <cellStyle name="RIGs linked cells 3 6 2 3 3" xfId="44691"/>
    <cellStyle name="RIGs linked cells 3 6 2 4" xfId="44692"/>
    <cellStyle name="RIGs linked cells 3 6 2 5" xfId="44693"/>
    <cellStyle name="RIGs linked cells 3 6 2 6" xfId="44694"/>
    <cellStyle name="RIGs linked cells 3 6 2 7" xfId="44695"/>
    <cellStyle name="RIGs linked cells 3 6 2 8" xfId="44696"/>
    <cellStyle name="RIGs linked cells 3 6 2 9" xfId="44697"/>
    <cellStyle name="RIGs linked cells 3 6 20" xfId="44698"/>
    <cellStyle name="RIGs linked cells 3 6 21" xfId="44699"/>
    <cellStyle name="RIGs linked cells 3 6 22" xfId="44700"/>
    <cellStyle name="RIGs linked cells 3 6 23" xfId="44701"/>
    <cellStyle name="RIGs linked cells 3 6 24" xfId="44702"/>
    <cellStyle name="RIGs linked cells 3 6 25" xfId="44703"/>
    <cellStyle name="RIGs linked cells 3 6 26" xfId="44704"/>
    <cellStyle name="RIGs linked cells 3 6 27" xfId="44705"/>
    <cellStyle name="RIGs linked cells 3 6 28" xfId="44706"/>
    <cellStyle name="RIGs linked cells 3 6 29" xfId="44707"/>
    <cellStyle name="RIGs linked cells 3 6 3" xfId="44708"/>
    <cellStyle name="RIGs linked cells 3 6 3 2" xfId="44709"/>
    <cellStyle name="RIGs linked cells 3 6 3 3" xfId="44710"/>
    <cellStyle name="RIGs linked cells 3 6 30" xfId="44711"/>
    <cellStyle name="RIGs linked cells 3 6 31" xfId="44712"/>
    <cellStyle name="RIGs linked cells 3 6 32" xfId="44713"/>
    <cellStyle name="RIGs linked cells 3 6 33" xfId="44714"/>
    <cellStyle name="RIGs linked cells 3 6 34" xfId="44715"/>
    <cellStyle name="RIGs linked cells 3 6 4" xfId="44716"/>
    <cellStyle name="RIGs linked cells 3 6 4 2" xfId="44717"/>
    <cellStyle name="RIGs linked cells 3 6 4 3" xfId="44718"/>
    <cellStyle name="RIGs linked cells 3 6 5" xfId="44719"/>
    <cellStyle name="RIGs linked cells 3 6 6" xfId="44720"/>
    <cellStyle name="RIGs linked cells 3 6 7" xfId="44721"/>
    <cellStyle name="RIGs linked cells 3 6 8" xfId="44722"/>
    <cellStyle name="RIGs linked cells 3 6 9" xfId="44723"/>
    <cellStyle name="RIGs linked cells 3 7" xfId="44724"/>
    <cellStyle name="RIGs linked cells 3 7 10" xfId="44725"/>
    <cellStyle name="RIGs linked cells 3 7 11" xfId="44726"/>
    <cellStyle name="RIGs linked cells 3 7 12" xfId="44727"/>
    <cellStyle name="RIGs linked cells 3 7 13" xfId="44728"/>
    <cellStyle name="RIGs linked cells 3 7 2" xfId="44729"/>
    <cellStyle name="RIGs linked cells 3 7 2 2" xfId="44730"/>
    <cellStyle name="RIGs linked cells 3 7 2 3" xfId="44731"/>
    <cellStyle name="RIGs linked cells 3 7 3" xfId="44732"/>
    <cellStyle name="RIGs linked cells 3 7 3 2" xfId="44733"/>
    <cellStyle name="RIGs linked cells 3 7 3 3" xfId="44734"/>
    <cellStyle name="RIGs linked cells 3 7 4" xfId="44735"/>
    <cellStyle name="RIGs linked cells 3 7 5" xfId="44736"/>
    <cellStyle name="RIGs linked cells 3 7 6" xfId="44737"/>
    <cellStyle name="RIGs linked cells 3 7 7" xfId="44738"/>
    <cellStyle name="RIGs linked cells 3 7 8" xfId="44739"/>
    <cellStyle name="RIGs linked cells 3 7 9" xfId="44740"/>
    <cellStyle name="RIGs linked cells 3 8" xfId="44741"/>
    <cellStyle name="RIGs linked cells 3 8 2" xfId="44742"/>
    <cellStyle name="RIGs linked cells 3 8 2 2" xfId="44743"/>
    <cellStyle name="RIGs linked cells 3 8 2 3" xfId="44744"/>
    <cellStyle name="RIGs linked cells 3 8 3" xfId="44745"/>
    <cellStyle name="RIGs linked cells 3 8 3 2" xfId="44746"/>
    <cellStyle name="RIGs linked cells 3 8 4" xfId="44747"/>
    <cellStyle name="RIGs linked cells 3 9" xfId="44748"/>
    <cellStyle name="RIGs linked cells 3 9 2" xfId="44749"/>
    <cellStyle name="RIGs linked cells 3_1.3s Accounting C Costs Scots" xfId="44750"/>
    <cellStyle name="RIGs linked cells 30" xfId="44751"/>
    <cellStyle name="RIGs linked cells 30 2" xfId="44752"/>
    <cellStyle name="RIGs linked cells 31" xfId="44753"/>
    <cellStyle name="RIGs linked cells 31 2" xfId="44754"/>
    <cellStyle name="RIGs linked cells 32" xfId="44755"/>
    <cellStyle name="RIGs linked cells 32 2" xfId="44756"/>
    <cellStyle name="RIGs linked cells 33" xfId="44757"/>
    <cellStyle name="RIGs linked cells 34" xfId="44758"/>
    <cellStyle name="RIGs linked cells 35" xfId="44759"/>
    <cellStyle name="RIGs linked cells 36" xfId="44760"/>
    <cellStyle name="RIGs linked cells 37" xfId="44761"/>
    <cellStyle name="RIGs linked cells 38" xfId="44762"/>
    <cellStyle name="RIGs linked cells 39" xfId="44763"/>
    <cellStyle name="RIGs linked cells 4" xfId="1317"/>
    <cellStyle name="RIGs linked cells 4 10" xfId="44764"/>
    <cellStyle name="RIGs linked cells 4 10 2" xfId="44765"/>
    <cellStyle name="RIGs linked cells 4 11" xfId="44766"/>
    <cellStyle name="RIGs linked cells 4 11 2" xfId="44767"/>
    <cellStyle name="RIGs linked cells 4 12" xfId="44768"/>
    <cellStyle name="RIGs linked cells 4 12 2" xfId="44769"/>
    <cellStyle name="RIGs linked cells 4 13" xfId="44770"/>
    <cellStyle name="RIGs linked cells 4 13 2" xfId="44771"/>
    <cellStyle name="RIGs linked cells 4 14" xfId="44772"/>
    <cellStyle name="RIGs linked cells 4 14 2" xfId="44773"/>
    <cellStyle name="RIGs linked cells 4 15" xfId="44774"/>
    <cellStyle name="RIGs linked cells 4 15 2" xfId="44775"/>
    <cellStyle name="RIGs linked cells 4 16" xfId="44776"/>
    <cellStyle name="RIGs linked cells 4 16 2" xfId="44777"/>
    <cellStyle name="RIGs linked cells 4 17" xfId="44778"/>
    <cellStyle name="RIGs linked cells 4 17 2" xfId="44779"/>
    <cellStyle name="RIGs linked cells 4 18" xfId="44780"/>
    <cellStyle name="RIGs linked cells 4 18 2" xfId="44781"/>
    <cellStyle name="RIGs linked cells 4 19" xfId="44782"/>
    <cellStyle name="RIGs linked cells 4 19 2" xfId="44783"/>
    <cellStyle name="RIGs linked cells 4 2" xfId="1318"/>
    <cellStyle name="RIGs linked cells 4 2 10" xfId="44784"/>
    <cellStyle name="RIGs linked cells 4 2 10 2" xfId="44785"/>
    <cellStyle name="RIGs linked cells 4 2 11" xfId="44786"/>
    <cellStyle name="RIGs linked cells 4 2 11 2" xfId="44787"/>
    <cellStyle name="RIGs linked cells 4 2 12" xfId="44788"/>
    <cellStyle name="RIGs linked cells 4 2 12 2" xfId="44789"/>
    <cellStyle name="RIGs linked cells 4 2 13" xfId="44790"/>
    <cellStyle name="RIGs linked cells 4 2 13 2" xfId="44791"/>
    <cellStyle name="RIGs linked cells 4 2 14" xfId="44792"/>
    <cellStyle name="RIGs linked cells 4 2 14 2" xfId="44793"/>
    <cellStyle name="RIGs linked cells 4 2 15" xfId="44794"/>
    <cellStyle name="RIGs linked cells 4 2 15 2" xfId="44795"/>
    <cellStyle name="RIGs linked cells 4 2 16" xfId="44796"/>
    <cellStyle name="RIGs linked cells 4 2 16 2" xfId="44797"/>
    <cellStyle name="RIGs linked cells 4 2 17" xfId="44798"/>
    <cellStyle name="RIGs linked cells 4 2 17 2" xfId="44799"/>
    <cellStyle name="RIGs linked cells 4 2 18" xfId="44800"/>
    <cellStyle name="RIGs linked cells 4 2 18 2" xfId="44801"/>
    <cellStyle name="RIGs linked cells 4 2 19" xfId="44802"/>
    <cellStyle name="RIGs linked cells 4 2 19 2" xfId="44803"/>
    <cellStyle name="RIGs linked cells 4 2 2" xfId="1319"/>
    <cellStyle name="RIGs linked cells 4 2 2 10" xfId="44804"/>
    <cellStyle name="RIGs linked cells 4 2 2 10 2" xfId="44805"/>
    <cellStyle name="RIGs linked cells 4 2 2 11" xfId="44806"/>
    <cellStyle name="RIGs linked cells 4 2 2 11 2" xfId="44807"/>
    <cellStyle name="RIGs linked cells 4 2 2 12" xfId="44808"/>
    <cellStyle name="RIGs linked cells 4 2 2 12 2" xfId="44809"/>
    <cellStyle name="RIGs linked cells 4 2 2 13" xfId="44810"/>
    <cellStyle name="RIGs linked cells 4 2 2 13 2" xfId="44811"/>
    <cellStyle name="RIGs linked cells 4 2 2 14" xfId="44812"/>
    <cellStyle name="RIGs linked cells 4 2 2 14 2" xfId="44813"/>
    <cellStyle name="RIGs linked cells 4 2 2 15" xfId="44814"/>
    <cellStyle name="RIGs linked cells 4 2 2 15 2" xfId="44815"/>
    <cellStyle name="RIGs linked cells 4 2 2 16" xfId="44816"/>
    <cellStyle name="RIGs linked cells 4 2 2 16 2" xfId="44817"/>
    <cellStyle name="RIGs linked cells 4 2 2 17" xfId="44818"/>
    <cellStyle name="RIGs linked cells 4 2 2 17 2" xfId="44819"/>
    <cellStyle name="RIGs linked cells 4 2 2 18" xfId="44820"/>
    <cellStyle name="RIGs linked cells 4 2 2 18 2" xfId="44821"/>
    <cellStyle name="RIGs linked cells 4 2 2 19" xfId="44822"/>
    <cellStyle name="RIGs linked cells 4 2 2 19 2" xfId="44823"/>
    <cellStyle name="RIGs linked cells 4 2 2 2" xfId="1320"/>
    <cellStyle name="RIGs linked cells 4 2 2 2 10" xfId="44824"/>
    <cellStyle name="RIGs linked cells 4 2 2 2 11" xfId="44825"/>
    <cellStyle name="RIGs linked cells 4 2 2 2 12" xfId="44826"/>
    <cellStyle name="RIGs linked cells 4 2 2 2 13" xfId="44827"/>
    <cellStyle name="RIGs linked cells 4 2 2 2 14" xfId="44828"/>
    <cellStyle name="RIGs linked cells 4 2 2 2 15" xfId="44829"/>
    <cellStyle name="RIGs linked cells 4 2 2 2 16" xfId="44830"/>
    <cellStyle name="RIGs linked cells 4 2 2 2 17" xfId="44831"/>
    <cellStyle name="RIGs linked cells 4 2 2 2 18" xfId="44832"/>
    <cellStyle name="RIGs linked cells 4 2 2 2 19" xfId="44833"/>
    <cellStyle name="RIGs linked cells 4 2 2 2 2" xfId="1934"/>
    <cellStyle name="RIGs linked cells 4 2 2 2 2 10" xfId="44834"/>
    <cellStyle name="RIGs linked cells 4 2 2 2 2 11" xfId="44835"/>
    <cellStyle name="RIGs linked cells 4 2 2 2 2 12" xfId="44836"/>
    <cellStyle name="RIGs linked cells 4 2 2 2 2 13" xfId="44837"/>
    <cellStyle name="RIGs linked cells 4 2 2 2 2 14" xfId="44838"/>
    <cellStyle name="RIGs linked cells 4 2 2 2 2 15" xfId="44839"/>
    <cellStyle name="RIGs linked cells 4 2 2 2 2 16" xfId="44840"/>
    <cellStyle name="RIGs linked cells 4 2 2 2 2 17" xfId="44841"/>
    <cellStyle name="RIGs linked cells 4 2 2 2 2 18" xfId="44842"/>
    <cellStyle name="RIGs linked cells 4 2 2 2 2 19" xfId="44843"/>
    <cellStyle name="RIGs linked cells 4 2 2 2 2 2" xfId="44844"/>
    <cellStyle name="RIGs linked cells 4 2 2 2 2 2 10" xfId="44845"/>
    <cellStyle name="RIGs linked cells 4 2 2 2 2 2 11" xfId="44846"/>
    <cellStyle name="RIGs linked cells 4 2 2 2 2 2 12" xfId="44847"/>
    <cellStyle name="RIGs linked cells 4 2 2 2 2 2 13" xfId="44848"/>
    <cellStyle name="RIGs linked cells 4 2 2 2 2 2 2" xfId="44849"/>
    <cellStyle name="RIGs linked cells 4 2 2 2 2 2 2 2" xfId="44850"/>
    <cellStyle name="RIGs linked cells 4 2 2 2 2 2 2 3" xfId="44851"/>
    <cellStyle name="RIGs linked cells 4 2 2 2 2 2 3" xfId="44852"/>
    <cellStyle name="RIGs linked cells 4 2 2 2 2 2 3 2" xfId="44853"/>
    <cellStyle name="RIGs linked cells 4 2 2 2 2 2 3 3" xfId="44854"/>
    <cellStyle name="RIGs linked cells 4 2 2 2 2 2 4" xfId="44855"/>
    <cellStyle name="RIGs linked cells 4 2 2 2 2 2 5" xfId="44856"/>
    <cellStyle name="RIGs linked cells 4 2 2 2 2 2 6" xfId="44857"/>
    <cellStyle name="RIGs linked cells 4 2 2 2 2 2 7" xfId="44858"/>
    <cellStyle name="RIGs linked cells 4 2 2 2 2 2 8" xfId="44859"/>
    <cellStyle name="RIGs linked cells 4 2 2 2 2 2 9" xfId="44860"/>
    <cellStyle name="RIGs linked cells 4 2 2 2 2 20" xfId="44861"/>
    <cellStyle name="RIGs linked cells 4 2 2 2 2 21" xfId="44862"/>
    <cellStyle name="RIGs linked cells 4 2 2 2 2 22" xfId="44863"/>
    <cellStyle name="RIGs linked cells 4 2 2 2 2 23" xfId="44864"/>
    <cellStyle name="RIGs linked cells 4 2 2 2 2 24" xfId="44865"/>
    <cellStyle name="RIGs linked cells 4 2 2 2 2 25" xfId="44866"/>
    <cellStyle name="RIGs linked cells 4 2 2 2 2 26" xfId="44867"/>
    <cellStyle name="RIGs linked cells 4 2 2 2 2 27" xfId="44868"/>
    <cellStyle name="RIGs linked cells 4 2 2 2 2 28" xfId="44869"/>
    <cellStyle name="RIGs linked cells 4 2 2 2 2 29" xfId="44870"/>
    <cellStyle name="RIGs linked cells 4 2 2 2 2 3" xfId="44871"/>
    <cellStyle name="RIGs linked cells 4 2 2 2 2 3 2" xfId="44872"/>
    <cellStyle name="RIGs linked cells 4 2 2 2 2 3 3" xfId="44873"/>
    <cellStyle name="RIGs linked cells 4 2 2 2 2 30" xfId="44874"/>
    <cellStyle name="RIGs linked cells 4 2 2 2 2 31" xfId="44875"/>
    <cellStyle name="RIGs linked cells 4 2 2 2 2 32" xfId="44876"/>
    <cellStyle name="RIGs linked cells 4 2 2 2 2 33" xfId="44877"/>
    <cellStyle name="RIGs linked cells 4 2 2 2 2 34" xfId="44878"/>
    <cellStyle name="RIGs linked cells 4 2 2 2 2 4" xfId="44879"/>
    <cellStyle name="RIGs linked cells 4 2 2 2 2 4 2" xfId="44880"/>
    <cellStyle name="RIGs linked cells 4 2 2 2 2 4 3" xfId="44881"/>
    <cellStyle name="RIGs linked cells 4 2 2 2 2 5" xfId="44882"/>
    <cellStyle name="RIGs linked cells 4 2 2 2 2 6" xfId="44883"/>
    <cellStyle name="RIGs linked cells 4 2 2 2 2 7" xfId="44884"/>
    <cellStyle name="RIGs linked cells 4 2 2 2 2 8" xfId="44885"/>
    <cellStyle name="RIGs linked cells 4 2 2 2 2 9" xfId="44886"/>
    <cellStyle name="RIGs linked cells 4 2 2 2 20" xfId="44887"/>
    <cellStyle name="RIGs linked cells 4 2 2 2 21" xfId="44888"/>
    <cellStyle name="RIGs linked cells 4 2 2 2 22" xfId="44889"/>
    <cellStyle name="RIGs linked cells 4 2 2 2 23" xfId="44890"/>
    <cellStyle name="RIGs linked cells 4 2 2 2 24" xfId="44891"/>
    <cellStyle name="RIGs linked cells 4 2 2 2 25" xfId="44892"/>
    <cellStyle name="RIGs linked cells 4 2 2 2 26" xfId="44893"/>
    <cellStyle name="RIGs linked cells 4 2 2 2 27" xfId="44894"/>
    <cellStyle name="RIGs linked cells 4 2 2 2 28" xfId="44895"/>
    <cellStyle name="RIGs linked cells 4 2 2 2 29" xfId="44896"/>
    <cellStyle name="RIGs linked cells 4 2 2 2 3" xfId="44897"/>
    <cellStyle name="RIGs linked cells 4 2 2 2 3 10" xfId="44898"/>
    <cellStyle name="RIGs linked cells 4 2 2 2 3 11" xfId="44899"/>
    <cellStyle name="RIGs linked cells 4 2 2 2 3 12" xfId="44900"/>
    <cellStyle name="RIGs linked cells 4 2 2 2 3 13" xfId="44901"/>
    <cellStyle name="RIGs linked cells 4 2 2 2 3 2" xfId="44902"/>
    <cellStyle name="RIGs linked cells 4 2 2 2 3 2 2" xfId="44903"/>
    <cellStyle name="RIGs linked cells 4 2 2 2 3 2 3" xfId="44904"/>
    <cellStyle name="RIGs linked cells 4 2 2 2 3 3" xfId="44905"/>
    <cellStyle name="RIGs linked cells 4 2 2 2 3 3 2" xfId="44906"/>
    <cellStyle name="RIGs linked cells 4 2 2 2 3 3 3" xfId="44907"/>
    <cellStyle name="RIGs linked cells 4 2 2 2 3 4" xfId="44908"/>
    <cellStyle name="RIGs linked cells 4 2 2 2 3 5" xfId="44909"/>
    <cellStyle name="RIGs linked cells 4 2 2 2 3 6" xfId="44910"/>
    <cellStyle name="RIGs linked cells 4 2 2 2 3 7" xfId="44911"/>
    <cellStyle name="RIGs linked cells 4 2 2 2 3 8" xfId="44912"/>
    <cellStyle name="RIGs linked cells 4 2 2 2 3 9" xfId="44913"/>
    <cellStyle name="RIGs linked cells 4 2 2 2 30" xfId="44914"/>
    <cellStyle name="RIGs linked cells 4 2 2 2 31" xfId="44915"/>
    <cellStyle name="RIGs linked cells 4 2 2 2 4" xfId="44916"/>
    <cellStyle name="RIGs linked cells 4 2 2 2 4 2" xfId="44917"/>
    <cellStyle name="RIGs linked cells 4 2 2 2 4 3" xfId="44918"/>
    <cellStyle name="RIGs linked cells 4 2 2 2 5" xfId="44919"/>
    <cellStyle name="RIGs linked cells 4 2 2 2 5 2" xfId="44920"/>
    <cellStyle name="RIGs linked cells 4 2 2 2 5 3" xfId="44921"/>
    <cellStyle name="RIGs linked cells 4 2 2 2 6" xfId="44922"/>
    <cellStyle name="RIGs linked cells 4 2 2 2 7" xfId="44923"/>
    <cellStyle name="RIGs linked cells 4 2 2 2 8" xfId="44924"/>
    <cellStyle name="RIGs linked cells 4 2 2 2 9" xfId="44925"/>
    <cellStyle name="RIGs linked cells 4 2 2 2_4 28 1_Asst_Health_Crit_AllTO_RIIO_20110714pm" xfId="44926"/>
    <cellStyle name="RIGs linked cells 4 2 2 20" xfId="44927"/>
    <cellStyle name="RIGs linked cells 4 2 2 20 2" xfId="44928"/>
    <cellStyle name="RIGs linked cells 4 2 2 21" xfId="44929"/>
    <cellStyle name="RIGs linked cells 4 2 2 21 2" xfId="44930"/>
    <cellStyle name="RIGs linked cells 4 2 2 22" xfId="44931"/>
    <cellStyle name="RIGs linked cells 4 2 2 22 2" xfId="44932"/>
    <cellStyle name="RIGs linked cells 4 2 2 23" xfId="44933"/>
    <cellStyle name="RIGs linked cells 4 2 2 23 2" xfId="44934"/>
    <cellStyle name="RIGs linked cells 4 2 2 24" xfId="44935"/>
    <cellStyle name="RIGs linked cells 4 2 2 24 2" xfId="44936"/>
    <cellStyle name="RIGs linked cells 4 2 2 25" xfId="44937"/>
    <cellStyle name="RIGs linked cells 4 2 2 25 2" xfId="44938"/>
    <cellStyle name="RIGs linked cells 4 2 2 26" xfId="44939"/>
    <cellStyle name="RIGs linked cells 4 2 2 27" xfId="44940"/>
    <cellStyle name="RIGs linked cells 4 2 2 28" xfId="44941"/>
    <cellStyle name="RIGs linked cells 4 2 2 29" xfId="44942"/>
    <cellStyle name="RIGs linked cells 4 2 2 3" xfId="1933"/>
    <cellStyle name="RIGs linked cells 4 2 2 3 10" xfId="44943"/>
    <cellStyle name="RIGs linked cells 4 2 2 3 11" xfId="44944"/>
    <cellStyle name="RIGs linked cells 4 2 2 3 12" xfId="44945"/>
    <cellStyle name="RIGs linked cells 4 2 2 3 13" xfId="44946"/>
    <cellStyle name="RIGs linked cells 4 2 2 3 14" xfId="44947"/>
    <cellStyle name="RIGs linked cells 4 2 2 3 15" xfId="44948"/>
    <cellStyle name="RIGs linked cells 4 2 2 3 16" xfId="44949"/>
    <cellStyle name="RIGs linked cells 4 2 2 3 17" xfId="44950"/>
    <cellStyle name="RIGs linked cells 4 2 2 3 18" xfId="44951"/>
    <cellStyle name="RIGs linked cells 4 2 2 3 19" xfId="44952"/>
    <cellStyle name="RIGs linked cells 4 2 2 3 2" xfId="44953"/>
    <cellStyle name="RIGs linked cells 4 2 2 3 2 10" xfId="44954"/>
    <cellStyle name="RIGs linked cells 4 2 2 3 2 11" xfId="44955"/>
    <cellStyle name="RIGs linked cells 4 2 2 3 2 12" xfId="44956"/>
    <cellStyle name="RIGs linked cells 4 2 2 3 2 13" xfId="44957"/>
    <cellStyle name="RIGs linked cells 4 2 2 3 2 2" xfId="44958"/>
    <cellStyle name="RIGs linked cells 4 2 2 3 2 2 2" xfId="44959"/>
    <cellStyle name="RIGs linked cells 4 2 2 3 2 2 3" xfId="44960"/>
    <cellStyle name="RIGs linked cells 4 2 2 3 2 3" xfId="44961"/>
    <cellStyle name="RIGs linked cells 4 2 2 3 2 3 2" xfId="44962"/>
    <cellStyle name="RIGs linked cells 4 2 2 3 2 3 3" xfId="44963"/>
    <cellStyle name="RIGs linked cells 4 2 2 3 2 4" xfId="44964"/>
    <cellStyle name="RIGs linked cells 4 2 2 3 2 5" xfId="44965"/>
    <cellStyle name="RIGs linked cells 4 2 2 3 2 6" xfId="44966"/>
    <cellStyle name="RIGs linked cells 4 2 2 3 2 7" xfId="44967"/>
    <cellStyle name="RIGs linked cells 4 2 2 3 2 8" xfId="44968"/>
    <cellStyle name="RIGs linked cells 4 2 2 3 2 9" xfId="44969"/>
    <cellStyle name="RIGs linked cells 4 2 2 3 20" xfId="44970"/>
    <cellStyle name="RIGs linked cells 4 2 2 3 21" xfId="44971"/>
    <cellStyle name="RIGs linked cells 4 2 2 3 22" xfId="44972"/>
    <cellStyle name="RIGs linked cells 4 2 2 3 23" xfId="44973"/>
    <cellStyle name="RIGs linked cells 4 2 2 3 24" xfId="44974"/>
    <cellStyle name="RIGs linked cells 4 2 2 3 25" xfId="44975"/>
    <cellStyle name="RIGs linked cells 4 2 2 3 26" xfId="44976"/>
    <cellStyle name="RIGs linked cells 4 2 2 3 27" xfId="44977"/>
    <cellStyle name="RIGs linked cells 4 2 2 3 28" xfId="44978"/>
    <cellStyle name="RIGs linked cells 4 2 2 3 29" xfId="44979"/>
    <cellStyle name="RIGs linked cells 4 2 2 3 3" xfId="44980"/>
    <cellStyle name="RIGs linked cells 4 2 2 3 3 2" xfId="44981"/>
    <cellStyle name="RIGs linked cells 4 2 2 3 3 3" xfId="44982"/>
    <cellStyle name="RIGs linked cells 4 2 2 3 30" xfId="44983"/>
    <cellStyle name="RIGs linked cells 4 2 2 3 4" xfId="44984"/>
    <cellStyle name="RIGs linked cells 4 2 2 3 4 2" xfId="44985"/>
    <cellStyle name="RIGs linked cells 4 2 2 3 4 3" xfId="44986"/>
    <cellStyle name="RIGs linked cells 4 2 2 3 5" xfId="44987"/>
    <cellStyle name="RIGs linked cells 4 2 2 3 6" xfId="44988"/>
    <cellStyle name="RIGs linked cells 4 2 2 3 7" xfId="44989"/>
    <cellStyle name="RIGs linked cells 4 2 2 3 8" xfId="44990"/>
    <cellStyle name="RIGs linked cells 4 2 2 3 9" xfId="44991"/>
    <cellStyle name="RIGs linked cells 4 2 2 30" xfId="44992"/>
    <cellStyle name="RIGs linked cells 4 2 2 31" xfId="44993"/>
    <cellStyle name="RIGs linked cells 4 2 2 32" xfId="44994"/>
    <cellStyle name="RIGs linked cells 4 2 2 33" xfId="44995"/>
    <cellStyle name="RIGs linked cells 4 2 2 4" xfId="44996"/>
    <cellStyle name="RIGs linked cells 4 2 2 4 10" xfId="44997"/>
    <cellStyle name="RIGs linked cells 4 2 2 4 11" xfId="44998"/>
    <cellStyle name="RIGs linked cells 4 2 2 4 12" xfId="44999"/>
    <cellStyle name="RIGs linked cells 4 2 2 4 13" xfId="45000"/>
    <cellStyle name="RIGs linked cells 4 2 2 4 14" xfId="45001"/>
    <cellStyle name="RIGs linked cells 4 2 2 4 15" xfId="45002"/>
    <cellStyle name="RIGs linked cells 4 2 2 4 16" xfId="45003"/>
    <cellStyle name="RIGs linked cells 4 2 2 4 17" xfId="45004"/>
    <cellStyle name="RIGs linked cells 4 2 2 4 18" xfId="45005"/>
    <cellStyle name="RIGs linked cells 4 2 2 4 19" xfId="45006"/>
    <cellStyle name="RIGs linked cells 4 2 2 4 2" xfId="45007"/>
    <cellStyle name="RIGs linked cells 4 2 2 4 2 10" xfId="45008"/>
    <cellStyle name="RIGs linked cells 4 2 2 4 2 11" xfId="45009"/>
    <cellStyle name="RIGs linked cells 4 2 2 4 2 12" xfId="45010"/>
    <cellStyle name="RIGs linked cells 4 2 2 4 2 13" xfId="45011"/>
    <cellStyle name="RIGs linked cells 4 2 2 4 2 2" xfId="45012"/>
    <cellStyle name="RIGs linked cells 4 2 2 4 2 2 2" xfId="45013"/>
    <cellStyle name="RIGs linked cells 4 2 2 4 2 2 3" xfId="45014"/>
    <cellStyle name="RIGs linked cells 4 2 2 4 2 3" xfId="45015"/>
    <cellStyle name="RIGs linked cells 4 2 2 4 2 3 2" xfId="45016"/>
    <cellStyle name="RIGs linked cells 4 2 2 4 2 3 3" xfId="45017"/>
    <cellStyle name="RIGs linked cells 4 2 2 4 2 4" xfId="45018"/>
    <cellStyle name="RIGs linked cells 4 2 2 4 2 5" xfId="45019"/>
    <cellStyle name="RIGs linked cells 4 2 2 4 2 6" xfId="45020"/>
    <cellStyle name="RIGs linked cells 4 2 2 4 2 7" xfId="45021"/>
    <cellStyle name="RIGs linked cells 4 2 2 4 2 8" xfId="45022"/>
    <cellStyle name="RIGs linked cells 4 2 2 4 2 9" xfId="45023"/>
    <cellStyle name="RIGs linked cells 4 2 2 4 20" xfId="45024"/>
    <cellStyle name="RIGs linked cells 4 2 2 4 21" xfId="45025"/>
    <cellStyle name="RIGs linked cells 4 2 2 4 22" xfId="45026"/>
    <cellStyle name="RIGs linked cells 4 2 2 4 23" xfId="45027"/>
    <cellStyle name="RIGs linked cells 4 2 2 4 24" xfId="45028"/>
    <cellStyle name="RIGs linked cells 4 2 2 4 25" xfId="45029"/>
    <cellStyle name="RIGs linked cells 4 2 2 4 26" xfId="45030"/>
    <cellStyle name="RIGs linked cells 4 2 2 4 27" xfId="45031"/>
    <cellStyle name="RIGs linked cells 4 2 2 4 28" xfId="45032"/>
    <cellStyle name="RIGs linked cells 4 2 2 4 29" xfId="45033"/>
    <cellStyle name="RIGs linked cells 4 2 2 4 3" xfId="45034"/>
    <cellStyle name="RIGs linked cells 4 2 2 4 3 2" xfId="45035"/>
    <cellStyle name="RIGs linked cells 4 2 2 4 3 3" xfId="45036"/>
    <cellStyle name="RIGs linked cells 4 2 2 4 30" xfId="45037"/>
    <cellStyle name="RIGs linked cells 4 2 2 4 4" xfId="45038"/>
    <cellStyle name="RIGs linked cells 4 2 2 4 4 2" xfId="45039"/>
    <cellStyle name="RIGs linked cells 4 2 2 4 4 3" xfId="45040"/>
    <cellStyle name="RIGs linked cells 4 2 2 4 5" xfId="45041"/>
    <cellStyle name="RIGs linked cells 4 2 2 4 6" xfId="45042"/>
    <cellStyle name="RIGs linked cells 4 2 2 4 7" xfId="45043"/>
    <cellStyle name="RIGs linked cells 4 2 2 4 8" xfId="45044"/>
    <cellStyle name="RIGs linked cells 4 2 2 4 9" xfId="45045"/>
    <cellStyle name="RIGs linked cells 4 2 2 5" xfId="45046"/>
    <cellStyle name="RIGs linked cells 4 2 2 5 10" xfId="45047"/>
    <cellStyle name="RIGs linked cells 4 2 2 5 11" xfId="45048"/>
    <cellStyle name="RIGs linked cells 4 2 2 5 12" xfId="45049"/>
    <cellStyle name="RIGs linked cells 4 2 2 5 13" xfId="45050"/>
    <cellStyle name="RIGs linked cells 4 2 2 5 2" xfId="45051"/>
    <cellStyle name="RIGs linked cells 4 2 2 5 2 2" xfId="45052"/>
    <cellStyle name="RIGs linked cells 4 2 2 5 2 3" xfId="45053"/>
    <cellStyle name="RIGs linked cells 4 2 2 5 3" xfId="45054"/>
    <cellStyle name="RIGs linked cells 4 2 2 5 3 2" xfId="45055"/>
    <cellStyle name="RIGs linked cells 4 2 2 5 3 3" xfId="45056"/>
    <cellStyle name="RIGs linked cells 4 2 2 5 4" xfId="45057"/>
    <cellStyle name="RIGs linked cells 4 2 2 5 5" xfId="45058"/>
    <cellStyle name="RIGs linked cells 4 2 2 5 6" xfId="45059"/>
    <cellStyle name="RIGs linked cells 4 2 2 5 7" xfId="45060"/>
    <cellStyle name="RIGs linked cells 4 2 2 5 8" xfId="45061"/>
    <cellStyle name="RIGs linked cells 4 2 2 5 9" xfId="45062"/>
    <cellStyle name="RIGs linked cells 4 2 2 6" xfId="45063"/>
    <cellStyle name="RIGs linked cells 4 2 2 6 2" xfId="45064"/>
    <cellStyle name="RIGs linked cells 4 2 2 6 2 2" xfId="45065"/>
    <cellStyle name="RIGs linked cells 4 2 2 6 2 3" xfId="45066"/>
    <cellStyle name="RIGs linked cells 4 2 2 6 3" xfId="45067"/>
    <cellStyle name="RIGs linked cells 4 2 2 6 3 2" xfId="45068"/>
    <cellStyle name="RIGs linked cells 4 2 2 6 4" xfId="45069"/>
    <cellStyle name="RIGs linked cells 4 2 2 7" xfId="45070"/>
    <cellStyle name="RIGs linked cells 4 2 2 7 2" xfId="45071"/>
    <cellStyle name="RIGs linked cells 4 2 2 8" xfId="45072"/>
    <cellStyle name="RIGs linked cells 4 2 2 8 2" xfId="45073"/>
    <cellStyle name="RIGs linked cells 4 2 2 9" xfId="45074"/>
    <cellStyle name="RIGs linked cells 4 2 2 9 2" xfId="45075"/>
    <cellStyle name="RIGs linked cells 4 2 2_4 28 1_Asst_Health_Crit_AllTO_RIIO_20110714pm" xfId="45076"/>
    <cellStyle name="RIGs linked cells 4 2 20" xfId="45077"/>
    <cellStyle name="RIGs linked cells 4 2 20 2" xfId="45078"/>
    <cellStyle name="RIGs linked cells 4 2 21" xfId="45079"/>
    <cellStyle name="RIGs linked cells 4 2 21 2" xfId="45080"/>
    <cellStyle name="RIGs linked cells 4 2 22" xfId="45081"/>
    <cellStyle name="RIGs linked cells 4 2 22 2" xfId="45082"/>
    <cellStyle name="RIGs linked cells 4 2 23" xfId="45083"/>
    <cellStyle name="RIGs linked cells 4 2 23 2" xfId="45084"/>
    <cellStyle name="RIGs linked cells 4 2 24" xfId="45085"/>
    <cellStyle name="RIGs linked cells 4 2 24 2" xfId="45086"/>
    <cellStyle name="RIGs linked cells 4 2 25" xfId="45087"/>
    <cellStyle name="RIGs linked cells 4 2 25 2" xfId="45088"/>
    <cellStyle name="RIGs linked cells 4 2 26" xfId="45089"/>
    <cellStyle name="RIGs linked cells 4 2 26 2" xfId="45090"/>
    <cellStyle name="RIGs linked cells 4 2 27" xfId="45091"/>
    <cellStyle name="RIGs linked cells 4 2 28" xfId="45092"/>
    <cellStyle name="RIGs linked cells 4 2 29" xfId="45093"/>
    <cellStyle name="RIGs linked cells 4 2 3" xfId="45094"/>
    <cellStyle name="RIGs linked cells 4 2 3 10" xfId="45095"/>
    <cellStyle name="RIGs linked cells 4 2 3 11" xfId="45096"/>
    <cellStyle name="RIGs linked cells 4 2 3 12" xfId="45097"/>
    <cellStyle name="RIGs linked cells 4 2 3 13" xfId="45098"/>
    <cellStyle name="RIGs linked cells 4 2 3 14" xfId="45099"/>
    <cellStyle name="RIGs linked cells 4 2 3 15" xfId="45100"/>
    <cellStyle name="RIGs linked cells 4 2 3 16" xfId="45101"/>
    <cellStyle name="RIGs linked cells 4 2 3 17" xfId="45102"/>
    <cellStyle name="RIGs linked cells 4 2 3 18" xfId="45103"/>
    <cellStyle name="RIGs linked cells 4 2 3 19" xfId="45104"/>
    <cellStyle name="RIGs linked cells 4 2 3 2" xfId="45105"/>
    <cellStyle name="RIGs linked cells 4 2 3 2 10" xfId="45106"/>
    <cellStyle name="RIGs linked cells 4 2 3 2 11" xfId="45107"/>
    <cellStyle name="RIGs linked cells 4 2 3 2 12" xfId="45108"/>
    <cellStyle name="RIGs linked cells 4 2 3 2 13" xfId="45109"/>
    <cellStyle name="RIGs linked cells 4 2 3 2 14" xfId="45110"/>
    <cellStyle name="RIGs linked cells 4 2 3 2 15" xfId="45111"/>
    <cellStyle name="RIGs linked cells 4 2 3 2 16" xfId="45112"/>
    <cellStyle name="RIGs linked cells 4 2 3 2 17" xfId="45113"/>
    <cellStyle name="RIGs linked cells 4 2 3 2 18" xfId="45114"/>
    <cellStyle name="RIGs linked cells 4 2 3 2 19" xfId="45115"/>
    <cellStyle name="RIGs linked cells 4 2 3 2 2" xfId="45116"/>
    <cellStyle name="RIGs linked cells 4 2 3 2 2 10" xfId="45117"/>
    <cellStyle name="RIGs linked cells 4 2 3 2 2 11" xfId="45118"/>
    <cellStyle name="RIGs linked cells 4 2 3 2 2 12" xfId="45119"/>
    <cellStyle name="RIGs linked cells 4 2 3 2 2 13" xfId="45120"/>
    <cellStyle name="RIGs linked cells 4 2 3 2 2 2" xfId="45121"/>
    <cellStyle name="RIGs linked cells 4 2 3 2 2 2 2" xfId="45122"/>
    <cellStyle name="RIGs linked cells 4 2 3 2 2 2 3" xfId="45123"/>
    <cellStyle name="RIGs linked cells 4 2 3 2 2 3" xfId="45124"/>
    <cellStyle name="RIGs linked cells 4 2 3 2 2 3 2" xfId="45125"/>
    <cellStyle name="RIGs linked cells 4 2 3 2 2 3 3" xfId="45126"/>
    <cellStyle name="RIGs linked cells 4 2 3 2 2 4" xfId="45127"/>
    <cellStyle name="RIGs linked cells 4 2 3 2 2 5" xfId="45128"/>
    <cellStyle name="RIGs linked cells 4 2 3 2 2 6" xfId="45129"/>
    <cellStyle name="RIGs linked cells 4 2 3 2 2 7" xfId="45130"/>
    <cellStyle name="RIGs linked cells 4 2 3 2 2 8" xfId="45131"/>
    <cellStyle name="RIGs linked cells 4 2 3 2 2 9" xfId="45132"/>
    <cellStyle name="RIGs linked cells 4 2 3 2 20" xfId="45133"/>
    <cellStyle name="RIGs linked cells 4 2 3 2 21" xfId="45134"/>
    <cellStyle name="RIGs linked cells 4 2 3 2 22" xfId="45135"/>
    <cellStyle name="RIGs linked cells 4 2 3 2 23" xfId="45136"/>
    <cellStyle name="RIGs linked cells 4 2 3 2 24" xfId="45137"/>
    <cellStyle name="RIGs linked cells 4 2 3 2 25" xfId="45138"/>
    <cellStyle name="RIGs linked cells 4 2 3 2 26" xfId="45139"/>
    <cellStyle name="RIGs linked cells 4 2 3 2 27" xfId="45140"/>
    <cellStyle name="RIGs linked cells 4 2 3 2 28" xfId="45141"/>
    <cellStyle name="RIGs linked cells 4 2 3 2 29" xfId="45142"/>
    <cellStyle name="RIGs linked cells 4 2 3 2 3" xfId="45143"/>
    <cellStyle name="RIGs linked cells 4 2 3 2 3 2" xfId="45144"/>
    <cellStyle name="RIGs linked cells 4 2 3 2 3 3" xfId="45145"/>
    <cellStyle name="RIGs linked cells 4 2 3 2 30" xfId="45146"/>
    <cellStyle name="RIGs linked cells 4 2 3 2 31" xfId="45147"/>
    <cellStyle name="RIGs linked cells 4 2 3 2 32" xfId="45148"/>
    <cellStyle name="RIGs linked cells 4 2 3 2 33" xfId="45149"/>
    <cellStyle name="RIGs linked cells 4 2 3 2 34" xfId="45150"/>
    <cellStyle name="RIGs linked cells 4 2 3 2 4" xfId="45151"/>
    <cellStyle name="RIGs linked cells 4 2 3 2 4 2" xfId="45152"/>
    <cellStyle name="RIGs linked cells 4 2 3 2 4 3" xfId="45153"/>
    <cellStyle name="RIGs linked cells 4 2 3 2 5" xfId="45154"/>
    <cellStyle name="RIGs linked cells 4 2 3 2 6" xfId="45155"/>
    <cellStyle name="RIGs linked cells 4 2 3 2 7" xfId="45156"/>
    <cellStyle name="RIGs linked cells 4 2 3 2 8" xfId="45157"/>
    <cellStyle name="RIGs linked cells 4 2 3 2 9" xfId="45158"/>
    <cellStyle name="RIGs linked cells 4 2 3 20" xfId="45159"/>
    <cellStyle name="RIGs linked cells 4 2 3 21" xfId="45160"/>
    <cellStyle name="RIGs linked cells 4 2 3 22" xfId="45161"/>
    <cellStyle name="RIGs linked cells 4 2 3 23" xfId="45162"/>
    <cellStyle name="RIGs linked cells 4 2 3 24" xfId="45163"/>
    <cellStyle name="RIGs linked cells 4 2 3 25" xfId="45164"/>
    <cellStyle name="RIGs linked cells 4 2 3 26" xfId="45165"/>
    <cellStyle name="RIGs linked cells 4 2 3 27" xfId="45166"/>
    <cellStyle name="RIGs linked cells 4 2 3 28" xfId="45167"/>
    <cellStyle name="RIGs linked cells 4 2 3 29" xfId="45168"/>
    <cellStyle name="RIGs linked cells 4 2 3 3" xfId="45169"/>
    <cellStyle name="RIGs linked cells 4 2 3 3 10" xfId="45170"/>
    <cellStyle name="RIGs linked cells 4 2 3 3 11" xfId="45171"/>
    <cellStyle name="RIGs linked cells 4 2 3 3 12" xfId="45172"/>
    <cellStyle name="RIGs linked cells 4 2 3 3 13" xfId="45173"/>
    <cellStyle name="RIGs linked cells 4 2 3 3 2" xfId="45174"/>
    <cellStyle name="RIGs linked cells 4 2 3 3 2 2" xfId="45175"/>
    <cellStyle name="RIGs linked cells 4 2 3 3 2 3" xfId="45176"/>
    <cellStyle name="RIGs linked cells 4 2 3 3 3" xfId="45177"/>
    <cellStyle name="RIGs linked cells 4 2 3 3 3 2" xfId="45178"/>
    <cellStyle name="RIGs linked cells 4 2 3 3 3 3" xfId="45179"/>
    <cellStyle name="RIGs linked cells 4 2 3 3 4" xfId="45180"/>
    <cellStyle name="RIGs linked cells 4 2 3 3 5" xfId="45181"/>
    <cellStyle name="RIGs linked cells 4 2 3 3 6" xfId="45182"/>
    <cellStyle name="RIGs linked cells 4 2 3 3 7" xfId="45183"/>
    <cellStyle name="RIGs linked cells 4 2 3 3 8" xfId="45184"/>
    <cellStyle name="RIGs linked cells 4 2 3 3 9" xfId="45185"/>
    <cellStyle name="RIGs linked cells 4 2 3 30" xfId="45186"/>
    <cellStyle name="RIGs linked cells 4 2 3 31" xfId="45187"/>
    <cellStyle name="RIGs linked cells 4 2 3 32" xfId="45188"/>
    <cellStyle name="RIGs linked cells 4 2 3 33" xfId="45189"/>
    <cellStyle name="RIGs linked cells 4 2 3 34" xfId="45190"/>
    <cellStyle name="RIGs linked cells 4 2 3 35" xfId="45191"/>
    <cellStyle name="RIGs linked cells 4 2 3 4" xfId="45192"/>
    <cellStyle name="RIGs linked cells 4 2 3 4 2" xfId="45193"/>
    <cellStyle name="RIGs linked cells 4 2 3 4 3" xfId="45194"/>
    <cellStyle name="RIGs linked cells 4 2 3 5" xfId="45195"/>
    <cellStyle name="RIGs linked cells 4 2 3 5 2" xfId="45196"/>
    <cellStyle name="RIGs linked cells 4 2 3 5 3" xfId="45197"/>
    <cellStyle name="RIGs linked cells 4 2 3 6" xfId="45198"/>
    <cellStyle name="RIGs linked cells 4 2 3 7" xfId="45199"/>
    <cellStyle name="RIGs linked cells 4 2 3 8" xfId="45200"/>
    <cellStyle name="RIGs linked cells 4 2 3 9" xfId="45201"/>
    <cellStyle name="RIGs linked cells 4 2 3_4 28 1_Asst_Health_Crit_AllTO_RIIO_20110714pm" xfId="45202"/>
    <cellStyle name="RIGs linked cells 4 2 30" xfId="45203"/>
    <cellStyle name="RIGs linked cells 4 2 31" xfId="45204"/>
    <cellStyle name="RIGs linked cells 4 2 32" xfId="45205"/>
    <cellStyle name="RIGs linked cells 4 2 33" xfId="45206"/>
    <cellStyle name="RIGs linked cells 4 2 34" xfId="45207"/>
    <cellStyle name="RIGs linked cells 4 2 35" xfId="45208"/>
    <cellStyle name="RIGs linked cells 4 2 36" xfId="45209"/>
    <cellStyle name="RIGs linked cells 4 2 37" xfId="45210"/>
    <cellStyle name="RIGs linked cells 4 2 38" xfId="45211"/>
    <cellStyle name="RIGs linked cells 4 2 39" xfId="45212"/>
    <cellStyle name="RIGs linked cells 4 2 4" xfId="45213"/>
    <cellStyle name="RIGs linked cells 4 2 4 10" xfId="45214"/>
    <cellStyle name="RIGs linked cells 4 2 4 11" xfId="45215"/>
    <cellStyle name="RIGs linked cells 4 2 4 12" xfId="45216"/>
    <cellStyle name="RIGs linked cells 4 2 4 13" xfId="45217"/>
    <cellStyle name="RIGs linked cells 4 2 4 14" xfId="45218"/>
    <cellStyle name="RIGs linked cells 4 2 4 15" xfId="45219"/>
    <cellStyle name="RIGs linked cells 4 2 4 16" xfId="45220"/>
    <cellStyle name="RIGs linked cells 4 2 4 17" xfId="45221"/>
    <cellStyle name="RIGs linked cells 4 2 4 18" xfId="45222"/>
    <cellStyle name="RIGs linked cells 4 2 4 19" xfId="45223"/>
    <cellStyle name="RIGs linked cells 4 2 4 2" xfId="45224"/>
    <cellStyle name="RIGs linked cells 4 2 4 2 10" xfId="45225"/>
    <cellStyle name="RIGs linked cells 4 2 4 2 11" xfId="45226"/>
    <cellStyle name="RIGs linked cells 4 2 4 2 12" xfId="45227"/>
    <cellStyle name="RIGs linked cells 4 2 4 2 13" xfId="45228"/>
    <cellStyle name="RIGs linked cells 4 2 4 2 2" xfId="45229"/>
    <cellStyle name="RIGs linked cells 4 2 4 2 2 2" xfId="45230"/>
    <cellStyle name="RIGs linked cells 4 2 4 2 2 3" xfId="45231"/>
    <cellStyle name="RIGs linked cells 4 2 4 2 3" xfId="45232"/>
    <cellStyle name="RIGs linked cells 4 2 4 2 3 2" xfId="45233"/>
    <cellStyle name="RIGs linked cells 4 2 4 2 3 3" xfId="45234"/>
    <cellStyle name="RIGs linked cells 4 2 4 2 4" xfId="45235"/>
    <cellStyle name="RIGs linked cells 4 2 4 2 5" xfId="45236"/>
    <cellStyle name="RIGs linked cells 4 2 4 2 6" xfId="45237"/>
    <cellStyle name="RIGs linked cells 4 2 4 2 7" xfId="45238"/>
    <cellStyle name="RIGs linked cells 4 2 4 2 8" xfId="45239"/>
    <cellStyle name="RIGs linked cells 4 2 4 2 9" xfId="45240"/>
    <cellStyle name="RIGs linked cells 4 2 4 20" xfId="45241"/>
    <cellStyle name="RIGs linked cells 4 2 4 21" xfId="45242"/>
    <cellStyle name="RIGs linked cells 4 2 4 22" xfId="45243"/>
    <cellStyle name="RIGs linked cells 4 2 4 23" xfId="45244"/>
    <cellStyle name="RIGs linked cells 4 2 4 24" xfId="45245"/>
    <cellStyle name="RIGs linked cells 4 2 4 25" xfId="45246"/>
    <cellStyle name="RIGs linked cells 4 2 4 26" xfId="45247"/>
    <cellStyle name="RIGs linked cells 4 2 4 27" xfId="45248"/>
    <cellStyle name="RIGs linked cells 4 2 4 28" xfId="45249"/>
    <cellStyle name="RIGs linked cells 4 2 4 29" xfId="45250"/>
    <cellStyle name="RIGs linked cells 4 2 4 3" xfId="45251"/>
    <cellStyle name="RIGs linked cells 4 2 4 3 2" xfId="45252"/>
    <cellStyle name="RIGs linked cells 4 2 4 3 3" xfId="45253"/>
    <cellStyle name="RIGs linked cells 4 2 4 30" xfId="45254"/>
    <cellStyle name="RIGs linked cells 4 2 4 31" xfId="45255"/>
    <cellStyle name="RIGs linked cells 4 2 4 32" xfId="45256"/>
    <cellStyle name="RIGs linked cells 4 2 4 33" xfId="45257"/>
    <cellStyle name="RIGs linked cells 4 2 4 34" xfId="45258"/>
    <cellStyle name="RIGs linked cells 4 2 4 4" xfId="45259"/>
    <cellStyle name="RIGs linked cells 4 2 4 4 2" xfId="45260"/>
    <cellStyle name="RIGs linked cells 4 2 4 4 3" xfId="45261"/>
    <cellStyle name="RIGs linked cells 4 2 4 5" xfId="45262"/>
    <cellStyle name="RIGs linked cells 4 2 4 6" xfId="45263"/>
    <cellStyle name="RIGs linked cells 4 2 4 7" xfId="45264"/>
    <cellStyle name="RIGs linked cells 4 2 4 8" xfId="45265"/>
    <cellStyle name="RIGs linked cells 4 2 4 9" xfId="45266"/>
    <cellStyle name="RIGs linked cells 4 2 5" xfId="45267"/>
    <cellStyle name="RIGs linked cells 4 2 5 10" xfId="45268"/>
    <cellStyle name="RIGs linked cells 4 2 5 11" xfId="45269"/>
    <cellStyle name="RIGs linked cells 4 2 5 12" xfId="45270"/>
    <cellStyle name="RIGs linked cells 4 2 5 13" xfId="45271"/>
    <cellStyle name="RIGs linked cells 4 2 5 14" xfId="45272"/>
    <cellStyle name="RIGs linked cells 4 2 5 15" xfId="45273"/>
    <cellStyle name="RIGs linked cells 4 2 5 16" xfId="45274"/>
    <cellStyle name="RIGs linked cells 4 2 5 17" xfId="45275"/>
    <cellStyle name="RIGs linked cells 4 2 5 18" xfId="45276"/>
    <cellStyle name="RIGs linked cells 4 2 5 19" xfId="45277"/>
    <cellStyle name="RIGs linked cells 4 2 5 2" xfId="45278"/>
    <cellStyle name="RIGs linked cells 4 2 5 2 10" xfId="45279"/>
    <cellStyle name="RIGs linked cells 4 2 5 2 11" xfId="45280"/>
    <cellStyle name="RIGs linked cells 4 2 5 2 12" xfId="45281"/>
    <cellStyle name="RIGs linked cells 4 2 5 2 13" xfId="45282"/>
    <cellStyle name="RIGs linked cells 4 2 5 2 2" xfId="45283"/>
    <cellStyle name="RIGs linked cells 4 2 5 2 2 2" xfId="45284"/>
    <cellStyle name="RIGs linked cells 4 2 5 2 2 3" xfId="45285"/>
    <cellStyle name="RIGs linked cells 4 2 5 2 3" xfId="45286"/>
    <cellStyle name="RIGs linked cells 4 2 5 2 3 2" xfId="45287"/>
    <cellStyle name="RIGs linked cells 4 2 5 2 3 3" xfId="45288"/>
    <cellStyle name="RIGs linked cells 4 2 5 2 4" xfId="45289"/>
    <cellStyle name="RIGs linked cells 4 2 5 2 5" xfId="45290"/>
    <cellStyle name="RIGs linked cells 4 2 5 2 6" xfId="45291"/>
    <cellStyle name="RIGs linked cells 4 2 5 2 7" xfId="45292"/>
    <cellStyle name="RIGs linked cells 4 2 5 2 8" xfId="45293"/>
    <cellStyle name="RIGs linked cells 4 2 5 2 9" xfId="45294"/>
    <cellStyle name="RIGs linked cells 4 2 5 20" xfId="45295"/>
    <cellStyle name="RIGs linked cells 4 2 5 21" xfId="45296"/>
    <cellStyle name="RIGs linked cells 4 2 5 22" xfId="45297"/>
    <cellStyle name="RIGs linked cells 4 2 5 23" xfId="45298"/>
    <cellStyle name="RIGs linked cells 4 2 5 24" xfId="45299"/>
    <cellStyle name="RIGs linked cells 4 2 5 25" xfId="45300"/>
    <cellStyle name="RIGs linked cells 4 2 5 26" xfId="45301"/>
    <cellStyle name="RIGs linked cells 4 2 5 27" xfId="45302"/>
    <cellStyle name="RIGs linked cells 4 2 5 28" xfId="45303"/>
    <cellStyle name="RIGs linked cells 4 2 5 29" xfId="45304"/>
    <cellStyle name="RIGs linked cells 4 2 5 3" xfId="45305"/>
    <cellStyle name="RIGs linked cells 4 2 5 3 2" xfId="45306"/>
    <cellStyle name="RIGs linked cells 4 2 5 3 3" xfId="45307"/>
    <cellStyle name="RIGs linked cells 4 2 5 30" xfId="45308"/>
    <cellStyle name="RIGs linked cells 4 2 5 31" xfId="45309"/>
    <cellStyle name="RIGs linked cells 4 2 5 32" xfId="45310"/>
    <cellStyle name="RIGs linked cells 4 2 5 33" xfId="45311"/>
    <cellStyle name="RIGs linked cells 4 2 5 34" xfId="45312"/>
    <cellStyle name="RIGs linked cells 4 2 5 4" xfId="45313"/>
    <cellStyle name="RIGs linked cells 4 2 5 4 2" xfId="45314"/>
    <cellStyle name="RIGs linked cells 4 2 5 4 3" xfId="45315"/>
    <cellStyle name="RIGs linked cells 4 2 5 5" xfId="45316"/>
    <cellStyle name="RIGs linked cells 4 2 5 6" xfId="45317"/>
    <cellStyle name="RIGs linked cells 4 2 5 7" xfId="45318"/>
    <cellStyle name="RIGs linked cells 4 2 5 8" xfId="45319"/>
    <cellStyle name="RIGs linked cells 4 2 5 9" xfId="45320"/>
    <cellStyle name="RIGs linked cells 4 2 6" xfId="45321"/>
    <cellStyle name="RIGs linked cells 4 2 6 10" xfId="45322"/>
    <cellStyle name="RIGs linked cells 4 2 6 11" xfId="45323"/>
    <cellStyle name="RIGs linked cells 4 2 6 12" xfId="45324"/>
    <cellStyle name="RIGs linked cells 4 2 6 13" xfId="45325"/>
    <cellStyle name="RIGs linked cells 4 2 6 2" xfId="45326"/>
    <cellStyle name="RIGs linked cells 4 2 6 2 2" xfId="45327"/>
    <cellStyle name="RIGs linked cells 4 2 6 2 3" xfId="45328"/>
    <cellStyle name="RIGs linked cells 4 2 6 3" xfId="45329"/>
    <cellStyle name="RIGs linked cells 4 2 6 3 2" xfId="45330"/>
    <cellStyle name="RIGs linked cells 4 2 6 3 3" xfId="45331"/>
    <cellStyle name="RIGs linked cells 4 2 6 4" xfId="45332"/>
    <cellStyle name="RIGs linked cells 4 2 6 5" xfId="45333"/>
    <cellStyle name="RIGs linked cells 4 2 6 6" xfId="45334"/>
    <cellStyle name="RIGs linked cells 4 2 6 7" xfId="45335"/>
    <cellStyle name="RIGs linked cells 4 2 6 8" xfId="45336"/>
    <cellStyle name="RIGs linked cells 4 2 6 9" xfId="45337"/>
    <cellStyle name="RIGs linked cells 4 2 7" xfId="45338"/>
    <cellStyle name="RIGs linked cells 4 2 7 2" xfId="45339"/>
    <cellStyle name="RIGs linked cells 4 2 7 2 2" xfId="45340"/>
    <cellStyle name="RIGs linked cells 4 2 7 2 3" xfId="45341"/>
    <cellStyle name="RIGs linked cells 4 2 7 3" xfId="45342"/>
    <cellStyle name="RIGs linked cells 4 2 7 3 2" xfId="45343"/>
    <cellStyle name="RIGs linked cells 4 2 7 4" xfId="45344"/>
    <cellStyle name="RIGs linked cells 4 2 8" xfId="45345"/>
    <cellStyle name="RIGs linked cells 4 2 8 2" xfId="45346"/>
    <cellStyle name="RIGs linked cells 4 2 9" xfId="45347"/>
    <cellStyle name="RIGs linked cells 4 2 9 2" xfId="45348"/>
    <cellStyle name="RIGs linked cells 4 2_4 28 1_Asst_Health_Crit_AllTO_RIIO_20110714pm" xfId="45349"/>
    <cellStyle name="RIGs linked cells 4 20" xfId="45350"/>
    <cellStyle name="RIGs linked cells 4 20 2" xfId="45351"/>
    <cellStyle name="RIGs linked cells 4 21" xfId="45352"/>
    <cellStyle name="RIGs linked cells 4 21 2" xfId="45353"/>
    <cellStyle name="RIGs linked cells 4 22" xfId="45354"/>
    <cellStyle name="RIGs linked cells 4 22 2" xfId="45355"/>
    <cellStyle name="RIGs linked cells 4 23" xfId="45356"/>
    <cellStyle name="RIGs linked cells 4 23 2" xfId="45357"/>
    <cellStyle name="RIGs linked cells 4 24" xfId="45358"/>
    <cellStyle name="RIGs linked cells 4 24 2" xfId="45359"/>
    <cellStyle name="RIGs linked cells 4 25" xfId="45360"/>
    <cellStyle name="RIGs linked cells 4 25 2" xfId="45361"/>
    <cellStyle name="RIGs linked cells 4 26" xfId="45362"/>
    <cellStyle name="RIGs linked cells 4 26 2" xfId="45363"/>
    <cellStyle name="RIGs linked cells 4 27" xfId="45364"/>
    <cellStyle name="RIGs linked cells 4 28" xfId="45365"/>
    <cellStyle name="RIGs linked cells 4 29" xfId="45366"/>
    <cellStyle name="RIGs linked cells 4 3" xfId="45367"/>
    <cellStyle name="RIGs linked cells 4 3 10" xfId="45368"/>
    <cellStyle name="RIGs linked cells 4 3 11" xfId="45369"/>
    <cellStyle name="RIGs linked cells 4 3 12" xfId="45370"/>
    <cellStyle name="RIGs linked cells 4 3 13" xfId="45371"/>
    <cellStyle name="RIGs linked cells 4 3 14" xfId="45372"/>
    <cellStyle name="RIGs linked cells 4 3 15" xfId="45373"/>
    <cellStyle name="RIGs linked cells 4 3 16" xfId="45374"/>
    <cellStyle name="RIGs linked cells 4 3 17" xfId="45375"/>
    <cellStyle name="RIGs linked cells 4 3 18" xfId="45376"/>
    <cellStyle name="RIGs linked cells 4 3 19" xfId="45377"/>
    <cellStyle name="RIGs linked cells 4 3 2" xfId="45378"/>
    <cellStyle name="RIGs linked cells 4 3 2 10" xfId="45379"/>
    <cellStyle name="RIGs linked cells 4 3 2 11" xfId="45380"/>
    <cellStyle name="RIGs linked cells 4 3 2 12" xfId="45381"/>
    <cellStyle name="RIGs linked cells 4 3 2 13" xfId="45382"/>
    <cellStyle name="RIGs linked cells 4 3 2 14" xfId="45383"/>
    <cellStyle name="RIGs linked cells 4 3 2 15" xfId="45384"/>
    <cellStyle name="RIGs linked cells 4 3 2 16" xfId="45385"/>
    <cellStyle name="RIGs linked cells 4 3 2 17" xfId="45386"/>
    <cellStyle name="RIGs linked cells 4 3 2 18" xfId="45387"/>
    <cellStyle name="RIGs linked cells 4 3 2 19" xfId="45388"/>
    <cellStyle name="RIGs linked cells 4 3 2 2" xfId="45389"/>
    <cellStyle name="RIGs linked cells 4 3 2 2 10" xfId="45390"/>
    <cellStyle name="RIGs linked cells 4 3 2 2 11" xfId="45391"/>
    <cellStyle name="RIGs linked cells 4 3 2 2 12" xfId="45392"/>
    <cellStyle name="RIGs linked cells 4 3 2 2 13" xfId="45393"/>
    <cellStyle name="RIGs linked cells 4 3 2 2 2" xfId="45394"/>
    <cellStyle name="RIGs linked cells 4 3 2 2 2 2" xfId="45395"/>
    <cellStyle name="RIGs linked cells 4 3 2 2 2 3" xfId="45396"/>
    <cellStyle name="RIGs linked cells 4 3 2 2 3" xfId="45397"/>
    <cellStyle name="RIGs linked cells 4 3 2 2 3 2" xfId="45398"/>
    <cellStyle name="RIGs linked cells 4 3 2 2 3 3" xfId="45399"/>
    <cellStyle name="RIGs linked cells 4 3 2 2 4" xfId="45400"/>
    <cellStyle name="RIGs linked cells 4 3 2 2 5" xfId="45401"/>
    <cellStyle name="RIGs linked cells 4 3 2 2 6" xfId="45402"/>
    <cellStyle name="RIGs linked cells 4 3 2 2 7" xfId="45403"/>
    <cellStyle name="RIGs linked cells 4 3 2 2 8" xfId="45404"/>
    <cellStyle name="RIGs linked cells 4 3 2 2 9" xfId="45405"/>
    <cellStyle name="RIGs linked cells 4 3 2 20" xfId="45406"/>
    <cellStyle name="RIGs linked cells 4 3 2 21" xfId="45407"/>
    <cellStyle name="RIGs linked cells 4 3 2 22" xfId="45408"/>
    <cellStyle name="RIGs linked cells 4 3 2 23" xfId="45409"/>
    <cellStyle name="RIGs linked cells 4 3 2 24" xfId="45410"/>
    <cellStyle name="RIGs linked cells 4 3 2 25" xfId="45411"/>
    <cellStyle name="RIGs linked cells 4 3 2 26" xfId="45412"/>
    <cellStyle name="RIGs linked cells 4 3 2 27" xfId="45413"/>
    <cellStyle name="RIGs linked cells 4 3 2 28" xfId="45414"/>
    <cellStyle name="RIGs linked cells 4 3 2 29" xfId="45415"/>
    <cellStyle name="RIGs linked cells 4 3 2 3" xfId="45416"/>
    <cellStyle name="RIGs linked cells 4 3 2 3 2" xfId="45417"/>
    <cellStyle name="RIGs linked cells 4 3 2 3 3" xfId="45418"/>
    <cellStyle name="RIGs linked cells 4 3 2 30" xfId="45419"/>
    <cellStyle name="RIGs linked cells 4 3 2 31" xfId="45420"/>
    <cellStyle name="RIGs linked cells 4 3 2 32" xfId="45421"/>
    <cellStyle name="RIGs linked cells 4 3 2 33" xfId="45422"/>
    <cellStyle name="RIGs linked cells 4 3 2 34" xfId="45423"/>
    <cellStyle name="RIGs linked cells 4 3 2 4" xfId="45424"/>
    <cellStyle name="RIGs linked cells 4 3 2 4 2" xfId="45425"/>
    <cellStyle name="RIGs linked cells 4 3 2 4 3" xfId="45426"/>
    <cellStyle name="RIGs linked cells 4 3 2 5" xfId="45427"/>
    <cellStyle name="RIGs linked cells 4 3 2 6" xfId="45428"/>
    <cellStyle name="RIGs linked cells 4 3 2 7" xfId="45429"/>
    <cellStyle name="RIGs linked cells 4 3 2 8" xfId="45430"/>
    <cellStyle name="RIGs linked cells 4 3 2 9" xfId="45431"/>
    <cellStyle name="RIGs linked cells 4 3 20" xfId="45432"/>
    <cellStyle name="RIGs linked cells 4 3 21" xfId="45433"/>
    <cellStyle name="RIGs linked cells 4 3 22" xfId="45434"/>
    <cellStyle name="RIGs linked cells 4 3 23" xfId="45435"/>
    <cellStyle name="RIGs linked cells 4 3 24" xfId="45436"/>
    <cellStyle name="RIGs linked cells 4 3 25" xfId="45437"/>
    <cellStyle name="RIGs linked cells 4 3 26" xfId="45438"/>
    <cellStyle name="RIGs linked cells 4 3 27" xfId="45439"/>
    <cellStyle name="RIGs linked cells 4 3 28" xfId="45440"/>
    <cellStyle name="RIGs linked cells 4 3 29" xfId="45441"/>
    <cellStyle name="RIGs linked cells 4 3 3" xfId="45442"/>
    <cellStyle name="RIGs linked cells 4 3 3 10" xfId="45443"/>
    <cellStyle name="RIGs linked cells 4 3 3 11" xfId="45444"/>
    <cellStyle name="RIGs linked cells 4 3 3 12" xfId="45445"/>
    <cellStyle name="RIGs linked cells 4 3 3 13" xfId="45446"/>
    <cellStyle name="RIGs linked cells 4 3 3 2" xfId="45447"/>
    <cellStyle name="RIGs linked cells 4 3 3 2 2" xfId="45448"/>
    <cellStyle name="RIGs linked cells 4 3 3 2 3" xfId="45449"/>
    <cellStyle name="RIGs linked cells 4 3 3 3" xfId="45450"/>
    <cellStyle name="RIGs linked cells 4 3 3 3 2" xfId="45451"/>
    <cellStyle name="RIGs linked cells 4 3 3 3 3" xfId="45452"/>
    <cellStyle name="RIGs linked cells 4 3 3 4" xfId="45453"/>
    <cellStyle name="RIGs linked cells 4 3 3 5" xfId="45454"/>
    <cellStyle name="RIGs linked cells 4 3 3 6" xfId="45455"/>
    <cellStyle name="RIGs linked cells 4 3 3 7" xfId="45456"/>
    <cellStyle name="RIGs linked cells 4 3 3 8" xfId="45457"/>
    <cellStyle name="RIGs linked cells 4 3 3 9" xfId="45458"/>
    <cellStyle name="RIGs linked cells 4 3 30" xfId="45459"/>
    <cellStyle name="RIGs linked cells 4 3 31" xfId="45460"/>
    <cellStyle name="RIGs linked cells 4 3 32" xfId="45461"/>
    <cellStyle name="RIGs linked cells 4 3 33" xfId="45462"/>
    <cellStyle name="RIGs linked cells 4 3 34" xfId="45463"/>
    <cellStyle name="RIGs linked cells 4 3 35" xfId="45464"/>
    <cellStyle name="RIGs linked cells 4 3 4" xfId="45465"/>
    <cellStyle name="RIGs linked cells 4 3 4 2" xfId="45466"/>
    <cellStyle name="RIGs linked cells 4 3 4 3" xfId="45467"/>
    <cellStyle name="RIGs linked cells 4 3 5" xfId="45468"/>
    <cellStyle name="RIGs linked cells 4 3 5 2" xfId="45469"/>
    <cellStyle name="RIGs linked cells 4 3 5 3" xfId="45470"/>
    <cellStyle name="RIGs linked cells 4 3 6" xfId="45471"/>
    <cellStyle name="RIGs linked cells 4 3 7" xfId="45472"/>
    <cellStyle name="RIGs linked cells 4 3 8" xfId="45473"/>
    <cellStyle name="RIGs linked cells 4 3 9" xfId="45474"/>
    <cellStyle name="RIGs linked cells 4 3_4 28 1_Asst_Health_Crit_AllTO_RIIO_20110714pm" xfId="45475"/>
    <cellStyle name="RIGs linked cells 4 30" xfId="45476"/>
    <cellStyle name="RIGs linked cells 4 31" xfId="45477"/>
    <cellStyle name="RIGs linked cells 4 32" xfId="45478"/>
    <cellStyle name="RIGs linked cells 4 33" xfId="45479"/>
    <cellStyle name="RIGs linked cells 4 34" xfId="45480"/>
    <cellStyle name="RIGs linked cells 4 35" xfId="45481"/>
    <cellStyle name="RIGs linked cells 4 36" xfId="45482"/>
    <cellStyle name="RIGs linked cells 4 37" xfId="45483"/>
    <cellStyle name="RIGs linked cells 4 38" xfId="45484"/>
    <cellStyle name="RIGs linked cells 4 39" xfId="45485"/>
    <cellStyle name="RIGs linked cells 4 4" xfId="45486"/>
    <cellStyle name="RIGs linked cells 4 4 10" xfId="45487"/>
    <cellStyle name="RIGs linked cells 4 4 11" xfId="45488"/>
    <cellStyle name="RIGs linked cells 4 4 12" xfId="45489"/>
    <cellStyle name="RIGs linked cells 4 4 13" xfId="45490"/>
    <cellStyle name="RIGs linked cells 4 4 14" xfId="45491"/>
    <cellStyle name="RIGs linked cells 4 4 15" xfId="45492"/>
    <cellStyle name="RIGs linked cells 4 4 16" xfId="45493"/>
    <cellStyle name="RIGs linked cells 4 4 17" xfId="45494"/>
    <cellStyle name="RIGs linked cells 4 4 18" xfId="45495"/>
    <cellStyle name="RIGs linked cells 4 4 19" xfId="45496"/>
    <cellStyle name="RIGs linked cells 4 4 2" xfId="45497"/>
    <cellStyle name="RIGs linked cells 4 4 2 10" xfId="45498"/>
    <cellStyle name="RIGs linked cells 4 4 2 11" xfId="45499"/>
    <cellStyle name="RIGs linked cells 4 4 2 12" xfId="45500"/>
    <cellStyle name="RIGs linked cells 4 4 2 13" xfId="45501"/>
    <cellStyle name="RIGs linked cells 4 4 2 2" xfId="45502"/>
    <cellStyle name="RIGs linked cells 4 4 2 2 2" xfId="45503"/>
    <cellStyle name="RIGs linked cells 4 4 2 2 3" xfId="45504"/>
    <cellStyle name="RIGs linked cells 4 4 2 3" xfId="45505"/>
    <cellStyle name="RIGs linked cells 4 4 2 3 2" xfId="45506"/>
    <cellStyle name="RIGs linked cells 4 4 2 3 3" xfId="45507"/>
    <cellStyle name="RIGs linked cells 4 4 2 4" xfId="45508"/>
    <cellStyle name="RIGs linked cells 4 4 2 5" xfId="45509"/>
    <cellStyle name="RIGs linked cells 4 4 2 6" xfId="45510"/>
    <cellStyle name="RIGs linked cells 4 4 2 7" xfId="45511"/>
    <cellStyle name="RIGs linked cells 4 4 2 8" xfId="45512"/>
    <cellStyle name="RIGs linked cells 4 4 2 9" xfId="45513"/>
    <cellStyle name="RIGs linked cells 4 4 20" xfId="45514"/>
    <cellStyle name="RIGs linked cells 4 4 21" xfId="45515"/>
    <cellStyle name="RIGs linked cells 4 4 22" xfId="45516"/>
    <cellStyle name="RIGs linked cells 4 4 23" xfId="45517"/>
    <cellStyle name="RIGs linked cells 4 4 24" xfId="45518"/>
    <cellStyle name="RIGs linked cells 4 4 25" xfId="45519"/>
    <cellStyle name="RIGs linked cells 4 4 26" xfId="45520"/>
    <cellStyle name="RIGs linked cells 4 4 27" xfId="45521"/>
    <cellStyle name="RIGs linked cells 4 4 28" xfId="45522"/>
    <cellStyle name="RIGs linked cells 4 4 29" xfId="45523"/>
    <cellStyle name="RIGs linked cells 4 4 3" xfId="45524"/>
    <cellStyle name="RIGs linked cells 4 4 3 2" xfId="45525"/>
    <cellStyle name="RIGs linked cells 4 4 3 3" xfId="45526"/>
    <cellStyle name="RIGs linked cells 4 4 30" xfId="45527"/>
    <cellStyle name="RIGs linked cells 4 4 31" xfId="45528"/>
    <cellStyle name="RIGs linked cells 4 4 32" xfId="45529"/>
    <cellStyle name="RIGs linked cells 4 4 33" xfId="45530"/>
    <cellStyle name="RIGs linked cells 4 4 34" xfId="45531"/>
    <cellStyle name="RIGs linked cells 4 4 4" xfId="45532"/>
    <cellStyle name="RIGs linked cells 4 4 4 2" xfId="45533"/>
    <cellStyle name="RIGs linked cells 4 4 4 3" xfId="45534"/>
    <cellStyle name="RIGs linked cells 4 4 5" xfId="45535"/>
    <cellStyle name="RIGs linked cells 4 4 6" xfId="45536"/>
    <cellStyle name="RIGs linked cells 4 4 7" xfId="45537"/>
    <cellStyle name="RIGs linked cells 4 4 8" xfId="45538"/>
    <cellStyle name="RIGs linked cells 4 4 9" xfId="45539"/>
    <cellStyle name="RIGs linked cells 4 5" xfId="45540"/>
    <cellStyle name="RIGs linked cells 4 5 10" xfId="45541"/>
    <cellStyle name="RIGs linked cells 4 5 11" xfId="45542"/>
    <cellStyle name="RIGs linked cells 4 5 12" xfId="45543"/>
    <cellStyle name="RIGs linked cells 4 5 13" xfId="45544"/>
    <cellStyle name="RIGs linked cells 4 5 14" xfId="45545"/>
    <cellStyle name="RIGs linked cells 4 5 15" xfId="45546"/>
    <cellStyle name="RIGs linked cells 4 5 16" xfId="45547"/>
    <cellStyle name="RIGs linked cells 4 5 17" xfId="45548"/>
    <cellStyle name="RIGs linked cells 4 5 18" xfId="45549"/>
    <cellStyle name="RIGs linked cells 4 5 19" xfId="45550"/>
    <cellStyle name="RIGs linked cells 4 5 2" xfId="45551"/>
    <cellStyle name="RIGs linked cells 4 5 2 10" xfId="45552"/>
    <cellStyle name="RIGs linked cells 4 5 2 11" xfId="45553"/>
    <cellStyle name="RIGs linked cells 4 5 2 12" xfId="45554"/>
    <cellStyle name="RIGs linked cells 4 5 2 13" xfId="45555"/>
    <cellStyle name="RIGs linked cells 4 5 2 2" xfId="45556"/>
    <cellStyle name="RIGs linked cells 4 5 2 2 2" xfId="45557"/>
    <cellStyle name="RIGs linked cells 4 5 2 2 3" xfId="45558"/>
    <cellStyle name="RIGs linked cells 4 5 2 3" xfId="45559"/>
    <cellStyle name="RIGs linked cells 4 5 2 3 2" xfId="45560"/>
    <cellStyle name="RIGs linked cells 4 5 2 3 3" xfId="45561"/>
    <cellStyle name="RIGs linked cells 4 5 2 4" xfId="45562"/>
    <cellStyle name="RIGs linked cells 4 5 2 5" xfId="45563"/>
    <cellStyle name="RIGs linked cells 4 5 2 6" xfId="45564"/>
    <cellStyle name="RIGs linked cells 4 5 2 7" xfId="45565"/>
    <cellStyle name="RIGs linked cells 4 5 2 8" xfId="45566"/>
    <cellStyle name="RIGs linked cells 4 5 2 9" xfId="45567"/>
    <cellStyle name="RIGs linked cells 4 5 20" xfId="45568"/>
    <cellStyle name="RIGs linked cells 4 5 21" xfId="45569"/>
    <cellStyle name="RIGs linked cells 4 5 22" xfId="45570"/>
    <cellStyle name="RIGs linked cells 4 5 23" xfId="45571"/>
    <cellStyle name="RIGs linked cells 4 5 24" xfId="45572"/>
    <cellStyle name="RIGs linked cells 4 5 25" xfId="45573"/>
    <cellStyle name="RIGs linked cells 4 5 26" xfId="45574"/>
    <cellStyle name="RIGs linked cells 4 5 27" xfId="45575"/>
    <cellStyle name="RIGs linked cells 4 5 28" xfId="45576"/>
    <cellStyle name="RIGs linked cells 4 5 29" xfId="45577"/>
    <cellStyle name="RIGs linked cells 4 5 3" xfId="45578"/>
    <cellStyle name="RIGs linked cells 4 5 3 2" xfId="45579"/>
    <cellStyle name="RIGs linked cells 4 5 3 3" xfId="45580"/>
    <cellStyle name="RIGs linked cells 4 5 30" xfId="45581"/>
    <cellStyle name="RIGs linked cells 4 5 31" xfId="45582"/>
    <cellStyle name="RIGs linked cells 4 5 32" xfId="45583"/>
    <cellStyle name="RIGs linked cells 4 5 33" xfId="45584"/>
    <cellStyle name="RIGs linked cells 4 5 34" xfId="45585"/>
    <cellStyle name="RIGs linked cells 4 5 4" xfId="45586"/>
    <cellStyle name="RIGs linked cells 4 5 4 2" xfId="45587"/>
    <cellStyle name="RIGs linked cells 4 5 4 3" xfId="45588"/>
    <cellStyle name="RIGs linked cells 4 5 5" xfId="45589"/>
    <cellStyle name="RIGs linked cells 4 5 6" xfId="45590"/>
    <cellStyle name="RIGs linked cells 4 5 7" xfId="45591"/>
    <cellStyle name="RIGs linked cells 4 5 8" xfId="45592"/>
    <cellStyle name="RIGs linked cells 4 5 9" xfId="45593"/>
    <cellStyle name="RIGs linked cells 4 6" xfId="45594"/>
    <cellStyle name="RIGs linked cells 4 6 10" xfId="45595"/>
    <cellStyle name="RIGs linked cells 4 6 11" xfId="45596"/>
    <cellStyle name="RIGs linked cells 4 6 12" xfId="45597"/>
    <cellStyle name="RIGs linked cells 4 6 13" xfId="45598"/>
    <cellStyle name="RIGs linked cells 4 6 2" xfId="45599"/>
    <cellStyle name="RIGs linked cells 4 6 2 2" xfId="45600"/>
    <cellStyle name="RIGs linked cells 4 6 2 3" xfId="45601"/>
    <cellStyle name="RIGs linked cells 4 6 3" xfId="45602"/>
    <cellStyle name="RIGs linked cells 4 6 3 2" xfId="45603"/>
    <cellStyle name="RIGs linked cells 4 6 3 3" xfId="45604"/>
    <cellStyle name="RIGs linked cells 4 6 4" xfId="45605"/>
    <cellStyle name="RIGs linked cells 4 6 5" xfId="45606"/>
    <cellStyle name="RIGs linked cells 4 6 6" xfId="45607"/>
    <cellStyle name="RIGs linked cells 4 6 7" xfId="45608"/>
    <cellStyle name="RIGs linked cells 4 6 8" xfId="45609"/>
    <cellStyle name="RIGs linked cells 4 6 9" xfId="45610"/>
    <cellStyle name="RIGs linked cells 4 7" xfId="45611"/>
    <cellStyle name="RIGs linked cells 4 7 2" xfId="45612"/>
    <cellStyle name="RIGs linked cells 4 7 2 2" xfId="45613"/>
    <cellStyle name="RIGs linked cells 4 7 2 3" xfId="45614"/>
    <cellStyle name="RIGs linked cells 4 7 3" xfId="45615"/>
    <cellStyle name="RIGs linked cells 4 7 3 2" xfId="45616"/>
    <cellStyle name="RIGs linked cells 4 7 4" xfId="45617"/>
    <cellStyle name="RIGs linked cells 4 8" xfId="45618"/>
    <cellStyle name="RIGs linked cells 4 8 2" xfId="45619"/>
    <cellStyle name="RIGs linked cells 4 9" xfId="45620"/>
    <cellStyle name="RIGs linked cells 4 9 2" xfId="45621"/>
    <cellStyle name="RIGs linked cells 4_1.3s Accounting C Costs Scots" xfId="45622"/>
    <cellStyle name="RIGs linked cells 40" xfId="45623"/>
    <cellStyle name="RIGs linked cells 41" xfId="45624"/>
    <cellStyle name="RIGs linked cells 42" xfId="45625"/>
    <cellStyle name="RIGs linked cells 43" xfId="45626"/>
    <cellStyle name="RIGs linked cells 44" xfId="45627"/>
    <cellStyle name="RIGs linked cells 45" xfId="45628"/>
    <cellStyle name="RIGs linked cells 5" xfId="1321"/>
    <cellStyle name="RIGs linked cells 5 10" xfId="45629"/>
    <cellStyle name="RIGs linked cells 5 10 2" xfId="45630"/>
    <cellStyle name="RIGs linked cells 5 11" xfId="45631"/>
    <cellStyle name="RIGs linked cells 5 11 2" xfId="45632"/>
    <cellStyle name="RIGs linked cells 5 12" xfId="45633"/>
    <cellStyle name="RIGs linked cells 5 12 2" xfId="45634"/>
    <cellStyle name="RIGs linked cells 5 13" xfId="45635"/>
    <cellStyle name="RIGs linked cells 5 13 2" xfId="45636"/>
    <cellStyle name="RIGs linked cells 5 14" xfId="45637"/>
    <cellStyle name="RIGs linked cells 5 14 2" xfId="45638"/>
    <cellStyle name="RIGs linked cells 5 15" xfId="45639"/>
    <cellStyle name="RIGs linked cells 5 15 2" xfId="45640"/>
    <cellStyle name="RIGs linked cells 5 16" xfId="45641"/>
    <cellStyle name="RIGs linked cells 5 16 2" xfId="45642"/>
    <cellStyle name="RIGs linked cells 5 17" xfId="45643"/>
    <cellStyle name="RIGs linked cells 5 17 2" xfId="45644"/>
    <cellStyle name="RIGs linked cells 5 18" xfId="45645"/>
    <cellStyle name="RIGs linked cells 5 18 2" xfId="45646"/>
    <cellStyle name="RIGs linked cells 5 19" xfId="45647"/>
    <cellStyle name="RIGs linked cells 5 19 2" xfId="45648"/>
    <cellStyle name="RIGs linked cells 5 2" xfId="45649"/>
    <cellStyle name="RIGs linked cells 5 2 10" xfId="45650"/>
    <cellStyle name="RIGs linked cells 5 2 11" xfId="45651"/>
    <cellStyle name="RIGs linked cells 5 2 12" xfId="45652"/>
    <cellStyle name="RIGs linked cells 5 2 13" xfId="45653"/>
    <cellStyle name="RIGs linked cells 5 2 14" xfId="45654"/>
    <cellStyle name="RIGs linked cells 5 2 15" xfId="45655"/>
    <cellStyle name="RIGs linked cells 5 2 16" xfId="45656"/>
    <cellStyle name="RIGs linked cells 5 2 17" xfId="45657"/>
    <cellStyle name="RIGs linked cells 5 2 18" xfId="45658"/>
    <cellStyle name="RIGs linked cells 5 2 19" xfId="45659"/>
    <cellStyle name="RIGs linked cells 5 2 2" xfId="45660"/>
    <cellStyle name="RIGs linked cells 5 2 2 10" xfId="45661"/>
    <cellStyle name="RIGs linked cells 5 2 2 11" xfId="45662"/>
    <cellStyle name="RIGs linked cells 5 2 2 12" xfId="45663"/>
    <cellStyle name="RIGs linked cells 5 2 2 13" xfId="45664"/>
    <cellStyle name="RIGs linked cells 5 2 2 14" xfId="45665"/>
    <cellStyle name="RIGs linked cells 5 2 2 15" xfId="45666"/>
    <cellStyle name="RIGs linked cells 5 2 2 16" xfId="45667"/>
    <cellStyle name="RIGs linked cells 5 2 2 17" xfId="45668"/>
    <cellStyle name="RIGs linked cells 5 2 2 18" xfId="45669"/>
    <cellStyle name="RIGs linked cells 5 2 2 19" xfId="45670"/>
    <cellStyle name="RIGs linked cells 5 2 2 2" xfId="45671"/>
    <cellStyle name="RIGs linked cells 5 2 2 2 10" xfId="45672"/>
    <cellStyle name="RIGs linked cells 5 2 2 2 11" xfId="45673"/>
    <cellStyle name="RIGs linked cells 5 2 2 2 12" xfId="45674"/>
    <cellStyle name="RIGs linked cells 5 2 2 2 13" xfId="45675"/>
    <cellStyle name="RIGs linked cells 5 2 2 2 2" xfId="45676"/>
    <cellStyle name="RIGs linked cells 5 2 2 2 2 2" xfId="45677"/>
    <cellStyle name="RIGs linked cells 5 2 2 2 2 3" xfId="45678"/>
    <cellStyle name="RIGs linked cells 5 2 2 2 3" xfId="45679"/>
    <cellStyle name="RIGs linked cells 5 2 2 2 3 2" xfId="45680"/>
    <cellStyle name="RIGs linked cells 5 2 2 2 3 3" xfId="45681"/>
    <cellStyle name="RIGs linked cells 5 2 2 2 4" xfId="45682"/>
    <cellStyle name="RIGs linked cells 5 2 2 2 5" xfId="45683"/>
    <cellStyle name="RIGs linked cells 5 2 2 2 6" xfId="45684"/>
    <cellStyle name="RIGs linked cells 5 2 2 2 7" xfId="45685"/>
    <cellStyle name="RIGs linked cells 5 2 2 2 8" xfId="45686"/>
    <cellStyle name="RIGs linked cells 5 2 2 2 9" xfId="45687"/>
    <cellStyle name="RIGs linked cells 5 2 2 20" xfId="45688"/>
    <cellStyle name="RIGs linked cells 5 2 2 21" xfId="45689"/>
    <cellStyle name="RIGs linked cells 5 2 2 22" xfId="45690"/>
    <cellStyle name="RIGs linked cells 5 2 2 23" xfId="45691"/>
    <cellStyle name="RIGs linked cells 5 2 2 24" xfId="45692"/>
    <cellStyle name="RIGs linked cells 5 2 2 25" xfId="45693"/>
    <cellStyle name="RIGs linked cells 5 2 2 26" xfId="45694"/>
    <cellStyle name="RIGs linked cells 5 2 2 27" xfId="45695"/>
    <cellStyle name="RIGs linked cells 5 2 2 28" xfId="45696"/>
    <cellStyle name="RIGs linked cells 5 2 2 29" xfId="45697"/>
    <cellStyle name="RIGs linked cells 5 2 2 3" xfId="45698"/>
    <cellStyle name="RIGs linked cells 5 2 2 3 2" xfId="45699"/>
    <cellStyle name="RIGs linked cells 5 2 2 3 3" xfId="45700"/>
    <cellStyle name="RIGs linked cells 5 2 2 30" xfId="45701"/>
    <cellStyle name="RIGs linked cells 5 2 2 31" xfId="45702"/>
    <cellStyle name="RIGs linked cells 5 2 2 32" xfId="45703"/>
    <cellStyle name="RIGs linked cells 5 2 2 33" xfId="45704"/>
    <cellStyle name="RIGs linked cells 5 2 2 34" xfId="45705"/>
    <cellStyle name="RIGs linked cells 5 2 2 4" xfId="45706"/>
    <cellStyle name="RIGs linked cells 5 2 2 4 2" xfId="45707"/>
    <cellStyle name="RIGs linked cells 5 2 2 4 3" xfId="45708"/>
    <cellStyle name="RIGs linked cells 5 2 2 5" xfId="45709"/>
    <cellStyle name="RIGs linked cells 5 2 2 6" xfId="45710"/>
    <cellStyle name="RIGs linked cells 5 2 2 7" xfId="45711"/>
    <cellStyle name="RIGs linked cells 5 2 2 8" xfId="45712"/>
    <cellStyle name="RIGs linked cells 5 2 2 9" xfId="45713"/>
    <cellStyle name="RIGs linked cells 5 2 20" xfId="45714"/>
    <cellStyle name="RIGs linked cells 5 2 21" xfId="45715"/>
    <cellStyle name="RIGs linked cells 5 2 22" xfId="45716"/>
    <cellStyle name="RIGs linked cells 5 2 23" xfId="45717"/>
    <cellStyle name="RIGs linked cells 5 2 24" xfId="45718"/>
    <cellStyle name="RIGs linked cells 5 2 25" xfId="45719"/>
    <cellStyle name="RIGs linked cells 5 2 26" xfId="45720"/>
    <cellStyle name="RIGs linked cells 5 2 27" xfId="45721"/>
    <cellStyle name="RIGs linked cells 5 2 28" xfId="45722"/>
    <cellStyle name="RIGs linked cells 5 2 29" xfId="45723"/>
    <cellStyle name="RIGs linked cells 5 2 3" xfId="45724"/>
    <cellStyle name="RIGs linked cells 5 2 3 10" xfId="45725"/>
    <cellStyle name="RIGs linked cells 5 2 3 11" xfId="45726"/>
    <cellStyle name="RIGs linked cells 5 2 3 12" xfId="45727"/>
    <cellStyle name="RIGs linked cells 5 2 3 13" xfId="45728"/>
    <cellStyle name="RIGs linked cells 5 2 3 2" xfId="45729"/>
    <cellStyle name="RIGs linked cells 5 2 3 2 2" xfId="45730"/>
    <cellStyle name="RIGs linked cells 5 2 3 2 3" xfId="45731"/>
    <cellStyle name="RIGs linked cells 5 2 3 3" xfId="45732"/>
    <cellStyle name="RIGs linked cells 5 2 3 3 2" xfId="45733"/>
    <cellStyle name="RIGs linked cells 5 2 3 3 3" xfId="45734"/>
    <cellStyle name="RIGs linked cells 5 2 3 4" xfId="45735"/>
    <cellStyle name="RIGs linked cells 5 2 3 5" xfId="45736"/>
    <cellStyle name="RIGs linked cells 5 2 3 6" xfId="45737"/>
    <cellStyle name="RIGs linked cells 5 2 3 7" xfId="45738"/>
    <cellStyle name="RIGs linked cells 5 2 3 8" xfId="45739"/>
    <cellStyle name="RIGs linked cells 5 2 3 9" xfId="45740"/>
    <cellStyle name="RIGs linked cells 5 2 30" xfId="45741"/>
    <cellStyle name="RIGs linked cells 5 2 31" xfId="45742"/>
    <cellStyle name="RIGs linked cells 5 2 32" xfId="45743"/>
    <cellStyle name="RIGs linked cells 5 2 33" xfId="45744"/>
    <cellStyle name="RIGs linked cells 5 2 34" xfId="45745"/>
    <cellStyle name="RIGs linked cells 5 2 35" xfId="45746"/>
    <cellStyle name="RIGs linked cells 5 2 4" xfId="45747"/>
    <cellStyle name="RIGs linked cells 5 2 4 2" xfId="45748"/>
    <cellStyle name="RIGs linked cells 5 2 4 3" xfId="45749"/>
    <cellStyle name="RIGs linked cells 5 2 5" xfId="45750"/>
    <cellStyle name="RIGs linked cells 5 2 5 2" xfId="45751"/>
    <cellStyle name="RIGs linked cells 5 2 5 3" xfId="45752"/>
    <cellStyle name="RIGs linked cells 5 2 6" xfId="45753"/>
    <cellStyle name="RIGs linked cells 5 2 7" xfId="45754"/>
    <cellStyle name="RIGs linked cells 5 2 8" xfId="45755"/>
    <cellStyle name="RIGs linked cells 5 2 9" xfId="45756"/>
    <cellStyle name="RIGs linked cells 5 2_4 28 1_Asst_Health_Crit_AllTO_RIIO_20110714pm" xfId="45757"/>
    <cellStyle name="RIGs linked cells 5 20" xfId="45758"/>
    <cellStyle name="RIGs linked cells 5 20 2" xfId="45759"/>
    <cellStyle name="RIGs linked cells 5 21" xfId="45760"/>
    <cellStyle name="RIGs linked cells 5 21 2" xfId="45761"/>
    <cellStyle name="RIGs linked cells 5 22" xfId="45762"/>
    <cellStyle name="RIGs linked cells 5 22 2" xfId="45763"/>
    <cellStyle name="RIGs linked cells 5 23" xfId="45764"/>
    <cellStyle name="RIGs linked cells 5 23 2" xfId="45765"/>
    <cellStyle name="RIGs linked cells 5 24" xfId="45766"/>
    <cellStyle name="RIGs linked cells 5 24 2" xfId="45767"/>
    <cellStyle name="RIGs linked cells 5 25" xfId="45768"/>
    <cellStyle name="RIGs linked cells 5 25 2" xfId="45769"/>
    <cellStyle name="RIGs linked cells 5 26" xfId="45770"/>
    <cellStyle name="RIGs linked cells 5 27" xfId="45771"/>
    <cellStyle name="RIGs linked cells 5 28" xfId="45772"/>
    <cellStyle name="RIGs linked cells 5 29" xfId="45773"/>
    <cellStyle name="RIGs linked cells 5 3" xfId="45774"/>
    <cellStyle name="RIGs linked cells 5 3 10" xfId="45775"/>
    <cellStyle name="RIGs linked cells 5 3 11" xfId="45776"/>
    <cellStyle name="RIGs linked cells 5 3 12" xfId="45777"/>
    <cellStyle name="RIGs linked cells 5 3 13" xfId="45778"/>
    <cellStyle name="RIGs linked cells 5 3 14" xfId="45779"/>
    <cellStyle name="RIGs linked cells 5 3 15" xfId="45780"/>
    <cellStyle name="RIGs linked cells 5 3 16" xfId="45781"/>
    <cellStyle name="RIGs linked cells 5 3 17" xfId="45782"/>
    <cellStyle name="RIGs linked cells 5 3 18" xfId="45783"/>
    <cellStyle name="RIGs linked cells 5 3 19" xfId="45784"/>
    <cellStyle name="RIGs linked cells 5 3 2" xfId="45785"/>
    <cellStyle name="RIGs linked cells 5 3 2 10" xfId="45786"/>
    <cellStyle name="RIGs linked cells 5 3 2 11" xfId="45787"/>
    <cellStyle name="RIGs linked cells 5 3 2 12" xfId="45788"/>
    <cellStyle name="RIGs linked cells 5 3 2 13" xfId="45789"/>
    <cellStyle name="RIGs linked cells 5 3 2 2" xfId="45790"/>
    <cellStyle name="RIGs linked cells 5 3 2 2 2" xfId="45791"/>
    <cellStyle name="RIGs linked cells 5 3 2 2 3" xfId="45792"/>
    <cellStyle name="RIGs linked cells 5 3 2 3" xfId="45793"/>
    <cellStyle name="RIGs linked cells 5 3 2 3 2" xfId="45794"/>
    <cellStyle name="RIGs linked cells 5 3 2 3 3" xfId="45795"/>
    <cellStyle name="RIGs linked cells 5 3 2 4" xfId="45796"/>
    <cellStyle name="RIGs linked cells 5 3 2 5" xfId="45797"/>
    <cellStyle name="RIGs linked cells 5 3 2 6" xfId="45798"/>
    <cellStyle name="RIGs linked cells 5 3 2 7" xfId="45799"/>
    <cellStyle name="RIGs linked cells 5 3 2 8" xfId="45800"/>
    <cellStyle name="RIGs linked cells 5 3 2 9" xfId="45801"/>
    <cellStyle name="RIGs linked cells 5 3 20" xfId="45802"/>
    <cellStyle name="RIGs linked cells 5 3 21" xfId="45803"/>
    <cellStyle name="RIGs linked cells 5 3 22" xfId="45804"/>
    <cellStyle name="RIGs linked cells 5 3 23" xfId="45805"/>
    <cellStyle name="RIGs linked cells 5 3 24" xfId="45806"/>
    <cellStyle name="RIGs linked cells 5 3 25" xfId="45807"/>
    <cellStyle name="RIGs linked cells 5 3 26" xfId="45808"/>
    <cellStyle name="RIGs linked cells 5 3 27" xfId="45809"/>
    <cellStyle name="RIGs linked cells 5 3 28" xfId="45810"/>
    <cellStyle name="RIGs linked cells 5 3 29" xfId="45811"/>
    <cellStyle name="RIGs linked cells 5 3 3" xfId="45812"/>
    <cellStyle name="RIGs linked cells 5 3 3 2" xfId="45813"/>
    <cellStyle name="RIGs linked cells 5 3 3 3" xfId="45814"/>
    <cellStyle name="RIGs linked cells 5 3 30" xfId="45815"/>
    <cellStyle name="RIGs linked cells 5 3 31" xfId="45816"/>
    <cellStyle name="RIGs linked cells 5 3 32" xfId="45817"/>
    <cellStyle name="RIGs linked cells 5 3 33" xfId="45818"/>
    <cellStyle name="RIGs linked cells 5 3 34" xfId="45819"/>
    <cellStyle name="RIGs linked cells 5 3 4" xfId="45820"/>
    <cellStyle name="RIGs linked cells 5 3 4 2" xfId="45821"/>
    <cellStyle name="RIGs linked cells 5 3 4 3" xfId="45822"/>
    <cellStyle name="RIGs linked cells 5 3 5" xfId="45823"/>
    <cellStyle name="RIGs linked cells 5 3 6" xfId="45824"/>
    <cellStyle name="RIGs linked cells 5 3 7" xfId="45825"/>
    <cellStyle name="RIGs linked cells 5 3 8" xfId="45826"/>
    <cellStyle name="RIGs linked cells 5 3 9" xfId="45827"/>
    <cellStyle name="RIGs linked cells 5 30" xfId="45828"/>
    <cellStyle name="RIGs linked cells 5 31" xfId="45829"/>
    <cellStyle name="RIGs linked cells 5 32" xfId="45830"/>
    <cellStyle name="RIGs linked cells 5 33" xfId="45831"/>
    <cellStyle name="RIGs linked cells 5 34" xfId="45832"/>
    <cellStyle name="RIGs linked cells 5 35" xfId="45833"/>
    <cellStyle name="RIGs linked cells 5 36" xfId="45834"/>
    <cellStyle name="RIGs linked cells 5 37" xfId="45835"/>
    <cellStyle name="RIGs linked cells 5 38" xfId="45836"/>
    <cellStyle name="RIGs linked cells 5 4" xfId="45837"/>
    <cellStyle name="RIGs linked cells 5 4 10" xfId="45838"/>
    <cellStyle name="RIGs linked cells 5 4 11" xfId="45839"/>
    <cellStyle name="RIGs linked cells 5 4 12" xfId="45840"/>
    <cellStyle name="RIGs linked cells 5 4 13" xfId="45841"/>
    <cellStyle name="RIGs linked cells 5 4 14" xfId="45842"/>
    <cellStyle name="RIGs linked cells 5 4 15" xfId="45843"/>
    <cellStyle name="RIGs linked cells 5 4 16" xfId="45844"/>
    <cellStyle name="RIGs linked cells 5 4 17" xfId="45845"/>
    <cellStyle name="RIGs linked cells 5 4 18" xfId="45846"/>
    <cellStyle name="RIGs linked cells 5 4 19" xfId="45847"/>
    <cellStyle name="RIGs linked cells 5 4 2" xfId="45848"/>
    <cellStyle name="RIGs linked cells 5 4 2 10" xfId="45849"/>
    <cellStyle name="RIGs linked cells 5 4 2 11" xfId="45850"/>
    <cellStyle name="RIGs linked cells 5 4 2 12" xfId="45851"/>
    <cellStyle name="RIGs linked cells 5 4 2 13" xfId="45852"/>
    <cellStyle name="RIGs linked cells 5 4 2 2" xfId="45853"/>
    <cellStyle name="RIGs linked cells 5 4 2 2 2" xfId="45854"/>
    <cellStyle name="RIGs linked cells 5 4 2 2 3" xfId="45855"/>
    <cellStyle name="RIGs linked cells 5 4 2 3" xfId="45856"/>
    <cellStyle name="RIGs linked cells 5 4 2 3 2" xfId="45857"/>
    <cellStyle name="RIGs linked cells 5 4 2 3 3" xfId="45858"/>
    <cellStyle name="RIGs linked cells 5 4 2 4" xfId="45859"/>
    <cellStyle name="RIGs linked cells 5 4 2 5" xfId="45860"/>
    <cellStyle name="RIGs linked cells 5 4 2 6" xfId="45861"/>
    <cellStyle name="RIGs linked cells 5 4 2 7" xfId="45862"/>
    <cellStyle name="RIGs linked cells 5 4 2 8" xfId="45863"/>
    <cellStyle name="RIGs linked cells 5 4 2 9" xfId="45864"/>
    <cellStyle name="RIGs linked cells 5 4 20" xfId="45865"/>
    <cellStyle name="RIGs linked cells 5 4 21" xfId="45866"/>
    <cellStyle name="RIGs linked cells 5 4 22" xfId="45867"/>
    <cellStyle name="RIGs linked cells 5 4 23" xfId="45868"/>
    <cellStyle name="RIGs linked cells 5 4 24" xfId="45869"/>
    <cellStyle name="RIGs linked cells 5 4 25" xfId="45870"/>
    <cellStyle name="RIGs linked cells 5 4 26" xfId="45871"/>
    <cellStyle name="RIGs linked cells 5 4 27" xfId="45872"/>
    <cellStyle name="RIGs linked cells 5 4 28" xfId="45873"/>
    <cellStyle name="RIGs linked cells 5 4 29" xfId="45874"/>
    <cellStyle name="RIGs linked cells 5 4 3" xfId="45875"/>
    <cellStyle name="RIGs linked cells 5 4 3 2" xfId="45876"/>
    <cellStyle name="RIGs linked cells 5 4 3 3" xfId="45877"/>
    <cellStyle name="RIGs linked cells 5 4 30" xfId="45878"/>
    <cellStyle name="RIGs linked cells 5 4 31" xfId="45879"/>
    <cellStyle name="RIGs linked cells 5 4 32" xfId="45880"/>
    <cellStyle name="RIGs linked cells 5 4 33" xfId="45881"/>
    <cellStyle name="RIGs linked cells 5 4 34" xfId="45882"/>
    <cellStyle name="RIGs linked cells 5 4 4" xfId="45883"/>
    <cellStyle name="RIGs linked cells 5 4 4 2" xfId="45884"/>
    <cellStyle name="RIGs linked cells 5 4 4 3" xfId="45885"/>
    <cellStyle name="RIGs linked cells 5 4 5" xfId="45886"/>
    <cellStyle name="RIGs linked cells 5 4 6" xfId="45887"/>
    <cellStyle name="RIGs linked cells 5 4 7" xfId="45888"/>
    <cellStyle name="RIGs linked cells 5 4 8" xfId="45889"/>
    <cellStyle name="RIGs linked cells 5 4 9" xfId="45890"/>
    <cellStyle name="RIGs linked cells 5 5" xfId="45891"/>
    <cellStyle name="RIGs linked cells 5 5 10" xfId="45892"/>
    <cellStyle name="RIGs linked cells 5 5 11" xfId="45893"/>
    <cellStyle name="RIGs linked cells 5 5 12" xfId="45894"/>
    <cellStyle name="RIGs linked cells 5 5 13" xfId="45895"/>
    <cellStyle name="RIGs linked cells 5 5 2" xfId="45896"/>
    <cellStyle name="RIGs linked cells 5 5 2 2" xfId="45897"/>
    <cellStyle name="RIGs linked cells 5 5 2 3" xfId="45898"/>
    <cellStyle name="RIGs linked cells 5 5 3" xfId="45899"/>
    <cellStyle name="RIGs linked cells 5 5 3 2" xfId="45900"/>
    <cellStyle name="RIGs linked cells 5 5 3 3" xfId="45901"/>
    <cellStyle name="RIGs linked cells 5 5 4" xfId="45902"/>
    <cellStyle name="RIGs linked cells 5 5 5" xfId="45903"/>
    <cellStyle name="RIGs linked cells 5 5 6" xfId="45904"/>
    <cellStyle name="RIGs linked cells 5 5 7" xfId="45905"/>
    <cellStyle name="RIGs linked cells 5 5 8" xfId="45906"/>
    <cellStyle name="RIGs linked cells 5 5 9" xfId="45907"/>
    <cellStyle name="RIGs linked cells 5 6" xfId="45908"/>
    <cellStyle name="RIGs linked cells 5 6 2" xfId="45909"/>
    <cellStyle name="RIGs linked cells 5 6 2 2" xfId="45910"/>
    <cellStyle name="RIGs linked cells 5 6 2 3" xfId="45911"/>
    <cellStyle name="RIGs linked cells 5 6 3" xfId="45912"/>
    <cellStyle name="RIGs linked cells 5 6 3 2" xfId="45913"/>
    <cellStyle name="RIGs linked cells 5 6 4" xfId="45914"/>
    <cellStyle name="RIGs linked cells 5 7" xfId="45915"/>
    <cellStyle name="RIGs linked cells 5 7 2" xfId="45916"/>
    <cellStyle name="RIGs linked cells 5 8" xfId="45917"/>
    <cellStyle name="RIGs linked cells 5 8 2" xfId="45918"/>
    <cellStyle name="RIGs linked cells 5 9" xfId="45919"/>
    <cellStyle name="RIGs linked cells 5 9 2" xfId="45920"/>
    <cellStyle name="RIGs linked cells 5_4 28 1_Asst_Health_Crit_AllTO_RIIO_20110714pm" xfId="45921"/>
    <cellStyle name="RIGs linked cells 6" xfId="45922"/>
    <cellStyle name="RIGs linked cells 6 10" xfId="45923"/>
    <cellStyle name="RIGs linked cells 6 11" xfId="45924"/>
    <cellStyle name="RIGs linked cells 6 12" xfId="45925"/>
    <cellStyle name="RIGs linked cells 6 13" xfId="45926"/>
    <cellStyle name="RIGs linked cells 6 14" xfId="45927"/>
    <cellStyle name="RIGs linked cells 6 15" xfId="45928"/>
    <cellStyle name="RIGs linked cells 6 16" xfId="45929"/>
    <cellStyle name="RIGs linked cells 6 17" xfId="45930"/>
    <cellStyle name="RIGs linked cells 6 18" xfId="45931"/>
    <cellStyle name="RIGs linked cells 6 19" xfId="45932"/>
    <cellStyle name="RIGs linked cells 6 2" xfId="45933"/>
    <cellStyle name="RIGs linked cells 6 2 10" xfId="45934"/>
    <cellStyle name="RIGs linked cells 6 2 11" xfId="45935"/>
    <cellStyle name="RIGs linked cells 6 2 12" xfId="45936"/>
    <cellStyle name="RIGs linked cells 6 2 13" xfId="45937"/>
    <cellStyle name="RIGs linked cells 6 2 14" xfId="45938"/>
    <cellStyle name="RIGs linked cells 6 2 15" xfId="45939"/>
    <cellStyle name="RIGs linked cells 6 2 16" xfId="45940"/>
    <cellStyle name="RIGs linked cells 6 2 17" xfId="45941"/>
    <cellStyle name="RIGs linked cells 6 2 18" xfId="45942"/>
    <cellStyle name="RIGs linked cells 6 2 19" xfId="45943"/>
    <cellStyle name="RIGs linked cells 6 2 2" xfId="45944"/>
    <cellStyle name="RIGs linked cells 6 2 2 10" xfId="45945"/>
    <cellStyle name="RIGs linked cells 6 2 2 11" xfId="45946"/>
    <cellStyle name="RIGs linked cells 6 2 2 12" xfId="45947"/>
    <cellStyle name="RIGs linked cells 6 2 2 13" xfId="45948"/>
    <cellStyle name="RIGs linked cells 6 2 2 2" xfId="45949"/>
    <cellStyle name="RIGs linked cells 6 2 2 2 2" xfId="45950"/>
    <cellStyle name="RIGs linked cells 6 2 2 2 3" xfId="45951"/>
    <cellStyle name="RIGs linked cells 6 2 2 3" xfId="45952"/>
    <cellStyle name="RIGs linked cells 6 2 2 3 2" xfId="45953"/>
    <cellStyle name="RIGs linked cells 6 2 2 3 3" xfId="45954"/>
    <cellStyle name="RIGs linked cells 6 2 2 4" xfId="45955"/>
    <cellStyle name="RIGs linked cells 6 2 2 5" xfId="45956"/>
    <cellStyle name="RIGs linked cells 6 2 2 6" xfId="45957"/>
    <cellStyle name="RIGs linked cells 6 2 2 7" xfId="45958"/>
    <cellStyle name="RIGs linked cells 6 2 2 8" xfId="45959"/>
    <cellStyle name="RIGs linked cells 6 2 2 9" xfId="45960"/>
    <cellStyle name="RIGs linked cells 6 2 20" xfId="45961"/>
    <cellStyle name="RIGs linked cells 6 2 21" xfId="45962"/>
    <cellStyle name="RIGs linked cells 6 2 22" xfId="45963"/>
    <cellStyle name="RIGs linked cells 6 2 23" xfId="45964"/>
    <cellStyle name="RIGs linked cells 6 2 24" xfId="45965"/>
    <cellStyle name="RIGs linked cells 6 2 25" xfId="45966"/>
    <cellStyle name="RIGs linked cells 6 2 26" xfId="45967"/>
    <cellStyle name="RIGs linked cells 6 2 27" xfId="45968"/>
    <cellStyle name="RIGs linked cells 6 2 28" xfId="45969"/>
    <cellStyle name="RIGs linked cells 6 2 29" xfId="45970"/>
    <cellStyle name="RIGs linked cells 6 2 3" xfId="45971"/>
    <cellStyle name="RIGs linked cells 6 2 3 2" xfId="45972"/>
    <cellStyle name="RIGs linked cells 6 2 3 3" xfId="45973"/>
    <cellStyle name="RIGs linked cells 6 2 30" xfId="45974"/>
    <cellStyle name="RIGs linked cells 6 2 31" xfId="45975"/>
    <cellStyle name="RIGs linked cells 6 2 32" xfId="45976"/>
    <cellStyle name="RIGs linked cells 6 2 33" xfId="45977"/>
    <cellStyle name="RIGs linked cells 6 2 34" xfId="45978"/>
    <cellStyle name="RIGs linked cells 6 2 4" xfId="45979"/>
    <cellStyle name="RIGs linked cells 6 2 4 2" xfId="45980"/>
    <cellStyle name="RIGs linked cells 6 2 4 3" xfId="45981"/>
    <cellStyle name="RIGs linked cells 6 2 5" xfId="45982"/>
    <cellStyle name="RIGs linked cells 6 2 6" xfId="45983"/>
    <cellStyle name="RIGs linked cells 6 2 7" xfId="45984"/>
    <cellStyle name="RIGs linked cells 6 2 8" xfId="45985"/>
    <cellStyle name="RIGs linked cells 6 2 9" xfId="45986"/>
    <cellStyle name="RIGs linked cells 6 20" xfId="45987"/>
    <cellStyle name="RIGs linked cells 6 21" xfId="45988"/>
    <cellStyle name="RIGs linked cells 6 22" xfId="45989"/>
    <cellStyle name="RIGs linked cells 6 23" xfId="45990"/>
    <cellStyle name="RIGs linked cells 6 24" xfId="45991"/>
    <cellStyle name="RIGs linked cells 6 25" xfId="45992"/>
    <cellStyle name="RIGs linked cells 6 26" xfId="45993"/>
    <cellStyle name="RIGs linked cells 6 27" xfId="45994"/>
    <cellStyle name="RIGs linked cells 6 28" xfId="45995"/>
    <cellStyle name="RIGs linked cells 6 29" xfId="45996"/>
    <cellStyle name="RIGs linked cells 6 3" xfId="45997"/>
    <cellStyle name="RIGs linked cells 6 3 10" xfId="45998"/>
    <cellStyle name="RIGs linked cells 6 3 11" xfId="45999"/>
    <cellStyle name="RIGs linked cells 6 3 12" xfId="46000"/>
    <cellStyle name="RIGs linked cells 6 3 13" xfId="46001"/>
    <cellStyle name="RIGs linked cells 6 3 2" xfId="46002"/>
    <cellStyle name="RIGs linked cells 6 3 2 2" xfId="46003"/>
    <cellStyle name="RIGs linked cells 6 3 2 3" xfId="46004"/>
    <cellStyle name="RIGs linked cells 6 3 3" xfId="46005"/>
    <cellStyle name="RIGs linked cells 6 3 3 2" xfId="46006"/>
    <cellStyle name="RIGs linked cells 6 3 3 3" xfId="46007"/>
    <cellStyle name="RIGs linked cells 6 3 4" xfId="46008"/>
    <cellStyle name="RIGs linked cells 6 3 5" xfId="46009"/>
    <cellStyle name="RIGs linked cells 6 3 6" xfId="46010"/>
    <cellStyle name="RIGs linked cells 6 3 7" xfId="46011"/>
    <cellStyle name="RIGs linked cells 6 3 8" xfId="46012"/>
    <cellStyle name="RIGs linked cells 6 3 9" xfId="46013"/>
    <cellStyle name="RIGs linked cells 6 30" xfId="46014"/>
    <cellStyle name="RIGs linked cells 6 31" xfId="46015"/>
    <cellStyle name="RIGs linked cells 6 32" xfId="46016"/>
    <cellStyle name="RIGs linked cells 6 33" xfId="46017"/>
    <cellStyle name="RIGs linked cells 6 34" xfId="46018"/>
    <cellStyle name="RIGs linked cells 6 35" xfId="46019"/>
    <cellStyle name="RIGs linked cells 6 4" xfId="46020"/>
    <cellStyle name="RIGs linked cells 6 4 2" xfId="46021"/>
    <cellStyle name="RIGs linked cells 6 4 3" xfId="46022"/>
    <cellStyle name="RIGs linked cells 6 5" xfId="46023"/>
    <cellStyle name="RIGs linked cells 6 5 2" xfId="46024"/>
    <cellStyle name="RIGs linked cells 6 5 3" xfId="46025"/>
    <cellStyle name="RIGs linked cells 6 6" xfId="46026"/>
    <cellStyle name="RIGs linked cells 6 7" xfId="46027"/>
    <cellStyle name="RIGs linked cells 6 8" xfId="46028"/>
    <cellStyle name="RIGs linked cells 6 9" xfId="46029"/>
    <cellStyle name="RIGs linked cells 6_4 28 1_Asst_Health_Crit_AllTO_RIIO_20110714pm" xfId="46030"/>
    <cellStyle name="RIGs linked cells 7" xfId="46031"/>
    <cellStyle name="RIGs linked cells 7 10" xfId="46032"/>
    <cellStyle name="RIGs linked cells 7 11" xfId="46033"/>
    <cellStyle name="RIGs linked cells 7 12" xfId="46034"/>
    <cellStyle name="RIGs linked cells 7 13" xfId="46035"/>
    <cellStyle name="RIGs linked cells 7 14" xfId="46036"/>
    <cellStyle name="RIGs linked cells 7 15" xfId="46037"/>
    <cellStyle name="RIGs linked cells 7 16" xfId="46038"/>
    <cellStyle name="RIGs linked cells 7 17" xfId="46039"/>
    <cellStyle name="RIGs linked cells 7 18" xfId="46040"/>
    <cellStyle name="RIGs linked cells 7 19" xfId="46041"/>
    <cellStyle name="RIGs linked cells 7 2" xfId="46042"/>
    <cellStyle name="RIGs linked cells 7 2 10" xfId="46043"/>
    <cellStyle name="RIGs linked cells 7 2 11" xfId="46044"/>
    <cellStyle name="RIGs linked cells 7 2 12" xfId="46045"/>
    <cellStyle name="RIGs linked cells 7 2 13" xfId="46046"/>
    <cellStyle name="RIGs linked cells 7 2 2" xfId="46047"/>
    <cellStyle name="RIGs linked cells 7 2 2 2" xfId="46048"/>
    <cellStyle name="RIGs linked cells 7 2 2 3" xfId="46049"/>
    <cellStyle name="RIGs linked cells 7 2 3" xfId="46050"/>
    <cellStyle name="RIGs linked cells 7 2 3 2" xfId="46051"/>
    <cellStyle name="RIGs linked cells 7 2 3 3" xfId="46052"/>
    <cellStyle name="RIGs linked cells 7 2 4" xfId="46053"/>
    <cellStyle name="RIGs linked cells 7 2 5" xfId="46054"/>
    <cellStyle name="RIGs linked cells 7 2 6" xfId="46055"/>
    <cellStyle name="RIGs linked cells 7 2 7" xfId="46056"/>
    <cellStyle name="RIGs linked cells 7 2 8" xfId="46057"/>
    <cellStyle name="RIGs linked cells 7 2 9" xfId="46058"/>
    <cellStyle name="RIGs linked cells 7 20" xfId="46059"/>
    <cellStyle name="RIGs linked cells 7 21" xfId="46060"/>
    <cellStyle name="RIGs linked cells 7 22" xfId="46061"/>
    <cellStyle name="RIGs linked cells 7 23" xfId="46062"/>
    <cellStyle name="RIGs linked cells 7 24" xfId="46063"/>
    <cellStyle name="RIGs linked cells 7 25" xfId="46064"/>
    <cellStyle name="RIGs linked cells 7 26" xfId="46065"/>
    <cellStyle name="RIGs linked cells 7 27" xfId="46066"/>
    <cellStyle name="RIGs linked cells 7 28" xfId="46067"/>
    <cellStyle name="RIGs linked cells 7 29" xfId="46068"/>
    <cellStyle name="RIGs linked cells 7 3" xfId="46069"/>
    <cellStyle name="RIGs linked cells 7 3 2" xfId="46070"/>
    <cellStyle name="RIGs linked cells 7 3 3" xfId="46071"/>
    <cellStyle name="RIGs linked cells 7 30" xfId="46072"/>
    <cellStyle name="RIGs linked cells 7 31" xfId="46073"/>
    <cellStyle name="RIGs linked cells 7 32" xfId="46074"/>
    <cellStyle name="RIGs linked cells 7 33" xfId="46075"/>
    <cellStyle name="RIGs linked cells 7 34" xfId="46076"/>
    <cellStyle name="RIGs linked cells 7 4" xfId="46077"/>
    <cellStyle name="RIGs linked cells 7 4 2" xfId="46078"/>
    <cellStyle name="RIGs linked cells 7 4 3" xfId="46079"/>
    <cellStyle name="RIGs linked cells 7 5" xfId="46080"/>
    <cellStyle name="RIGs linked cells 7 6" xfId="46081"/>
    <cellStyle name="RIGs linked cells 7 7" xfId="46082"/>
    <cellStyle name="RIGs linked cells 7 8" xfId="46083"/>
    <cellStyle name="RIGs linked cells 7 9" xfId="46084"/>
    <cellStyle name="RIGs linked cells 8" xfId="46085"/>
    <cellStyle name="RIGs linked cells 8 10" xfId="46086"/>
    <cellStyle name="RIGs linked cells 8 11" xfId="46087"/>
    <cellStyle name="RIGs linked cells 8 12" xfId="46088"/>
    <cellStyle name="RIGs linked cells 8 13" xfId="46089"/>
    <cellStyle name="RIGs linked cells 8 14" xfId="46090"/>
    <cellStyle name="RIGs linked cells 8 15" xfId="46091"/>
    <cellStyle name="RIGs linked cells 8 16" xfId="46092"/>
    <cellStyle name="RIGs linked cells 8 17" xfId="46093"/>
    <cellStyle name="RIGs linked cells 8 18" xfId="46094"/>
    <cellStyle name="RIGs linked cells 8 19" xfId="46095"/>
    <cellStyle name="RIGs linked cells 8 2" xfId="46096"/>
    <cellStyle name="RIGs linked cells 8 2 10" xfId="46097"/>
    <cellStyle name="RIGs linked cells 8 2 11" xfId="46098"/>
    <cellStyle name="RIGs linked cells 8 2 12" xfId="46099"/>
    <cellStyle name="RIGs linked cells 8 2 13" xfId="46100"/>
    <cellStyle name="RIGs linked cells 8 2 2" xfId="46101"/>
    <cellStyle name="RIGs linked cells 8 2 2 2" xfId="46102"/>
    <cellStyle name="RIGs linked cells 8 2 2 3" xfId="46103"/>
    <cellStyle name="RIGs linked cells 8 2 3" xfId="46104"/>
    <cellStyle name="RIGs linked cells 8 2 3 2" xfId="46105"/>
    <cellStyle name="RIGs linked cells 8 2 3 3" xfId="46106"/>
    <cellStyle name="RIGs linked cells 8 2 4" xfId="46107"/>
    <cellStyle name="RIGs linked cells 8 2 5" xfId="46108"/>
    <cellStyle name="RIGs linked cells 8 2 6" xfId="46109"/>
    <cellStyle name="RIGs linked cells 8 2 7" xfId="46110"/>
    <cellStyle name="RIGs linked cells 8 2 8" xfId="46111"/>
    <cellStyle name="RIGs linked cells 8 2 9" xfId="46112"/>
    <cellStyle name="RIGs linked cells 8 20" xfId="46113"/>
    <cellStyle name="RIGs linked cells 8 21" xfId="46114"/>
    <cellStyle name="RIGs linked cells 8 22" xfId="46115"/>
    <cellStyle name="RIGs linked cells 8 23" xfId="46116"/>
    <cellStyle name="RIGs linked cells 8 24" xfId="46117"/>
    <cellStyle name="RIGs linked cells 8 25" xfId="46118"/>
    <cellStyle name="RIGs linked cells 8 26" xfId="46119"/>
    <cellStyle name="RIGs linked cells 8 27" xfId="46120"/>
    <cellStyle name="RIGs linked cells 8 28" xfId="46121"/>
    <cellStyle name="RIGs linked cells 8 29" xfId="46122"/>
    <cellStyle name="RIGs linked cells 8 3" xfId="46123"/>
    <cellStyle name="RIGs linked cells 8 3 2" xfId="46124"/>
    <cellStyle name="RIGs linked cells 8 3 3" xfId="46125"/>
    <cellStyle name="RIGs linked cells 8 30" xfId="46126"/>
    <cellStyle name="RIGs linked cells 8 31" xfId="46127"/>
    <cellStyle name="RIGs linked cells 8 32" xfId="46128"/>
    <cellStyle name="RIGs linked cells 8 33" xfId="46129"/>
    <cellStyle name="RIGs linked cells 8 34" xfId="46130"/>
    <cellStyle name="RIGs linked cells 8 4" xfId="46131"/>
    <cellStyle name="RIGs linked cells 8 4 2" xfId="46132"/>
    <cellStyle name="RIGs linked cells 8 4 3" xfId="46133"/>
    <cellStyle name="RIGs linked cells 8 5" xfId="46134"/>
    <cellStyle name="RIGs linked cells 8 6" xfId="46135"/>
    <cellStyle name="RIGs linked cells 8 7" xfId="46136"/>
    <cellStyle name="RIGs linked cells 8 8" xfId="46137"/>
    <cellStyle name="RIGs linked cells 8 9" xfId="46138"/>
    <cellStyle name="RIGs linked cells 9" xfId="46139"/>
    <cellStyle name="RIGs linked cells 9 10" xfId="46140"/>
    <cellStyle name="RIGs linked cells 9 11" xfId="46141"/>
    <cellStyle name="RIGs linked cells 9 12" xfId="46142"/>
    <cellStyle name="RIGs linked cells 9 13" xfId="46143"/>
    <cellStyle name="RIGs linked cells 9 14" xfId="46144"/>
    <cellStyle name="RIGs linked cells 9 15" xfId="46145"/>
    <cellStyle name="RIGs linked cells 9 16" xfId="46146"/>
    <cellStyle name="RIGs linked cells 9 17" xfId="46147"/>
    <cellStyle name="RIGs linked cells 9 18" xfId="46148"/>
    <cellStyle name="RIGs linked cells 9 19" xfId="46149"/>
    <cellStyle name="RIGs linked cells 9 2" xfId="46150"/>
    <cellStyle name="RIGs linked cells 9 2 10" xfId="46151"/>
    <cellStyle name="RIGs linked cells 9 2 11" xfId="46152"/>
    <cellStyle name="RIGs linked cells 9 2 12" xfId="46153"/>
    <cellStyle name="RIGs linked cells 9 2 13" xfId="46154"/>
    <cellStyle name="RIGs linked cells 9 2 2" xfId="46155"/>
    <cellStyle name="RIGs linked cells 9 2 2 2" xfId="46156"/>
    <cellStyle name="RIGs linked cells 9 2 2 3" xfId="46157"/>
    <cellStyle name="RIGs linked cells 9 2 3" xfId="46158"/>
    <cellStyle name="RIGs linked cells 9 2 3 2" xfId="46159"/>
    <cellStyle name="RIGs linked cells 9 2 3 3" xfId="46160"/>
    <cellStyle name="RIGs linked cells 9 2 4" xfId="46161"/>
    <cellStyle name="RIGs linked cells 9 2 5" xfId="46162"/>
    <cellStyle name="RIGs linked cells 9 2 6" xfId="46163"/>
    <cellStyle name="RIGs linked cells 9 2 7" xfId="46164"/>
    <cellStyle name="RIGs linked cells 9 2 8" xfId="46165"/>
    <cellStyle name="RIGs linked cells 9 2 9" xfId="46166"/>
    <cellStyle name="RIGs linked cells 9 20" xfId="46167"/>
    <cellStyle name="RIGs linked cells 9 21" xfId="46168"/>
    <cellStyle name="RIGs linked cells 9 22" xfId="46169"/>
    <cellStyle name="RIGs linked cells 9 23" xfId="46170"/>
    <cellStyle name="RIGs linked cells 9 24" xfId="46171"/>
    <cellStyle name="RIGs linked cells 9 25" xfId="46172"/>
    <cellStyle name="RIGs linked cells 9 26" xfId="46173"/>
    <cellStyle name="RIGs linked cells 9 27" xfId="46174"/>
    <cellStyle name="RIGs linked cells 9 28" xfId="46175"/>
    <cellStyle name="RIGs linked cells 9 29" xfId="46176"/>
    <cellStyle name="RIGs linked cells 9 3" xfId="46177"/>
    <cellStyle name="RIGs linked cells 9 3 2" xfId="46178"/>
    <cellStyle name="RIGs linked cells 9 3 3" xfId="46179"/>
    <cellStyle name="RIGs linked cells 9 30" xfId="46180"/>
    <cellStyle name="RIGs linked cells 9 31" xfId="46181"/>
    <cellStyle name="RIGs linked cells 9 32" xfId="46182"/>
    <cellStyle name="RIGs linked cells 9 33" xfId="46183"/>
    <cellStyle name="RIGs linked cells 9 34" xfId="46184"/>
    <cellStyle name="RIGs linked cells 9 4" xfId="46185"/>
    <cellStyle name="RIGs linked cells 9 4 2" xfId="46186"/>
    <cellStyle name="RIGs linked cells 9 4 3" xfId="46187"/>
    <cellStyle name="RIGs linked cells 9 5" xfId="46188"/>
    <cellStyle name="RIGs linked cells 9 6" xfId="46189"/>
    <cellStyle name="RIGs linked cells 9 7" xfId="46190"/>
    <cellStyle name="RIGs linked cells 9 8" xfId="46191"/>
    <cellStyle name="RIGs linked cells 9 9" xfId="46192"/>
    <cellStyle name="RIGs linked cells_1.3s Accounting C Costs Scots" xfId="46193"/>
    <cellStyle name="RIGs_1.3s Accounting C Costs Scots" xfId="46194"/>
    <cellStyle name="RowHeading" xfId="46195"/>
    <cellStyle name="s" xfId="46196"/>
    <cellStyle name="s_B" xfId="46197"/>
    <cellStyle name="s_B_Templates v2" xfId="46198"/>
    <cellStyle name="s_B_Templates v3" xfId="46199"/>
    <cellStyle name="s_Bal Sheets" xfId="46200"/>
    <cellStyle name="s_Bal Sheets_1" xfId="46201"/>
    <cellStyle name="s_Bal Sheets_1_Templates v2" xfId="46202"/>
    <cellStyle name="s_Bal Sheets_1_Templates v3" xfId="46203"/>
    <cellStyle name="s_Bal Sheets_2" xfId="46204"/>
    <cellStyle name="s_Bal Sheets_Templates v2" xfId="46205"/>
    <cellStyle name="s_Bal Sheets_Templates v3" xfId="46206"/>
    <cellStyle name="s_Credit (2)" xfId="46207"/>
    <cellStyle name="s_Credit (2)_1" xfId="46208"/>
    <cellStyle name="s_Credit (2)_2" xfId="46209"/>
    <cellStyle name="s_Credit (2)_2_Templates v2" xfId="46210"/>
    <cellStyle name="s_Credit (2)_2_Templates v3" xfId="46211"/>
    <cellStyle name="s_Credit (2)_Templates v2" xfId="46212"/>
    <cellStyle name="s_Credit (2)_Templates v3" xfId="46213"/>
    <cellStyle name="s_DCF Analysis for DPL" xfId="46214"/>
    <cellStyle name="s_DCF Analysis for DPL_Templates v2" xfId="46215"/>
    <cellStyle name="s_DCF Analysis for DPL_Templates v3" xfId="46216"/>
    <cellStyle name="s_DCF Matrix" xfId="46217"/>
    <cellStyle name="s_DCF Matrix_1" xfId="46218"/>
    <cellStyle name="s_DCF Matrix_1_Templates v2" xfId="46219"/>
    <cellStyle name="s_DCF Matrix_1_Templates v3" xfId="46220"/>
    <cellStyle name="s_DCFLBO Code" xfId="46221"/>
    <cellStyle name="s_DCFLBO Code_1" xfId="46222"/>
    <cellStyle name="s_DCFLBO Code_1_Templates v2" xfId="46223"/>
    <cellStyle name="s_DCFLBO Code_1_Templates v3" xfId="46224"/>
    <cellStyle name="s_DPL Valuation1022" xfId="46225"/>
    <cellStyle name="s_DPL Valuation1022_Templates v2" xfId="46226"/>
    <cellStyle name="s_DPL Valuation1022_Templates v3" xfId="46227"/>
    <cellStyle name="s_Earnings" xfId="46228"/>
    <cellStyle name="s_Earnings (2)" xfId="46229"/>
    <cellStyle name="s_Earnings (2)_1" xfId="46230"/>
    <cellStyle name="s_Earnings (2)_1_Templates v2" xfId="46231"/>
    <cellStyle name="s_Earnings (2)_1_Templates v3" xfId="46232"/>
    <cellStyle name="s_Earnings (2)_Templates v2" xfId="46233"/>
    <cellStyle name="s_Earnings (2)_Templates v3" xfId="46234"/>
    <cellStyle name="s_Earnings_1" xfId="46235"/>
    <cellStyle name="s_Earnings_1_Templates v2" xfId="46236"/>
    <cellStyle name="s_Earnings_1_Templates v3" xfId="46237"/>
    <cellStyle name="s_finsumm" xfId="46238"/>
    <cellStyle name="s_finsumm_1" xfId="46239"/>
    <cellStyle name="s_finsumm_1_Templates v2" xfId="46240"/>
    <cellStyle name="s_finsumm_1_Templates v3" xfId="46241"/>
    <cellStyle name="s_finsumm_2" xfId="46242"/>
    <cellStyle name="s_finsumm_2_Templates v2" xfId="46243"/>
    <cellStyle name="s_finsumm_2_Templates v3" xfId="46244"/>
    <cellStyle name="s_GoroWipTax-to2050_fromCo_Oct21_99" xfId="46245"/>
    <cellStyle name="s_HardInc " xfId="46246"/>
    <cellStyle name="s_Hist Inputs (2)" xfId="46247"/>
    <cellStyle name="s_Hist Inputs (2)_1" xfId="46248"/>
    <cellStyle name="s_Hist Inputs (2)_1_Templates v2" xfId="46249"/>
    <cellStyle name="s_Hist Inputs (2)_1_Templates v3" xfId="46250"/>
    <cellStyle name="s_IEL_finsumm" xfId="46251"/>
    <cellStyle name="s_IEL_finsumm_1" xfId="46252"/>
    <cellStyle name="s_IEL_finsumm_2" xfId="46253"/>
    <cellStyle name="s_IEL_finsumm_2_Templates v2" xfId="46254"/>
    <cellStyle name="s_IEL_finsumm_2_Templates v3" xfId="46255"/>
    <cellStyle name="s_IEL_finsumm_Templates v2" xfId="46256"/>
    <cellStyle name="s_IEL_finsumm_Templates v3" xfId="46257"/>
    <cellStyle name="s_IEL_finsumm1" xfId="46258"/>
    <cellStyle name="s_IEL_finsumm1_1" xfId="46259"/>
    <cellStyle name="s_IEL_finsumm1_1_Templates v2" xfId="46260"/>
    <cellStyle name="s_IEL_finsumm1_1_Templates v3" xfId="46261"/>
    <cellStyle name="s_IEL_finsumm1_2" xfId="46262"/>
    <cellStyle name="s_IEL_finsumm1_2_Templates v2" xfId="46263"/>
    <cellStyle name="s_IEL_finsumm1_2_Templates v3" xfId="46264"/>
    <cellStyle name="s_IEL_finsumm1_Templates v2" xfId="46265"/>
    <cellStyle name="s_IEL_finsumm1_Templates v3" xfId="46266"/>
    <cellStyle name="s_Lbo" xfId="46267"/>
    <cellStyle name="s_LBO Summary" xfId="46268"/>
    <cellStyle name="s_LBO Summary_1" xfId="46269"/>
    <cellStyle name="s_LBO Summary_1_Templates v2" xfId="46270"/>
    <cellStyle name="s_LBO Summary_1_Templates v3" xfId="46271"/>
    <cellStyle name="s_LBO Summary_2" xfId="46272"/>
    <cellStyle name="s_LBO Summary_2_Templates v2" xfId="46273"/>
    <cellStyle name="s_LBO Summary_2_Templates v3" xfId="46274"/>
    <cellStyle name="s_Lbo_1" xfId="46275"/>
    <cellStyle name="s_Lbo_1_Templates v2" xfId="46276"/>
    <cellStyle name="s_Lbo_1_Templates v3" xfId="46277"/>
    <cellStyle name="s_Lbo_Templates v2" xfId="46278"/>
    <cellStyle name="s_Lbo_Templates v3" xfId="46279"/>
    <cellStyle name="s_rvr_analysis_andrew" xfId="46280"/>
    <cellStyle name="s_rvr_analysis_andrew_Templates v2" xfId="46281"/>
    <cellStyle name="s_rvr_analysis_andrew_Templates v3" xfId="46282"/>
    <cellStyle name="s_Schedules" xfId="46283"/>
    <cellStyle name="s_Schedules_1" xfId="46284"/>
    <cellStyle name="s_Schedules_1_Templates v2" xfId="46285"/>
    <cellStyle name="s_Schedules_1_Templates v3" xfId="46286"/>
    <cellStyle name="s_Trans Assump" xfId="46287"/>
    <cellStyle name="s_Trans Assump (2)" xfId="46288"/>
    <cellStyle name="s_Trans Assump (2)_1" xfId="46289"/>
    <cellStyle name="s_Trans Assump (2)_1_Templates v2" xfId="46290"/>
    <cellStyle name="s_Trans Assump (2)_1_Templates v3" xfId="46291"/>
    <cellStyle name="s_Trans Assump_1" xfId="46292"/>
    <cellStyle name="s_Trans Assump_Templates v2" xfId="46293"/>
    <cellStyle name="s_Trans Assump_Templates v3" xfId="46294"/>
    <cellStyle name="s_Trans Sum" xfId="46295"/>
    <cellStyle name="s_Trans Sum_1" xfId="46296"/>
    <cellStyle name="s_Trans Sum_Templates v2" xfId="46297"/>
    <cellStyle name="s_Trans Sum_Templates v3" xfId="46298"/>
    <cellStyle name="s_Unit Price Sen. (2)" xfId="46299"/>
    <cellStyle name="s_Unit Price Sen. (2)_1" xfId="46300"/>
    <cellStyle name="s_Unit Price Sen. (2)_1_Templates v2" xfId="46301"/>
    <cellStyle name="s_Unit Price Sen. (2)_1_Templates v3" xfId="46302"/>
    <cellStyle name="s_Unit Price Sen. (2)_2" xfId="46303"/>
    <cellStyle name="s_Unit Price Sen. (2)_Templates v2" xfId="46304"/>
    <cellStyle name="s_Unit Price Sen. (2)_Templates v3" xfId="46305"/>
    <cellStyle name="Salomon Logo" xfId="46306"/>
    <cellStyle name="SAPBEXaggData" xfId="1322"/>
    <cellStyle name="SAPBEXaggData 10" xfId="46307"/>
    <cellStyle name="SAPBEXaggData 11" xfId="46308"/>
    <cellStyle name="SAPBEXaggData 12" xfId="46309"/>
    <cellStyle name="SAPBEXaggData 13" xfId="46310"/>
    <cellStyle name="SAPBEXaggData 14" xfId="46311"/>
    <cellStyle name="SAPBEXaggData 15" xfId="46312"/>
    <cellStyle name="SAPBEXaggData 16" xfId="46313"/>
    <cellStyle name="SAPBEXaggData 17" xfId="46314"/>
    <cellStyle name="SAPBEXaggData 18" xfId="46315"/>
    <cellStyle name="SAPBEXaggData 19" xfId="46316"/>
    <cellStyle name="SAPBEXaggData 2" xfId="1323"/>
    <cellStyle name="SAPBEXaggData 2 2" xfId="1324"/>
    <cellStyle name="SAPBEXaggData 2 3" xfId="46317"/>
    <cellStyle name="SAPBEXaggData 20" xfId="46318"/>
    <cellStyle name="SAPBEXaggData 21" xfId="46319"/>
    <cellStyle name="SAPBEXaggData 22" xfId="46320"/>
    <cellStyle name="SAPBEXaggData 23" xfId="46321"/>
    <cellStyle name="SAPBEXaggData 24" xfId="46322"/>
    <cellStyle name="SAPBEXaggData 25" xfId="46323"/>
    <cellStyle name="SAPBEXaggData 26" xfId="46324"/>
    <cellStyle name="SAPBEXaggData 27" xfId="46325"/>
    <cellStyle name="SAPBEXaggData 28" xfId="46326"/>
    <cellStyle name="SAPBEXaggData 29" xfId="46327"/>
    <cellStyle name="SAPBEXaggData 3" xfId="1325"/>
    <cellStyle name="SAPBEXaggData 3 2" xfId="1326"/>
    <cellStyle name="SAPBEXaggData 30" xfId="46328"/>
    <cellStyle name="SAPBEXaggData 31" xfId="46329"/>
    <cellStyle name="SAPBEXaggData 32" xfId="46330"/>
    <cellStyle name="SAPBEXaggData 4" xfId="1327"/>
    <cellStyle name="SAPBEXaggData 5" xfId="46331"/>
    <cellStyle name="SAPBEXaggData 6" xfId="46332"/>
    <cellStyle name="SAPBEXaggData 7" xfId="46333"/>
    <cellStyle name="SAPBEXaggData 8" xfId="46334"/>
    <cellStyle name="SAPBEXaggData 9" xfId="46335"/>
    <cellStyle name="SAPBEXaggData_SGN 10a Business Plan 2010v14 used for CF model v2" xfId="46336"/>
    <cellStyle name="SAPBEXaggDataEmph" xfId="1328"/>
    <cellStyle name="SAPBEXaggDataEmph 10" xfId="46337"/>
    <cellStyle name="SAPBEXaggDataEmph 11" xfId="46338"/>
    <cellStyle name="SAPBEXaggDataEmph 12" xfId="46339"/>
    <cellStyle name="SAPBEXaggDataEmph 13" xfId="46340"/>
    <cellStyle name="SAPBEXaggDataEmph 14" xfId="46341"/>
    <cellStyle name="SAPBEXaggDataEmph 15" xfId="46342"/>
    <cellStyle name="SAPBEXaggDataEmph 16" xfId="46343"/>
    <cellStyle name="SAPBEXaggDataEmph 17" xfId="46344"/>
    <cellStyle name="SAPBEXaggDataEmph 18" xfId="46345"/>
    <cellStyle name="SAPBEXaggDataEmph 19" xfId="46346"/>
    <cellStyle name="SAPBEXaggDataEmph 2" xfId="1329"/>
    <cellStyle name="SAPBEXaggDataEmph 2 2" xfId="1330"/>
    <cellStyle name="SAPBEXaggDataEmph 2 3" xfId="46347"/>
    <cellStyle name="SAPBEXaggDataEmph 20" xfId="46348"/>
    <cellStyle name="SAPBEXaggDataEmph 21" xfId="46349"/>
    <cellStyle name="SAPBEXaggDataEmph 22" xfId="46350"/>
    <cellStyle name="SAPBEXaggDataEmph 23" xfId="46351"/>
    <cellStyle name="SAPBEXaggDataEmph 24" xfId="46352"/>
    <cellStyle name="SAPBEXaggDataEmph 25" xfId="46353"/>
    <cellStyle name="SAPBEXaggDataEmph 26" xfId="46354"/>
    <cellStyle name="SAPBEXaggDataEmph 27" xfId="46355"/>
    <cellStyle name="SAPBEXaggDataEmph 28" xfId="46356"/>
    <cellStyle name="SAPBEXaggDataEmph 29" xfId="46357"/>
    <cellStyle name="SAPBEXaggDataEmph 3" xfId="1331"/>
    <cellStyle name="SAPBEXaggDataEmph 3 2" xfId="1332"/>
    <cellStyle name="SAPBEXaggDataEmph 30" xfId="46358"/>
    <cellStyle name="SAPBEXaggDataEmph 31" xfId="46359"/>
    <cellStyle name="SAPBEXaggDataEmph 32" xfId="46360"/>
    <cellStyle name="SAPBEXaggDataEmph 4" xfId="1333"/>
    <cellStyle name="SAPBEXaggDataEmph 5" xfId="46361"/>
    <cellStyle name="SAPBEXaggDataEmph 6" xfId="46362"/>
    <cellStyle name="SAPBEXaggDataEmph 7" xfId="46363"/>
    <cellStyle name="SAPBEXaggDataEmph 8" xfId="46364"/>
    <cellStyle name="SAPBEXaggDataEmph 9" xfId="46365"/>
    <cellStyle name="SAPBEXaggDataEmph_SGN 10a Business Plan 2010v14 used for CF model v2" xfId="46366"/>
    <cellStyle name="SAPBEXaggItem" xfId="1334"/>
    <cellStyle name="SAPBEXaggItem 10" xfId="46367"/>
    <cellStyle name="SAPBEXaggItem 11" xfId="46368"/>
    <cellStyle name="SAPBEXaggItem 12" xfId="46369"/>
    <cellStyle name="SAPBEXaggItem 13" xfId="46370"/>
    <cellStyle name="SAPBEXaggItem 14" xfId="46371"/>
    <cellStyle name="SAPBEXaggItem 15" xfId="46372"/>
    <cellStyle name="SAPBEXaggItem 16" xfId="46373"/>
    <cellStyle name="SAPBEXaggItem 17" xfId="46374"/>
    <cellStyle name="SAPBEXaggItem 18" xfId="46375"/>
    <cellStyle name="SAPBEXaggItem 19" xfId="46376"/>
    <cellStyle name="SAPBEXaggItem 2" xfId="1335"/>
    <cellStyle name="SAPBEXaggItem 2 2" xfId="1336"/>
    <cellStyle name="SAPBEXaggItem 2 3" xfId="46377"/>
    <cellStyle name="SAPBEXaggItem 20" xfId="46378"/>
    <cellStyle name="SAPBEXaggItem 21" xfId="46379"/>
    <cellStyle name="SAPBEXaggItem 22" xfId="46380"/>
    <cellStyle name="SAPBEXaggItem 23" xfId="46381"/>
    <cellStyle name="SAPBEXaggItem 24" xfId="46382"/>
    <cellStyle name="SAPBEXaggItem 25" xfId="46383"/>
    <cellStyle name="SAPBEXaggItem 26" xfId="46384"/>
    <cellStyle name="SAPBEXaggItem 27" xfId="46385"/>
    <cellStyle name="SAPBEXaggItem 28" xfId="46386"/>
    <cellStyle name="SAPBEXaggItem 29" xfId="46387"/>
    <cellStyle name="SAPBEXaggItem 3" xfId="1337"/>
    <cellStyle name="SAPBEXaggItem 3 2" xfId="1338"/>
    <cellStyle name="SAPBEXaggItem 30" xfId="46388"/>
    <cellStyle name="SAPBEXaggItem 31" xfId="46389"/>
    <cellStyle name="SAPBEXaggItem 32" xfId="46390"/>
    <cellStyle name="SAPBEXaggItem 4" xfId="1339"/>
    <cellStyle name="SAPBEXaggItem 5" xfId="46391"/>
    <cellStyle name="SAPBEXaggItem 6" xfId="46392"/>
    <cellStyle name="SAPBEXaggItem 7" xfId="46393"/>
    <cellStyle name="SAPBEXaggItem 8" xfId="46394"/>
    <cellStyle name="SAPBEXaggItem 9" xfId="46395"/>
    <cellStyle name="SAPBEXaggItem_SGN 10a Business Plan 2010v14 used for CF model v2" xfId="46396"/>
    <cellStyle name="SAPBEXaggItemX" xfId="1340"/>
    <cellStyle name="SAPBEXaggItemX 10" xfId="46397"/>
    <cellStyle name="SAPBEXaggItemX 11" xfId="46398"/>
    <cellStyle name="SAPBEXaggItemX 12" xfId="46399"/>
    <cellStyle name="SAPBEXaggItemX 13" xfId="46400"/>
    <cellStyle name="SAPBEXaggItemX 14" xfId="46401"/>
    <cellStyle name="SAPBEXaggItemX 15" xfId="46402"/>
    <cellStyle name="SAPBEXaggItemX 16" xfId="46403"/>
    <cellStyle name="SAPBEXaggItemX 17" xfId="46404"/>
    <cellStyle name="SAPBEXaggItemX 18" xfId="46405"/>
    <cellStyle name="SAPBEXaggItemX 19" xfId="46406"/>
    <cellStyle name="SAPBEXaggItemX 2" xfId="1341"/>
    <cellStyle name="SAPBEXaggItemX 2 2" xfId="1342"/>
    <cellStyle name="SAPBEXaggItemX 2 3" xfId="46407"/>
    <cellStyle name="SAPBEXaggItemX 20" xfId="46408"/>
    <cellStyle name="SAPBEXaggItemX 21" xfId="46409"/>
    <cellStyle name="SAPBEXaggItemX 22" xfId="46410"/>
    <cellStyle name="SAPBEXaggItemX 23" xfId="46411"/>
    <cellStyle name="SAPBEXaggItemX 24" xfId="46412"/>
    <cellStyle name="SAPBEXaggItemX 25" xfId="46413"/>
    <cellStyle name="SAPBEXaggItemX 26" xfId="46414"/>
    <cellStyle name="SAPBEXaggItemX 27" xfId="46415"/>
    <cellStyle name="SAPBEXaggItemX 28" xfId="46416"/>
    <cellStyle name="SAPBEXaggItemX 29" xfId="46417"/>
    <cellStyle name="SAPBEXaggItemX 3" xfId="1343"/>
    <cellStyle name="SAPBEXaggItemX 3 2" xfId="1344"/>
    <cellStyle name="SAPBEXaggItemX 30" xfId="46418"/>
    <cellStyle name="SAPBEXaggItemX 31" xfId="46419"/>
    <cellStyle name="SAPBEXaggItemX 32" xfId="46420"/>
    <cellStyle name="SAPBEXaggItemX 4" xfId="1345"/>
    <cellStyle name="SAPBEXaggItemX 5" xfId="46421"/>
    <cellStyle name="SAPBEXaggItemX 6" xfId="46422"/>
    <cellStyle name="SAPBEXaggItemX 7" xfId="46423"/>
    <cellStyle name="SAPBEXaggItemX 8" xfId="46424"/>
    <cellStyle name="SAPBEXaggItemX 9" xfId="46425"/>
    <cellStyle name="SAPBEXchaText" xfId="1346"/>
    <cellStyle name="SAPBEXchaText 2" xfId="1347"/>
    <cellStyle name="SAPBEXchaText 2 2" xfId="1348"/>
    <cellStyle name="SAPBEXchaText 3" xfId="1349"/>
    <cellStyle name="SAPBEXchaText 3 2" xfId="1350"/>
    <cellStyle name="SAPBEXchaText 4" xfId="1351"/>
    <cellStyle name="SAPBEXchaText_SGN 10a Business Plan 2010v14 used for CF model v2" xfId="46426"/>
    <cellStyle name="SAPBEXexcBad7" xfId="1352"/>
    <cellStyle name="SAPBEXexcBad7 10" xfId="46427"/>
    <cellStyle name="SAPBEXexcBad7 11" xfId="46428"/>
    <cellStyle name="SAPBEXexcBad7 12" xfId="46429"/>
    <cellStyle name="SAPBEXexcBad7 13" xfId="46430"/>
    <cellStyle name="SAPBEXexcBad7 14" xfId="46431"/>
    <cellStyle name="SAPBEXexcBad7 15" xfId="46432"/>
    <cellStyle name="SAPBEXexcBad7 16" xfId="46433"/>
    <cellStyle name="SAPBEXexcBad7 17" xfId="46434"/>
    <cellStyle name="SAPBEXexcBad7 18" xfId="46435"/>
    <cellStyle name="SAPBEXexcBad7 19" xfId="46436"/>
    <cellStyle name="SAPBEXexcBad7 2" xfId="1353"/>
    <cellStyle name="SAPBEXexcBad7 2 2" xfId="1354"/>
    <cellStyle name="SAPBEXexcBad7 2 3" xfId="46437"/>
    <cellStyle name="SAPBEXexcBad7 20" xfId="46438"/>
    <cellStyle name="SAPBEXexcBad7 21" xfId="46439"/>
    <cellStyle name="SAPBEXexcBad7 22" xfId="46440"/>
    <cellStyle name="SAPBEXexcBad7 23" xfId="46441"/>
    <cellStyle name="SAPBEXexcBad7 24" xfId="46442"/>
    <cellStyle name="SAPBEXexcBad7 25" xfId="46443"/>
    <cellStyle name="SAPBEXexcBad7 26" xfId="46444"/>
    <cellStyle name="SAPBEXexcBad7 27" xfId="46445"/>
    <cellStyle name="SAPBEXexcBad7 28" xfId="46446"/>
    <cellStyle name="SAPBEXexcBad7 29" xfId="46447"/>
    <cellStyle name="SAPBEXexcBad7 3" xfId="1355"/>
    <cellStyle name="SAPBEXexcBad7 3 2" xfId="1356"/>
    <cellStyle name="SAPBEXexcBad7 30" xfId="46448"/>
    <cellStyle name="SAPBEXexcBad7 31" xfId="46449"/>
    <cellStyle name="SAPBEXexcBad7 32" xfId="46450"/>
    <cellStyle name="SAPBEXexcBad7 4" xfId="1357"/>
    <cellStyle name="SAPBEXexcBad7 5" xfId="46451"/>
    <cellStyle name="SAPBEXexcBad7 6" xfId="46452"/>
    <cellStyle name="SAPBEXexcBad7 7" xfId="46453"/>
    <cellStyle name="SAPBEXexcBad7 8" xfId="46454"/>
    <cellStyle name="SAPBEXexcBad7 9" xfId="46455"/>
    <cellStyle name="SAPBEXexcBad7_SGN 10a Business Plan 2010v14 used for CF model v2" xfId="46456"/>
    <cellStyle name="SAPBEXexcBad8" xfId="1358"/>
    <cellStyle name="SAPBEXexcBad8 10" xfId="46457"/>
    <cellStyle name="SAPBEXexcBad8 11" xfId="46458"/>
    <cellStyle name="SAPBEXexcBad8 12" xfId="46459"/>
    <cellStyle name="SAPBEXexcBad8 13" xfId="46460"/>
    <cellStyle name="SAPBEXexcBad8 14" xfId="46461"/>
    <cellStyle name="SAPBEXexcBad8 15" xfId="46462"/>
    <cellStyle name="SAPBEXexcBad8 16" xfId="46463"/>
    <cellStyle name="SAPBEXexcBad8 17" xfId="46464"/>
    <cellStyle name="SAPBEXexcBad8 18" xfId="46465"/>
    <cellStyle name="SAPBEXexcBad8 19" xfId="46466"/>
    <cellStyle name="SAPBEXexcBad8 2" xfId="1359"/>
    <cellStyle name="SAPBEXexcBad8 2 2" xfId="1360"/>
    <cellStyle name="SAPBEXexcBad8 2 3" xfId="46467"/>
    <cellStyle name="SAPBEXexcBad8 20" xfId="46468"/>
    <cellStyle name="SAPBEXexcBad8 21" xfId="46469"/>
    <cellStyle name="SAPBEXexcBad8 22" xfId="46470"/>
    <cellStyle name="SAPBEXexcBad8 23" xfId="46471"/>
    <cellStyle name="SAPBEXexcBad8 24" xfId="46472"/>
    <cellStyle name="SAPBEXexcBad8 25" xfId="46473"/>
    <cellStyle name="SAPBEXexcBad8 26" xfId="46474"/>
    <cellStyle name="SAPBEXexcBad8 27" xfId="46475"/>
    <cellStyle name="SAPBEXexcBad8 28" xfId="46476"/>
    <cellStyle name="SAPBEXexcBad8 29" xfId="46477"/>
    <cellStyle name="SAPBEXexcBad8 3" xfId="1361"/>
    <cellStyle name="SAPBEXexcBad8 3 2" xfId="1362"/>
    <cellStyle name="SAPBEXexcBad8 30" xfId="46478"/>
    <cellStyle name="SAPBEXexcBad8 31" xfId="46479"/>
    <cellStyle name="SAPBEXexcBad8 32" xfId="46480"/>
    <cellStyle name="SAPBEXexcBad8 4" xfId="1363"/>
    <cellStyle name="SAPBEXexcBad8 5" xfId="46481"/>
    <cellStyle name="SAPBEXexcBad8 6" xfId="46482"/>
    <cellStyle name="SAPBEXexcBad8 7" xfId="46483"/>
    <cellStyle name="SAPBEXexcBad8 8" xfId="46484"/>
    <cellStyle name="SAPBEXexcBad8 9" xfId="46485"/>
    <cellStyle name="SAPBEXexcBad8_SGN 10a Business Plan 2010v14 used for CF model v2" xfId="46486"/>
    <cellStyle name="SAPBEXexcBad9" xfId="1364"/>
    <cellStyle name="SAPBEXexcBad9 10" xfId="46487"/>
    <cellStyle name="SAPBEXexcBad9 11" xfId="46488"/>
    <cellStyle name="SAPBEXexcBad9 12" xfId="46489"/>
    <cellStyle name="SAPBEXexcBad9 13" xfId="46490"/>
    <cellStyle name="SAPBEXexcBad9 14" xfId="46491"/>
    <cellStyle name="SAPBEXexcBad9 15" xfId="46492"/>
    <cellStyle name="SAPBEXexcBad9 16" xfId="46493"/>
    <cellStyle name="SAPBEXexcBad9 17" xfId="46494"/>
    <cellStyle name="SAPBEXexcBad9 18" xfId="46495"/>
    <cellStyle name="SAPBEXexcBad9 19" xfId="46496"/>
    <cellStyle name="SAPBEXexcBad9 2" xfId="1365"/>
    <cellStyle name="SAPBEXexcBad9 2 2" xfId="1366"/>
    <cellStyle name="SAPBEXexcBad9 2 3" xfId="46497"/>
    <cellStyle name="SAPBEXexcBad9 20" xfId="46498"/>
    <cellStyle name="SAPBEXexcBad9 21" xfId="46499"/>
    <cellStyle name="SAPBEXexcBad9 22" xfId="46500"/>
    <cellStyle name="SAPBEXexcBad9 23" xfId="46501"/>
    <cellStyle name="SAPBEXexcBad9 24" xfId="46502"/>
    <cellStyle name="SAPBEXexcBad9 25" xfId="46503"/>
    <cellStyle name="SAPBEXexcBad9 26" xfId="46504"/>
    <cellStyle name="SAPBEXexcBad9 27" xfId="46505"/>
    <cellStyle name="SAPBEXexcBad9 28" xfId="46506"/>
    <cellStyle name="SAPBEXexcBad9 29" xfId="46507"/>
    <cellStyle name="SAPBEXexcBad9 3" xfId="1367"/>
    <cellStyle name="SAPBEXexcBad9 3 2" xfId="1368"/>
    <cellStyle name="SAPBEXexcBad9 30" xfId="46508"/>
    <cellStyle name="SAPBEXexcBad9 31" xfId="46509"/>
    <cellStyle name="SAPBEXexcBad9 32" xfId="46510"/>
    <cellStyle name="SAPBEXexcBad9 4" xfId="1369"/>
    <cellStyle name="SAPBEXexcBad9 5" xfId="46511"/>
    <cellStyle name="SAPBEXexcBad9 6" xfId="46512"/>
    <cellStyle name="SAPBEXexcBad9 7" xfId="46513"/>
    <cellStyle name="SAPBEXexcBad9 8" xfId="46514"/>
    <cellStyle name="SAPBEXexcBad9 9" xfId="46515"/>
    <cellStyle name="SAPBEXexcBad9_SGN 10a Business Plan 2010v14 used for CF model v2" xfId="46516"/>
    <cellStyle name="SAPBEXexcCritical4" xfId="1370"/>
    <cellStyle name="SAPBEXexcCritical4 10" xfId="46517"/>
    <cellStyle name="SAPBEXexcCritical4 11" xfId="46518"/>
    <cellStyle name="SAPBEXexcCritical4 12" xfId="46519"/>
    <cellStyle name="SAPBEXexcCritical4 13" xfId="46520"/>
    <cellStyle name="SAPBEXexcCritical4 14" xfId="46521"/>
    <cellStyle name="SAPBEXexcCritical4 15" xfId="46522"/>
    <cellStyle name="SAPBEXexcCritical4 16" xfId="46523"/>
    <cellStyle name="SAPBEXexcCritical4 17" xfId="46524"/>
    <cellStyle name="SAPBEXexcCritical4 18" xfId="46525"/>
    <cellStyle name="SAPBEXexcCritical4 19" xfId="46526"/>
    <cellStyle name="SAPBEXexcCritical4 2" xfId="1371"/>
    <cellStyle name="SAPBEXexcCritical4 2 2" xfId="1372"/>
    <cellStyle name="SAPBEXexcCritical4 2 3" xfId="46527"/>
    <cellStyle name="SAPBEXexcCritical4 20" xfId="46528"/>
    <cellStyle name="SAPBEXexcCritical4 21" xfId="46529"/>
    <cellStyle name="SAPBEXexcCritical4 22" xfId="46530"/>
    <cellStyle name="SAPBEXexcCritical4 23" xfId="46531"/>
    <cellStyle name="SAPBEXexcCritical4 24" xfId="46532"/>
    <cellStyle name="SAPBEXexcCritical4 25" xfId="46533"/>
    <cellStyle name="SAPBEXexcCritical4 26" xfId="46534"/>
    <cellStyle name="SAPBEXexcCritical4 27" xfId="46535"/>
    <cellStyle name="SAPBEXexcCritical4 28" xfId="46536"/>
    <cellStyle name="SAPBEXexcCritical4 29" xfId="46537"/>
    <cellStyle name="SAPBEXexcCritical4 3" xfId="1373"/>
    <cellStyle name="SAPBEXexcCritical4 3 2" xfId="1374"/>
    <cellStyle name="SAPBEXexcCritical4 30" xfId="46538"/>
    <cellStyle name="SAPBEXexcCritical4 31" xfId="46539"/>
    <cellStyle name="SAPBEXexcCritical4 32" xfId="46540"/>
    <cellStyle name="SAPBEXexcCritical4 4" xfId="1375"/>
    <cellStyle name="SAPBEXexcCritical4 5" xfId="46541"/>
    <cellStyle name="SAPBEXexcCritical4 6" xfId="46542"/>
    <cellStyle name="SAPBEXexcCritical4 7" xfId="46543"/>
    <cellStyle name="SAPBEXexcCritical4 8" xfId="46544"/>
    <cellStyle name="SAPBEXexcCritical4 9" xfId="46545"/>
    <cellStyle name="SAPBEXexcCritical4_SGN 10a Business Plan 2010v14 used for CF model v2" xfId="46546"/>
    <cellStyle name="SAPBEXexcCritical5" xfId="1376"/>
    <cellStyle name="SAPBEXexcCritical5 10" xfId="46547"/>
    <cellStyle name="SAPBEXexcCritical5 11" xfId="46548"/>
    <cellStyle name="SAPBEXexcCritical5 12" xfId="46549"/>
    <cellStyle name="SAPBEXexcCritical5 13" xfId="46550"/>
    <cellStyle name="SAPBEXexcCritical5 14" xfId="46551"/>
    <cellStyle name="SAPBEXexcCritical5 15" xfId="46552"/>
    <cellStyle name="SAPBEXexcCritical5 16" xfId="46553"/>
    <cellStyle name="SAPBEXexcCritical5 17" xfId="46554"/>
    <cellStyle name="SAPBEXexcCritical5 18" xfId="46555"/>
    <cellStyle name="SAPBEXexcCritical5 19" xfId="46556"/>
    <cellStyle name="SAPBEXexcCritical5 2" xfId="1377"/>
    <cellStyle name="SAPBEXexcCritical5 2 2" xfId="1378"/>
    <cellStyle name="SAPBEXexcCritical5 2 3" xfId="46557"/>
    <cellStyle name="SAPBEXexcCritical5 20" xfId="46558"/>
    <cellStyle name="SAPBEXexcCritical5 21" xfId="46559"/>
    <cellStyle name="SAPBEXexcCritical5 22" xfId="46560"/>
    <cellStyle name="SAPBEXexcCritical5 23" xfId="46561"/>
    <cellStyle name="SAPBEXexcCritical5 24" xfId="46562"/>
    <cellStyle name="SAPBEXexcCritical5 25" xfId="46563"/>
    <cellStyle name="SAPBEXexcCritical5 26" xfId="46564"/>
    <cellStyle name="SAPBEXexcCritical5 27" xfId="46565"/>
    <cellStyle name="SAPBEXexcCritical5 28" xfId="46566"/>
    <cellStyle name="SAPBEXexcCritical5 29" xfId="46567"/>
    <cellStyle name="SAPBEXexcCritical5 3" xfId="1379"/>
    <cellStyle name="SAPBEXexcCritical5 3 2" xfId="1380"/>
    <cellStyle name="SAPBEXexcCritical5 30" xfId="46568"/>
    <cellStyle name="SAPBEXexcCritical5 31" xfId="46569"/>
    <cellStyle name="SAPBEXexcCritical5 32" xfId="46570"/>
    <cellStyle name="SAPBEXexcCritical5 4" xfId="1381"/>
    <cellStyle name="SAPBEXexcCritical5 5" xfId="46571"/>
    <cellStyle name="SAPBEXexcCritical5 6" xfId="46572"/>
    <cellStyle name="SAPBEXexcCritical5 7" xfId="46573"/>
    <cellStyle name="SAPBEXexcCritical5 8" xfId="46574"/>
    <cellStyle name="SAPBEXexcCritical5 9" xfId="46575"/>
    <cellStyle name="SAPBEXexcCritical5_SGN 10a Business Plan 2010v14 used for CF model v2" xfId="46576"/>
    <cellStyle name="SAPBEXexcCritical6" xfId="1382"/>
    <cellStyle name="SAPBEXexcCritical6 10" xfId="46577"/>
    <cellStyle name="SAPBEXexcCritical6 11" xfId="46578"/>
    <cellStyle name="SAPBEXexcCritical6 12" xfId="46579"/>
    <cellStyle name="SAPBEXexcCritical6 13" xfId="46580"/>
    <cellStyle name="SAPBEXexcCritical6 14" xfId="46581"/>
    <cellStyle name="SAPBEXexcCritical6 15" xfId="46582"/>
    <cellStyle name="SAPBEXexcCritical6 16" xfId="46583"/>
    <cellStyle name="SAPBEXexcCritical6 17" xfId="46584"/>
    <cellStyle name="SAPBEXexcCritical6 18" xfId="46585"/>
    <cellStyle name="SAPBEXexcCritical6 19" xfId="46586"/>
    <cellStyle name="SAPBEXexcCritical6 2" xfId="1383"/>
    <cellStyle name="SAPBEXexcCritical6 2 2" xfId="1384"/>
    <cellStyle name="SAPBEXexcCritical6 2 3" xfId="46587"/>
    <cellStyle name="SAPBEXexcCritical6 20" xfId="46588"/>
    <cellStyle name="SAPBEXexcCritical6 21" xfId="46589"/>
    <cellStyle name="SAPBEXexcCritical6 22" xfId="46590"/>
    <cellStyle name="SAPBEXexcCritical6 23" xfId="46591"/>
    <cellStyle name="SAPBEXexcCritical6 24" xfId="46592"/>
    <cellStyle name="SAPBEXexcCritical6 25" xfId="46593"/>
    <cellStyle name="SAPBEXexcCritical6 26" xfId="46594"/>
    <cellStyle name="SAPBEXexcCritical6 27" xfId="46595"/>
    <cellStyle name="SAPBEXexcCritical6 28" xfId="46596"/>
    <cellStyle name="SAPBEXexcCritical6 29" xfId="46597"/>
    <cellStyle name="SAPBEXexcCritical6 3" xfId="1385"/>
    <cellStyle name="SAPBEXexcCritical6 3 2" xfId="1386"/>
    <cellStyle name="SAPBEXexcCritical6 30" xfId="46598"/>
    <cellStyle name="SAPBEXexcCritical6 31" xfId="46599"/>
    <cellStyle name="SAPBEXexcCritical6 32" xfId="46600"/>
    <cellStyle name="SAPBEXexcCritical6 4" xfId="1387"/>
    <cellStyle name="SAPBEXexcCritical6 5" xfId="46601"/>
    <cellStyle name="SAPBEXexcCritical6 6" xfId="46602"/>
    <cellStyle name="SAPBEXexcCritical6 7" xfId="46603"/>
    <cellStyle name="SAPBEXexcCritical6 8" xfId="46604"/>
    <cellStyle name="SAPBEXexcCritical6 9" xfId="46605"/>
    <cellStyle name="SAPBEXexcCritical6_SGN 10a Business Plan 2010v14 used for CF model v2" xfId="46606"/>
    <cellStyle name="SAPBEXexcGood1" xfId="1388"/>
    <cellStyle name="SAPBEXexcGood1 10" xfId="46607"/>
    <cellStyle name="SAPBEXexcGood1 11" xfId="46608"/>
    <cellStyle name="SAPBEXexcGood1 12" xfId="46609"/>
    <cellStyle name="SAPBEXexcGood1 13" xfId="46610"/>
    <cellStyle name="SAPBEXexcGood1 14" xfId="46611"/>
    <cellStyle name="SAPBEXexcGood1 15" xfId="46612"/>
    <cellStyle name="SAPBEXexcGood1 16" xfId="46613"/>
    <cellStyle name="SAPBEXexcGood1 17" xfId="46614"/>
    <cellStyle name="SAPBEXexcGood1 18" xfId="46615"/>
    <cellStyle name="SAPBEXexcGood1 19" xfId="46616"/>
    <cellStyle name="SAPBEXexcGood1 2" xfId="1389"/>
    <cellStyle name="SAPBEXexcGood1 2 2" xfId="1390"/>
    <cellStyle name="SAPBEXexcGood1 2 3" xfId="46617"/>
    <cellStyle name="SAPBEXexcGood1 20" xfId="46618"/>
    <cellStyle name="SAPBEXexcGood1 21" xfId="46619"/>
    <cellStyle name="SAPBEXexcGood1 22" xfId="46620"/>
    <cellStyle name="SAPBEXexcGood1 23" xfId="46621"/>
    <cellStyle name="SAPBEXexcGood1 24" xfId="46622"/>
    <cellStyle name="SAPBEXexcGood1 25" xfId="46623"/>
    <cellStyle name="SAPBEXexcGood1 26" xfId="46624"/>
    <cellStyle name="SAPBEXexcGood1 27" xfId="46625"/>
    <cellStyle name="SAPBEXexcGood1 28" xfId="46626"/>
    <cellStyle name="SAPBEXexcGood1 29" xfId="46627"/>
    <cellStyle name="SAPBEXexcGood1 3" xfId="1391"/>
    <cellStyle name="SAPBEXexcGood1 3 2" xfId="1392"/>
    <cellStyle name="SAPBEXexcGood1 30" xfId="46628"/>
    <cellStyle name="SAPBEXexcGood1 31" xfId="46629"/>
    <cellStyle name="SAPBEXexcGood1 32" xfId="46630"/>
    <cellStyle name="SAPBEXexcGood1 4" xfId="1393"/>
    <cellStyle name="SAPBEXexcGood1 5" xfId="46631"/>
    <cellStyle name="SAPBEXexcGood1 6" xfId="46632"/>
    <cellStyle name="SAPBEXexcGood1 7" xfId="46633"/>
    <cellStyle name="SAPBEXexcGood1 8" xfId="46634"/>
    <cellStyle name="SAPBEXexcGood1 9" xfId="46635"/>
    <cellStyle name="SAPBEXexcGood1_SGN 10a Business Plan 2010v14 used for CF model v2" xfId="46636"/>
    <cellStyle name="SAPBEXexcGood2" xfId="1394"/>
    <cellStyle name="SAPBEXexcGood2 10" xfId="46637"/>
    <cellStyle name="SAPBEXexcGood2 11" xfId="46638"/>
    <cellStyle name="SAPBEXexcGood2 12" xfId="46639"/>
    <cellStyle name="SAPBEXexcGood2 13" xfId="46640"/>
    <cellStyle name="SAPBEXexcGood2 14" xfId="46641"/>
    <cellStyle name="SAPBEXexcGood2 15" xfId="46642"/>
    <cellStyle name="SAPBEXexcGood2 16" xfId="46643"/>
    <cellStyle name="SAPBEXexcGood2 17" xfId="46644"/>
    <cellStyle name="SAPBEXexcGood2 18" xfId="46645"/>
    <cellStyle name="SAPBEXexcGood2 19" xfId="46646"/>
    <cellStyle name="SAPBEXexcGood2 2" xfId="1395"/>
    <cellStyle name="SAPBEXexcGood2 2 2" xfId="1396"/>
    <cellStyle name="SAPBEXexcGood2 2 3" xfId="46647"/>
    <cellStyle name="SAPBEXexcGood2 20" xfId="46648"/>
    <cellStyle name="SAPBEXexcGood2 21" xfId="46649"/>
    <cellStyle name="SAPBEXexcGood2 22" xfId="46650"/>
    <cellStyle name="SAPBEXexcGood2 23" xfId="46651"/>
    <cellStyle name="SAPBEXexcGood2 24" xfId="46652"/>
    <cellStyle name="SAPBEXexcGood2 25" xfId="46653"/>
    <cellStyle name="SAPBEXexcGood2 26" xfId="46654"/>
    <cellStyle name="SAPBEXexcGood2 27" xfId="46655"/>
    <cellStyle name="SAPBEXexcGood2 28" xfId="46656"/>
    <cellStyle name="SAPBEXexcGood2 29" xfId="46657"/>
    <cellStyle name="SAPBEXexcGood2 3" xfId="1397"/>
    <cellStyle name="SAPBEXexcGood2 3 2" xfId="1398"/>
    <cellStyle name="SAPBEXexcGood2 30" xfId="46658"/>
    <cellStyle name="SAPBEXexcGood2 31" xfId="46659"/>
    <cellStyle name="SAPBEXexcGood2 32" xfId="46660"/>
    <cellStyle name="SAPBEXexcGood2 4" xfId="1399"/>
    <cellStyle name="SAPBEXexcGood2 5" xfId="46661"/>
    <cellStyle name="SAPBEXexcGood2 6" xfId="46662"/>
    <cellStyle name="SAPBEXexcGood2 7" xfId="46663"/>
    <cellStyle name="SAPBEXexcGood2 8" xfId="46664"/>
    <cellStyle name="SAPBEXexcGood2 9" xfId="46665"/>
    <cellStyle name="SAPBEXexcGood2_SGN 10a Business Plan 2010v14 used for CF model v2" xfId="46666"/>
    <cellStyle name="SAPBEXexcGood3" xfId="1400"/>
    <cellStyle name="SAPBEXexcGood3 10" xfId="46667"/>
    <cellStyle name="SAPBEXexcGood3 11" xfId="46668"/>
    <cellStyle name="SAPBEXexcGood3 12" xfId="46669"/>
    <cellStyle name="SAPBEXexcGood3 13" xfId="46670"/>
    <cellStyle name="SAPBEXexcGood3 14" xfId="46671"/>
    <cellStyle name="SAPBEXexcGood3 15" xfId="46672"/>
    <cellStyle name="SAPBEXexcGood3 16" xfId="46673"/>
    <cellStyle name="SAPBEXexcGood3 17" xfId="46674"/>
    <cellStyle name="SAPBEXexcGood3 18" xfId="46675"/>
    <cellStyle name="SAPBEXexcGood3 19" xfId="46676"/>
    <cellStyle name="SAPBEXexcGood3 2" xfId="1401"/>
    <cellStyle name="SAPBEXexcGood3 2 2" xfId="1402"/>
    <cellStyle name="SAPBEXexcGood3 2 3" xfId="46677"/>
    <cellStyle name="SAPBEXexcGood3 20" xfId="46678"/>
    <cellStyle name="SAPBEXexcGood3 21" xfId="46679"/>
    <cellStyle name="SAPBEXexcGood3 22" xfId="46680"/>
    <cellStyle name="SAPBEXexcGood3 23" xfId="46681"/>
    <cellStyle name="SAPBEXexcGood3 24" xfId="46682"/>
    <cellStyle name="SAPBEXexcGood3 25" xfId="46683"/>
    <cellStyle name="SAPBEXexcGood3 26" xfId="46684"/>
    <cellStyle name="SAPBEXexcGood3 27" xfId="46685"/>
    <cellStyle name="SAPBEXexcGood3 28" xfId="46686"/>
    <cellStyle name="SAPBEXexcGood3 29" xfId="46687"/>
    <cellStyle name="SAPBEXexcGood3 3" xfId="1403"/>
    <cellStyle name="SAPBEXexcGood3 3 2" xfId="1404"/>
    <cellStyle name="SAPBEXexcGood3 30" xfId="46688"/>
    <cellStyle name="SAPBEXexcGood3 31" xfId="46689"/>
    <cellStyle name="SAPBEXexcGood3 32" xfId="46690"/>
    <cellStyle name="SAPBEXexcGood3 4" xfId="1405"/>
    <cellStyle name="SAPBEXexcGood3 5" xfId="46691"/>
    <cellStyle name="SAPBEXexcGood3 6" xfId="46692"/>
    <cellStyle name="SAPBEXexcGood3 7" xfId="46693"/>
    <cellStyle name="SAPBEXexcGood3 8" xfId="46694"/>
    <cellStyle name="SAPBEXexcGood3 9" xfId="46695"/>
    <cellStyle name="SAPBEXexcGood3_SGN 10a Business Plan 2010v14 used for CF model v2" xfId="46696"/>
    <cellStyle name="SAPBEXfilterDrill" xfId="1406"/>
    <cellStyle name="SAPBEXfilterDrill 2" xfId="1407"/>
    <cellStyle name="SAPBEXfilterDrill 2 2" xfId="1408"/>
    <cellStyle name="SAPBEXfilterDrill 3" xfId="1409"/>
    <cellStyle name="SAPBEXfilterDrill 3 2" xfId="1410"/>
    <cellStyle name="SAPBEXfilterDrill 4" xfId="1411"/>
    <cellStyle name="SAPBEXfilterDrill_SGN 10a Business Plan 2010v14 used for CF model v2" xfId="46697"/>
    <cellStyle name="SAPBEXfilterItem" xfId="1412"/>
    <cellStyle name="SAPBEXfilterItem 2" xfId="1413"/>
    <cellStyle name="SAPBEXfilterItem 2 2" xfId="1414"/>
    <cellStyle name="SAPBEXfilterItem 3" xfId="1415"/>
    <cellStyle name="SAPBEXfilterItem 3 2" xfId="1416"/>
    <cellStyle name="SAPBEXfilterItem 4" xfId="1417"/>
    <cellStyle name="SAPBEXfilterItem_SGN 10a Business Plan 2010v14 used for CF model v2" xfId="46698"/>
    <cellStyle name="SAPBEXfilterText" xfId="1418"/>
    <cellStyle name="SAPBEXfilterText 2" xfId="1419"/>
    <cellStyle name="SAPBEXfilterText 2 2" xfId="1420"/>
    <cellStyle name="SAPBEXfilterText 3" xfId="1421"/>
    <cellStyle name="SAPBEXfilterText 3 2" xfId="1422"/>
    <cellStyle name="SAPBEXfilterText 4" xfId="1423"/>
    <cellStyle name="SAPBEXfilterText_SGN 10a Business Plan 2010v14 used for CF model v2" xfId="46699"/>
    <cellStyle name="SAPBEXformats" xfId="1424"/>
    <cellStyle name="SAPBEXformats 10" xfId="46700"/>
    <cellStyle name="SAPBEXformats 11" xfId="46701"/>
    <cellStyle name="SAPBEXformats 12" xfId="46702"/>
    <cellStyle name="SAPBEXformats 13" xfId="46703"/>
    <cellStyle name="SAPBEXformats 14" xfId="46704"/>
    <cellStyle name="SAPBEXformats 15" xfId="46705"/>
    <cellStyle name="SAPBEXformats 16" xfId="46706"/>
    <cellStyle name="SAPBEXformats 17" xfId="46707"/>
    <cellStyle name="SAPBEXformats 18" xfId="46708"/>
    <cellStyle name="SAPBEXformats 19" xfId="46709"/>
    <cellStyle name="SAPBEXformats 2" xfId="1425"/>
    <cellStyle name="SAPBEXformats 2 2" xfId="1426"/>
    <cellStyle name="SAPBEXformats 2 3" xfId="46710"/>
    <cellStyle name="SAPBEXformats 20" xfId="46711"/>
    <cellStyle name="SAPBEXformats 21" xfId="46712"/>
    <cellStyle name="SAPBEXformats 22" xfId="46713"/>
    <cellStyle name="SAPBEXformats 23" xfId="46714"/>
    <cellStyle name="SAPBEXformats 24" xfId="46715"/>
    <cellStyle name="SAPBEXformats 25" xfId="46716"/>
    <cellStyle name="SAPBEXformats 26" xfId="46717"/>
    <cellStyle name="SAPBEXformats 27" xfId="46718"/>
    <cellStyle name="SAPBEXformats 28" xfId="46719"/>
    <cellStyle name="SAPBEXformats 29" xfId="46720"/>
    <cellStyle name="SAPBEXformats 3" xfId="1427"/>
    <cellStyle name="SAPBEXformats 3 2" xfId="1428"/>
    <cellStyle name="SAPBEXformats 30" xfId="46721"/>
    <cellStyle name="SAPBEXformats 31" xfId="46722"/>
    <cellStyle name="SAPBEXformats 32" xfId="46723"/>
    <cellStyle name="SAPBEXformats 4" xfId="1429"/>
    <cellStyle name="SAPBEXformats 5" xfId="46724"/>
    <cellStyle name="SAPBEXformats 6" xfId="46725"/>
    <cellStyle name="SAPBEXformats 7" xfId="46726"/>
    <cellStyle name="SAPBEXformats 8" xfId="46727"/>
    <cellStyle name="SAPBEXformats 9" xfId="46728"/>
    <cellStyle name="SAPBEXformats_SGN 10a Business Plan 2010v14 used for CF model v2" xfId="46729"/>
    <cellStyle name="SAPBEXheaderItem" xfId="1430"/>
    <cellStyle name="SAPBEXheaderItem 2" xfId="1431"/>
    <cellStyle name="SAPBEXheaderItem 3" xfId="1432"/>
    <cellStyle name="SAPBEXheaderItem 3 2" xfId="1433"/>
    <cellStyle name="SAPBEXheaderItem 4" xfId="1434"/>
    <cellStyle name="SAPBEXheaderItem 4 2" xfId="1435"/>
    <cellStyle name="SAPBEXheaderItem 5" xfId="1436"/>
    <cellStyle name="SAPBEXheaderItem_0910 GSO Capex RRP - Final (Detail) v2 220710" xfId="1437"/>
    <cellStyle name="SAPBEXheaderText" xfId="1438"/>
    <cellStyle name="SAPBEXheaderText 2" xfId="1439"/>
    <cellStyle name="SAPBEXheaderText 3" xfId="1440"/>
    <cellStyle name="SAPBEXheaderText 3 2" xfId="1441"/>
    <cellStyle name="SAPBEXheaderText 4" xfId="1442"/>
    <cellStyle name="SAPBEXheaderText 4 2" xfId="1443"/>
    <cellStyle name="SAPBEXheaderText 5" xfId="1444"/>
    <cellStyle name="SAPBEXheaderText_0910 GSO Capex RRP - Final (Detail) v2 220710" xfId="1445"/>
    <cellStyle name="SAPBEXHLevel0" xfId="1446"/>
    <cellStyle name="SAPBEXHLevel0 10" xfId="46730"/>
    <cellStyle name="SAPBEXHLevel0 11" xfId="46731"/>
    <cellStyle name="SAPBEXHLevel0 12" xfId="46732"/>
    <cellStyle name="SAPBEXHLevel0 13" xfId="46733"/>
    <cellStyle name="SAPBEXHLevel0 14" xfId="46734"/>
    <cellStyle name="SAPBEXHLevel0 15" xfId="46735"/>
    <cellStyle name="SAPBEXHLevel0 16" xfId="46736"/>
    <cellStyle name="SAPBEXHLevel0 17" xfId="46737"/>
    <cellStyle name="SAPBEXHLevel0 18" xfId="46738"/>
    <cellStyle name="SAPBEXHLevel0 19" xfId="46739"/>
    <cellStyle name="SAPBEXHLevel0 2" xfId="1447"/>
    <cellStyle name="SAPBEXHLevel0 2 10" xfId="46740"/>
    <cellStyle name="SAPBEXHLevel0 2 11" xfId="46741"/>
    <cellStyle name="SAPBEXHLevel0 2 12" xfId="46742"/>
    <cellStyle name="SAPBEXHLevel0 2 13" xfId="46743"/>
    <cellStyle name="SAPBEXHLevel0 2 14" xfId="46744"/>
    <cellStyle name="SAPBEXHLevel0 2 15" xfId="46745"/>
    <cellStyle name="SAPBEXHLevel0 2 16" xfId="46746"/>
    <cellStyle name="SAPBEXHLevel0 2 17" xfId="46747"/>
    <cellStyle name="SAPBEXHLevel0 2 18" xfId="46748"/>
    <cellStyle name="SAPBEXHLevel0 2 19" xfId="46749"/>
    <cellStyle name="SAPBEXHLevel0 2 2" xfId="1448"/>
    <cellStyle name="SAPBEXHLevel0 2 2 2" xfId="1449"/>
    <cellStyle name="SAPBEXHLevel0 2 2 3" xfId="46750"/>
    <cellStyle name="SAPBEXHLevel0 2 20" xfId="46751"/>
    <cellStyle name="SAPBEXHLevel0 2 21" xfId="46752"/>
    <cellStyle name="SAPBEXHLevel0 2 22" xfId="46753"/>
    <cellStyle name="SAPBEXHLevel0 2 23" xfId="46754"/>
    <cellStyle name="SAPBEXHLevel0 2 24" xfId="46755"/>
    <cellStyle name="SAPBEXHLevel0 2 25" xfId="46756"/>
    <cellStyle name="SAPBEXHLevel0 2 26" xfId="46757"/>
    <cellStyle name="SAPBEXHLevel0 2 27" xfId="46758"/>
    <cellStyle name="SAPBEXHLevel0 2 28" xfId="46759"/>
    <cellStyle name="SAPBEXHLevel0 2 29" xfId="46760"/>
    <cellStyle name="SAPBEXHLevel0 2 3" xfId="1450"/>
    <cellStyle name="SAPBEXHLevel0 2 3 2" xfId="1451"/>
    <cellStyle name="SAPBEXHLevel0 2 30" xfId="46761"/>
    <cellStyle name="SAPBEXHLevel0 2 31" xfId="46762"/>
    <cellStyle name="SAPBEXHLevel0 2 32" xfId="46763"/>
    <cellStyle name="SAPBEXHLevel0 2 4" xfId="1452"/>
    <cellStyle name="SAPBEXHLevel0 2 4 2" xfId="46764"/>
    <cellStyle name="SAPBEXHLevel0 2 5" xfId="46765"/>
    <cellStyle name="SAPBEXHLevel0 2 5 2" xfId="46766"/>
    <cellStyle name="SAPBEXHLevel0 2 6" xfId="46767"/>
    <cellStyle name="SAPBEXHLevel0 2 6 2" xfId="46768"/>
    <cellStyle name="SAPBEXHLevel0 2 7" xfId="46769"/>
    <cellStyle name="SAPBEXHLevel0 2 7 2" xfId="46770"/>
    <cellStyle name="SAPBEXHLevel0 2 8" xfId="46771"/>
    <cellStyle name="SAPBEXHLevel0 2 8 2" xfId="46772"/>
    <cellStyle name="SAPBEXHLevel0 2 9" xfId="46773"/>
    <cellStyle name="SAPBEXHLevel0 20" xfId="46774"/>
    <cellStyle name="SAPBEXHLevel0 21" xfId="46775"/>
    <cellStyle name="SAPBEXHLevel0 22" xfId="46776"/>
    <cellStyle name="SAPBEXHLevel0 23" xfId="46777"/>
    <cellStyle name="SAPBEXHLevel0 24" xfId="46778"/>
    <cellStyle name="SAPBEXHLevel0 25" xfId="46779"/>
    <cellStyle name="SAPBEXHLevel0 26" xfId="46780"/>
    <cellStyle name="SAPBEXHLevel0 27" xfId="46781"/>
    <cellStyle name="SAPBEXHLevel0 28" xfId="46782"/>
    <cellStyle name="SAPBEXHLevel0 29" xfId="46783"/>
    <cellStyle name="SAPBEXHLevel0 3" xfId="1453"/>
    <cellStyle name="SAPBEXHLevel0 3 2" xfId="1454"/>
    <cellStyle name="SAPBEXHLevel0 3 3" xfId="46784"/>
    <cellStyle name="SAPBEXHLevel0 30" xfId="46785"/>
    <cellStyle name="SAPBEXHLevel0 31" xfId="46786"/>
    <cellStyle name="SAPBEXHLevel0 32" xfId="46787"/>
    <cellStyle name="SAPBEXHLevel0 33" xfId="46788"/>
    <cellStyle name="SAPBEXHLevel0 4" xfId="1455"/>
    <cellStyle name="SAPBEXHLevel0 4 2" xfId="1456"/>
    <cellStyle name="SAPBEXHLevel0 5" xfId="1457"/>
    <cellStyle name="SAPBEXHLevel0 5 2" xfId="46789"/>
    <cellStyle name="SAPBEXHLevel0 6" xfId="46790"/>
    <cellStyle name="SAPBEXHLevel0 6 2" xfId="46791"/>
    <cellStyle name="SAPBEXHLevel0 7" xfId="46792"/>
    <cellStyle name="SAPBEXHLevel0 7 2" xfId="46793"/>
    <cellStyle name="SAPBEXHLevel0 8" xfId="46794"/>
    <cellStyle name="SAPBEXHLevel0 8 2" xfId="46795"/>
    <cellStyle name="SAPBEXHLevel0 9" xfId="46796"/>
    <cellStyle name="SAPBEXHLevel0 9 2" xfId="46797"/>
    <cellStyle name="SAPBEXHLevel0_0910 GSO Capex RRP - Final (Detail) v2 220710" xfId="1458"/>
    <cellStyle name="SAPBEXHLevel0X" xfId="1459"/>
    <cellStyle name="SAPBEXHLevel0X 10" xfId="46798"/>
    <cellStyle name="SAPBEXHLevel0X 11" xfId="46799"/>
    <cellStyle name="SAPBEXHLevel0X 12" xfId="46800"/>
    <cellStyle name="SAPBEXHLevel0X 13" xfId="46801"/>
    <cellStyle name="SAPBEXHLevel0X 14" xfId="46802"/>
    <cellStyle name="SAPBEXHLevel0X 15" xfId="46803"/>
    <cellStyle name="SAPBEXHLevel0X 16" xfId="46804"/>
    <cellStyle name="SAPBEXHLevel0X 17" xfId="46805"/>
    <cellStyle name="SAPBEXHLevel0X 18" xfId="46806"/>
    <cellStyle name="SAPBEXHLevel0X 19" xfId="46807"/>
    <cellStyle name="SAPBEXHLevel0X 2" xfId="1460"/>
    <cellStyle name="SAPBEXHLevel0X 2 10" xfId="46808"/>
    <cellStyle name="SAPBEXHLevel0X 2 11" xfId="46809"/>
    <cellStyle name="SAPBEXHLevel0X 2 12" xfId="46810"/>
    <cellStyle name="SAPBEXHLevel0X 2 13" xfId="46811"/>
    <cellStyle name="SAPBEXHLevel0X 2 14" xfId="46812"/>
    <cellStyle name="SAPBEXHLevel0X 2 15" xfId="46813"/>
    <cellStyle name="SAPBEXHLevel0X 2 16" xfId="46814"/>
    <cellStyle name="SAPBEXHLevel0X 2 17" xfId="46815"/>
    <cellStyle name="SAPBEXHLevel0X 2 18" xfId="46816"/>
    <cellStyle name="SAPBEXHLevel0X 2 19" xfId="46817"/>
    <cellStyle name="SAPBEXHLevel0X 2 2" xfId="1461"/>
    <cellStyle name="SAPBEXHLevel0X 2 2 2" xfId="1462"/>
    <cellStyle name="SAPBEXHLevel0X 2 2 3" xfId="46818"/>
    <cellStyle name="SAPBEXHLevel0X 2 20" xfId="46819"/>
    <cellStyle name="SAPBEXHLevel0X 2 21" xfId="46820"/>
    <cellStyle name="SAPBEXHLevel0X 2 22" xfId="46821"/>
    <cellStyle name="SAPBEXHLevel0X 2 23" xfId="46822"/>
    <cellStyle name="SAPBEXHLevel0X 2 24" xfId="46823"/>
    <cellStyle name="SAPBEXHLevel0X 2 25" xfId="46824"/>
    <cellStyle name="SAPBEXHLevel0X 2 26" xfId="46825"/>
    <cellStyle name="SAPBEXHLevel0X 2 27" xfId="46826"/>
    <cellStyle name="SAPBEXHLevel0X 2 28" xfId="46827"/>
    <cellStyle name="SAPBEXHLevel0X 2 29" xfId="46828"/>
    <cellStyle name="SAPBEXHLevel0X 2 3" xfId="1463"/>
    <cellStyle name="SAPBEXHLevel0X 2 3 2" xfId="1464"/>
    <cellStyle name="SAPBEXHLevel0X 2 30" xfId="46829"/>
    <cellStyle name="SAPBEXHLevel0X 2 31" xfId="46830"/>
    <cellStyle name="SAPBEXHLevel0X 2 32" xfId="46831"/>
    <cellStyle name="SAPBEXHLevel0X 2 4" xfId="1465"/>
    <cellStyle name="SAPBEXHLevel0X 2 4 2" xfId="46832"/>
    <cellStyle name="SAPBEXHLevel0X 2 5" xfId="46833"/>
    <cellStyle name="SAPBEXHLevel0X 2 5 2" xfId="46834"/>
    <cellStyle name="SAPBEXHLevel0X 2 6" xfId="46835"/>
    <cellStyle name="SAPBEXHLevel0X 2 6 2" xfId="46836"/>
    <cellStyle name="SAPBEXHLevel0X 2 7" xfId="46837"/>
    <cellStyle name="SAPBEXHLevel0X 2 7 2" xfId="46838"/>
    <cellStyle name="SAPBEXHLevel0X 2 8" xfId="46839"/>
    <cellStyle name="SAPBEXHLevel0X 2 8 2" xfId="46840"/>
    <cellStyle name="SAPBEXHLevel0X 2 9" xfId="46841"/>
    <cellStyle name="SAPBEXHLevel0X 20" xfId="46842"/>
    <cellStyle name="SAPBEXHLevel0X 21" xfId="46843"/>
    <cellStyle name="SAPBEXHLevel0X 22" xfId="46844"/>
    <cellStyle name="SAPBEXHLevel0X 23" xfId="46845"/>
    <cellStyle name="SAPBEXHLevel0X 24" xfId="46846"/>
    <cellStyle name="SAPBEXHLevel0X 25" xfId="46847"/>
    <cellStyle name="SAPBEXHLevel0X 26" xfId="46848"/>
    <cellStyle name="SAPBEXHLevel0X 27" xfId="46849"/>
    <cellStyle name="SAPBEXHLevel0X 28" xfId="46850"/>
    <cellStyle name="SAPBEXHLevel0X 29" xfId="46851"/>
    <cellStyle name="SAPBEXHLevel0X 3" xfId="1466"/>
    <cellStyle name="SAPBEXHLevel0X 3 10" xfId="1467"/>
    <cellStyle name="SAPBEXHLevel0X 3 10 2" xfId="1468"/>
    <cellStyle name="SAPBEXHLevel0X 3 11" xfId="1469"/>
    <cellStyle name="SAPBEXHLevel0X 3 2" xfId="1470"/>
    <cellStyle name="SAPBEXHLevel0X 3 2 2" xfId="1471"/>
    <cellStyle name="SAPBEXHLevel0X 3 2 2 2" xfId="1472"/>
    <cellStyle name="SAPBEXHLevel0X 3 2 3" xfId="1473"/>
    <cellStyle name="SAPBEXHLevel0X 3 2 3 2" xfId="1474"/>
    <cellStyle name="SAPBEXHLevel0X 3 2 4" xfId="1475"/>
    <cellStyle name="SAPBEXHLevel0X 3 3" xfId="1476"/>
    <cellStyle name="SAPBEXHLevel0X 3 3 2" xfId="1477"/>
    <cellStyle name="SAPBEXHLevel0X 3 3 2 2" xfId="1478"/>
    <cellStyle name="SAPBEXHLevel0X 3 3 3" xfId="1479"/>
    <cellStyle name="SAPBEXHLevel0X 3 3 3 2" xfId="1480"/>
    <cellStyle name="SAPBEXHLevel0X 3 3 4" xfId="1481"/>
    <cellStyle name="SAPBEXHLevel0X 3 4" xfId="1482"/>
    <cellStyle name="SAPBEXHLevel0X 3 4 2" xfId="1483"/>
    <cellStyle name="SAPBEXHLevel0X 3 4 2 2" xfId="1484"/>
    <cellStyle name="SAPBEXHLevel0X 3 4 3" xfId="1485"/>
    <cellStyle name="SAPBEXHLevel0X 3 4 3 2" xfId="1486"/>
    <cellStyle name="SAPBEXHLevel0X 3 4 4" xfId="1487"/>
    <cellStyle name="SAPBEXHLevel0X 3 5" xfId="1488"/>
    <cellStyle name="SAPBEXHLevel0X 3 5 2" xfId="1489"/>
    <cellStyle name="SAPBEXHLevel0X 3 5 2 2" xfId="1490"/>
    <cellStyle name="SAPBEXHLevel0X 3 5 3" xfId="1491"/>
    <cellStyle name="SAPBEXHLevel0X 3 5 3 2" xfId="1492"/>
    <cellStyle name="SAPBEXHLevel0X 3 5 4" xfId="1493"/>
    <cellStyle name="SAPBEXHLevel0X 3 6" xfId="1494"/>
    <cellStyle name="SAPBEXHLevel0X 3 6 2" xfId="1495"/>
    <cellStyle name="SAPBEXHLevel0X 3 6 2 2" xfId="1496"/>
    <cellStyle name="SAPBEXHLevel0X 3 6 3" xfId="1497"/>
    <cellStyle name="SAPBEXHLevel0X 3 6 3 2" xfId="1498"/>
    <cellStyle name="SAPBEXHLevel0X 3 6 4" xfId="1499"/>
    <cellStyle name="SAPBEXHLevel0X 3 7" xfId="1500"/>
    <cellStyle name="SAPBEXHLevel0X 3 7 2" xfId="1501"/>
    <cellStyle name="SAPBEXHLevel0X 3 7 2 2" xfId="1502"/>
    <cellStyle name="SAPBEXHLevel0X 3 7 3" xfId="1503"/>
    <cellStyle name="SAPBEXHLevel0X 3 7 3 2" xfId="1504"/>
    <cellStyle name="SAPBEXHLevel0X 3 7 4" xfId="1505"/>
    <cellStyle name="SAPBEXHLevel0X 3 8" xfId="1506"/>
    <cellStyle name="SAPBEXHLevel0X 3 8 2" xfId="1507"/>
    <cellStyle name="SAPBEXHLevel0X 3 8 2 2" xfId="1508"/>
    <cellStyle name="SAPBEXHLevel0X 3 8 3" xfId="1509"/>
    <cellStyle name="SAPBEXHLevel0X 3 8 3 2" xfId="1510"/>
    <cellStyle name="SAPBEXHLevel0X 3 8 4" xfId="1511"/>
    <cellStyle name="SAPBEXHLevel0X 3 9" xfId="1512"/>
    <cellStyle name="SAPBEXHLevel0X 3 9 2" xfId="1513"/>
    <cellStyle name="SAPBEXHLevel0X 30" xfId="46852"/>
    <cellStyle name="SAPBEXHLevel0X 31" xfId="46853"/>
    <cellStyle name="SAPBEXHLevel0X 32" xfId="46854"/>
    <cellStyle name="SAPBEXHLevel0X 33" xfId="46855"/>
    <cellStyle name="SAPBEXHLevel0X 4" xfId="1514"/>
    <cellStyle name="SAPBEXHLevel0X 4 2" xfId="1515"/>
    <cellStyle name="SAPBEXHLevel0X 5" xfId="1516"/>
    <cellStyle name="SAPBEXHLevel0X 5 2" xfId="1517"/>
    <cellStyle name="SAPBEXHLevel0X 6" xfId="1518"/>
    <cellStyle name="SAPBEXHLevel0X 6 2" xfId="46856"/>
    <cellStyle name="SAPBEXHLevel0X 7" xfId="46857"/>
    <cellStyle name="SAPBEXHLevel0X 7 2" xfId="46858"/>
    <cellStyle name="SAPBEXHLevel0X 8" xfId="46859"/>
    <cellStyle name="SAPBEXHLevel0X 8 2" xfId="46860"/>
    <cellStyle name="SAPBEXHLevel0X 9" xfId="46861"/>
    <cellStyle name="SAPBEXHLevel0X 9 2" xfId="46862"/>
    <cellStyle name="SAPBEXHLevel0X_0910 GSO Capex RRP - Final (Detail) v2 220710" xfId="1519"/>
    <cellStyle name="SAPBEXHLevel1" xfId="1520"/>
    <cellStyle name="SAPBEXHLevel1 10" xfId="46863"/>
    <cellStyle name="SAPBEXHLevel1 11" xfId="46864"/>
    <cellStyle name="SAPBEXHLevel1 12" xfId="46865"/>
    <cellStyle name="SAPBEXHLevel1 13" xfId="46866"/>
    <cellStyle name="SAPBEXHLevel1 14" xfId="46867"/>
    <cellStyle name="SAPBEXHLevel1 15" xfId="46868"/>
    <cellStyle name="SAPBEXHLevel1 16" xfId="46869"/>
    <cellStyle name="SAPBEXHLevel1 17" xfId="46870"/>
    <cellStyle name="SAPBEXHLevel1 18" xfId="46871"/>
    <cellStyle name="SAPBEXHLevel1 19" xfId="46872"/>
    <cellStyle name="SAPBEXHLevel1 2" xfId="1521"/>
    <cellStyle name="SAPBEXHLevel1 2 10" xfId="46873"/>
    <cellStyle name="SAPBEXHLevel1 2 11" xfId="46874"/>
    <cellStyle name="SAPBEXHLevel1 2 12" xfId="46875"/>
    <cellStyle name="SAPBEXHLevel1 2 13" xfId="46876"/>
    <cellStyle name="SAPBEXHLevel1 2 14" xfId="46877"/>
    <cellStyle name="SAPBEXHLevel1 2 15" xfId="46878"/>
    <cellStyle name="SAPBEXHLevel1 2 16" xfId="46879"/>
    <cellStyle name="SAPBEXHLevel1 2 17" xfId="46880"/>
    <cellStyle name="SAPBEXHLevel1 2 18" xfId="46881"/>
    <cellStyle name="SAPBEXHLevel1 2 19" xfId="46882"/>
    <cellStyle name="SAPBEXHLevel1 2 2" xfId="1522"/>
    <cellStyle name="SAPBEXHLevel1 2 2 2" xfId="1523"/>
    <cellStyle name="SAPBEXHLevel1 2 2 3" xfId="46883"/>
    <cellStyle name="SAPBEXHLevel1 2 20" xfId="46884"/>
    <cellStyle name="SAPBEXHLevel1 2 21" xfId="46885"/>
    <cellStyle name="SAPBEXHLevel1 2 22" xfId="46886"/>
    <cellStyle name="SAPBEXHLevel1 2 23" xfId="46887"/>
    <cellStyle name="SAPBEXHLevel1 2 24" xfId="46888"/>
    <cellStyle name="SAPBEXHLevel1 2 25" xfId="46889"/>
    <cellStyle name="SAPBEXHLevel1 2 26" xfId="46890"/>
    <cellStyle name="SAPBEXHLevel1 2 27" xfId="46891"/>
    <cellStyle name="SAPBEXHLevel1 2 28" xfId="46892"/>
    <cellStyle name="SAPBEXHLevel1 2 29" xfId="46893"/>
    <cellStyle name="SAPBEXHLevel1 2 3" xfId="1524"/>
    <cellStyle name="SAPBEXHLevel1 2 3 2" xfId="1525"/>
    <cellStyle name="SAPBEXHLevel1 2 30" xfId="46894"/>
    <cellStyle name="SAPBEXHLevel1 2 31" xfId="46895"/>
    <cellStyle name="SAPBEXHLevel1 2 32" xfId="46896"/>
    <cellStyle name="SAPBEXHLevel1 2 4" xfId="1526"/>
    <cellStyle name="SAPBEXHLevel1 2 4 2" xfId="46897"/>
    <cellStyle name="SAPBEXHLevel1 2 5" xfId="46898"/>
    <cellStyle name="SAPBEXHLevel1 2 5 2" xfId="46899"/>
    <cellStyle name="SAPBEXHLevel1 2 6" xfId="46900"/>
    <cellStyle name="SAPBEXHLevel1 2 6 2" xfId="46901"/>
    <cellStyle name="SAPBEXHLevel1 2 7" xfId="46902"/>
    <cellStyle name="SAPBEXHLevel1 2 7 2" xfId="46903"/>
    <cellStyle name="SAPBEXHLevel1 2 8" xfId="46904"/>
    <cellStyle name="SAPBEXHLevel1 2 8 2" xfId="46905"/>
    <cellStyle name="SAPBEXHLevel1 2 9" xfId="46906"/>
    <cellStyle name="SAPBEXHLevel1 20" xfId="46907"/>
    <cellStyle name="SAPBEXHLevel1 21" xfId="46908"/>
    <cellStyle name="SAPBEXHLevel1 22" xfId="46909"/>
    <cellStyle name="SAPBEXHLevel1 23" xfId="46910"/>
    <cellStyle name="SAPBEXHLevel1 24" xfId="46911"/>
    <cellStyle name="SAPBEXHLevel1 25" xfId="46912"/>
    <cellStyle name="SAPBEXHLevel1 26" xfId="46913"/>
    <cellStyle name="SAPBEXHLevel1 27" xfId="46914"/>
    <cellStyle name="SAPBEXHLevel1 28" xfId="46915"/>
    <cellStyle name="SAPBEXHLevel1 29" xfId="46916"/>
    <cellStyle name="SAPBEXHLevel1 3" xfId="1527"/>
    <cellStyle name="SAPBEXHLevel1 3 2" xfId="1528"/>
    <cellStyle name="SAPBEXHLevel1 3 3" xfId="46917"/>
    <cellStyle name="SAPBEXHLevel1 30" xfId="46918"/>
    <cellStyle name="SAPBEXHLevel1 31" xfId="46919"/>
    <cellStyle name="SAPBEXHLevel1 32" xfId="46920"/>
    <cellStyle name="SAPBEXHLevel1 33" xfId="46921"/>
    <cellStyle name="SAPBEXHLevel1 4" xfId="1529"/>
    <cellStyle name="SAPBEXHLevel1 4 2" xfId="1530"/>
    <cellStyle name="SAPBEXHLevel1 5" xfId="1531"/>
    <cellStyle name="SAPBEXHLevel1 5 2" xfId="46922"/>
    <cellStyle name="SAPBEXHLevel1 6" xfId="46923"/>
    <cellStyle name="SAPBEXHLevel1 6 2" xfId="46924"/>
    <cellStyle name="SAPBEXHLevel1 7" xfId="46925"/>
    <cellStyle name="SAPBEXHLevel1 7 2" xfId="46926"/>
    <cellStyle name="SAPBEXHLevel1 8" xfId="46927"/>
    <cellStyle name="SAPBEXHLevel1 8 2" xfId="46928"/>
    <cellStyle name="SAPBEXHLevel1 9" xfId="46929"/>
    <cellStyle name="SAPBEXHLevel1 9 2" xfId="46930"/>
    <cellStyle name="SAPBEXHLevel1_0910 GSO Capex RRP - Final (Detail) v2 220710" xfId="1532"/>
    <cellStyle name="SAPBEXHLevel1X" xfId="1533"/>
    <cellStyle name="SAPBEXHLevel1X 10" xfId="46931"/>
    <cellStyle name="SAPBEXHLevel1X 11" xfId="46932"/>
    <cellStyle name="SAPBEXHLevel1X 12" xfId="46933"/>
    <cellStyle name="SAPBEXHLevel1X 13" xfId="46934"/>
    <cellStyle name="SAPBEXHLevel1X 14" xfId="46935"/>
    <cellStyle name="SAPBEXHLevel1X 15" xfId="46936"/>
    <cellStyle name="SAPBEXHLevel1X 16" xfId="46937"/>
    <cellStyle name="SAPBEXHLevel1X 17" xfId="46938"/>
    <cellStyle name="SAPBEXHLevel1X 18" xfId="46939"/>
    <cellStyle name="SAPBEXHLevel1X 19" xfId="46940"/>
    <cellStyle name="SAPBEXHLevel1X 2" xfId="1534"/>
    <cellStyle name="SAPBEXHLevel1X 2 10" xfId="46941"/>
    <cellStyle name="SAPBEXHLevel1X 2 11" xfId="46942"/>
    <cellStyle name="SAPBEXHLevel1X 2 12" xfId="46943"/>
    <cellStyle name="SAPBEXHLevel1X 2 13" xfId="46944"/>
    <cellStyle name="SAPBEXHLevel1X 2 14" xfId="46945"/>
    <cellStyle name="SAPBEXHLevel1X 2 15" xfId="46946"/>
    <cellStyle name="SAPBEXHLevel1X 2 16" xfId="46947"/>
    <cellStyle name="SAPBEXHLevel1X 2 17" xfId="46948"/>
    <cellStyle name="SAPBEXHLevel1X 2 18" xfId="46949"/>
    <cellStyle name="SAPBEXHLevel1X 2 19" xfId="46950"/>
    <cellStyle name="SAPBEXHLevel1X 2 2" xfId="1535"/>
    <cellStyle name="SAPBEXHLevel1X 2 2 2" xfId="1536"/>
    <cellStyle name="SAPBEXHLevel1X 2 2 3" xfId="46951"/>
    <cellStyle name="SAPBEXHLevel1X 2 20" xfId="46952"/>
    <cellStyle name="SAPBEXHLevel1X 2 21" xfId="46953"/>
    <cellStyle name="SAPBEXHLevel1X 2 22" xfId="46954"/>
    <cellStyle name="SAPBEXHLevel1X 2 23" xfId="46955"/>
    <cellStyle name="SAPBEXHLevel1X 2 24" xfId="46956"/>
    <cellStyle name="SAPBEXHLevel1X 2 25" xfId="46957"/>
    <cellStyle name="SAPBEXHLevel1X 2 26" xfId="46958"/>
    <cellStyle name="SAPBEXHLevel1X 2 27" xfId="46959"/>
    <cellStyle name="SAPBEXHLevel1X 2 28" xfId="46960"/>
    <cellStyle name="SAPBEXHLevel1X 2 29" xfId="46961"/>
    <cellStyle name="SAPBEXHLevel1X 2 3" xfId="1537"/>
    <cellStyle name="SAPBEXHLevel1X 2 3 2" xfId="1538"/>
    <cellStyle name="SAPBEXHLevel1X 2 30" xfId="46962"/>
    <cellStyle name="SAPBEXHLevel1X 2 31" xfId="46963"/>
    <cellStyle name="SAPBEXHLevel1X 2 32" xfId="46964"/>
    <cellStyle name="SAPBEXHLevel1X 2 4" xfId="1539"/>
    <cellStyle name="SAPBEXHLevel1X 2 4 2" xfId="46965"/>
    <cellStyle name="SAPBEXHLevel1X 2 5" xfId="46966"/>
    <cellStyle name="SAPBEXHLevel1X 2 5 2" xfId="46967"/>
    <cellStyle name="SAPBEXHLevel1X 2 6" xfId="46968"/>
    <cellStyle name="SAPBEXHLevel1X 2 6 2" xfId="46969"/>
    <cellStyle name="SAPBEXHLevel1X 2 7" xfId="46970"/>
    <cellStyle name="SAPBEXHLevel1X 2 7 2" xfId="46971"/>
    <cellStyle name="SAPBEXHLevel1X 2 8" xfId="46972"/>
    <cellStyle name="SAPBEXHLevel1X 2 8 2" xfId="46973"/>
    <cellStyle name="SAPBEXHLevel1X 2 9" xfId="46974"/>
    <cellStyle name="SAPBEXHLevel1X 20" xfId="46975"/>
    <cellStyle name="SAPBEXHLevel1X 21" xfId="46976"/>
    <cellStyle name="SAPBEXHLevel1X 22" xfId="46977"/>
    <cellStyle name="SAPBEXHLevel1X 23" xfId="46978"/>
    <cellStyle name="SAPBEXHLevel1X 24" xfId="46979"/>
    <cellStyle name="SAPBEXHLevel1X 25" xfId="46980"/>
    <cellStyle name="SAPBEXHLevel1X 26" xfId="46981"/>
    <cellStyle name="SAPBEXHLevel1X 27" xfId="46982"/>
    <cellStyle name="SAPBEXHLevel1X 28" xfId="46983"/>
    <cellStyle name="SAPBEXHLevel1X 29" xfId="46984"/>
    <cellStyle name="SAPBEXHLevel1X 3" xfId="1540"/>
    <cellStyle name="SAPBEXHLevel1X 3 10" xfId="1541"/>
    <cellStyle name="SAPBEXHLevel1X 3 10 2" xfId="1542"/>
    <cellStyle name="SAPBEXHLevel1X 3 11" xfId="1543"/>
    <cellStyle name="SAPBEXHLevel1X 3 2" xfId="1544"/>
    <cellStyle name="SAPBEXHLevel1X 3 2 2" xfId="1545"/>
    <cellStyle name="SAPBEXHLevel1X 3 2 2 2" xfId="1546"/>
    <cellStyle name="SAPBEXHLevel1X 3 2 3" xfId="1547"/>
    <cellStyle name="SAPBEXHLevel1X 3 2 3 2" xfId="1548"/>
    <cellStyle name="SAPBEXHLevel1X 3 2 4" xfId="1549"/>
    <cellStyle name="SAPBEXHLevel1X 3 3" xfId="1550"/>
    <cellStyle name="SAPBEXHLevel1X 3 3 2" xfId="1551"/>
    <cellStyle name="SAPBEXHLevel1X 3 3 2 2" xfId="1552"/>
    <cellStyle name="SAPBEXHLevel1X 3 3 3" xfId="1553"/>
    <cellStyle name="SAPBEXHLevel1X 3 3 3 2" xfId="1554"/>
    <cellStyle name="SAPBEXHLevel1X 3 3 4" xfId="1555"/>
    <cellStyle name="SAPBEXHLevel1X 3 4" xfId="1556"/>
    <cellStyle name="SAPBEXHLevel1X 3 4 2" xfId="1557"/>
    <cellStyle name="SAPBEXHLevel1X 3 4 2 2" xfId="1558"/>
    <cellStyle name="SAPBEXHLevel1X 3 4 3" xfId="1559"/>
    <cellStyle name="SAPBEXHLevel1X 3 4 3 2" xfId="1560"/>
    <cellStyle name="SAPBEXHLevel1X 3 4 4" xfId="1561"/>
    <cellStyle name="SAPBEXHLevel1X 3 5" xfId="1562"/>
    <cellStyle name="SAPBEXHLevel1X 3 5 2" xfId="1563"/>
    <cellStyle name="SAPBEXHLevel1X 3 5 2 2" xfId="1564"/>
    <cellStyle name="SAPBEXHLevel1X 3 5 3" xfId="1565"/>
    <cellStyle name="SAPBEXHLevel1X 3 5 3 2" xfId="1566"/>
    <cellStyle name="SAPBEXHLevel1X 3 5 4" xfId="1567"/>
    <cellStyle name="SAPBEXHLevel1X 3 6" xfId="1568"/>
    <cellStyle name="SAPBEXHLevel1X 3 6 2" xfId="1569"/>
    <cellStyle name="SAPBEXHLevel1X 3 6 2 2" xfId="1570"/>
    <cellStyle name="SAPBEXHLevel1X 3 6 3" xfId="1571"/>
    <cellStyle name="SAPBEXHLevel1X 3 6 3 2" xfId="1572"/>
    <cellStyle name="SAPBEXHLevel1X 3 6 4" xfId="1573"/>
    <cellStyle name="SAPBEXHLevel1X 3 7" xfId="1574"/>
    <cellStyle name="SAPBEXHLevel1X 3 7 2" xfId="1575"/>
    <cellStyle name="SAPBEXHLevel1X 3 7 2 2" xfId="1576"/>
    <cellStyle name="SAPBEXHLevel1X 3 7 3" xfId="1577"/>
    <cellStyle name="SAPBEXHLevel1X 3 7 3 2" xfId="1578"/>
    <cellStyle name="SAPBEXHLevel1X 3 7 4" xfId="1579"/>
    <cellStyle name="SAPBEXHLevel1X 3 8" xfId="1580"/>
    <cellStyle name="SAPBEXHLevel1X 3 8 2" xfId="1581"/>
    <cellStyle name="SAPBEXHLevel1X 3 8 2 2" xfId="1582"/>
    <cellStyle name="SAPBEXHLevel1X 3 8 3" xfId="1583"/>
    <cellStyle name="SAPBEXHLevel1X 3 8 3 2" xfId="1584"/>
    <cellStyle name="SAPBEXHLevel1X 3 8 4" xfId="1585"/>
    <cellStyle name="SAPBEXHLevel1X 3 9" xfId="1586"/>
    <cellStyle name="SAPBEXHLevel1X 3 9 2" xfId="1587"/>
    <cellStyle name="SAPBEXHLevel1X 30" xfId="46985"/>
    <cellStyle name="SAPBEXHLevel1X 31" xfId="46986"/>
    <cellStyle name="SAPBEXHLevel1X 32" xfId="46987"/>
    <cellStyle name="SAPBEXHLevel1X 33" xfId="46988"/>
    <cellStyle name="SAPBEXHLevel1X 4" xfId="1588"/>
    <cellStyle name="SAPBEXHLevel1X 4 2" xfId="1589"/>
    <cellStyle name="SAPBEXHLevel1X 5" xfId="1590"/>
    <cellStyle name="SAPBEXHLevel1X 5 2" xfId="1591"/>
    <cellStyle name="SAPBEXHLevel1X 6" xfId="1592"/>
    <cellStyle name="SAPBEXHLevel1X 6 2" xfId="46989"/>
    <cellStyle name="SAPBEXHLevel1X 7" xfId="46990"/>
    <cellStyle name="SAPBEXHLevel1X 7 2" xfId="46991"/>
    <cellStyle name="SAPBEXHLevel1X 8" xfId="46992"/>
    <cellStyle name="SAPBEXHLevel1X 8 2" xfId="46993"/>
    <cellStyle name="SAPBEXHLevel1X 9" xfId="46994"/>
    <cellStyle name="SAPBEXHLevel1X 9 2" xfId="46995"/>
    <cellStyle name="SAPBEXHLevel1X_0910 GSO Capex RRP - Final (Detail) v2 220710" xfId="1593"/>
    <cellStyle name="SAPBEXHLevel2" xfId="1594"/>
    <cellStyle name="SAPBEXHLevel2 10" xfId="46996"/>
    <cellStyle name="SAPBEXHLevel2 11" xfId="46997"/>
    <cellStyle name="SAPBEXHLevel2 12" xfId="46998"/>
    <cellStyle name="SAPBEXHLevel2 13" xfId="46999"/>
    <cellStyle name="SAPBEXHLevel2 14" xfId="47000"/>
    <cellStyle name="SAPBEXHLevel2 15" xfId="47001"/>
    <cellStyle name="SAPBEXHLevel2 16" xfId="47002"/>
    <cellStyle name="SAPBEXHLevel2 17" xfId="47003"/>
    <cellStyle name="SAPBEXHLevel2 18" xfId="47004"/>
    <cellStyle name="SAPBEXHLevel2 19" xfId="47005"/>
    <cellStyle name="SAPBEXHLevel2 2" xfId="1595"/>
    <cellStyle name="SAPBEXHLevel2 2 10" xfId="47006"/>
    <cellStyle name="SAPBEXHLevel2 2 11" xfId="47007"/>
    <cellStyle name="SAPBEXHLevel2 2 12" xfId="47008"/>
    <cellStyle name="SAPBEXHLevel2 2 13" xfId="47009"/>
    <cellStyle name="SAPBEXHLevel2 2 14" xfId="47010"/>
    <cellStyle name="SAPBEXHLevel2 2 15" xfId="47011"/>
    <cellStyle name="SAPBEXHLevel2 2 16" xfId="47012"/>
    <cellStyle name="SAPBEXHLevel2 2 17" xfId="47013"/>
    <cellStyle name="SAPBEXHLevel2 2 18" xfId="47014"/>
    <cellStyle name="SAPBEXHLevel2 2 19" xfId="47015"/>
    <cellStyle name="SAPBEXHLevel2 2 2" xfId="1596"/>
    <cellStyle name="SAPBEXHLevel2 2 2 2" xfId="1597"/>
    <cellStyle name="SAPBEXHLevel2 2 2 3" xfId="47016"/>
    <cellStyle name="SAPBEXHLevel2 2 20" xfId="47017"/>
    <cellStyle name="SAPBEXHLevel2 2 21" xfId="47018"/>
    <cellStyle name="SAPBEXHLevel2 2 22" xfId="47019"/>
    <cellStyle name="SAPBEXHLevel2 2 23" xfId="47020"/>
    <cellStyle name="SAPBEXHLevel2 2 24" xfId="47021"/>
    <cellStyle name="SAPBEXHLevel2 2 25" xfId="47022"/>
    <cellStyle name="SAPBEXHLevel2 2 26" xfId="47023"/>
    <cellStyle name="SAPBEXHLevel2 2 27" xfId="47024"/>
    <cellStyle name="SAPBEXHLevel2 2 28" xfId="47025"/>
    <cellStyle name="SAPBEXHLevel2 2 29" xfId="47026"/>
    <cellStyle name="SAPBEXHLevel2 2 3" xfId="1598"/>
    <cellStyle name="SAPBEXHLevel2 2 3 2" xfId="1599"/>
    <cellStyle name="SAPBEXHLevel2 2 30" xfId="47027"/>
    <cellStyle name="SAPBEXHLevel2 2 31" xfId="47028"/>
    <cellStyle name="SAPBEXHLevel2 2 32" xfId="47029"/>
    <cellStyle name="SAPBEXHLevel2 2 4" xfId="1600"/>
    <cellStyle name="SAPBEXHLevel2 2 4 2" xfId="47030"/>
    <cellStyle name="SAPBEXHLevel2 2 5" xfId="47031"/>
    <cellStyle name="SAPBEXHLevel2 2 5 2" xfId="47032"/>
    <cellStyle name="SAPBEXHLevel2 2 6" xfId="47033"/>
    <cellStyle name="SAPBEXHLevel2 2 6 2" xfId="47034"/>
    <cellStyle name="SAPBEXHLevel2 2 7" xfId="47035"/>
    <cellStyle name="SAPBEXHLevel2 2 7 2" xfId="47036"/>
    <cellStyle name="SAPBEXHLevel2 2 8" xfId="47037"/>
    <cellStyle name="SAPBEXHLevel2 2 8 2" xfId="47038"/>
    <cellStyle name="SAPBEXHLevel2 2 9" xfId="47039"/>
    <cellStyle name="SAPBEXHLevel2 20" xfId="47040"/>
    <cellStyle name="SAPBEXHLevel2 21" xfId="47041"/>
    <cellStyle name="SAPBEXHLevel2 22" xfId="47042"/>
    <cellStyle name="SAPBEXHLevel2 23" xfId="47043"/>
    <cellStyle name="SAPBEXHLevel2 24" xfId="47044"/>
    <cellStyle name="SAPBEXHLevel2 25" xfId="47045"/>
    <cellStyle name="SAPBEXHLevel2 26" xfId="47046"/>
    <cellStyle name="SAPBEXHLevel2 27" xfId="47047"/>
    <cellStyle name="SAPBEXHLevel2 28" xfId="47048"/>
    <cellStyle name="SAPBEXHLevel2 29" xfId="47049"/>
    <cellStyle name="SAPBEXHLevel2 3" xfId="1601"/>
    <cellStyle name="SAPBEXHLevel2 3 2" xfId="1602"/>
    <cellStyle name="SAPBEXHLevel2 3 3" xfId="47050"/>
    <cellStyle name="SAPBEXHLevel2 30" xfId="47051"/>
    <cellStyle name="SAPBEXHLevel2 31" xfId="47052"/>
    <cellStyle name="SAPBEXHLevel2 32" xfId="47053"/>
    <cellStyle name="SAPBEXHLevel2 33" xfId="47054"/>
    <cellStyle name="SAPBEXHLevel2 4" xfId="1603"/>
    <cellStyle name="SAPBEXHLevel2 4 2" xfId="1604"/>
    <cellStyle name="SAPBEXHLevel2 5" xfId="1605"/>
    <cellStyle name="SAPBEXHLevel2 5 2" xfId="47055"/>
    <cellStyle name="SAPBEXHLevel2 6" xfId="47056"/>
    <cellStyle name="SAPBEXHLevel2 6 2" xfId="47057"/>
    <cellStyle name="SAPBEXHLevel2 7" xfId="47058"/>
    <cellStyle name="SAPBEXHLevel2 7 2" xfId="47059"/>
    <cellStyle name="SAPBEXHLevel2 8" xfId="47060"/>
    <cellStyle name="SAPBEXHLevel2 8 2" xfId="47061"/>
    <cellStyle name="SAPBEXHLevel2 9" xfId="47062"/>
    <cellStyle name="SAPBEXHLevel2 9 2" xfId="47063"/>
    <cellStyle name="SAPBEXHLevel2_0910 GSO Capex RRP - Final (Detail) v2 220710" xfId="1606"/>
    <cellStyle name="SAPBEXHLevel2X" xfId="1607"/>
    <cellStyle name="SAPBEXHLevel2X 10" xfId="47064"/>
    <cellStyle name="SAPBEXHLevel2X 11" xfId="47065"/>
    <cellStyle name="SAPBEXHLevel2X 12" xfId="47066"/>
    <cellStyle name="SAPBEXHLevel2X 13" xfId="47067"/>
    <cellStyle name="SAPBEXHLevel2X 14" xfId="47068"/>
    <cellStyle name="SAPBEXHLevel2X 15" xfId="47069"/>
    <cellStyle name="SAPBEXHLevel2X 16" xfId="47070"/>
    <cellStyle name="SAPBEXHLevel2X 17" xfId="47071"/>
    <cellStyle name="SAPBEXHLevel2X 18" xfId="47072"/>
    <cellStyle name="SAPBEXHLevel2X 19" xfId="47073"/>
    <cellStyle name="SAPBEXHLevel2X 2" xfId="1608"/>
    <cellStyle name="SAPBEXHLevel2X 2 10" xfId="47074"/>
    <cellStyle name="SAPBEXHLevel2X 2 11" xfId="47075"/>
    <cellStyle name="SAPBEXHLevel2X 2 12" xfId="47076"/>
    <cellStyle name="SAPBEXHLevel2X 2 13" xfId="47077"/>
    <cellStyle name="SAPBEXHLevel2X 2 14" xfId="47078"/>
    <cellStyle name="SAPBEXHLevel2X 2 15" xfId="47079"/>
    <cellStyle name="SAPBEXHLevel2X 2 16" xfId="47080"/>
    <cellStyle name="SAPBEXHLevel2X 2 17" xfId="47081"/>
    <cellStyle name="SAPBEXHLevel2X 2 18" xfId="47082"/>
    <cellStyle name="SAPBEXHLevel2X 2 19" xfId="47083"/>
    <cellStyle name="SAPBEXHLevel2X 2 2" xfId="1609"/>
    <cellStyle name="SAPBEXHLevel2X 2 2 2" xfId="1610"/>
    <cellStyle name="SAPBEXHLevel2X 2 2 3" xfId="47084"/>
    <cellStyle name="SAPBEXHLevel2X 2 20" xfId="47085"/>
    <cellStyle name="SAPBEXHLevel2X 2 21" xfId="47086"/>
    <cellStyle name="SAPBEXHLevel2X 2 22" xfId="47087"/>
    <cellStyle name="SAPBEXHLevel2X 2 23" xfId="47088"/>
    <cellStyle name="SAPBEXHLevel2X 2 24" xfId="47089"/>
    <cellStyle name="SAPBEXHLevel2X 2 25" xfId="47090"/>
    <cellStyle name="SAPBEXHLevel2X 2 26" xfId="47091"/>
    <cellStyle name="SAPBEXHLevel2X 2 27" xfId="47092"/>
    <cellStyle name="SAPBEXHLevel2X 2 28" xfId="47093"/>
    <cellStyle name="SAPBEXHLevel2X 2 29" xfId="47094"/>
    <cellStyle name="SAPBEXHLevel2X 2 3" xfId="1611"/>
    <cellStyle name="SAPBEXHLevel2X 2 3 2" xfId="1612"/>
    <cellStyle name="SAPBEXHLevel2X 2 30" xfId="47095"/>
    <cellStyle name="SAPBEXHLevel2X 2 31" xfId="47096"/>
    <cellStyle name="SAPBEXHLevel2X 2 32" xfId="47097"/>
    <cellStyle name="SAPBEXHLevel2X 2 4" xfId="1613"/>
    <cellStyle name="SAPBEXHLevel2X 2 4 2" xfId="47098"/>
    <cellStyle name="SAPBEXHLevel2X 2 5" xfId="47099"/>
    <cellStyle name="SAPBEXHLevel2X 2 5 2" xfId="47100"/>
    <cellStyle name="SAPBEXHLevel2X 2 6" xfId="47101"/>
    <cellStyle name="SAPBEXHLevel2X 2 6 2" xfId="47102"/>
    <cellStyle name="SAPBEXHLevel2X 2 7" xfId="47103"/>
    <cellStyle name="SAPBEXHLevel2X 2 7 2" xfId="47104"/>
    <cellStyle name="SAPBEXHLevel2X 2 8" xfId="47105"/>
    <cellStyle name="SAPBEXHLevel2X 2 8 2" xfId="47106"/>
    <cellStyle name="SAPBEXHLevel2X 2 9" xfId="47107"/>
    <cellStyle name="SAPBEXHLevel2X 20" xfId="47108"/>
    <cellStyle name="SAPBEXHLevel2X 21" xfId="47109"/>
    <cellStyle name="SAPBEXHLevel2X 22" xfId="47110"/>
    <cellStyle name="SAPBEXHLevel2X 23" xfId="47111"/>
    <cellStyle name="SAPBEXHLevel2X 24" xfId="47112"/>
    <cellStyle name="SAPBEXHLevel2X 25" xfId="47113"/>
    <cellStyle name="SAPBEXHLevel2X 26" xfId="47114"/>
    <cellStyle name="SAPBEXHLevel2X 27" xfId="47115"/>
    <cellStyle name="SAPBEXHLevel2X 28" xfId="47116"/>
    <cellStyle name="SAPBEXHLevel2X 29" xfId="47117"/>
    <cellStyle name="SAPBEXHLevel2X 3" xfId="1614"/>
    <cellStyle name="SAPBEXHLevel2X 3 10" xfId="1615"/>
    <cellStyle name="SAPBEXHLevel2X 3 10 2" xfId="1616"/>
    <cellStyle name="SAPBEXHLevel2X 3 11" xfId="1617"/>
    <cellStyle name="SAPBEXHLevel2X 3 2" xfId="1618"/>
    <cellStyle name="SAPBEXHLevel2X 3 2 2" xfId="1619"/>
    <cellStyle name="SAPBEXHLevel2X 3 2 2 2" xfId="1620"/>
    <cellStyle name="SAPBEXHLevel2X 3 2 3" xfId="1621"/>
    <cellStyle name="SAPBEXHLevel2X 3 2 3 2" xfId="1622"/>
    <cellStyle name="SAPBEXHLevel2X 3 2 4" xfId="1623"/>
    <cellStyle name="SAPBEXHLevel2X 3 3" xfId="1624"/>
    <cellStyle name="SAPBEXHLevel2X 3 3 2" xfId="1625"/>
    <cellStyle name="SAPBEXHLevel2X 3 3 2 2" xfId="1626"/>
    <cellStyle name="SAPBEXHLevel2X 3 3 3" xfId="1627"/>
    <cellStyle name="SAPBEXHLevel2X 3 3 3 2" xfId="1628"/>
    <cellStyle name="SAPBEXHLevel2X 3 3 4" xfId="1629"/>
    <cellStyle name="SAPBEXHLevel2X 3 4" xfId="1630"/>
    <cellStyle name="SAPBEXHLevel2X 3 4 2" xfId="1631"/>
    <cellStyle name="SAPBEXHLevel2X 3 4 2 2" xfId="1632"/>
    <cellStyle name="SAPBEXHLevel2X 3 4 3" xfId="1633"/>
    <cellStyle name="SAPBEXHLevel2X 3 4 3 2" xfId="1634"/>
    <cellStyle name="SAPBEXHLevel2X 3 4 4" xfId="1635"/>
    <cellStyle name="SAPBEXHLevel2X 3 5" xfId="1636"/>
    <cellStyle name="SAPBEXHLevel2X 3 5 2" xfId="1637"/>
    <cellStyle name="SAPBEXHLevel2X 3 5 2 2" xfId="1638"/>
    <cellStyle name="SAPBEXHLevel2X 3 5 3" xfId="1639"/>
    <cellStyle name="SAPBEXHLevel2X 3 5 3 2" xfId="1640"/>
    <cellStyle name="SAPBEXHLevel2X 3 5 4" xfId="1641"/>
    <cellStyle name="SAPBEXHLevel2X 3 6" xfId="1642"/>
    <cellStyle name="SAPBEXHLevel2X 3 6 2" xfId="1643"/>
    <cellStyle name="SAPBEXHLevel2X 3 6 2 2" xfId="1644"/>
    <cellStyle name="SAPBEXHLevel2X 3 6 3" xfId="1645"/>
    <cellStyle name="SAPBEXHLevel2X 3 6 3 2" xfId="1646"/>
    <cellStyle name="SAPBEXHLevel2X 3 6 4" xfId="1647"/>
    <cellStyle name="SAPBEXHLevel2X 3 7" xfId="1648"/>
    <cellStyle name="SAPBEXHLevel2X 3 7 2" xfId="1649"/>
    <cellStyle name="SAPBEXHLevel2X 3 7 2 2" xfId="1650"/>
    <cellStyle name="SAPBEXHLevel2X 3 7 3" xfId="1651"/>
    <cellStyle name="SAPBEXHLevel2X 3 7 3 2" xfId="1652"/>
    <cellStyle name="SAPBEXHLevel2X 3 7 4" xfId="1653"/>
    <cellStyle name="SAPBEXHLevel2X 3 8" xfId="1654"/>
    <cellStyle name="SAPBEXHLevel2X 3 8 2" xfId="1655"/>
    <cellStyle name="SAPBEXHLevel2X 3 8 2 2" xfId="1656"/>
    <cellStyle name="SAPBEXHLevel2X 3 8 3" xfId="1657"/>
    <cellStyle name="SAPBEXHLevel2X 3 8 3 2" xfId="1658"/>
    <cellStyle name="SAPBEXHLevel2X 3 8 4" xfId="1659"/>
    <cellStyle name="SAPBEXHLevel2X 3 9" xfId="1660"/>
    <cellStyle name="SAPBEXHLevel2X 3 9 2" xfId="1661"/>
    <cellStyle name="SAPBEXHLevel2X 30" xfId="47118"/>
    <cellStyle name="SAPBEXHLevel2X 31" xfId="47119"/>
    <cellStyle name="SAPBEXHLevel2X 32" xfId="47120"/>
    <cellStyle name="SAPBEXHLevel2X 33" xfId="47121"/>
    <cellStyle name="SAPBEXHLevel2X 4" xfId="1662"/>
    <cellStyle name="SAPBEXHLevel2X 4 2" xfId="1663"/>
    <cellStyle name="SAPBEXHLevel2X 5" xfId="1664"/>
    <cellStyle name="SAPBEXHLevel2X 5 2" xfId="1665"/>
    <cellStyle name="SAPBEXHLevel2X 6" xfId="1666"/>
    <cellStyle name="SAPBEXHLevel2X 6 2" xfId="47122"/>
    <cellStyle name="SAPBEXHLevel2X 7" xfId="47123"/>
    <cellStyle name="SAPBEXHLevel2X 7 2" xfId="47124"/>
    <cellStyle name="SAPBEXHLevel2X 8" xfId="47125"/>
    <cellStyle name="SAPBEXHLevel2X 8 2" xfId="47126"/>
    <cellStyle name="SAPBEXHLevel2X 9" xfId="47127"/>
    <cellStyle name="SAPBEXHLevel2X 9 2" xfId="47128"/>
    <cellStyle name="SAPBEXHLevel2X_0910 GSO Capex RRP - Final (Detail) v2 220710" xfId="1667"/>
    <cellStyle name="SAPBEXHLevel3" xfId="1668"/>
    <cellStyle name="SAPBEXHLevel3 10" xfId="47129"/>
    <cellStyle name="SAPBEXHLevel3 11" xfId="47130"/>
    <cellStyle name="SAPBEXHLevel3 12" xfId="47131"/>
    <cellStyle name="SAPBEXHLevel3 13" xfId="47132"/>
    <cellStyle name="SAPBEXHLevel3 14" xfId="47133"/>
    <cellStyle name="SAPBEXHLevel3 15" xfId="47134"/>
    <cellStyle name="SAPBEXHLevel3 16" xfId="47135"/>
    <cellStyle name="SAPBEXHLevel3 17" xfId="47136"/>
    <cellStyle name="SAPBEXHLevel3 18" xfId="47137"/>
    <cellStyle name="SAPBEXHLevel3 19" xfId="47138"/>
    <cellStyle name="SAPBEXHLevel3 2" xfId="1669"/>
    <cellStyle name="SAPBEXHLevel3 2 10" xfId="47139"/>
    <cellStyle name="SAPBEXHLevel3 2 11" xfId="47140"/>
    <cellStyle name="SAPBEXHLevel3 2 12" xfId="47141"/>
    <cellStyle name="SAPBEXHLevel3 2 13" xfId="47142"/>
    <cellStyle name="SAPBEXHLevel3 2 14" xfId="47143"/>
    <cellStyle name="SAPBEXHLevel3 2 15" xfId="47144"/>
    <cellStyle name="SAPBEXHLevel3 2 16" xfId="47145"/>
    <cellStyle name="SAPBEXHLevel3 2 17" xfId="47146"/>
    <cellStyle name="SAPBEXHLevel3 2 18" xfId="47147"/>
    <cellStyle name="SAPBEXHLevel3 2 19" xfId="47148"/>
    <cellStyle name="SAPBEXHLevel3 2 2" xfId="1670"/>
    <cellStyle name="SAPBEXHLevel3 2 2 2" xfId="1671"/>
    <cellStyle name="SAPBEXHLevel3 2 2 3" xfId="47149"/>
    <cellStyle name="SAPBEXHLevel3 2 20" xfId="47150"/>
    <cellStyle name="SAPBEXHLevel3 2 21" xfId="47151"/>
    <cellStyle name="SAPBEXHLevel3 2 22" xfId="47152"/>
    <cellStyle name="SAPBEXHLevel3 2 23" xfId="47153"/>
    <cellStyle name="SAPBEXHLevel3 2 24" xfId="47154"/>
    <cellStyle name="SAPBEXHLevel3 2 25" xfId="47155"/>
    <cellStyle name="SAPBEXHLevel3 2 26" xfId="47156"/>
    <cellStyle name="SAPBEXHLevel3 2 27" xfId="47157"/>
    <cellStyle name="SAPBEXHLevel3 2 28" xfId="47158"/>
    <cellStyle name="SAPBEXHLevel3 2 29" xfId="47159"/>
    <cellStyle name="SAPBEXHLevel3 2 3" xfId="1672"/>
    <cellStyle name="SAPBEXHLevel3 2 3 2" xfId="1673"/>
    <cellStyle name="SAPBEXHLevel3 2 30" xfId="47160"/>
    <cellStyle name="SAPBEXHLevel3 2 31" xfId="47161"/>
    <cellStyle name="SAPBEXHLevel3 2 32" xfId="47162"/>
    <cellStyle name="SAPBEXHLevel3 2 4" xfId="1674"/>
    <cellStyle name="SAPBEXHLevel3 2 4 2" xfId="47163"/>
    <cellStyle name="SAPBEXHLevel3 2 5" xfId="47164"/>
    <cellStyle name="SAPBEXHLevel3 2 5 2" xfId="47165"/>
    <cellStyle name="SAPBEXHLevel3 2 6" xfId="47166"/>
    <cellStyle name="SAPBEXHLevel3 2 6 2" xfId="47167"/>
    <cellStyle name="SAPBEXHLevel3 2 7" xfId="47168"/>
    <cellStyle name="SAPBEXHLevel3 2 7 2" xfId="47169"/>
    <cellStyle name="SAPBEXHLevel3 2 8" xfId="47170"/>
    <cellStyle name="SAPBEXHLevel3 2 8 2" xfId="47171"/>
    <cellStyle name="SAPBEXHLevel3 2 9" xfId="47172"/>
    <cellStyle name="SAPBEXHLevel3 20" xfId="47173"/>
    <cellStyle name="SAPBEXHLevel3 21" xfId="47174"/>
    <cellStyle name="SAPBEXHLevel3 22" xfId="47175"/>
    <cellStyle name="SAPBEXHLevel3 23" xfId="47176"/>
    <cellStyle name="SAPBEXHLevel3 24" xfId="47177"/>
    <cellStyle name="SAPBEXHLevel3 25" xfId="47178"/>
    <cellStyle name="SAPBEXHLevel3 26" xfId="47179"/>
    <cellStyle name="SAPBEXHLevel3 27" xfId="47180"/>
    <cellStyle name="SAPBEXHLevel3 28" xfId="47181"/>
    <cellStyle name="SAPBEXHLevel3 29" xfId="47182"/>
    <cellStyle name="SAPBEXHLevel3 3" xfId="1675"/>
    <cellStyle name="SAPBEXHLevel3 3 2" xfId="1676"/>
    <cellStyle name="SAPBEXHLevel3 3 3" xfId="47183"/>
    <cellStyle name="SAPBEXHLevel3 30" xfId="47184"/>
    <cellStyle name="SAPBEXHLevel3 31" xfId="47185"/>
    <cellStyle name="SAPBEXHLevel3 32" xfId="47186"/>
    <cellStyle name="SAPBEXHLevel3 33" xfId="47187"/>
    <cellStyle name="SAPBEXHLevel3 4" xfId="1677"/>
    <cellStyle name="SAPBEXHLevel3 4 2" xfId="1678"/>
    <cellStyle name="SAPBEXHLevel3 5" xfId="1679"/>
    <cellStyle name="SAPBEXHLevel3 5 2" xfId="47188"/>
    <cellStyle name="SAPBEXHLevel3 6" xfId="47189"/>
    <cellStyle name="SAPBEXHLevel3 6 2" xfId="47190"/>
    <cellStyle name="SAPBEXHLevel3 7" xfId="47191"/>
    <cellStyle name="SAPBEXHLevel3 7 2" xfId="47192"/>
    <cellStyle name="SAPBEXHLevel3 8" xfId="47193"/>
    <cellStyle name="SAPBEXHLevel3 8 2" xfId="47194"/>
    <cellStyle name="SAPBEXHLevel3 9" xfId="47195"/>
    <cellStyle name="SAPBEXHLevel3 9 2" xfId="47196"/>
    <cellStyle name="SAPBEXHLevel3_0910 GSO Capex RRP - Final (Detail) v2 220710" xfId="1680"/>
    <cellStyle name="SAPBEXHLevel3X" xfId="1681"/>
    <cellStyle name="SAPBEXHLevel3X 10" xfId="47197"/>
    <cellStyle name="SAPBEXHLevel3X 11" xfId="47198"/>
    <cellStyle name="SAPBEXHLevel3X 12" xfId="47199"/>
    <cellStyle name="SAPBEXHLevel3X 13" xfId="47200"/>
    <cellStyle name="SAPBEXHLevel3X 14" xfId="47201"/>
    <cellStyle name="SAPBEXHLevel3X 15" xfId="47202"/>
    <cellStyle name="SAPBEXHLevel3X 16" xfId="47203"/>
    <cellStyle name="SAPBEXHLevel3X 17" xfId="47204"/>
    <cellStyle name="SAPBEXHLevel3X 18" xfId="47205"/>
    <cellStyle name="SAPBEXHLevel3X 19" xfId="47206"/>
    <cellStyle name="SAPBEXHLevel3X 2" xfId="1682"/>
    <cellStyle name="SAPBEXHLevel3X 2 10" xfId="47207"/>
    <cellStyle name="SAPBEXHLevel3X 2 11" xfId="47208"/>
    <cellStyle name="SAPBEXHLevel3X 2 12" xfId="47209"/>
    <cellStyle name="SAPBEXHLevel3X 2 13" xfId="47210"/>
    <cellStyle name="SAPBEXHLevel3X 2 14" xfId="47211"/>
    <cellStyle name="SAPBEXHLevel3X 2 15" xfId="47212"/>
    <cellStyle name="SAPBEXHLevel3X 2 16" xfId="47213"/>
    <cellStyle name="SAPBEXHLevel3X 2 17" xfId="47214"/>
    <cellStyle name="SAPBEXHLevel3X 2 18" xfId="47215"/>
    <cellStyle name="SAPBEXHLevel3X 2 19" xfId="47216"/>
    <cellStyle name="SAPBEXHLevel3X 2 2" xfId="1683"/>
    <cellStyle name="SAPBEXHLevel3X 2 2 2" xfId="1684"/>
    <cellStyle name="SAPBEXHLevel3X 2 2 3" xfId="47217"/>
    <cellStyle name="SAPBEXHLevel3X 2 20" xfId="47218"/>
    <cellStyle name="SAPBEXHLevel3X 2 21" xfId="47219"/>
    <cellStyle name="SAPBEXHLevel3X 2 22" xfId="47220"/>
    <cellStyle name="SAPBEXHLevel3X 2 23" xfId="47221"/>
    <cellStyle name="SAPBEXHLevel3X 2 24" xfId="47222"/>
    <cellStyle name="SAPBEXHLevel3X 2 25" xfId="47223"/>
    <cellStyle name="SAPBEXHLevel3X 2 26" xfId="47224"/>
    <cellStyle name="SAPBEXHLevel3X 2 27" xfId="47225"/>
    <cellStyle name="SAPBEXHLevel3X 2 28" xfId="47226"/>
    <cellStyle name="SAPBEXHLevel3X 2 29" xfId="47227"/>
    <cellStyle name="SAPBEXHLevel3X 2 3" xfId="1685"/>
    <cellStyle name="SAPBEXHLevel3X 2 3 2" xfId="1686"/>
    <cellStyle name="SAPBEXHLevel3X 2 30" xfId="47228"/>
    <cellStyle name="SAPBEXHLevel3X 2 31" xfId="47229"/>
    <cellStyle name="SAPBEXHLevel3X 2 32" xfId="47230"/>
    <cellStyle name="SAPBEXHLevel3X 2 4" xfId="1687"/>
    <cellStyle name="SAPBEXHLevel3X 2 4 2" xfId="47231"/>
    <cellStyle name="SAPBEXHLevel3X 2 5" xfId="47232"/>
    <cellStyle name="SAPBEXHLevel3X 2 5 2" xfId="47233"/>
    <cellStyle name="SAPBEXHLevel3X 2 6" xfId="47234"/>
    <cellStyle name="SAPBEXHLevel3X 2 6 2" xfId="47235"/>
    <cellStyle name="SAPBEXHLevel3X 2 7" xfId="47236"/>
    <cellStyle name="SAPBEXHLevel3X 2 7 2" xfId="47237"/>
    <cellStyle name="SAPBEXHLevel3X 2 8" xfId="47238"/>
    <cellStyle name="SAPBEXHLevel3X 2 8 2" xfId="47239"/>
    <cellStyle name="SAPBEXHLevel3X 2 9" xfId="47240"/>
    <cellStyle name="SAPBEXHLevel3X 20" xfId="47241"/>
    <cellStyle name="SAPBEXHLevel3X 21" xfId="47242"/>
    <cellStyle name="SAPBEXHLevel3X 22" xfId="47243"/>
    <cellStyle name="SAPBEXHLevel3X 23" xfId="47244"/>
    <cellStyle name="SAPBEXHLevel3X 24" xfId="47245"/>
    <cellStyle name="SAPBEXHLevel3X 25" xfId="47246"/>
    <cellStyle name="SAPBEXHLevel3X 26" xfId="47247"/>
    <cellStyle name="SAPBEXHLevel3X 27" xfId="47248"/>
    <cellStyle name="SAPBEXHLevel3X 28" xfId="47249"/>
    <cellStyle name="SAPBEXHLevel3X 29" xfId="47250"/>
    <cellStyle name="SAPBEXHLevel3X 3" xfId="1688"/>
    <cellStyle name="SAPBEXHLevel3X 3 10" xfId="1689"/>
    <cellStyle name="SAPBEXHLevel3X 3 10 2" xfId="1690"/>
    <cellStyle name="SAPBEXHLevel3X 3 11" xfId="1691"/>
    <cellStyle name="SAPBEXHLevel3X 3 2" xfId="1692"/>
    <cellStyle name="SAPBEXHLevel3X 3 2 2" xfId="1693"/>
    <cellStyle name="SAPBEXHLevel3X 3 2 2 2" xfId="1694"/>
    <cellStyle name="SAPBEXHLevel3X 3 2 3" xfId="1695"/>
    <cellStyle name="SAPBEXHLevel3X 3 2 3 2" xfId="1696"/>
    <cellStyle name="SAPBEXHLevel3X 3 2 4" xfId="1697"/>
    <cellStyle name="SAPBEXHLevel3X 3 3" xfId="1698"/>
    <cellStyle name="SAPBEXHLevel3X 3 3 2" xfId="1699"/>
    <cellStyle name="SAPBEXHLevel3X 3 3 2 2" xfId="1700"/>
    <cellStyle name="SAPBEXHLevel3X 3 3 3" xfId="1701"/>
    <cellStyle name="SAPBEXHLevel3X 3 3 3 2" xfId="1702"/>
    <cellStyle name="SAPBEXHLevel3X 3 3 4" xfId="1703"/>
    <cellStyle name="SAPBEXHLevel3X 3 4" xfId="1704"/>
    <cellStyle name="SAPBEXHLevel3X 3 4 2" xfId="1705"/>
    <cellStyle name="SAPBEXHLevel3X 3 4 2 2" xfId="1706"/>
    <cellStyle name="SAPBEXHLevel3X 3 4 3" xfId="1707"/>
    <cellStyle name="SAPBEXHLevel3X 3 4 3 2" xfId="1708"/>
    <cellStyle name="SAPBEXHLevel3X 3 4 4" xfId="1709"/>
    <cellStyle name="SAPBEXHLevel3X 3 5" xfId="1710"/>
    <cellStyle name="SAPBEXHLevel3X 3 5 2" xfId="1711"/>
    <cellStyle name="SAPBEXHLevel3X 3 5 2 2" xfId="1712"/>
    <cellStyle name="SAPBEXHLevel3X 3 5 3" xfId="1713"/>
    <cellStyle name="SAPBEXHLevel3X 3 5 3 2" xfId="1714"/>
    <cellStyle name="SAPBEXHLevel3X 3 5 4" xfId="1715"/>
    <cellStyle name="SAPBEXHLevel3X 3 6" xfId="1716"/>
    <cellStyle name="SAPBEXHLevel3X 3 6 2" xfId="1717"/>
    <cellStyle name="SAPBEXHLevel3X 3 6 2 2" xfId="1718"/>
    <cellStyle name="SAPBEXHLevel3X 3 6 3" xfId="1719"/>
    <cellStyle name="SAPBEXHLevel3X 3 6 3 2" xfId="1720"/>
    <cellStyle name="SAPBEXHLevel3X 3 6 4" xfId="1721"/>
    <cellStyle name="SAPBEXHLevel3X 3 7" xfId="1722"/>
    <cellStyle name="SAPBEXHLevel3X 3 7 2" xfId="1723"/>
    <cellStyle name="SAPBEXHLevel3X 3 7 2 2" xfId="1724"/>
    <cellStyle name="SAPBEXHLevel3X 3 7 3" xfId="1725"/>
    <cellStyle name="SAPBEXHLevel3X 3 7 3 2" xfId="1726"/>
    <cellStyle name="SAPBEXHLevel3X 3 7 4" xfId="1727"/>
    <cellStyle name="SAPBEXHLevel3X 3 8" xfId="1728"/>
    <cellStyle name="SAPBEXHLevel3X 3 8 2" xfId="1729"/>
    <cellStyle name="SAPBEXHLevel3X 3 8 2 2" xfId="1730"/>
    <cellStyle name="SAPBEXHLevel3X 3 8 3" xfId="1731"/>
    <cellStyle name="SAPBEXHLevel3X 3 8 3 2" xfId="1732"/>
    <cellStyle name="SAPBEXHLevel3X 3 8 4" xfId="1733"/>
    <cellStyle name="SAPBEXHLevel3X 3 9" xfId="1734"/>
    <cellStyle name="SAPBEXHLevel3X 3 9 2" xfId="1735"/>
    <cellStyle name="SAPBEXHLevel3X 30" xfId="47251"/>
    <cellStyle name="SAPBEXHLevel3X 31" xfId="47252"/>
    <cellStyle name="SAPBEXHLevel3X 32" xfId="47253"/>
    <cellStyle name="SAPBEXHLevel3X 33" xfId="47254"/>
    <cellStyle name="SAPBEXHLevel3X 4" xfId="1736"/>
    <cellStyle name="SAPBEXHLevel3X 4 2" xfId="1737"/>
    <cellStyle name="SAPBEXHLevel3X 5" xfId="1738"/>
    <cellStyle name="SAPBEXHLevel3X 5 2" xfId="1739"/>
    <cellStyle name="SAPBEXHLevel3X 6" xfId="1740"/>
    <cellStyle name="SAPBEXHLevel3X 6 2" xfId="47255"/>
    <cellStyle name="SAPBEXHLevel3X 7" xfId="47256"/>
    <cellStyle name="SAPBEXHLevel3X 7 2" xfId="47257"/>
    <cellStyle name="SAPBEXHLevel3X 8" xfId="47258"/>
    <cellStyle name="SAPBEXHLevel3X 8 2" xfId="47259"/>
    <cellStyle name="SAPBEXHLevel3X 9" xfId="47260"/>
    <cellStyle name="SAPBEXHLevel3X 9 2" xfId="47261"/>
    <cellStyle name="SAPBEXHLevel3X_0910 GSO Capex RRP - Final (Detail) v2 220710" xfId="1741"/>
    <cellStyle name="SAPBEXinputData" xfId="1742"/>
    <cellStyle name="SAPBEXinputData 10" xfId="47262"/>
    <cellStyle name="SAPBEXinputData 10 2" xfId="47263"/>
    <cellStyle name="SAPBEXinputData 11" xfId="47264"/>
    <cellStyle name="SAPBEXinputData 11 2" xfId="47265"/>
    <cellStyle name="SAPBEXinputData 12" xfId="47266"/>
    <cellStyle name="SAPBEXinputData 12 2" xfId="47267"/>
    <cellStyle name="SAPBEXinputData 13" xfId="47268"/>
    <cellStyle name="SAPBEXinputData 13 2" xfId="47269"/>
    <cellStyle name="SAPBEXinputData 14" xfId="47270"/>
    <cellStyle name="SAPBEXinputData 15" xfId="47271"/>
    <cellStyle name="SAPBEXinputData 16" xfId="47272"/>
    <cellStyle name="SAPBEXinputData 17" xfId="47273"/>
    <cellStyle name="SAPBEXinputData 18" xfId="47274"/>
    <cellStyle name="SAPBEXinputData 2" xfId="1743"/>
    <cellStyle name="SAPBEXinputData 2 10" xfId="47275"/>
    <cellStyle name="SAPBEXinputData 2 10 2" xfId="47276"/>
    <cellStyle name="SAPBEXinputData 2 11" xfId="47277"/>
    <cellStyle name="SAPBEXinputData 2 11 2" xfId="47278"/>
    <cellStyle name="SAPBEXinputData 2 12" xfId="47279"/>
    <cellStyle name="SAPBEXinputData 2 12 2" xfId="47280"/>
    <cellStyle name="SAPBEXinputData 2 13" xfId="47281"/>
    <cellStyle name="SAPBEXinputData 2 14" xfId="47282"/>
    <cellStyle name="SAPBEXinputData 2 15" xfId="47283"/>
    <cellStyle name="SAPBEXinputData 2 16" xfId="47284"/>
    <cellStyle name="SAPBEXinputData 2 17" xfId="47285"/>
    <cellStyle name="SAPBEXinputData 2 2" xfId="47286"/>
    <cellStyle name="SAPBEXinputData 2 2 10" xfId="47287"/>
    <cellStyle name="SAPBEXinputData 2 2 11" xfId="47288"/>
    <cellStyle name="SAPBEXinputData 2 2 12" xfId="47289"/>
    <cellStyle name="SAPBEXinputData 2 2 13" xfId="47290"/>
    <cellStyle name="SAPBEXinputData 2 2 14" xfId="47291"/>
    <cellStyle name="SAPBEXinputData 2 2 15" xfId="47292"/>
    <cellStyle name="SAPBEXinputData 2 2 16" xfId="47293"/>
    <cellStyle name="SAPBEXinputData 2 2 17" xfId="47294"/>
    <cellStyle name="SAPBEXinputData 2 2 18" xfId="47295"/>
    <cellStyle name="SAPBEXinputData 2 2 19" xfId="47296"/>
    <cellStyle name="SAPBEXinputData 2 2 2" xfId="47297"/>
    <cellStyle name="SAPBEXinputData 2 2 2 10" xfId="47298"/>
    <cellStyle name="SAPBEXinputData 2 2 2 11" xfId="47299"/>
    <cellStyle name="SAPBEXinputData 2 2 2 12" xfId="47300"/>
    <cellStyle name="SAPBEXinputData 2 2 2 13" xfId="47301"/>
    <cellStyle name="SAPBEXinputData 2 2 2 2" xfId="47302"/>
    <cellStyle name="SAPBEXinputData 2 2 2 2 2" xfId="47303"/>
    <cellStyle name="SAPBEXinputData 2 2 2 2 3" xfId="47304"/>
    <cellStyle name="SAPBEXinputData 2 2 2 3" xfId="47305"/>
    <cellStyle name="SAPBEXinputData 2 2 2 3 2" xfId="47306"/>
    <cellStyle name="SAPBEXinputData 2 2 2 4" xfId="47307"/>
    <cellStyle name="SAPBEXinputData 2 2 2 4 2" xfId="47308"/>
    <cellStyle name="SAPBEXinputData 2 2 2 5" xfId="47309"/>
    <cellStyle name="SAPBEXinputData 2 2 2 5 2" xfId="47310"/>
    <cellStyle name="SAPBEXinputData 2 2 2 6" xfId="47311"/>
    <cellStyle name="SAPBEXinputData 2 2 2 6 2" xfId="47312"/>
    <cellStyle name="SAPBEXinputData 2 2 2 7" xfId="47313"/>
    <cellStyle name="SAPBEXinputData 2 2 2 7 2" xfId="47314"/>
    <cellStyle name="SAPBEXinputData 2 2 2 8" xfId="47315"/>
    <cellStyle name="SAPBEXinputData 2 2 2 8 2" xfId="47316"/>
    <cellStyle name="SAPBEXinputData 2 2 2 9" xfId="47317"/>
    <cellStyle name="SAPBEXinputData 2 2 20" xfId="47318"/>
    <cellStyle name="SAPBEXinputData 2 2 21" xfId="47319"/>
    <cellStyle name="SAPBEXinputData 2 2 22" xfId="47320"/>
    <cellStyle name="SAPBEXinputData 2 2 23" xfId="47321"/>
    <cellStyle name="SAPBEXinputData 2 2 24" xfId="47322"/>
    <cellStyle name="SAPBEXinputData 2 2 25" xfId="47323"/>
    <cellStyle name="SAPBEXinputData 2 2 26" xfId="47324"/>
    <cellStyle name="SAPBEXinputData 2 2 27" xfId="47325"/>
    <cellStyle name="SAPBEXinputData 2 2 28" xfId="47326"/>
    <cellStyle name="SAPBEXinputData 2 2 29" xfId="47327"/>
    <cellStyle name="SAPBEXinputData 2 2 3" xfId="47328"/>
    <cellStyle name="SAPBEXinputData 2 2 3 2" xfId="47329"/>
    <cellStyle name="SAPBEXinputData 2 2 3 3" xfId="47330"/>
    <cellStyle name="SAPBEXinputData 2 2 30" xfId="47331"/>
    <cellStyle name="SAPBEXinputData 2 2 4" xfId="47332"/>
    <cellStyle name="SAPBEXinputData 2 2 4 2" xfId="47333"/>
    <cellStyle name="SAPBEXinputData 2 2 5" xfId="47334"/>
    <cellStyle name="SAPBEXinputData 2 2 5 2" xfId="47335"/>
    <cellStyle name="SAPBEXinputData 2 2 6" xfId="47336"/>
    <cellStyle name="SAPBEXinputData 2 2 6 2" xfId="47337"/>
    <cellStyle name="SAPBEXinputData 2 2 7" xfId="47338"/>
    <cellStyle name="SAPBEXinputData 2 2 7 2" xfId="47339"/>
    <cellStyle name="SAPBEXinputData 2 2 8" xfId="47340"/>
    <cellStyle name="SAPBEXinputData 2 2 8 2" xfId="47341"/>
    <cellStyle name="SAPBEXinputData 2 2 9" xfId="47342"/>
    <cellStyle name="SAPBEXinputData 2 2 9 2" xfId="47343"/>
    <cellStyle name="SAPBEXinputData 2 3" xfId="47344"/>
    <cellStyle name="SAPBEXinputData 2 3 10" xfId="47345"/>
    <cellStyle name="SAPBEXinputData 2 3 11" xfId="47346"/>
    <cellStyle name="SAPBEXinputData 2 3 12" xfId="47347"/>
    <cellStyle name="SAPBEXinputData 2 3 13" xfId="47348"/>
    <cellStyle name="SAPBEXinputData 2 3 14" xfId="47349"/>
    <cellStyle name="SAPBEXinputData 2 3 15" xfId="47350"/>
    <cellStyle name="SAPBEXinputData 2 3 16" xfId="47351"/>
    <cellStyle name="SAPBEXinputData 2 3 17" xfId="47352"/>
    <cellStyle name="SAPBEXinputData 2 3 18" xfId="47353"/>
    <cellStyle name="SAPBEXinputData 2 3 19" xfId="47354"/>
    <cellStyle name="SAPBEXinputData 2 3 2" xfId="47355"/>
    <cellStyle name="SAPBEXinputData 2 3 2 10" xfId="47356"/>
    <cellStyle name="SAPBEXinputData 2 3 2 11" xfId="47357"/>
    <cellStyle name="SAPBEXinputData 2 3 2 12" xfId="47358"/>
    <cellStyle name="SAPBEXinputData 2 3 2 13" xfId="47359"/>
    <cellStyle name="SAPBEXinputData 2 3 2 2" xfId="47360"/>
    <cellStyle name="SAPBEXinputData 2 3 2 2 2" xfId="47361"/>
    <cellStyle name="SAPBEXinputData 2 3 2 2 3" xfId="47362"/>
    <cellStyle name="SAPBEXinputData 2 3 2 3" xfId="47363"/>
    <cellStyle name="SAPBEXinputData 2 3 2 3 2" xfId="47364"/>
    <cellStyle name="SAPBEXinputData 2 3 2 4" xfId="47365"/>
    <cellStyle name="SAPBEXinputData 2 3 2 4 2" xfId="47366"/>
    <cellStyle name="SAPBEXinputData 2 3 2 5" xfId="47367"/>
    <cellStyle name="SAPBEXinputData 2 3 2 5 2" xfId="47368"/>
    <cellStyle name="SAPBEXinputData 2 3 2 6" xfId="47369"/>
    <cellStyle name="SAPBEXinputData 2 3 2 6 2" xfId="47370"/>
    <cellStyle name="SAPBEXinputData 2 3 2 7" xfId="47371"/>
    <cellStyle name="SAPBEXinputData 2 3 2 7 2" xfId="47372"/>
    <cellStyle name="SAPBEXinputData 2 3 2 8" xfId="47373"/>
    <cellStyle name="SAPBEXinputData 2 3 2 8 2" xfId="47374"/>
    <cellStyle name="SAPBEXinputData 2 3 2 9" xfId="47375"/>
    <cellStyle name="SAPBEXinputData 2 3 20" xfId="47376"/>
    <cellStyle name="SAPBEXinputData 2 3 21" xfId="47377"/>
    <cellStyle name="SAPBEXinputData 2 3 22" xfId="47378"/>
    <cellStyle name="SAPBEXinputData 2 3 23" xfId="47379"/>
    <cellStyle name="SAPBEXinputData 2 3 24" xfId="47380"/>
    <cellStyle name="SAPBEXinputData 2 3 25" xfId="47381"/>
    <cellStyle name="SAPBEXinputData 2 3 26" xfId="47382"/>
    <cellStyle name="SAPBEXinputData 2 3 27" xfId="47383"/>
    <cellStyle name="SAPBEXinputData 2 3 28" xfId="47384"/>
    <cellStyle name="SAPBEXinputData 2 3 29" xfId="47385"/>
    <cellStyle name="SAPBEXinputData 2 3 3" xfId="47386"/>
    <cellStyle name="SAPBEXinputData 2 3 3 2" xfId="47387"/>
    <cellStyle name="SAPBEXinputData 2 3 3 3" xfId="47388"/>
    <cellStyle name="SAPBEXinputData 2 3 30" xfId="47389"/>
    <cellStyle name="SAPBEXinputData 2 3 4" xfId="47390"/>
    <cellStyle name="SAPBEXinputData 2 3 4 2" xfId="47391"/>
    <cellStyle name="SAPBEXinputData 2 3 5" xfId="47392"/>
    <cellStyle name="SAPBEXinputData 2 3 5 2" xfId="47393"/>
    <cellStyle name="SAPBEXinputData 2 3 6" xfId="47394"/>
    <cellStyle name="SAPBEXinputData 2 3 6 2" xfId="47395"/>
    <cellStyle name="SAPBEXinputData 2 3 7" xfId="47396"/>
    <cellStyle name="SAPBEXinputData 2 3 7 2" xfId="47397"/>
    <cellStyle name="SAPBEXinputData 2 3 8" xfId="47398"/>
    <cellStyle name="SAPBEXinputData 2 3 8 2" xfId="47399"/>
    <cellStyle name="SAPBEXinputData 2 3 9" xfId="47400"/>
    <cellStyle name="SAPBEXinputData 2 3 9 2" xfId="47401"/>
    <cellStyle name="SAPBEXinputData 2 4" xfId="47402"/>
    <cellStyle name="SAPBEXinputData 2 4 10" xfId="47403"/>
    <cellStyle name="SAPBEXinputData 2 4 11" xfId="47404"/>
    <cellStyle name="SAPBEXinputData 2 4 12" xfId="47405"/>
    <cellStyle name="SAPBEXinputData 2 4 13" xfId="47406"/>
    <cellStyle name="SAPBEXinputData 2 4 14" xfId="47407"/>
    <cellStyle name="SAPBEXinputData 2 4 15" xfId="47408"/>
    <cellStyle name="SAPBEXinputData 2 4 16" xfId="47409"/>
    <cellStyle name="SAPBEXinputData 2 4 17" xfId="47410"/>
    <cellStyle name="SAPBEXinputData 2 4 18" xfId="47411"/>
    <cellStyle name="SAPBEXinputData 2 4 19" xfId="47412"/>
    <cellStyle name="SAPBEXinputData 2 4 2" xfId="47413"/>
    <cellStyle name="SAPBEXinputData 2 4 2 10" xfId="47414"/>
    <cellStyle name="SAPBEXinputData 2 4 2 11" xfId="47415"/>
    <cellStyle name="SAPBEXinputData 2 4 2 12" xfId="47416"/>
    <cellStyle name="SAPBEXinputData 2 4 2 13" xfId="47417"/>
    <cellStyle name="SAPBEXinputData 2 4 2 2" xfId="47418"/>
    <cellStyle name="SAPBEXinputData 2 4 2 2 2" xfId="47419"/>
    <cellStyle name="SAPBEXinputData 2 4 2 2 3" xfId="47420"/>
    <cellStyle name="SAPBEXinputData 2 4 2 3" xfId="47421"/>
    <cellStyle name="SAPBEXinputData 2 4 2 3 2" xfId="47422"/>
    <cellStyle name="SAPBEXinputData 2 4 2 4" xfId="47423"/>
    <cellStyle name="SAPBEXinputData 2 4 2 4 2" xfId="47424"/>
    <cellStyle name="SAPBEXinputData 2 4 2 5" xfId="47425"/>
    <cellStyle name="SAPBEXinputData 2 4 2 5 2" xfId="47426"/>
    <cellStyle name="SAPBEXinputData 2 4 2 6" xfId="47427"/>
    <cellStyle name="SAPBEXinputData 2 4 2 6 2" xfId="47428"/>
    <cellStyle name="SAPBEXinputData 2 4 2 7" xfId="47429"/>
    <cellStyle name="SAPBEXinputData 2 4 2 7 2" xfId="47430"/>
    <cellStyle name="SAPBEXinputData 2 4 2 8" xfId="47431"/>
    <cellStyle name="SAPBEXinputData 2 4 2 8 2" xfId="47432"/>
    <cellStyle name="SAPBEXinputData 2 4 2 9" xfId="47433"/>
    <cellStyle name="SAPBEXinputData 2 4 20" xfId="47434"/>
    <cellStyle name="SAPBEXinputData 2 4 21" xfId="47435"/>
    <cellStyle name="SAPBEXinputData 2 4 22" xfId="47436"/>
    <cellStyle name="SAPBEXinputData 2 4 23" xfId="47437"/>
    <cellStyle name="SAPBEXinputData 2 4 24" xfId="47438"/>
    <cellStyle name="SAPBEXinputData 2 4 25" xfId="47439"/>
    <cellStyle name="SAPBEXinputData 2 4 26" xfId="47440"/>
    <cellStyle name="SAPBEXinputData 2 4 27" xfId="47441"/>
    <cellStyle name="SAPBEXinputData 2 4 28" xfId="47442"/>
    <cellStyle name="SAPBEXinputData 2 4 29" xfId="47443"/>
    <cellStyle name="SAPBEXinputData 2 4 3" xfId="47444"/>
    <cellStyle name="SAPBEXinputData 2 4 3 2" xfId="47445"/>
    <cellStyle name="SAPBEXinputData 2 4 3 3" xfId="47446"/>
    <cellStyle name="SAPBEXinputData 2 4 30" xfId="47447"/>
    <cellStyle name="SAPBEXinputData 2 4 4" xfId="47448"/>
    <cellStyle name="SAPBEXinputData 2 4 4 2" xfId="47449"/>
    <cellStyle name="SAPBEXinputData 2 4 5" xfId="47450"/>
    <cellStyle name="SAPBEXinputData 2 4 5 2" xfId="47451"/>
    <cellStyle name="SAPBEXinputData 2 4 6" xfId="47452"/>
    <cellStyle name="SAPBEXinputData 2 4 6 2" xfId="47453"/>
    <cellStyle name="SAPBEXinputData 2 4 7" xfId="47454"/>
    <cellStyle name="SAPBEXinputData 2 4 7 2" xfId="47455"/>
    <cellStyle name="SAPBEXinputData 2 4 8" xfId="47456"/>
    <cellStyle name="SAPBEXinputData 2 4 8 2" xfId="47457"/>
    <cellStyle name="SAPBEXinputData 2 4 9" xfId="47458"/>
    <cellStyle name="SAPBEXinputData 2 4 9 2" xfId="47459"/>
    <cellStyle name="SAPBEXinputData 2 5" xfId="47460"/>
    <cellStyle name="SAPBEXinputData 2 5 10" xfId="47461"/>
    <cellStyle name="SAPBEXinputData 2 5 11" xfId="47462"/>
    <cellStyle name="SAPBEXinputData 2 5 12" xfId="47463"/>
    <cellStyle name="SAPBEXinputData 2 5 13" xfId="47464"/>
    <cellStyle name="SAPBEXinputData 2 5 2" xfId="47465"/>
    <cellStyle name="SAPBEXinputData 2 5 2 2" xfId="47466"/>
    <cellStyle name="SAPBEXinputData 2 5 2 3" xfId="47467"/>
    <cellStyle name="SAPBEXinputData 2 5 3" xfId="47468"/>
    <cellStyle name="SAPBEXinputData 2 5 3 2" xfId="47469"/>
    <cellStyle name="SAPBEXinputData 2 5 4" xfId="47470"/>
    <cellStyle name="SAPBEXinputData 2 5 4 2" xfId="47471"/>
    <cellStyle name="SAPBEXinputData 2 5 5" xfId="47472"/>
    <cellStyle name="SAPBEXinputData 2 5 5 2" xfId="47473"/>
    <cellStyle name="SAPBEXinputData 2 5 6" xfId="47474"/>
    <cellStyle name="SAPBEXinputData 2 5 6 2" xfId="47475"/>
    <cellStyle name="SAPBEXinputData 2 5 7" xfId="47476"/>
    <cellStyle name="SAPBEXinputData 2 5 7 2" xfId="47477"/>
    <cellStyle name="SAPBEXinputData 2 5 8" xfId="47478"/>
    <cellStyle name="SAPBEXinputData 2 5 8 2" xfId="47479"/>
    <cellStyle name="SAPBEXinputData 2 5 9" xfId="47480"/>
    <cellStyle name="SAPBEXinputData 2 6" xfId="47481"/>
    <cellStyle name="SAPBEXinputData 2 6 2" xfId="47482"/>
    <cellStyle name="SAPBEXinputData 2 6 3" xfId="47483"/>
    <cellStyle name="SAPBEXinputData 2 7" xfId="47484"/>
    <cellStyle name="SAPBEXinputData 2 7 2" xfId="47485"/>
    <cellStyle name="SAPBEXinputData 2 8" xfId="47486"/>
    <cellStyle name="SAPBEXinputData 2 8 2" xfId="47487"/>
    <cellStyle name="SAPBEXinputData 2 9" xfId="47488"/>
    <cellStyle name="SAPBEXinputData 2 9 2" xfId="47489"/>
    <cellStyle name="SAPBEXinputData 3" xfId="1744"/>
    <cellStyle name="SAPBEXinputData 3 10" xfId="47490"/>
    <cellStyle name="SAPBEXinputData 3 11" xfId="47491"/>
    <cellStyle name="SAPBEXinputData 3 12" xfId="47492"/>
    <cellStyle name="SAPBEXinputData 3 13" xfId="47493"/>
    <cellStyle name="SAPBEXinputData 3 14" xfId="47494"/>
    <cellStyle name="SAPBEXinputData 3 15" xfId="47495"/>
    <cellStyle name="SAPBEXinputData 3 16" xfId="47496"/>
    <cellStyle name="SAPBEXinputData 3 17" xfId="47497"/>
    <cellStyle name="SAPBEXinputData 3 18" xfId="47498"/>
    <cellStyle name="SAPBEXinputData 3 19" xfId="47499"/>
    <cellStyle name="SAPBEXinputData 3 2" xfId="1745"/>
    <cellStyle name="SAPBEXinputData 3 2 10" xfId="47500"/>
    <cellStyle name="SAPBEXinputData 3 2 11" xfId="47501"/>
    <cellStyle name="SAPBEXinputData 3 2 12" xfId="47502"/>
    <cellStyle name="SAPBEXinputData 3 2 13" xfId="47503"/>
    <cellStyle name="SAPBEXinputData 3 2 2" xfId="1746"/>
    <cellStyle name="SAPBEXinputData 3 2 2 2" xfId="47504"/>
    <cellStyle name="SAPBEXinputData 3 2 2 3" xfId="47505"/>
    <cellStyle name="SAPBEXinputData 3 2 3" xfId="47506"/>
    <cellStyle name="SAPBEXinputData 3 2 3 2" xfId="47507"/>
    <cellStyle name="SAPBEXinputData 3 2 4" xfId="47508"/>
    <cellStyle name="SAPBEXinputData 3 2 4 2" xfId="47509"/>
    <cellStyle name="SAPBEXinputData 3 2 5" xfId="47510"/>
    <cellStyle name="SAPBEXinputData 3 2 5 2" xfId="47511"/>
    <cellStyle name="SAPBEXinputData 3 2 6" xfId="47512"/>
    <cellStyle name="SAPBEXinputData 3 2 6 2" xfId="47513"/>
    <cellStyle name="SAPBEXinputData 3 2 7" xfId="47514"/>
    <cellStyle name="SAPBEXinputData 3 2 7 2" xfId="47515"/>
    <cellStyle name="SAPBEXinputData 3 2 8" xfId="47516"/>
    <cellStyle name="SAPBEXinputData 3 2 8 2" xfId="47517"/>
    <cellStyle name="SAPBEXinputData 3 2 9" xfId="47518"/>
    <cellStyle name="SAPBEXinputData 3 20" xfId="47519"/>
    <cellStyle name="SAPBEXinputData 3 21" xfId="47520"/>
    <cellStyle name="SAPBEXinputData 3 22" xfId="47521"/>
    <cellStyle name="SAPBEXinputData 3 23" xfId="47522"/>
    <cellStyle name="SAPBEXinputData 3 24" xfId="47523"/>
    <cellStyle name="SAPBEXinputData 3 25" xfId="47524"/>
    <cellStyle name="SAPBEXinputData 3 26" xfId="47525"/>
    <cellStyle name="SAPBEXinputData 3 27" xfId="47526"/>
    <cellStyle name="SAPBEXinputData 3 28" xfId="47527"/>
    <cellStyle name="SAPBEXinputData 3 29" xfId="47528"/>
    <cellStyle name="SAPBEXinputData 3 3" xfId="1747"/>
    <cellStyle name="SAPBEXinputData 3 3 2" xfId="1748"/>
    <cellStyle name="SAPBEXinputData 3 3 3" xfId="47529"/>
    <cellStyle name="SAPBEXinputData 3 30" xfId="47530"/>
    <cellStyle name="SAPBEXinputData 3 4" xfId="1749"/>
    <cellStyle name="SAPBEXinputData 3 4 2" xfId="1750"/>
    <cellStyle name="SAPBEXinputData 3 5" xfId="1751"/>
    <cellStyle name="SAPBEXinputData 3 5 2" xfId="1752"/>
    <cellStyle name="SAPBEXinputData 3 6" xfId="1753"/>
    <cellStyle name="SAPBEXinputData 3 6 2" xfId="1754"/>
    <cellStyle name="SAPBEXinputData 3 7" xfId="1755"/>
    <cellStyle name="SAPBEXinputData 3 7 2" xfId="1756"/>
    <cellStyle name="SAPBEXinputData 3 8" xfId="1757"/>
    <cellStyle name="SAPBEXinputData 3 8 2" xfId="1758"/>
    <cellStyle name="SAPBEXinputData 3 9" xfId="1759"/>
    <cellStyle name="SAPBEXinputData 3 9 2" xfId="47531"/>
    <cellStyle name="SAPBEXinputData 4" xfId="1760"/>
    <cellStyle name="SAPBEXinputData 4 10" xfId="47532"/>
    <cellStyle name="SAPBEXinputData 4 11" xfId="47533"/>
    <cellStyle name="SAPBEXinputData 4 12" xfId="47534"/>
    <cellStyle name="SAPBEXinputData 4 13" xfId="47535"/>
    <cellStyle name="SAPBEXinputData 4 14" xfId="47536"/>
    <cellStyle name="SAPBEXinputData 4 15" xfId="47537"/>
    <cellStyle name="SAPBEXinputData 4 16" xfId="47538"/>
    <cellStyle name="SAPBEXinputData 4 17" xfId="47539"/>
    <cellStyle name="SAPBEXinputData 4 18" xfId="47540"/>
    <cellStyle name="SAPBEXinputData 4 19" xfId="47541"/>
    <cellStyle name="SAPBEXinputData 4 2" xfId="47542"/>
    <cellStyle name="SAPBEXinputData 4 2 10" xfId="47543"/>
    <cellStyle name="SAPBEXinputData 4 2 11" xfId="47544"/>
    <cellStyle name="SAPBEXinputData 4 2 12" xfId="47545"/>
    <cellStyle name="SAPBEXinputData 4 2 13" xfId="47546"/>
    <cellStyle name="SAPBEXinputData 4 2 2" xfId="47547"/>
    <cellStyle name="SAPBEXinputData 4 2 2 2" xfId="47548"/>
    <cellStyle name="SAPBEXinputData 4 2 2 3" xfId="47549"/>
    <cellStyle name="SAPBEXinputData 4 2 3" xfId="47550"/>
    <cellStyle name="SAPBEXinputData 4 2 3 2" xfId="47551"/>
    <cellStyle name="SAPBEXinputData 4 2 4" xfId="47552"/>
    <cellStyle name="SAPBEXinputData 4 2 4 2" xfId="47553"/>
    <cellStyle name="SAPBEXinputData 4 2 5" xfId="47554"/>
    <cellStyle name="SAPBEXinputData 4 2 5 2" xfId="47555"/>
    <cellStyle name="SAPBEXinputData 4 2 6" xfId="47556"/>
    <cellStyle name="SAPBEXinputData 4 2 6 2" xfId="47557"/>
    <cellStyle name="SAPBEXinputData 4 2 7" xfId="47558"/>
    <cellStyle name="SAPBEXinputData 4 2 7 2" xfId="47559"/>
    <cellStyle name="SAPBEXinputData 4 2 8" xfId="47560"/>
    <cellStyle name="SAPBEXinputData 4 2 8 2" xfId="47561"/>
    <cellStyle name="SAPBEXinputData 4 2 9" xfId="47562"/>
    <cellStyle name="SAPBEXinputData 4 20" xfId="47563"/>
    <cellStyle name="SAPBEXinputData 4 21" xfId="47564"/>
    <cellStyle name="SAPBEXinputData 4 22" xfId="47565"/>
    <cellStyle name="SAPBEXinputData 4 23" xfId="47566"/>
    <cellStyle name="SAPBEXinputData 4 24" xfId="47567"/>
    <cellStyle name="SAPBEXinputData 4 25" xfId="47568"/>
    <cellStyle name="SAPBEXinputData 4 26" xfId="47569"/>
    <cellStyle name="SAPBEXinputData 4 27" xfId="47570"/>
    <cellStyle name="SAPBEXinputData 4 28" xfId="47571"/>
    <cellStyle name="SAPBEXinputData 4 29" xfId="47572"/>
    <cellStyle name="SAPBEXinputData 4 3" xfId="47573"/>
    <cellStyle name="SAPBEXinputData 4 3 2" xfId="47574"/>
    <cellStyle name="SAPBEXinputData 4 3 3" xfId="47575"/>
    <cellStyle name="SAPBEXinputData 4 30" xfId="47576"/>
    <cellStyle name="SAPBEXinputData 4 4" xfId="47577"/>
    <cellStyle name="SAPBEXinputData 4 4 2" xfId="47578"/>
    <cellStyle name="SAPBEXinputData 4 5" xfId="47579"/>
    <cellStyle name="SAPBEXinputData 4 5 2" xfId="47580"/>
    <cellStyle name="SAPBEXinputData 4 6" xfId="47581"/>
    <cellStyle name="SAPBEXinputData 4 6 2" xfId="47582"/>
    <cellStyle name="SAPBEXinputData 4 7" xfId="47583"/>
    <cellStyle name="SAPBEXinputData 4 7 2" xfId="47584"/>
    <cellStyle name="SAPBEXinputData 4 8" xfId="47585"/>
    <cellStyle name="SAPBEXinputData 4 8 2" xfId="47586"/>
    <cellStyle name="SAPBEXinputData 4 9" xfId="47587"/>
    <cellStyle name="SAPBEXinputData 4 9 2" xfId="47588"/>
    <cellStyle name="SAPBEXinputData 5" xfId="47589"/>
    <cellStyle name="SAPBEXinputData 5 10" xfId="47590"/>
    <cellStyle name="SAPBEXinputData 5 11" xfId="47591"/>
    <cellStyle name="SAPBEXinputData 5 12" xfId="47592"/>
    <cellStyle name="SAPBEXinputData 5 13" xfId="47593"/>
    <cellStyle name="SAPBEXinputData 5 14" xfId="47594"/>
    <cellStyle name="SAPBEXinputData 5 15" xfId="47595"/>
    <cellStyle name="SAPBEXinputData 5 16" xfId="47596"/>
    <cellStyle name="SAPBEXinputData 5 17" xfId="47597"/>
    <cellStyle name="SAPBEXinputData 5 18" xfId="47598"/>
    <cellStyle name="SAPBEXinputData 5 19" xfId="47599"/>
    <cellStyle name="SAPBEXinputData 5 2" xfId="47600"/>
    <cellStyle name="SAPBEXinputData 5 2 10" xfId="47601"/>
    <cellStyle name="SAPBEXinputData 5 2 11" xfId="47602"/>
    <cellStyle name="SAPBEXinputData 5 2 12" xfId="47603"/>
    <cellStyle name="SAPBEXinputData 5 2 13" xfId="47604"/>
    <cellStyle name="SAPBEXinputData 5 2 2" xfId="47605"/>
    <cellStyle name="SAPBEXinputData 5 2 2 2" xfId="47606"/>
    <cellStyle name="SAPBEXinputData 5 2 2 3" xfId="47607"/>
    <cellStyle name="SAPBEXinputData 5 2 3" xfId="47608"/>
    <cellStyle name="SAPBEXinputData 5 2 3 2" xfId="47609"/>
    <cellStyle name="SAPBEXinputData 5 2 4" xfId="47610"/>
    <cellStyle name="SAPBEXinputData 5 2 4 2" xfId="47611"/>
    <cellStyle name="SAPBEXinputData 5 2 5" xfId="47612"/>
    <cellStyle name="SAPBEXinputData 5 2 5 2" xfId="47613"/>
    <cellStyle name="SAPBEXinputData 5 2 6" xfId="47614"/>
    <cellStyle name="SAPBEXinputData 5 2 6 2" xfId="47615"/>
    <cellStyle name="SAPBEXinputData 5 2 7" xfId="47616"/>
    <cellStyle name="SAPBEXinputData 5 2 7 2" xfId="47617"/>
    <cellStyle name="SAPBEXinputData 5 2 8" xfId="47618"/>
    <cellStyle name="SAPBEXinputData 5 2 8 2" xfId="47619"/>
    <cellStyle name="SAPBEXinputData 5 2 9" xfId="47620"/>
    <cellStyle name="SAPBEXinputData 5 20" xfId="47621"/>
    <cellStyle name="SAPBEXinputData 5 21" xfId="47622"/>
    <cellStyle name="SAPBEXinputData 5 22" xfId="47623"/>
    <cellStyle name="SAPBEXinputData 5 23" xfId="47624"/>
    <cellStyle name="SAPBEXinputData 5 24" xfId="47625"/>
    <cellStyle name="SAPBEXinputData 5 25" xfId="47626"/>
    <cellStyle name="SAPBEXinputData 5 26" xfId="47627"/>
    <cellStyle name="SAPBEXinputData 5 27" xfId="47628"/>
    <cellStyle name="SAPBEXinputData 5 28" xfId="47629"/>
    <cellStyle name="SAPBEXinputData 5 29" xfId="47630"/>
    <cellStyle name="SAPBEXinputData 5 3" xfId="47631"/>
    <cellStyle name="SAPBEXinputData 5 3 2" xfId="47632"/>
    <cellStyle name="SAPBEXinputData 5 3 3" xfId="47633"/>
    <cellStyle name="SAPBEXinputData 5 30" xfId="47634"/>
    <cellStyle name="SAPBEXinputData 5 4" xfId="47635"/>
    <cellStyle name="SAPBEXinputData 5 4 2" xfId="47636"/>
    <cellStyle name="SAPBEXinputData 5 5" xfId="47637"/>
    <cellStyle name="SAPBEXinputData 5 5 2" xfId="47638"/>
    <cellStyle name="SAPBEXinputData 5 6" xfId="47639"/>
    <cellStyle name="SAPBEXinputData 5 6 2" xfId="47640"/>
    <cellStyle name="SAPBEXinputData 5 7" xfId="47641"/>
    <cellStyle name="SAPBEXinputData 5 7 2" xfId="47642"/>
    <cellStyle name="SAPBEXinputData 5 8" xfId="47643"/>
    <cellStyle name="SAPBEXinputData 5 8 2" xfId="47644"/>
    <cellStyle name="SAPBEXinputData 5 9" xfId="47645"/>
    <cellStyle name="SAPBEXinputData 5 9 2" xfId="47646"/>
    <cellStyle name="SAPBEXinputData 6" xfId="47647"/>
    <cellStyle name="SAPBEXinputData 6 10" xfId="47648"/>
    <cellStyle name="SAPBEXinputData 6 11" xfId="47649"/>
    <cellStyle name="SAPBEXinputData 6 12" xfId="47650"/>
    <cellStyle name="SAPBEXinputData 6 13" xfId="47651"/>
    <cellStyle name="SAPBEXinputData 6 2" xfId="47652"/>
    <cellStyle name="SAPBEXinputData 6 2 2" xfId="47653"/>
    <cellStyle name="SAPBEXinputData 6 2 3" xfId="47654"/>
    <cellStyle name="SAPBEXinputData 6 3" xfId="47655"/>
    <cellStyle name="SAPBEXinputData 6 3 2" xfId="47656"/>
    <cellStyle name="SAPBEXinputData 6 4" xfId="47657"/>
    <cellStyle name="SAPBEXinputData 6 4 2" xfId="47658"/>
    <cellStyle name="SAPBEXinputData 6 5" xfId="47659"/>
    <cellStyle name="SAPBEXinputData 6 5 2" xfId="47660"/>
    <cellStyle name="SAPBEXinputData 6 6" xfId="47661"/>
    <cellStyle name="SAPBEXinputData 6 6 2" xfId="47662"/>
    <cellStyle name="SAPBEXinputData 6 7" xfId="47663"/>
    <cellStyle name="SAPBEXinputData 6 7 2" xfId="47664"/>
    <cellStyle name="SAPBEXinputData 6 8" xfId="47665"/>
    <cellStyle name="SAPBEXinputData 6 8 2" xfId="47666"/>
    <cellStyle name="SAPBEXinputData 6 9" xfId="47667"/>
    <cellStyle name="SAPBEXinputData 7" xfId="47668"/>
    <cellStyle name="SAPBEXinputData 7 2" xfId="47669"/>
    <cellStyle name="SAPBEXinputData 7 3" xfId="47670"/>
    <cellStyle name="SAPBEXinputData 8" xfId="47671"/>
    <cellStyle name="SAPBEXinputData 8 2" xfId="47672"/>
    <cellStyle name="SAPBEXinputData 9" xfId="47673"/>
    <cellStyle name="SAPBEXinputData 9 2" xfId="47674"/>
    <cellStyle name="SAPBEXinputData_0910 GSO Capex RRP - Final (Detail) v2 220710" xfId="1761"/>
    <cellStyle name="SAPBEXItemHeader" xfId="1762"/>
    <cellStyle name="SAPBEXItemHeader 10" xfId="47675"/>
    <cellStyle name="SAPBEXItemHeader 11" xfId="47676"/>
    <cellStyle name="SAPBEXItemHeader 12" xfId="47677"/>
    <cellStyle name="SAPBEXItemHeader 13" xfId="47678"/>
    <cellStyle name="SAPBEXItemHeader 14" xfId="47679"/>
    <cellStyle name="SAPBEXItemHeader 15" xfId="47680"/>
    <cellStyle name="SAPBEXItemHeader 16" xfId="47681"/>
    <cellStyle name="SAPBEXItemHeader 17" xfId="47682"/>
    <cellStyle name="SAPBEXItemHeader 18" xfId="47683"/>
    <cellStyle name="SAPBEXItemHeader 19" xfId="47684"/>
    <cellStyle name="SAPBEXItemHeader 2" xfId="1763"/>
    <cellStyle name="SAPBEXItemHeader 2 2" xfId="1764"/>
    <cellStyle name="SAPBEXItemHeader 2 3" xfId="47685"/>
    <cellStyle name="SAPBEXItemHeader 20" xfId="47686"/>
    <cellStyle name="SAPBEXItemHeader 21" xfId="47687"/>
    <cellStyle name="SAPBEXItemHeader 22" xfId="47688"/>
    <cellStyle name="SAPBEXItemHeader 23" xfId="47689"/>
    <cellStyle name="SAPBEXItemHeader 24" xfId="47690"/>
    <cellStyle name="SAPBEXItemHeader 25" xfId="47691"/>
    <cellStyle name="SAPBEXItemHeader 26" xfId="47692"/>
    <cellStyle name="SAPBEXItemHeader 27" xfId="47693"/>
    <cellStyle name="SAPBEXItemHeader 28" xfId="47694"/>
    <cellStyle name="SAPBEXItemHeader 29" xfId="47695"/>
    <cellStyle name="SAPBEXItemHeader 3" xfId="1765"/>
    <cellStyle name="SAPBEXItemHeader 3 2" xfId="1766"/>
    <cellStyle name="SAPBEXItemHeader 30" xfId="47696"/>
    <cellStyle name="SAPBEXItemHeader 31" xfId="47697"/>
    <cellStyle name="SAPBEXItemHeader 32" xfId="47698"/>
    <cellStyle name="SAPBEXItemHeader 4" xfId="1767"/>
    <cellStyle name="SAPBEXItemHeader 5" xfId="47699"/>
    <cellStyle name="SAPBEXItemHeader 6" xfId="47700"/>
    <cellStyle name="SAPBEXItemHeader 7" xfId="47701"/>
    <cellStyle name="SAPBEXItemHeader 8" xfId="47702"/>
    <cellStyle name="SAPBEXItemHeader 9" xfId="47703"/>
    <cellStyle name="SAPBEXresData" xfId="1768"/>
    <cellStyle name="SAPBEXresData 10" xfId="47704"/>
    <cellStyle name="SAPBEXresData 11" xfId="47705"/>
    <cellStyle name="SAPBEXresData 12" xfId="47706"/>
    <cellStyle name="SAPBEXresData 13" xfId="47707"/>
    <cellStyle name="SAPBEXresData 14" xfId="47708"/>
    <cellStyle name="SAPBEXresData 15" xfId="47709"/>
    <cellStyle name="SAPBEXresData 16" xfId="47710"/>
    <cellStyle name="SAPBEXresData 17" xfId="47711"/>
    <cellStyle name="SAPBEXresData 18" xfId="47712"/>
    <cellStyle name="SAPBEXresData 19" xfId="47713"/>
    <cellStyle name="SAPBEXresData 2" xfId="1769"/>
    <cellStyle name="SAPBEXresData 2 2" xfId="1770"/>
    <cellStyle name="SAPBEXresData 2 3" xfId="47714"/>
    <cellStyle name="SAPBEXresData 20" xfId="47715"/>
    <cellStyle name="SAPBEXresData 21" xfId="47716"/>
    <cellStyle name="SAPBEXresData 22" xfId="47717"/>
    <cellStyle name="SAPBEXresData 23" xfId="47718"/>
    <cellStyle name="SAPBEXresData 24" xfId="47719"/>
    <cellStyle name="SAPBEXresData 25" xfId="47720"/>
    <cellStyle name="SAPBEXresData 26" xfId="47721"/>
    <cellStyle name="SAPBEXresData 27" xfId="47722"/>
    <cellStyle name="SAPBEXresData 28" xfId="47723"/>
    <cellStyle name="SAPBEXresData 29" xfId="47724"/>
    <cellStyle name="SAPBEXresData 3" xfId="1771"/>
    <cellStyle name="SAPBEXresData 3 2" xfId="1772"/>
    <cellStyle name="SAPBEXresData 30" xfId="47725"/>
    <cellStyle name="SAPBEXresData 31" xfId="47726"/>
    <cellStyle name="SAPBEXresData 32" xfId="47727"/>
    <cellStyle name="SAPBEXresData 4" xfId="1773"/>
    <cellStyle name="SAPBEXresData 5" xfId="47728"/>
    <cellStyle name="SAPBEXresData 6" xfId="47729"/>
    <cellStyle name="SAPBEXresData 7" xfId="47730"/>
    <cellStyle name="SAPBEXresData 8" xfId="47731"/>
    <cellStyle name="SAPBEXresData 9" xfId="47732"/>
    <cellStyle name="SAPBEXresData_SGN 10a Business Plan 2010v14 used for CF model v2" xfId="47733"/>
    <cellStyle name="SAPBEXresDataEmph" xfId="1774"/>
    <cellStyle name="SAPBEXresDataEmph 10" xfId="47734"/>
    <cellStyle name="SAPBEXresDataEmph 11" xfId="47735"/>
    <cellStyle name="SAPBEXresDataEmph 12" xfId="47736"/>
    <cellStyle name="SAPBEXresDataEmph 13" xfId="47737"/>
    <cellStyle name="SAPBEXresDataEmph 14" xfId="47738"/>
    <cellStyle name="SAPBEXresDataEmph 15" xfId="47739"/>
    <cellStyle name="SAPBEXresDataEmph 16" xfId="47740"/>
    <cellStyle name="SAPBEXresDataEmph 17" xfId="47741"/>
    <cellStyle name="SAPBEXresDataEmph 18" xfId="47742"/>
    <cellStyle name="SAPBEXresDataEmph 19" xfId="47743"/>
    <cellStyle name="SAPBEXresDataEmph 2" xfId="47744"/>
    <cellStyle name="SAPBEXresDataEmph 2 2" xfId="47745"/>
    <cellStyle name="SAPBEXresDataEmph 2 3" xfId="47746"/>
    <cellStyle name="SAPBEXresDataEmph 20" xfId="47747"/>
    <cellStyle name="SAPBEXresDataEmph 21" xfId="47748"/>
    <cellStyle name="SAPBEXresDataEmph 22" xfId="47749"/>
    <cellStyle name="SAPBEXresDataEmph 23" xfId="47750"/>
    <cellStyle name="SAPBEXresDataEmph 24" xfId="47751"/>
    <cellStyle name="SAPBEXresDataEmph 25" xfId="47752"/>
    <cellStyle name="SAPBEXresDataEmph 26" xfId="47753"/>
    <cellStyle name="SAPBEXresDataEmph 27" xfId="47754"/>
    <cellStyle name="SAPBEXresDataEmph 28" xfId="47755"/>
    <cellStyle name="SAPBEXresDataEmph 29" xfId="47756"/>
    <cellStyle name="SAPBEXresDataEmph 3" xfId="47757"/>
    <cellStyle name="SAPBEXresDataEmph 30" xfId="47758"/>
    <cellStyle name="SAPBEXresDataEmph 31" xfId="47759"/>
    <cellStyle name="SAPBEXresDataEmph 32" xfId="47760"/>
    <cellStyle name="SAPBEXresDataEmph 4" xfId="47761"/>
    <cellStyle name="SAPBEXresDataEmph 5" xfId="47762"/>
    <cellStyle name="SAPBEXresDataEmph 6" xfId="47763"/>
    <cellStyle name="SAPBEXresDataEmph 7" xfId="47764"/>
    <cellStyle name="SAPBEXresDataEmph 8" xfId="47765"/>
    <cellStyle name="SAPBEXresDataEmph 9" xfId="47766"/>
    <cellStyle name="SAPBEXresDataEmph_SGN 10a Business Plan 2010v14 used for CF model v2" xfId="47767"/>
    <cellStyle name="SAPBEXresItem" xfId="1775"/>
    <cellStyle name="SAPBEXresItem 10" xfId="47768"/>
    <cellStyle name="SAPBEXresItem 11" xfId="47769"/>
    <cellStyle name="SAPBEXresItem 12" xfId="47770"/>
    <cellStyle name="SAPBEXresItem 13" xfId="47771"/>
    <cellStyle name="SAPBEXresItem 14" xfId="47772"/>
    <cellStyle name="SAPBEXresItem 15" xfId="47773"/>
    <cellStyle name="SAPBEXresItem 16" xfId="47774"/>
    <cellStyle name="SAPBEXresItem 17" xfId="47775"/>
    <cellStyle name="SAPBEXresItem 18" xfId="47776"/>
    <cellStyle name="SAPBEXresItem 19" xfId="47777"/>
    <cellStyle name="SAPBEXresItem 2" xfId="1776"/>
    <cellStyle name="SAPBEXresItem 2 2" xfId="1777"/>
    <cellStyle name="SAPBEXresItem 2 3" xfId="47778"/>
    <cellStyle name="SAPBEXresItem 20" xfId="47779"/>
    <cellStyle name="SAPBEXresItem 21" xfId="47780"/>
    <cellStyle name="SAPBEXresItem 22" xfId="47781"/>
    <cellStyle name="SAPBEXresItem 23" xfId="47782"/>
    <cellStyle name="SAPBEXresItem 24" xfId="47783"/>
    <cellStyle name="SAPBEXresItem 25" xfId="47784"/>
    <cellStyle name="SAPBEXresItem 26" xfId="47785"/>
    <cellStyle name="SAPBEXresItem 27" xfId="47786"/>
    <cellStyle name="SAPBEXresItem 28" xfId="47787"/>
    <cellStyle name="SAPBEXresItem 29" xfId="47788"/>
    <cellStyle name="SAPBEXresItem 3" xfId="1778"/>
    <cellStyle name="SAPBEXresItem 3 2" xfId="1779"/>
    <cellStyle name="SAPBEXresItem 30" xfId="47789"/>
    <cellStyle name="SAPBEXresItem 31" xfId="47790"/>
    <cellStyle name="SAPBEXresItem 32" xfId="47791"/>
    <cellStyle name="SAPBEXresItem 4" xfId="1780"/>
    <cellStyle name="SAPBEXresItem 5" xfId="47792"/>
    <cellStyle name="SAPBEXresItem 6" xfId="47793"/>
    <cellStyle name="SAPBEXresItem 7" xfId="47794"/>
    <cellStyle name="SAPBEXresItem 8" xfId="47795"/>
    <cellStyle name="SAPBEXresItem 9" xfId="47796"/>
    <cellStyle name="SAPBEXresItem_SGN 10a Business Plan 2010v14 used for CF model v2" xfId="47797"/>
    <cellStyle name="SAPBEXresItemX" xfId="1781"/>
    <cellStyle name="SAPBEXresItemX 10" xfId="47798"/>
    <cellStyle name="SAPBEXresItemX 11" xfId="47799"/>
    <cellStyle name="SAPBEXresItemX 12" xfId="47800"/>
    <cellStyle name="SAPBEXresItemX 13" xfId="47801"/>
    <cellStyle name="SAPBEXresItemX 14" xfId="47802"/>
    <cellStyle name="SAPBEXresItemX 15" xfId="47803"/>
    <cellStyle name="SAPBEXresItemX 16" xfId="47804"/>
    <cellStyle name="SAPBEXresItemX 17" xfId="47805"/>
    <cellStyle name="SAPBEXresItemX 18" xfId="47806"/>
    <cellStyle name="SAPBEXresItemX 19" xfId="47807"/>
    <cellStyle name="SAPBEXresItemX 2" xfId="1782"/>
    <cellStyle name="SAPBEXresItemX 2 2" xfId="1783"/>
    <cellStyle name="SAPBEXresItemX 2 3" xfId="47808"/>
    <cellStyle name="SAPBEXresItemX 20" xfId="47809"/>
    <cellStyle name="SAPBEXresItemX 21" xfId="47810"/>
    <cellStyle name="SAPBEXresItemX 22" xfId="47811"/>
    <cellStyle name="SAPBEXresItemX 23" xfId="47812"/>
    <cellStyle name="SAPBEXresItemX 24" xfId="47813"/>
    <cellStyle name="SAPBEXresItemX 25" xfId="47814"/>
    <cellStyle name="SAPBEXresItemX 26" xfId="47815"/>
    <cellStyle name="SAPBEXresItemX 27" xfId="47816"/>
    <cellStyle name="SAPBEXresItemX 28" xfId="47817"/>
    <cellStyle name="SAPBEXresItemX 29" xfId="47818"/>
    <cellStyle name="SAPBEXresItemX 3" xfId="1784"/>
    <cellStyle name="SAPBEXresItemX 3 2" xfId="1785"/>
    <cellStyle name="SAPBEXresItemX 30" xfId="47819"/>
    <cellStyle name="SAPBEXresItemX 31" xfId="47820"/>
    <cellStyle name="SAPBEXresItemX 32" xfId="47821"/>
    <cellStyle name="SAPBEXresItemX 4" xfId="1786"/>
    <cellStyle name="SAPBEXresItemX 5" xfId="47822"/>
    <cellStyle name="SAPBEXresItemX 6" xfId="47823"/>
    <cellStyle name="SAPBEXresItemX 7" xfId="47824"/>
    <cellStyle name="SAPBEXresItemX 8" xfId="47825"/>
    <cellStyle name="SAPBEXresItemX 9" xfId="47826"/>
    <cellStyle name="SAPBEXstdData" xfId="1787"/>
    <cellStyle name="SAPBEXstdData 10" xfId="47827"/>
    <cellStyle name="SAPBEXstdData 11" xfId="47828"/>
    <cellStyle name="SAPBEXstdData 12" xfId="47829"/>
    <cellStyle name="SAPBEXstdData 13" xfId="47830"/>
    <cellStyle name="SAPBEXstdData 14" xfId="47831"/>
    <cellStyle name="SAPBEXstdData 15" xfId="47832"/>
    <cellStyle name="SAPBEXstdData 16" xfId="47833"/>
    <cellStyle name="SAPBEXstdData 17" xfId="47834"/>
    <cellStyle name="SAPBEXstdData 18" xfId="47835"/>
    <cellStyle name="SAPBEXstdData 19" xfId="47836"/>
    <cellStyle name="SAPBEXstdData 2" xfId="1788"/>
    <cellStyle name="SAPBEXstdData 2 2" xfId="1789"/>
    <cellStyle name="SAPBEXstdData 2 3" xfId="47837"/>
    <cellStyle name="SAPBEXstdData 20" xfId="47838"/>
    <cellStyle name="SAPBEXstdData 21" xfId="47839"/>
    <cellStyle name="SAPBEXstdData 22" xfId="47840"/>
    <cellStyle name="SAPBEXstdData 23" xfId="47841"/>
    <cellStyle name="SAPBEXstdData 24" xfId="47842"/>
    <cellStyle name="SAPBEXstdData 25" xfId="47843"/>
    <cellStyle name="SAPBEXstdData 26" xfId="47844"/>
    <cellStyle name="SAPBEXstdData 27" xfId="47845"/>
    <cellStyle name="SAPBEXstdData 28" xfId="47846"/>
    <cellStyle name="SAPBEXstdData 29" xfId="47847"/>
    <cellStyle name="SAPBEXstdData 3" xfId="1790"/>
    <cellStyle name="SAPBEXstdData 3 2" xfId="1791"/>
    <cellStyle name="SAPBEXstdData 30" xfId="47848"/>
    <cellStyle name="SAPBEXstdData 31" xfId="47849"/>
    <cellStyle name="SAPBEXstdData 32" xfId="47850"/>
    <cellStyle name="SAPBEXstdData 4" xfId="1792"/>
    <cellStyle name="SAPBEXstdData 5" xfId="47851"/>
    <cellStyle name="SAPBEXstdData 6" xfId="47852"/>
    <cellStyle name="SAPBEXstdData 7" xfId="47853"/>
    <cellStyle name="SAPBEXstdData 8" xfId="47854"/>
    <cellStyle name="SAPBEXstdData 9" xfId="47855"/>
    <cellStyle name="SAPBEXstdData_SGN 10a Business Plan 2010v14 used for CF model v2" xfId="47856"/>
    <cellStyle name="SAPBEXstdDataEmph" xfId="1793"/>
    <cellStyle name="SAPBEXstdDataEmph 10" xfId="47857"/>
    <cellStyle name="SAPBEXstdDataEmph 11" xfId="47858"/>
    <cellStyle name="SAPBEXstdDataEmph 12" xfId="47859"/>
    <cellStyle name="SAPBEXstdDataEmph 13" xfId="47860"/>
    <cellStyle name="SAPBEXstdDataEmph 14" xfId="47861"/>
    <cellStyle name="SAPBEXstdDataEmph 15" xfId="47862"/>
    <cellStyle name="SAPBEXstdDataEmph 16" xfId="47863"/>
    <cellStyle name="SAPBEXstdDataEmph 17" xfId="47864"/>
    <cellStyle name="SAPBEXstdDataEmph 18" xfId="47865"/>
    <cellStyle name="SAPBEXstdDataEmph 19" xfId="47866"/>
    <cellStyle name="SAPBEXstdDataEmph 2" xfId="1794"/>
    <cellStyle name="SAPBEXstdDataEmph 2 2" xfId="1795"/>
    <cellStyle name="SAPBEXstdDataEmph 2 3" xfId="47867"/>
    <cellStyle name="SAPBEXstdDataEmph 20" xfId="47868"/>
    <cellStyle name="SAPBEXstdDataEmph 21" xfId="47869"/>
    <cellStyle name="SAPBEXstdDataEmph 22" xfId="47870"/>
    <cellStyle name="SAPBEXstdDataEmph 23" xfId="47871"/>
    <cellStyle name="SAPBEXstdDataEmph 24" xfId="47872"/>
    <cellStyle name="SAPBEXstdDataEmph 25" xfId="47873"/>
    <cellStyle name="SAPBEXstdDataEmph 26" xfId="47874"/>
    <cellStyle name="SAPBEXstdDataEmph 27" xfId="47875"/>
    <cellStyle name="SAPBEXstdDataEmph 28" xfId="47876"/>
    <cellStyle name="SAPBEXstdDataEmph 29" xfId="47877"/>
    <cellStyle name="SAPBEXstdDataEmph 3" xfId="1796"/>
    <cellStyle name="SAPBEXstdDataEmph 3 2" xfId="1797"/>
    <cellStyle name="SAPBEXstdDataEmph 30" xfId="47878"/>
    <cellStyle name="SAPBEXstdDataEmph 31" xfId="47879"/>
    <cellStyle name="SAPBEXstdDataEmph 32" xfId="47880"/>
    <cellStyle name="SAPBEXstdDataEmph 4" xfId="1798"/>
    <cellStyle name="SAPBEXstdDataEmph 5" xfId="47881"/>
    <cellStyle name="SAPBEXstdDataEmph 6" xfId="47882"/>
    <cellStyle name="SAPBEXstdDataEmph 7" xfId="47883"/>
    <cellStyle name="SAPBEXstdDataEmph 8" xfId="47884"/>
    <cellStyle name="SAPBEXstdDataEmph 9" xfId="47885"/>
    <cellStyle name="SAPBEXstdDataEmph_SGN 10a Business Plan 2010v14 used for CF model v2" xfId="47886"/>
    <cellStyle name="SAPBEXstdItem" xfId="1799"/>
    <cellStyle name="SAPBEXstdItem 10" xfId="47887"/>
    <cellStyle name="SAPBEXstdItem 11" xfId="47888"/>
    <cellStyle name="SAPBEXstdItem 12" xfId="47889"/>
    <cellStyle name="SAPBEXstdItem 13" xfId="47890"/>
    <cellStyle name="SAPBEXstdItem 14" xfId="47891"/>
    <cellStyle name="SAPBEXstdItem 15" xfId="47892"/>
    <cellStyle name="SAPBEXstdItem 16" xfId="47893"/>
    <cellStyle name="SAPBEXstdItem 17" xfId="47894"/>
    <cellStyle name="SAPBEXstdItem 18" xfId="47895"/>
    <cellStyle name="SAPBEXstdItem 19" xfId="47896"/>
    <cellStyle name="SAPBEXstdItem 2" xfId="1800"/>
    <cellStyle name="SAPBEXstdItem 2 2" xfId="1801"/>
    <cellStyle name="SAPBEXstdItem 2 3" xfId="47897"/>
    <cellStyle name="SAPBEXstdItem 20" xfId="47898"/>
    <cellStyle name="SAPBEXstdItem 21" xfId="47899"/>
    <cellStyle name="SAPBEXstdItem 22" xfId="47900"/>
    <cellStyle name="SAPBEXstdItem 23" xfId="47901"/>
    <cellStyle name="SAPBEXstdItem 24" xfId="47902"/>
    <cellStyle name="SAPBEXstdItem 25" xfId="47903"/>
    <cellStyle name="SAPBEXstdItem 26" xfId="47904"/>
    <cellStyle name="SAPBEXstdItem 27" xfId="47905"/>
    <cellStyle name="SAPBEXstdItem 28" xfId="47906"/>
    <cellStyle name="SAPBEXstdItem 29" xfId="47907"/>
    <cellStyle name="SAPBEXstdItem 3" xfId="1802"/>
    <cellStyle name="SAPBEXstdItem 3 2" xfId="1803"/>
    <cellStyle name="SAPBEXstdItem 30" xfId="47908"/>
    <cellStyle name="SAPBEXstdItem 31" xfId="47909"/>
    <cellStyle name="SAPBEXstdItem 32" xfId="47910"/>
    <cellStyle name="SAPBEXstdItem 4" xfId="1804"/>
    <cellStyle name="SAPBEXstdItem 5" xfId="47911"/>
    <cellStyle name="SAPBEXstdItem 6" xfId="47912"/>
    <cellStyle name="SAPBEXstdItem 7" xfId="47913"/>
    <cellStyle name="SAPBEXstdItem 8" xfId="47914"/>
    <cellStyle name="SAPBEXstdItem 9" xfId="47915"/>
    <cellStyle name="SAPBEXstdItem_SGN 10a Business Plan 2010v14 used for CF model v2" xfId="47916"/>
    <cellStyle name="SAPBEXstdItemX" xfId="1805"/>
    <cellStyle name="SAPBEXstdItemX 10" xfId="47917"/>
    <cellStyle name="SAPBEXstdItemX 11" xfId="47918"/>
    <cellStyle name="SAPBEXstdItemX 12" xfId="47919"/>
    <cellStyle name="SAPBEXstdItemX 13" xfId="47920"/>
    <cellStyle name="SAPBEXstdItemX 14" xfId="47921"/>
    <cellStyle name="SAPBEXstdItemX 15" xfId="47922"/>
    <cellStyle name="SAPBEXstdItemX 16" xfId="47923"/>
    <cellStyle name="SAPBEXstdItemX 17" xfId="47924"/>
    <cellStyle name="SAPBEXstdItemX 18" xfId="47925"/>
    <cellStyle name="SAPBEXstdItemX 19" xfId="47926"/>
    <cellStyle name="SAPBEXstdItemX 2" xfId="1806"/>
    <cellStyle name="SAPBEXstdItemX 2 2" xfId="1807"/>
    <cellStyle name="SAPBEXstdItemX 2 3" xfId="47927"/>
    <cellStyle name="SAPBEXstdItemX 20" xfId="47928"/>
    <cellStyle name="SAPBEXstdItemX 21" xfId="47929"/>
    <cellStyle name="SAPBEXstdItemX 22" xfId="47930"/>
    <cellStyle name="SAPBEXstdItemX 23" xfId="47931"/>
    <cellStyle name="SAPBEXstdItemX 24" xfId="47932"/>
    <cellStyle name="SAPBEXstdItemX 25" xfId="47933"/>
    <cellStyle name="SAPBEXstdItemX 26" xfId="47934"/>
    <cellStyle name="SAPBEXstdItemX 27" xfId="47935"/>
    <cellStyle name="SAPBEXstdItemX 28" xfId="47936"/>
    <cellStyle name="SAPBEXstdItemX 29" xfId="47937"/>
    <cellStyle name="SAPBEXstdItemX 3" xfId="1808"/>
    <cellStyle name="SAPBEXstdItemX 3 2" xfId="1809"/>
    <cellStyle name="SAPBEXstdItemX 30" xfId="47938"/>
    <cellStyle name="SAPBEXstdItemX 31" xfId="47939"/>
    <cellStyle name="SAPBEXstdItemX 32" xfId="47940"/>
    <cellStyle name="SAPBEXstdItemX 4" xfId="1810"/>
    <cellStyle name="SAPBEXstdItemX 5" xfId="47941"/>
    <cellStyle name="SAPBEXstdItemX 6" xfId="47942"/>
    <cellStyle name="SAPBEXstdItemX 7" xfId="47943"/>
    <cellStyle name="SAPBEXstdItemX 8" xfId="47944"/>
    <cellStyle name="SAPBEXstdItemX 9" xfId="47945"/>
    <cellStyle name="SAPBEXtitle" xfId="1811"/>
    <cellStyle name="SAPBEXtitle 2" xfId="1812"/>
    <cellStyle name="SAPBEXtitle 2 2" xfId="1813"/>
    <cellStyle name="SAPBEXtitle 3" xfId="1814"/>
    <cellStyle name="SAPBEXtitle 3 2" xfId="1815"/>
    <cellStyle name="SAPBEXtitle 4" xfId="1816"/>
    <cellStyle name="SAPBEXtitle_SGN 10a Business Plan 2010v14 used for CF model v2" xfId="47946"/>
    <cellStyle name="SAPBEXunassignedItem" xfId="1817"/>
    <cellStyle name="SAPBEXunassignedItem 10" xfId="47947"/>
    <cellStyle name="SAPBEXunassignedItem 10 2" xfId="47948"/>
    <cellStyle name="SAPBEXunassignedItem 11" xfId="47949"/>
    <cellStyle name="SAPBEXunassignedItem 11 2" xfId="47950"/>
    <cellStyle name="SAPBEXunassignedItem 12" xfId="47951"/>
    <cellStyle name="SAPBEXunassignedItem 12 2" xfId="47952"/>
    <cellStyle name="SAPBEXunassignedItem 13" xfId="47953"/>
    <cellStyle name="SAPBEXunassignedItem 14" xfId="47954"/>
    <cellStyle name="SAPBEXunassignedItem 15" xfId="47955"/>
    <cellStyle name="SAPBEXunassignedItem 16" xfId="47956"/>
    <cellStyle name="SAPBEXunassignedItem 17" xfId="47957"/>
    <cellStyle name="SAPBEXunassignedItem 2" xfId="47958"/>
    <cellStyle name="SAPBEXunassignedItem 2 10" xfId="47959"/>
    <cellStyle name="SAPBEXunassignedItem 2 11" xfId="47960"/>
    <cellStyle name="SAPBEXunassignedItem 2 12" xfId="47961"/>
    <cellStyle name="SAPBEXunassignedItem 2 13" xfId="47962"/>
    <cellStyle name="SAPBEXunassignedItem 2 14" xfId="47963"/>
    <cellStyle name="SAPBEXunassignedItem 2 15" xfId="47964"/>
    <cellStyle name="SAPBEXunassignedItem 2 16" xfId="47965"/>
    <cellStyle name="SAPBEXunassignedItem 2 17" xfId="47966"/>
    <cellStyle name="SAPBEXunassignedItem 2 18" xfId="47967"/>
    <cellStyle name="SAPBEXunassignedItem 2 19" xfId="47968"/>
    <cellStyle name="SAPBEXunassignedItem 2 2" xfId="47969"/>
    <cellStyle name="SAPBEXunassignedItem 2 2 10" xfId="47970"/>
    <cellStyle name="SAPBEXunassignedItem 2 2 11" xfId="47971"/>
    <cellStyle name="SAPBEXunassignedItem 2 2 12" xfId="47972"/>
    <cellStyle name="SAPBEXunassignedItem 2 2 13" xfId="47973"/>
    <cellStyle name="SAPBEXunassignedItem 2 2 2" xfId="47974"/>
    <cellStyle name="SAPBEXunassignedItem 2 2 2 2" xfId="47975"/>
    <cellStyle name="SAPBEXunassignedItem 2 2 2 3" xfId="47976"/>
    <cellStyle name="SAPBEXunassignedItem 2 2 3" xfId="47977"/>
    <cellStyle name="SAPBEXunassignedItem 2 2 3 2" xfId="47978"/>
    <cellStyle name="SAPBEXunassignedItem 2 2 4" xfId="47979"/>
    <cellStyle name="SAPBEXunassignedItem 2 2 4 2" xfId="47980"/>
    <cellStyle name="SAPBEXunassignedItem 2 2 5" xfId="47981"/>
    <cellStyle name="SAPBEXunassignedItem 2 2 5 2" xfId="47982"/>
    <cellStyle name="SAPBEXunassignedItem 2 2 6" xfId="47983"/>
    <cellStyle name="SAPBEXunassignedItem 2 2 6 2" xfId="47984"/>
    <cellStyle name="SAPBEXunassignedItem 2 2 7" xfId="47985"/>
    <cellStyle name="SAPBEXunassignedItem 2 2 7 2" xfId="47986"/>
    <cellStyle name="SAPBEXunassignedItem 2 2 8" xfId="47987"/>
    <cellStyle name="SAPBEXunassignedItem 2 2 8 2" xfId="47988"/>
    <cellStyle name="SAPBEXunassignedItem 2 2 9" xfId="47989"/>
    <cellStyle name="SAPBEXunassignedItem 2 20" xfId="47990"/>
    <cellStyle name="SAPBEXunassignedItem 2 21" xfId="47991"/>
    <cellStyle name="SAPBEXunassignedItem 2 22" xfId="47992"/>
    <cellStyle name="SAPBEXunassignedItem 2 23" xfId="47993"/>
    <cellStyle name="SAPBEXunassignedItem 2 24" xfId="47994"/>
    <cellStyle name="SAPBEXunassignedItem 2 25" xfId="47995"/>
    <cellStyle name="SAPBEXunassignedItem 2 26" xfId="47996"/>
    <cellStyle name="SAPBEXunassignedItem 2 27" xfId="47997"/>
    <cellStyle name="SAPBEXunassignedItem 2 28" xfId="47998"/>
    <cellStyle name="SAPBEXunassignedItem 2 29" xfId="47999"/>
    <cellStyle name="SAPBEXunassignedItem 2 3" xfId="48000"/>
    <cellStyle name="SAPBEXunassignedItem 2 3 2" xfId="48001"/>
    <cellStyle name="SAPBEXunassignedItem 2 3 3" xfId="48002"/>
    <cellStyle name="SAPBEXunassignedItem 2 30" xfId="48003"/>
    <cellStyle name="SAPBEXunassignedItem 2 4" xfId="48004"/>
    <cellStyle name="SAPBEXunassignedItem 2 4 2" xfId="48005"/>
    <cellStyle name="SAPBEXunassignedItem 2 5" xfId="48006"/>
    <cellStyle name="SAPBEXunassignedItem 2 5 2" xfId="48007"/>
    <cellStyle name="SAPBEXunassignedItem 2 6" xfId="48008"/>
    <cellStyle name="SAPBEXunassignedItem 2 6 2" xfId="48009"/>
    <cellStyle name="SAPBEXunassignedItem 2 7" xfId="48010"/>
    <cellStyle name="SAPBEXunassignedItem 2 7 2" xfId="48011"/>
    <cellStyle name="SAPBEXunassignedItem 2 8" xfId="48012"/>
    <cellStyle name="SAPBEXunassignedItem 2 8 2" xfId="48013"/>
    <cellStyle name="SAPBEXunassignedItem 2 9" xfId="48014"/>
    <cellStyle name="SAPBEXunassignedItem 2 9 2" xfId="48015"/>
    <cellStyle name="SAPBEXunassignedItem 3" xfId="48016"/>
    <cellStyle name="SAPBEXunassignedItem 3 10" xfId="48017"/>
    <cellStyle name="SAPBEXunassignedItem 3 11" xfId="48018"/>
    <cellStyle name="SAPBEXunassignedItem 3 12" xfId="48019"/>
    <cellStyle name="SAPBEXunassignedItem 3 13" xfId="48020"/>
    <cellStyle name="SAPBEXunassignedItem 3 14" xfId="48021"/>
    <cellStyle name="SAPBEXunassignedItem 3 15" xfId="48022"/>
    <cellStyle name="SAPBEXunassignedItem 3 16" xfId="48023"/>
    <cellStyle name="SAPBEXunassignedItem 3 17" xfId="48024"/>
    <cellStyle name="SAPBEXunassignedItem 3 18" xfId="48025"/>
    <cellStyle name="SAPBEXunassignedItem 3 19" xfId="48026"/>
    <cellStyle name="SAPBEXunassignedItem 3 2" xfId="48027"/>
    <cellStyle name="SAPBEXunassignedItem 3 2 10" xfId="48028"/>
    <cellStyle name="SAPBEXunassignedItem 3 2 11" xfId="48029"/>
    <cellStyle name="SAPBEXunassignedItem 3 2 12" xfId="48030"/>
    <cellStyle name="SAPBEXunassignedItem 3 2 13" xfId="48031"/>
    <cellStyle name="SAPBEXunassignedItem 3 2 2" xfId="48032"/>
    <cellStyle name="SAPBEXunassignedItem 3 2 2 2" xfId="48033"/>
    <cellStyle name="SAPBEXunassignedItem 3 2 2 3" xfId="48034"/>
    <cellStyle name="SAPBEXunassignedItem 3 2 3" xfId="48035"/>
    <cellStyle name="SAPBEXunassignedItem 3 2 3 2" xfId="48036"/>
    <cellStyle name="SAPBEXunassignedItem 3 2 4" xfId="48037"/>
    <cellStyle name="SAPBEXunassignedItem 3 2 4 2" xfId="48038"/>
    <cellStyle name="SAPBEXunassignedItem 3 2 5" xfId="48039"/>
    <cellStyle name="SAPBEXunassignedItem 3 2 5 2" xfId="48040"/>
    <cellStyle name="SAPBEXunassignedItem 3 2 6" xfId="48041"/>
    <cellStyle name="SAPBEXunassignedItem 3 2 6 2" xfId="48042"/>
    <cellStyle name="SAPBEXunassignedItem 3 2 7" xfId="48043"/>
    <cellStyle name="SAPBEXunassignedItem 3 2 7 2" xfId="48044"/>
    <cellStyle name="SAPBEXunassignedItem 3 2 8" xfId="48045"/>
    <cellStyle name="SAPBEXunassignedItem 3 2 8 2" xfId="48046"/>
    <cellStyle name="SAPBEXunassignedItem 3 2 9" xfId="48047"/>
    <cellStyle name="SAPBEXunassignedItem 3 20" xfId="48048"/>
    <cellStyle name="SAPBEXunassignedItem 3 21" xfId="48049"/>
    <cellStyle name="SAPBEXunassignedItem 3 22" xfId="48050"/>
    <cellStyle name="SAPBEXunassignedItem 3 23" xfId="48051"/>
    <cellStyle name="SAPBEXunassignedItem 3 24" xfId="48052"/>
    <cellStyle name="SAPBEXunassignedItem 3 25" xfId="48053"/>
    <cellStyle name="SAPBEXunassignedItem 3 26" xfId="48054"/>
    <cellStyle name="SAPBEXunassignedItem 3 27" xfId="48055"/>
    <cellStyle name="SAPBEXunassignedItem 3 28" xfId="48056"/>
    <cellStyle name="SAPBEXunassignedItem 3 29" xfId="48057"/>
    <cellStyle name="SAPBEXunassignedItem 3 3" xfId="48058"/>
    <cellStyle name="SAPBEXunassignedItem 3 3 2" xfId="48059"/>
    <cellStyle name="SAPBEXunassignedItem 3 3 3" xfId="48060"/>
    <cellStyle name="SAPBEXunassignedItem 3 30" xfId="48061"/>
    <cellStyle name="SAPBEXunassignedItem 3 4" xfId="48062"/>
    <cellStyle name="SAPBEXunassignedItem 3 4 2" xfId="48063"/>
    <cellStyle name="SAPBEXunassignedItem 3 5" xfId="48064"/>
    <cellStyle name="SAPBEXunassignedItem 3 5 2" xfId="48065"/>
    <cellStyle name="SAPBEXunassignedItem 3 6" xfId="48066"/>
    <cellStyle name="SAPBEXunassignedItem 3 6 2" xfId="48067"/>
    <cellStyle name="SAPBEXunassignedItem 3 7" xfId="48068"/>
    <cellStyle name="SAPBEXunassignedItem 3 7 2" xfId="48069"/>
    <cellStyle name="SAPBEXunassignedItem 3 8" xfId="48070"/>
    <cellStyle name="SAPBEXunassignedItem 3 8 2" xfId="48071"/>
    <cellStyle name="SAPBEXunassignedItem 3 9" xfId="48072"/>
    <cellStyle name="SAPBEXunassignedItem 3 9 2" xfId="48073"/>
    <cellStyle name="SAPBEXunassignedItem 4" xfId="48074"/>
    <cellStyle name="SAPBEXunassignedItem 4 10" xfId="48075"/>
    <cellStyle name="SAPBEXunassignedItem 4 11" xfId="48076"/>
    <cellStyle name="SAPBEXunassignedItem 4 12" xfId="48077"/>
    <cellStyle name="SAPBEXunassignedItem 4 13" xfId="48078"/>
    <cellStyle name="SAPBEXunassignedItem 4 14" xfId="48079"/>
    <cellStyle name="SAPBEXunassignedItem 4 15" xfId="48080"/>
    <cellStyle name="SAPBEXunassignedItem 4 16" xfId="48081"/>
    <cellStyle name="SAPBEXunassignedItem 4 17" xfId="48082"/>
    <cellStyle name="SAPBEXunassignedItem 4 18" xfId="48083"/>
    <cellStyle name="SAPBEXunassignedItem 4 19" xfId="48084"/>
    <cellStyle name="SAPBEXunassignedItem 4 2" xfId="48085"/>
    <cellStyle name="SAPBEXunassignedItem 4 2 10" xfId="48086"/>
    <cellStyle name="SAPBEXunassignedItem 4 2 11" xfId="48087"/>
    <cellStyle name="SAPBEXunassignedItem 4 2 12" xfId="48088"/>
    <cellStyle name="SAPBEXunassignedItem 4 2 13" xfId="48089"/>
    <cellStyle name="SAPBEXunassignedItem 4 2 2" xfId="48090"/>
    <cellStyle name="SAPBEXunassignedItem 4 2 2 2" xfId="48091"/>
    <cellStyle name="SAPBEXunassignedItem 4 2 2 3" xfId="48092"/>
    <cellStyle name="SAPBEXunassignedItem 4 2 3" xfId="48093"/>
    <cellStyle name="SAPBEXunassignedItem 4 2 3 2" xfId="48094"/>
    <cellStyle name="SAPBEXunassignedItem 4 2 4" xfId="48095"/>
    <cellStyle name="SAPBEXunassignedItem 4 2 4 2" xfId="48096"/>
    <cellStyle name="SAPBEXunassignedItem 4 2 5" xfId="48097"/>
    <cellStyle name="SAPBEXunassignedItem 4 2 5 2" xfId="48098"/>
    <cellStyle name="SAPBEXunassignedItem 4 2 6" xfId="48099"/>
    <cellStyle name="SAPBEXunassignedItem 4 2 6 2" xfId="48100"/>
    <cellStyle name="SAPBEXunassignedItem 4 2 7" xfId="48101"/>
    <cellStyle name="SAPBEXunassignedItem 4 2 7 2" xfId="48102"/>
    <cellStyle name="SAPBEXunassignedItem 4 2 8" xfId="48103"/>
    <cellStyle name="SAPBEXunassignedItem 4 2 8 2" xfId="48104"/>
    <cellStyle name="SAPBEXunassignedItem 4 2 9" xfId="48105"/>
    <cellStyle name="SAPBEXunassignedItem 4 20" xfId="48106"/>
    <cellStyle name="SAPBEXunassignedItem 4 21" xfId="48107"/>
    <cellStyle name="SAPBEXunassignedItem 4 22" xfId="48108"/>
    <cellStyle name="SAPBEXunassignedItem 4 23" xfId="48109"/>
    <cellStyle name="SAPBEXunassignedItem 4 24" xfId="48110"/>
    <cellStyle name="SAPBEXunassignedItem 4 25" xfId="48111"/>
    <cellStyle name="SAPBEXunassignedItem 4 26" xfId="48112"/>
    <cellStyle name="SAPBEXunassignedItem 4 27" xfId="48113"/>
    <cellStyle name="SAPBEXunassignedItem 4 28" xfId="48114"/>
    <cellStyle name="SAPBEXunassignedItem 4 29" xfId="48115"/>
    <cellStyle name="SAPBEXunassignedItem 4 3" xfId="48116"/>
    <cellStyle name="SAPBEXunassignedItem 4 3 2" xfId="48117"/>
    <cellStyle name="SAPBEXunassignedItem 4 3 3" xfId="48118"/>
    <cellStyle name="SAPBEXunassignedItem 4 30" xfId="48119"/>
    <cellStyle name="SAPBEXunassignedItem 4 4" xfId="48120"/>
    <cellStyle name="SAPBEXunassignedItem 4 4 2" xfId="48121"/>
    <cellStyle name="SAPBEXunassignedItem 4 5" xfId="48122"/>
    <cellStyle name="SAPBEXunassignedItem 4 5 2" xfId="48123"/>
    <cellStyle name="SAPBEXunassignedItem 4 6" xfId="48124"/>
    <cellStyle name="SAPBEXunassignedItem 4 6 2" xfId="48125"/>
    <cellStyle name="SAPBEXunassignedItem 4 7" xfId="48126"/>
    <cellStyle name="SAPBEXunassignedItem 4 7 2" xfId="48127"/>
    <cellStyle name="SAPBEXunassignedItem 4 8" xfId="48128"/>
    <cellStyle name="SAPBEXunassignedItem 4 8 2" xfId="48129"/>
    <cellStyle name="SAPBEXunassignedItem 4 9" xfId="48130"/>
    <cellStyle name="SAPBEXunassignedItem 4 9 2" xfId="48131"/>
    <cellStyle name="SAPBEXunassignedItem 5" xfId="48132"/>
    <cellStyle name="SAPBEXunassignedItem 5 10" xfId="48133"/>
    <cellStyle name="SAPBEXunassignedItem 5 11" xfId="48134"/>
    <cellStyle name="SAPBEXunassignedItem 5 12" xfId="48135"/>
    <cellStyle name="SAPBEXunassignedItem 5 13" xfId="48136"/>
    <cellStyle name="SAPBEXunassignedItem 5 2" xfId="48137"/>
    <cellStyle name="SAPBEXunassignedItem 5 2 2" xfId="48138"/>
    <cellStyle name="SAPBEXunassignedItem 5 2 3" xfId="48139"/>
    <cellStyle name="SAPBEXunassignedItem 5 3" xfId="48140"/>
    <cellStyle name="SAPBEXunassignedItem 5 3 2" xfId="48141"/>
    <cellStyle name="SAPBEXunassignedItem 5 4" xfId="48142"/>
    <cellStyle name="SAPBEXunassignedItem 5 4 2" xfId="48143"/>
    <cellStyle name="SAPBEXunassignedItem 5 5" xfId="48144"/>
    <cellStyle name="SAPBEXunassignedItem 5 5 2" xfId="48145"/>
    <cellStyle name="SAPBEXunassignedItem 5 6" xfId="48146"/>
    <cellStyle name="SAPBEXunassignedItem 5 6 2" xfId="48147"/>
    <cellStyle name="SAPBEXunassignedItem 5 7" xfId="48148"/>
    <cellStyle name="SAPBEXunassignedItem 5 7 2" xfId="48149"/>
    <cellStyle name="SAPBEXunassignedItem 5 8" xfId="48150"/>
    <cellStyle name="SAPBEXunassignedItem 5 8 2" xfId="48151"/>
    <cellStyle name="SAPBEXunassignedItem 5 9" xfId="48152"/>
    <cellStyle name="SAPBEXunassignedItem 6" xfId="48153"/>
    <cellStyle name="SAPBEXunassignedItem 6 2" xfId="48154"/>
    <cellStyle name="SAPBEXunassignedItem 6 3" xfId="48155"/>
    <cellStyle name="SAPBEXunassignedItem 7" xfId="48156"/>
    <cellStyle name="SAPBEXunassignedItem 7 2" xfId="48157"/>
    <cellStyle name="SAPBEXunassignedItem 8" xfId="48158"/>
    <cellStyle name="SAPBEXunassignedItem 8 2" xfId="48159"/>
    <cellStyle name="SAPBEXunassignedItem 9" xfId="48160"/>
    <cellStyle name="SAPBEXunassignedItem 9 2" xfId="48161"/>
    <cellStyle name="SAPBEXunassignedItem_Business Plan " xfId="48162"/>
    <cellStyle name="SAPBEXundefined" xfId="1818"/>
    <cellStyle name="SAPBEXundefined 10" xfId="48163"/>
    <cellStyle name="SAPBEXundefined 11" xfId="48164"/>
    <cellStyle name="SAPBEXundefined 12" xfId="48165"/>
    <cellStyle name="SAPBEXundefined 13" xfId="48166"/>
    <cellStyle name="SAPBEXundefined 14" xfId="48167"/>
    <cellStyle name="SAPBEXundefined 15" xfId="48168"/>
    <cellStyle name="SAPBEXundefined 16" xfId="48169"/>
    <cellStyle name="SAPBEXundefined 17" xfId="48170"/>
    <cellStyle name="SAPBEXundefined 18" xfId="48171"/>
    <cellStyle name="SAPBEXundefined 19" xfId="48172"/>
    <cellStyle name="SAPBEXundefined 2" xfId="1819"/>
    <cellStyle name="SAPBEXundefined 2 2" xfId="1820"/>
    <cellStyle name="SAPBEXundefined 2 2 2" xfId="48173"/>
    <cellStyle name="SAPBEXundefined 2 2 3" xfId="48174"/>
    <cellStyle name="SAPBEXundefined 2 3" xfId="48175"/>
    <cellStyle name="SAPBEXundefined 2 3 2" xfId="48176"/>
    <cellStyle name="SAPBEXundefined 2 4" xfId="48177"/>
    <cellStyle name="SAPBEXundefined 20" xfId="48178"/>
    <cellStyle name="SAPBEXundefined 21" xfId="48179"/>
    <cellStyle name="SAPBEXundefined 22" xfId="48180"/>
    <cellStyle name="SAPBEXundefined 23" xfId="48181"/>
    <cellStyle name="SAPBEXundefined 24" xfId="48182"/>
    <cellStyle name="SAPBEXundefined 25" xfId="48183"/>
    <cellStyle name="SAPBEXundefined 26" xfId="48184"/>
    <cellStyle name="SAPBEXundefined 27" xfId="48185"/>
    <cellStyle name="SAPBEXundefined 28" xfId="48186"/>
    <cellStyle name="SAPBEXundefined 29" xfId="48187"/>
    <cellStyle name="SAPBEXundefined 3" xfId="1821"/>
    <cellStyle name="SAPBEXundefined 3 2" xfId="1822"/>
    <cellStyle name="SAPBEXundefined 3 3" xfId="48188"/>
    <cellStyle name="SAPBEXundefined 30" xfId="48189"/>
    <cellStyle name="SAPBEXundefined 31" xfId="48190"/>
    <cellStyle name="SAPBEXundefined 32" xfId="48191"/>
    <cellStyle name="SAPBEXundefined 4" xfId="1823"/>
    <cellStyle name="SAPBEXundefined 4 2" xfId="48192"/>
    <cellStyle name="SAPBEXundefined 5" xfId="48193"/>
    <cellStyle name="SAPBEXundefined 6" xfId="48194"/>
    <cellStyle name="SAPBEXundefined 7" xfId="48195"/>
    <cellStyle name="SAPBEXundefined 8" xfId="48196"/>
    <cellStyle name="SAPBEXundefined 9" xfId="48197"/>
    <cellStyle name="SAPBEXundefined_SGN 10a Business Plan 2010v14 used for CF model v2" xfId="48198"/>
    <cellStyle name="Scen_index" xfId="48199"/>
    <cellStyle name="Sch_name" xfId="48200"/>
    <cellStyle name="Section Head" xfId="48201"/>
    <cellStyle name="Separador de milhares [0]_K16010001" xfId="48202"/>
    <cellStyle name="Separador de milhares_DADOS DO BALANCO" xfId="48203"/>
    <cellStyle name="Shading" xfId="48204"/>
    <cellStyle name="Sheet Header" xfId="48205"/>
    <cellStyle name="Sheet Title" xfId="1824"/>
    <cellStyle name="Sheet Title 2" xfId="48206"/>
    <cellStyle name="Sheet Title 2 2" xfId="48207"/>
    <cellStyle name="Sheet Title 2 3" xfId="48208"/>
    <cellStyle name="Sheet Title 3" xfId="48209"/>
    <cellStyle name="Sheet Title 4" xfId="48210"/>
    <cellStyle name="Sheet Title 5" xfId="48211"/>
    <cellStyle name="Sheet Title 6" xfId="48212"/>
    <cellStyle name="Sheet Title 7" xfId="48213"/>
    <cellStyle name="ShOut" xfId="48214"/>
    <cellStyle name="sideways" xfId="48215"/>
    <cellStyle name="Single Cell Column Heading" xfId="48216"/>
    <cellStyle name="SSN" xfId="48217"/>
    <cellStyle name="Standard_Anpassen der Amortisation" xfId="1825"/>
    <cellStyle name="Std_%" xfId="48218"/>
    <cellStyle name="Style 1" xfId="1826"/>
    <cellStyle name="Style 1 10" xfId="48219"/>
    <cellStyle name="Style 1 2" xfId="48220"/>
    <cellStyle name="Style 1 2 10" xfId="48221"/>
    <cellStyle name="Style 1 2 11" xfId="48222"/>
    <cellStyle name="Style 1 2 12" xfId="48223"/>
    <cellStyle name="Style 1 2 13" xfId="48224"/>
    <cellStyle name="Style 1 2 14" xfId="48225"/>
    <cellStyle name="Style 1 2 15" xfId="48226"/>
    <cellStyle name="Style 1 2 16" xfId="48227"/>
    <cellStyle name="Style 1 2 17" xfId="48228"/>
    <cellStyle name="Style 1 2 2" xfId="48229"/>
    <cellStyle name="Style 1 2 3" xfId="48230"/>
    <cellStyle name="Style 1 2 4" xfId="48231"/>
    <cellStyle name="Style 1 2 5" xfId="48232"/>
    <cellStyle name="Style 1 2 6" xfId="48233"/>
    <cellStyle name="Style 1 2 7" xfId="48234"/>
    <cellStyle name="Style 1 2 8" xfId="48235"/>
    <cellStyle name="Style 1 2 9" xfId="48236"/>
    <cellStyle name="Style 1 3" xfId="48237"/>
    <cellStyle name="Style 1 3 2" xfId="48238"/>
    <cellStyle name="Style 1 3 2 2" xfId="48239"/>
    <cellStyle name="Style 1 3 2 3" xfId="48240"/>
    <cellStyle name="Style 1 3 2 4" xfId="48241"/>
    <cellStyle name="Style 1 3 3" xfId="48242"/>
    <cellStyle name="Style 1 3 4" xfId="48243"/>
    <cellStyle name="Style 1 3 5" xfId="48244"/>
    <cellStyle name="Style 1 3 6" xfId="48245"/>
    <cellStyle name="Style 1 4" xfId="48246"/>
    <cellStyle name="Style 1 4 2" xfId="48247"/>
    <cellStyle name="Style 1 5" xfId="48248"/>
    <cellStyle name="Style 1 6" xfId="48249"/>
    <cellStyle name="Style 1 7" xfId="48250"/>
    <cellStyle name="Style 1 8" xfId="48251"/>
    <cellStyle name="Style 1 9" xfId="48252"/>
    <cellStyle name="Style 1_Business Plan " xfId="48253"/>
    <cellStyle name="Style 100" xfId="48254"/>
    <cellStyle name="Style 101" xfId="48255"/>
    <cellStyle name="Style 102" xfId="48256"/>
    <cellStyle name="Style 103" xfId="48257"/>
    <cellStyle name="Style 104" xfId="48258"/>
    <cellStyle name="Style 105" xfId="48259"/>
    <cellStyle name="Style 106" xfId="48260"/>
    <cellStyle name="Style 107" xfId="48261"/>
    <cellStyle name="Style 108" xfId="48262"/>
    <cellStyle name="Style 109" xfId="48263"/>
    <cellStyle name="Style 110" xfId="48264"/>
    <cellStyle name="Style 111" xfId="48265"/>
    <cellStyle name="Style 112" xfId="48266"/>
    <cellStyle name="Style 113" xfId="48267"/>
    <cellStyle name="Style 114" xfId="48268"/>
    <cellStyle name="Style 115" xfId="48269"/>
    <cellStyle name="Style 116" xfId="48270"/>
    <cellStyle name="Style 117" xfId="48271"/>
    <cellStyle name="Style 118" xfId="48272"/>
    <cellStyle name="Style 119" xfId="48273"/>
    <cellStyle name="Style 120" xfId="48274"/>
    <cellStyle name="Style 121" xfId="48275"/>
    <cellStyle name="Style 122" xfId="48276"/>
    <cellStyle name="Style 123" xfId="48277"/>
    <cellStyle name="Style 124" xfId="48278"/>
    <cellStyle name="Style 125" xfId="48279"/>
    <cellStyle name="Style 126" xfId="48280"/>
    <cellStyle name="Style 127" xfId="48281"/>
    <cellStyle name="Style 128" xfId="48282"/>
    <cellStyle name="Style 129" xfId="48283"/>
    <cellStyle name="Style 130" xfId="48284"/>
    <cellStyle name="Style 131" xfId="48285"/>
    <cellStyle name="Style 132" xfId="48286"/>
    <cellStyle name="Style 133" xfId="48287"/>
    <cellStyle name="Style 134" xfId="48288"/>
    <cellStyle name="Style 135" xfId="48289"/>
    <cellStyle name="Style 136" xfId="48290"/>
    <cellStyle name="Style 137" xfId="48291"/>
    <cellStyle name="Style 138" xfId="48292"/>
    <cellStyle name="Style 139" xfId="48293"/>
    <cellStyle name="Style 140" xfId="48294"/>
    <cellStyle name="Style 141" xfId="48295"/>
    <cellStyle name="Style 142" xfId="48296"/>
    <cellStyle name="Style 143" xfId="48297"/>
    <cellStyle name="Style 144" xfId="48298"/>
    <cellStyle name="Style 145" xfId="48299"/>
    <cellStyle name="Style 146" xfId="48300"/>
    <cellStyle name="Style 147" xfId="48301"/>
    <cellStyle name="Style 148" xfId="48302"/>
    <cellStyle name="Style 149" xfId="48303"/>
    <cellStyle name="Style 150" xfId="48304"/>
    <cellStyle name="Style 151" xfId="48305"/>
    <cellStyle name="Style 152" xfId="48306"/>
    <cellStyle name="Style 153" xfId="48307"/>
    <cellStyle name="Style 154" xfId="48308"/>
    <cellStyle name="Style 155" xfId="48309"/>
    <cellStyle name="Style 156" xfId="48310"/>
    <cellStyle name="Style 157" xfId="48311"/>
    <cellStyle name="Style 158" xfId="48312"/>
    <cellStyle name="Style 159" xfId="48313"/>
    <cellStyle name="Style 160" xfId="48314"/>
    <cellStyle name="Style 161" xfId="48315"/>
    <cellStyle name="Style 162" xfId="48316"/>
    <cellStyle name="Style 164" xfId="48317"/>
    <cellStyle name="Style 166" xfId="48318"/>
    <cellStyle name="Style 168" xfId="48319"/>
    <cellStyle name="Style 170" xfId="48320"/>
    <cellStyle name="Style 172" xfId="48321"/>
    <cellStyle name="Style 174" xfId="48322"/>
    <cellStyle name="Style 176" xfId="48323"/>
    <cellStyle name="Style 178" xfId="48324"/>
    <cellStyle name="Style 2" xfId="48325"/>
    <cellStyle name="Style 3" xfId="48326"/>
    <cellStyle name="Style 41" xfId="48327"/>
    <cellStyle name="Style 42" xfId="48328"/>
    <cellStyle name="Style 43" xfId="48329"/>
    <cellStyle name="Style 44" xfId="48330"/>
    <cellStyle name="Style 45" xfId="48331"/>
    <cellStyle name="Style 46" xfId="48332"/>
    <cellStyle name="Style 47" xfId="48333"/>
    <cellStyle name="Style 48" xfId="48334"/>
    <cellStyle name="Style 49" xfId="48335"/>
    <cellStyle name="Style 50" xfId="48336"/>
    <cellStyle name="Style 56" xfId="48337"/>
    <cellStyle name="Style 58" xfId="48338"/>
    <cellStyle name="Style 60" xfId="48339"/>
    <cellStyle name="Style 62" xfId="48340"/>
    <cellStyle name="Style 63" xfId="48341"/>
    <cellStyle name="Style 64" xfId="48342"/>
    <cellStyle name="Style 65" xfId="48343"/>
    <cellStyle name="Style 66" xfId="48344"/>
    <cellStyle name="Style 67" xfId="48345"/>
    <cellStyle name="Style 68" xfId="48346"/>
    <cellStyle name="Style 69" xfId="48347"/>
    <cellStyle name="Style 70" xfId="48348"/>
    <cellStyle name="Style 71" xfId="48349"/>
    <cellStyle name="Style 72" xfId="48350"/>
    <cellStyle name="Style 73" xfId="48351"/>
    <cellStyle name="Style 74" xfId="48352"/>
    <cellStyle name="Style 82" xfId="48353"/>
    <cellStyle name="Style 83" xfId="48354"/>
    <cellStyle name="Style 84" xfId="48355"/>
    <cellStyle name="Style 85" xfId="48356"/>
    <cellStyle name="Style 86" xfId="48357"/>
    <cellStyle name="Style 87" xfId="48358"/>
    <cellStyle name="Style 88" xfId="48359"/>
    <cellStyle name="Style 89" xfId="48360"/>
    <cellStyle name="Style 90" xfId="48361"/>
    <cellStyle name="Style 91" xfId="48362"/>
    <cellStyle name="Style 92" xfId="48363"/>
    <cellStyle name="Style 93" xfId="48364"/>
    <cellStyle name="Style 94" xfId="48365"/>
    <cellStyle name="Style 95" xfId="48366"/>
    <cellStyle name="Style 96" xfId="48367"/>
    <cellStyle name="Style 97" xfId="48368"/>
    <cellStyle name="Style 98" xfId="48369"/>
    <cellStyle name="Style 99" xfId="48370"/>
    <cellStyle name="STYLE1 - Style1" xfId="48371"/>
    <cellStyle name="subhead" xfId="48372"/>
    <cellStyle name="Subheading" xfId="48373"/>
    <cellStyle name="SubsidTitle" xfId="48374"/>
    <cellStyle name="subtitle" xfId="48375"/>
    <cellStyle name="Subtotal" xfId="48376"/>
    <cellStyle name="Sub-total" xfId="1827"/>
    <cellStyle name="Sub-total 2" xfId="1828"/>
    <cellStyle name="Sub-total 2 2" xfId="1829"/>
    <cellStyle name="Sub-total 3" xfId="1830"/>
    <cellStyle name="Sub-total 3 2" xfId="1831"/>
    <cellStyle name="Sub-total 4" xfId="1832"/>
    <cellStyle name="Subtotal_Allocated Opex " xfId="48377"/>
    <cellStyle name="Sub-total_Spreadsheet to populate plan slides 120810" xfId="48378"/>
    <cellStyle name="Subtotal_Total summary" xfId="48379"/>
    <cellStyle name="swpBody01" xfId="1833"/>
    <cellStyle name="swpBody01 2" xfId="48380"/>
    <cellStyle name="swpBody01 3" xfId="48381"/>
    <cellStyle name="swpBody01 4" xfId="48382"/>
    <cellStyle name="swpBody01 5" xfId="48383"/>
    <cellStyle name="swpBody01 6" xfId="48384"/>
    <cellStyle name="swpBody01 7" xfId="48385"/>
    <cellStyle name="swpBody01 8" xfId="48386"/>
    <cellStyle name="SYSTEM" xfId="48387"/>
    <cellStyle name="SYSTEM 2" xfId="48388"/>
    <cellStyle name="Table Head" xfId="48389"/>
    <cellStyle name="Table Head Aligned" xfId="48390"/>
    <cellStyle name="Table Head Blue" xfId="48391"/>
    <cellStyle name="Table Head Green" xfId="48392"/>
    <cellStyle name="Table Head_Val_Sum_Graph" xfId="48393"/>
    <cellStyle name="Table Text" xfId="48394"/>
    <cellStyle name="Table Title" xfId="48395"/>
    <cellStyle name="Table Units" xfId="48396"/>
    <cellStyle name="Table_Header" xfId="48397"/>
    <cellStyle name="tcn" xfId="48398"/>
    <cellStyle name="Text" xfId="48399"/>
    <cellStyle name="Text 1" xfId="48400"/>
    <cellStyle name="Text 2" xfId="48401"/>
    <cellStyle name="Text Head 1" xfId="48402"/>
    <cellStyle name="Text Level 1" xfId="48403"/>
    <cellStyle name="Text Level 2" xfId="48404"/>
    <cellStyle name="Text Level 3" xfId="48405"/>
    <cellStyle name="Text Level 4" xfId="48406"/>
    <cellStyle name="Thousand" xfId="48407"/>
    <cellStyle name="TIME Detail" xfId="48408"/>
    <cellStyle name="TIME Period Start" xfId="48409"/>
    <cellStyle name="Title 2" xfId="1834"/>
    <cellStyle name="Title 2 10" xfId="48410"/>
    <cellStyle name="Title 2 11" xfId="48411"/>
    <cellStyle name="Title 2 12" xfId="48412"/>
    <cellStyle name="Title 2 13" xfId="48413"/>
    <cellStyle name="Title 2 14" xfId="48414"/>
    <cellStyle name="Title 2 15" xfId="48415"/>
    <cellStyle name="Title 2 16" xfId="48416"/>
    <cellStyle name="Title 2 17" xfId="48417"/>
    <cellStyle name="Title 2 2" xfId="48418"/>
    <cellStyle name="Title 2 3" xfId="48419"/>
    <cellStyle name="Title 2 4" xfId="48420"/>
    <cellStyle name="Title 2 5" xfId="48421"/>
    <cellStyle name="Title 2 6" xfId="48422"/>
    <cellStyle name="Title 2 7" xfId="48423"/>
    <cellStyle name="Title 2 8" xfId="48424"/>
    <cellStyle name="Title 2 9" xfId="48425"/>
    <cellStyle name="Title 3" xfId="1835"/>
    <cellStyle name="Title 3 2" xfId="48426"/>
    <cellStyle name="Title 3 3" xfId="48427"/>
    <cellStyle name="Title 4" xfId="48428"/>
    <cellStyle name="Title 5" xfId="48429"/>
    <cellStyle name="Title 6" xfId="48430"/>
    <cellStyle name="Title 7" xfId="48431"/>
    <cellStyle name="Title 7 2" xfId="48432"/>
    <cellStyle name="Title 8" xfId="48433"/>
    <cellStyle name="Title Row" xfId="48434"/>
    <cellStyle name="Titles" xfId="48435"/>
    <cellStyle name="tn" xfId="48436"/>
    <cellStyle name="tons" xfId="48437"/>
    <cellStyle name="Topline" xfId="48438"/>
    <cellStyle name="Total 1" xfId="1836"/>
    <cellStyle name="Total 1 10" xfId="48439"/>
    <cellStyle name="Total 1 11" xfId="48440"/>
    <cellStyle name="Total 1 12" xfId="48441"/>
    <cellStyle name="Total 1 13" xfId="48442"/>
    <cellStyle name="Total 1 14" xfId="48443"/>
    <cellStyle name="Total 1 15" xfId="48444"/>
    <cellStyle name="Total 1 16" xfId="48445"/>
    <cellStyle name="Total 1 17" xfId="48446"/>
    <cellStyle name="Total 1 18" xfId="48447"/>
    <cellStyle name="Total 1 19" xfId="48448"/>
    <cellStyle name="Total 1 2" xfId="1837"/>
    <cellStyle name="Total 1 2 10" xfId="48449"/>
    <cellStyle name="Total 1 2 11" xfId="48450"/>
    <cellStyle name="Total 1 2 12" xfId="48451"/>
    <cellStyle name="Total 1 2 13" xfId="48452"/>
    <cellStyle name="Total 1 2 14" xfId="48453"/>
    <cellStyle name="Total 1 2 15" xfId="48454"/>
    <cellStyle name="Total 1 2 16" xfId="48455"/>
    <cellStyle name="Total 1 2 17" xfId="48456"/>
    <cellStyle name="Total 1 2 18" xfId="48457"/>
    <cellStyle name="Total 1 2 19" xfId="48458"/>
    <cellStyle name="Total 1 2 2" xfId="1838"/>
    <cellStyle name="Total 1 2 2 10" xfId="48459"/>
    <cellStyle name="Total 1 2 2 11" xfId="48460"/>
    <cellStyle name="Total 1 2 2 12" xfId="48461"/>
    <cellStyle name="Total 1 2 2 13" xfId="48462"/>
    <cellStyle name="Total 1 2 2 2" xfId="1839"/>
    <cellStyle name="Total 1 2 2 2 2" xfId="48463"/>
    <cellStyle name="Total 1 2 2 2 3" xfId="48464"/>
    <cellStyle name="Total 1 2 2 3" xfId="48465"/>
    <cellStyle name="Total 1 2 2 3 2" xfId="48466"/>
    <cellStyle name="Total 1 2 2 3 3" xfId="48467"/>
    <cellStyle name="Total 1 2 2 4" xfId="48468"/>
    <cellStyle name="Total 1 2 2 4 2" xfId="48469"/>
    <cellStyle name="Total 1 2 2 4 3" xfId="48470"/>
    <cellStyle name="Total 1 2 2 5" xfId="48471"/>
    <cellStyle name="Total 1 2 2 6" xfId="48472"/>
    <cellStyle name="Total 1 2 2 7" xfId="48473"/>
    <cellStyle name="Total 1 2 2 8" xfId="48474"/>
    <cellStyle name="Total 1 2 2 9" xfId="48475"/>
    <cellStyle name="Total 1 2 20" xfId="48476"/>
    <cellStyle name="Total 1 2 21" xfId="48477"/>
    <cellStyle name="Total 1 2 22" xfId="48478"/>
    <cellStyle name="Total 1 2 23" xfId="48479"/>
    <cellStyle name="Total 1 2 24" xfId="48480"/>
    <cellStyle name="Total 1 2 25" xfId="48481"/>
    <cellStyle name="Total 1 2 26" xfId="48482"/>
    <cellStyle name="Total 1 2 27" xfId="48483"/>
    <cellStyle name="Total 1 2 28" xfId="48484"/>
    <cellStyle name="Total 1 2 29" xfId="48485"/>
    <cellStyle name="Total 1 2 3" xfId="1840"/>
    <cellStyle name="Total 1 2 3 2" xfId="1841"/>
    <cellStyle name="Total 1 2 3 3" xfId="48486"/>
    <cellStyle name="Total 1 2 30" xfId="48487"/>
    <cellStyle name="Total 1 2 4" xfId="1842"/>
    <cellStyle name="Total 1 2 4 2" xfId="48488"/>
    <cellStyle name="Total 1 2 4 3" xfId="48489"/>
    <cellStyle name="Total 1 2 5" xfId="48490"/>
    <cellStyle name="Total 1 2 5 2" xfId="48491"/>
    <cellStyle name="Total 1 2 5 3" xfId="48492"/>
    <cellStyle name="Total 1 2 6" xfId="48493"/>
    <cellStyle name="Total 1 2 7" xfId="48494"/>
    <cellStyle name="Total 1 2 8" xfId="48495"/>
    <cellStyle name="Total 1 2 9" xfId="48496"/>
    <cellStyle name="Total 1 20" xfId="48497"/>
    <cellStyle name="Total 1 21" xfId="48498"/>
    <cellStyle name="Total 1 22" xfId="48499"/>
    <cellStyle name="Total 1 23" xfId="48500"/>
    <cellStyle name="Total 1 24" xfId="48501"/>
    <cellStyle name="Total 1 25" xfId="48502"/>
    <cellStyle name="Total 1 26" xfId="48503"/>
    <cellStyle name="Total 1 27" xfId="48504"/>
    <cellStyle name="Total 1 28" xfId="48505"/>
    <cellStyle name="Total 1 29" xfId="48506"/>
    <cellStyle name="Total 1 3" xfId="48507"/>
    <cellStyle name="Total 1 3 10" xfId="48508"/>
    <cellStyle name="Total 1 3 11" xfId="48509"/>
    <cellStyle name="Total 1 3 12" xfId="48510"/>
    <cellStyle name="Total 1 3 13" xfId="48511"/>
    <cellStyle name="Total 1 3 14" xfId="48512"/>
    <cellStyle name="Total 1 3 15" xfId="48513"/>
    <cellStyle name="Total 1 3 16" xfId="48514"/>
    <cellStyle name="Total 1 3 17" xfId="48515"/>
    <cellStyle name="Total 1 3 18" xfId="48516"/>
    <cellStyle name="Total 1 3 19" xfId="48517"/>
    <cellStyle name="Total 1 3 2" xfId="48518"/>
    <cellStyle name="Total 1 3 2 10" xfId="48519"/>
    <cellStyle name="Total 1 3 2 11" xfId="48520"/>
    <cellStyle name="Total 1 3 2 12" xfId="48521"/>
    <cellStyle name="Total 1 3 2 13" xfId="48522"/>
    <cellStyle name="Total 1 3 2 2" xfId="48523"/>
    <cellStyle name="Total 1 3 2 2 2" xfId="48524"/>
    <cellStyle name="Total 1 3 2 2 3" xfId="48525"/>
    <cellStyle name="Total 1 3 2 3" xfId="48526"/>
    <cellStyle name="Total 1 3 2 3 2" xfId="48527"/>
    <cellStyle name="Total 1 3 2 3 3" xfId="48528"/>
    <cellStyle name="Total 1 3 2 4" xfId="48529"/>
    <cellStyle name="Total 1 3 2 4 2" xfId="48530"/>
    <cellStyle name="Total 1 3 2 4 3" xfId="48531"/>
    <cellStyle name="Total 1 3 2 5" xfId="48532"/>
    <cellStyle name="Total 1 3 2 6" xfId="48533"/>
    <cellStyle name="Total 1 3 2 7" xfId="48534"/>
    <cellStyle name="Total 1 3 2 8" xfId="48535"/>
    <cellStyle name="Total 1 3 2 9" xfId="48536"/>
    <cellStyle name="Total 1 3 20" xfId="48537"/>
    <cellStyle name="Total 1 3 21" xfId="48538"/>
    <cellStyle name="Total 1 3 22" xfId="48539"/>
    <cellStyle name="Total 1 3 23" xfId="48540"/>
    <cellStyle name="Total 1 3 24" xfId="48541"/>
    <cellStyle name="Total 1 3 25" xfId="48542"/>
    <cellStyle name="Total 1 3 26" xfId="48543"/>
    <cellStyle name="Total 1 3 27" xfId="48544"/>
    <cellStyle name="Total 1 3 28" xfId="48545"/>
    <cellStyle name="Total 1 3 29" xfId="48546"/>
    <cellStyle name="Total 1 3 3" xfId="48547"/>
    <cellStyle name="Total 1 3 3 2" xfId="48548"/>
    <cellStyle name="Total 1 3 3 3" xfId="48549"/>
    <cellStyle name="Total 1 3 30" xfId="48550"/>
    <cellStyle name="Total 1 3 4" xfId="48551"/>
    <cellStyle name="Total 1 3 4 2" xfId="48552"/>
    <cellStyle name="Total 1 3 4 3" xfId="48553"/>
    <cellStyle name="Total 1 3 5" xfId="48554"/>
    <cellStyle name="Total 1 3 5 2" xfId="48555"/>
    <cellStyle name="Total 1 3 5 3" xfId="48556"/>
    <cellStyle name="Total 1 3 6" xfId="48557"/>
    <cellStyle name="Total 1 3 7" xfId="48558"/>
    <cellStyle name="Total 1 3 8" xfId="48559"/>
    <cellStyle name="Total 1 3 9" xfId="48560"/>
    <cellStyle name="Total 1 30" xfId="48561"/>
    <cellStyle name="Total 1 31" xfId="48562"/>
    <cellStyle name="Total 1 32" xfId="48563"/>
    <cellStyle name="Total 1 33" xfId="48564"/>
    <cellStyle name="Total 1 34" xfId="48565"/>
    <cellStyle name="Total 1 35" xfId="48566"/>
    <cellStyle name="Total 1 36" xfId="48567"/>
    <cellStyle name="Total 1 37" xfId="48568"/>
    <cellStyle name="Total 1 38" xfId="48569"/>
    <cellStyle name="Total 1 39" xfId="48570"/>
    <cellStyle name="Total 1 4" xfId="48571"/>
    <cellStyle name="Total 1 4 10" xfId="48572"/>
    <cellStyle name="Total 1 4 11" xfId="48573"/>
    <cellStyle name="Total 1 4 12" xfId="48574"/>
    <cellStyle name="Total 1 4 13" xfId="48575"/>
    <cellStyle name="Total 1 4 14" xfId="48576"/>
    <cellStyle name="Total 1 4 15" xfId="48577"/>
    <cellStyle name="Total 1 4 16" xfId="48578"/>
    <cellStyle name="Total 1 4 17" xfId="48579"/>
    <cellStyle name="Total 1 4 18" xfId="48580"/>
    <cellStyle name="Total 1 4 19" xfId="48581"/>
    <cellStyle name="Total 1 4 2" xfId="48582"/>
    <cellStyle name="Total 1 4 2 10" xfId="48583"/>
    <cellStyle name="Total 1 4 2 11" xfId="48584"/>
    <cellStyle name="Total 1 4 2 12" xfId="48585"/>
    <cellStyle name="Total 1 4 2 13" xfId="48586"/>
    <cellStyle name="Total 1 4 2 2" xfId="48587"/>
    <cellStyle name="Total 1 4 2 2 2" xfId="48588"/>
    <cellStyle name="Total 1 4 2 2 3" xfId="48589"/>
    <cellStyle name="Total 1 4 2 3" xfId="48590"/>
    <cellStyle name="Total 1 4 2 3 2" xfId="48591"/>
    <cellStyle name="Total 1 4 2 3 3" xfId="48592"/>
    <cellStyle name="Total 1 4 2 4" xfId="48593"/>
    <cellStyle name="Total 1 4 2 4 2" xfId="48594"/>
    <cellStyle name="Total 1 4 2 4 3" xfId="48595"/>
    <cellStyle name="Total 1 4 2 5" xfId="48596"/>
    <cellStyle name="Total 1 4 2 6" xfId="48597"/>
    <cellStyle name="Total 1 4 2 7" xfId="48598"/>
    <cellStyle name="Total 1 4 2 8" xfId="48599"/>
    <cellStyle name="Total 1 4 2 9" xfId="48600"/>
    <cellStyle name="Total 1 4 20" xfId="48601"/>
    <cellStyle name="Total 1 4 21" xfId="48602"/>
    <cellStyle name="Total 1 4 22" xfId="48603"/>
    <cellStyle name="Total 1 4 23" xfId="48604"/>
    <cellStyle name="Total 1 4 24" xfId="48605"/>
    <cellStyle name="Total 1 4 25" xfId="48606"/>
    <cellStyle name="Total 1 4 26" xfId="48607"/>
    <cellStyle name="Total 1 4 27" xfId="48608"/>
    <cellStyle name="Total 1 4 28" xfId="48609"/>
    <cellStyle name="Total 1 4 29" xfId="48610"/>
    <cellStyle name="Total 1 4 3" xfId="48611"/>
    <cellStyle name="Total 1 4 3 2" xfId="48612"/>
    <cellStyle name="Total 1 4 3 3" xfId="48613"/>
    <cellStyle name="Total 1 4 30" xfId="48614"/>
    <cellStyle name="Total 1 4 4" xfId="48615"/>
    <cellStyle name="Total 1 4 4 2" xfId="48616"/>
    <cellStyle name="Total 1 4 4 3" xfId="48617"/>
    <cellStyle name="Total 1 4 5" xfId="48618"/>
    <cellStyle name="Total 1 4 5 2" xfId="48619"/>
    <cellStyle name="Total 1 4 5 3" xfId="48620"/>
    <cellStyle name="Total 1 4 6" xfId="48621"/>
    <cellStyle name="Total 1 4 7" xfId="48622"/>
    <cellStyle name="Total 1 4 8" xfId="48623"/>
    <cellStyle name="Total 1 4 9" xfId="48624"/>
    <cellStyle name="Total 1 40" xfId="48625"/>
    <cellStyle name="Total 1 41" xfId="48626"/>
    <cellStyle name="Total 1 42" xfId="48627"/>
    <cellStyle name="Total 1 43" xfId="48628"/>
    <cellStyle name="Total 1 44" xfId="48629"/>
    <cellStyle name="Total 1 45" xfId="48630"/>
    <cellStyle name="Total 1 46" xfId="48631"/>
    <cellStyle name="Total 1 47" xfId="48632"/>
    <cellStyle name="Total 1 48" xfId="48633"/>
    <cellStyle name="Total 1 49" xfId="48634"/>
    <cellStyle name="Total 1 5" xfId="48635"/>
    <cellStyle name="Total 1 5 10" xfId="48636"/>
    <cellStyle name="Total 1 5 11" xfId="48637"/>
    <cellStyle name="Total 1 5 12" xfId="48638"/>
    <cellStyle name="Total 1 5 13" xfId="48639"/>
    <cellStyle name="Total 1 5 2" xfId="48640"/>
    <cellStyle name="Total 1 5 2 2" xfId="48641"/>
    <cellStyle name="Total 1 5 2 3" xfId="48642"/>
    <cellStyle name="Total 1 5 3" xfId="48643"/>
    <cellStyle name="Total 1 5 3 2" xfId="48644"/>
    <cellStyle name="Total 1 5 3 3" xfId="48645"/>
    <cellStyle name="Total 1 5 4" xfId="48646"/>
    <cellStyle name="Total 1 5 4 2" xfId="48647"/>
    <cellStyle name="Total 1 5 4 3" xfId="48648"/>
    <cellStyle name="Total 1 5 5" xfId="48649"/>
    <cellStyle name="Total 1 5 6" xfId="48650"/>
    <cellStyle name="Total 1 5 7" xfId="48651"/>
    <cellStyle name="Total 1 5 8" xfId="48652"/>
    <cellStyle name="Total 1 5 9" xfId="48653"/>
    <cellStyle name="Total 1 50" xfId="48654"/>
    <cellStyle name="Total 1 51" xfId="48655"/>
    <cellStyle name="Total 1 52" xfId="48656"/>
    <cellStyle name="Total 1 53" xfId="48657"/>
    <cellStyle name="Total 1 54" xfId="48658"/>
    <cellStyle name="Total 1 55" xfId="48659"/>
    <cellStyle name="Total 1 56" xfId="48660"/>
    <cellStyle name="Total 1 57" xfId="48661"/>
    <cellStyle name="Total 1 58" xfId="48662"/>
    <cellStyle name="Total 1 59" xfId="48663"/>
    <cellStyle name="Total 1 6" xfId="48664"/>
    <cellStyle name="Total 1 6 2" xfId="48665"/>
    <cellStyle name="Total 1 6 3" xfId="48666"/>
    <cellStyle name="Total 1 60" xfId="48667"/>
    <cellStyle name="Total 1 61" xfId="48668"/>
    <cellStyle name="Total 1 62" xfId="48669"/>
    <cellStyle name="Total 1 63" xfId="48670"/>
    <cellStyle name="Total 1 64" xfId="48671"/>
    <cellStyle name="Total 1 65" xfId="48672"/>
    <cellStyle name="Total 1 66" xfId="48673"/>
    <cellStyle name="Total 1 67" xfId="48674"/>
    <cellStyle name="Total 1 68" xfId="48675"/>
    <cellStyle name="Total 1 69" xfId="48676"/>
    <cellStyle name="Total 1 7" xfId="48677"/>
    <cellStyle name="Total 1 7 2" xfId="48678"/>
    <cellStyle name="Total 1 7 3" xfId="48679"/>
    <cellStyle name="Total 1 70" xfId="48680"/>
    <cellStyle name="Total 1 71" xfId="48681"/>
    <cellStyle name="Total 1 72" xfId="48682"/>
    <cellStyle name="Total 1 73" xfId="48683"/>
    <cellStyle name="Total 1 74" xfId="48684"/>
    <cellStyle name="Total 1 75" xfId="48685"/>
    <cellStyle name="Total 1 76" xfId="48686"/>
    <cellStyle name="Total 1 77" xfId="48687"/>
    <cellStyle name="Total 1 78" xfId="48688"/>
    <cellStyle name="Total 1 8" xfId="48689"/>
    <cellStyle name="Total 1 8 2" xfId="48690"/>
    <cellStyle name="Total 1 8 3" xfId="48691"/>
    <cellStyle name="Total 1 9" xfId="48692"/>
    <cellStyle name="Total 1_Customer Operations Business Plan Input Reqs (3)" xfId="48693"/>
    <cellStyle name="Total 2" xfId="1843"/>
    <cellStyle name="Total 2 10" xfId="48694"/>
    <cellStyle name="Total 2 11" xfId="48695"/>
    <cellStyle name="Total 2 12" xfId="48696"/>
    <cellStyle name="Total 2 13" xfId="48697"/>
    <cellStyle name="Total 2 14" xfId="48698"/>
    <cellStyle name="Total 2 15" xfId="48699"/>
    <cellStyle name="Total 2 16" xfId="48700"/>
    <cellStyle name="Total 2 17" xfId="48701"/>
    <cellStyle name="Total 2 18" xfId="48702"/>
    <cellStyle name="Total 2 19" xfId="48703"/>
    <cellStyle name="Total 2 2" xfId="1844"/>
    <cellStyle name="Total 2 2 2" xfId="1845"/>
    <cellStyle name="Total 2 2 3" xfId="48704"/>
    <cellStyle name="Total 2 20" xfId="48705"/>
    <cellStyle name="Total 2 21" xfId="48706"/>
    <cellStyle name="Total 2 22" xfId="48707"/>
    <cellStyle name="Total 2 23" xfId="48708"/>
    <cellStyle name="Total 2 24" xfId="48709"/>
    <cellStyle name="Total 2 25" xfId="48710"/>
    <cellStyle name="Total 2 26" xfId="48711"/>
    <cellStyle name="Total 2 27" xfId="48712"/>
    <cellStyle name="Total 2 28" xfId="48713"/>
    <cellStyle name="Total 2 29" xfId="48714"/>
    <cellStyle name="Total 2 3" xfId="1846"/>
    <cellStyle name="Total 2 3 2" xfId="1847"/>
    <cellStyle name="Total 2 3 3" xfId="48715"/>
    <cellStyle name="Total 2 30" xfId="48716"/>
    <cellStyle name="Total 2 31" xfId="48717"/>
    <cellStyle name="Total 2 32" xfId="48718"/>
    <cellStyle name="Total 2 33" xfId="48719"/>
    <cellStyle name="Total 2 34" xfId="48720"/>
    <cellStyle name="Total 2 35" xfId="48721"/>
    <cellStyle name="Total 2 36" xfId="48722"/>
    <cellStyle name="Total 2 37" xfId="48723"/>
    <cellStyle name="Total 2 38" xfId="48724"/>
    <cellStyle name="Total 2 39" xfId="48725"/>
    <cellStyle name="Total 2 4" xfId="1848"/>
    <cellStyle name="Total 2 40" xfId="48726"/>
    <cellStyle name="Total 2 41" xfId="48727"/>
    <cellStyle name="Total 2 42" xfId="48728"/>
    <cellStyle name="Total 2 43" xfId="48729"/>
    <cellStyle name="Total 2 44" xfId="48730"/>
    <cellStyle name="Total 2 45" xfId="48731"/>
    <cellStyle name="Total 2 46" xfId="48732"/>
    <cellStyle name="Total 2 47" xfId="48733"/>
    <cellStyle name="Total 2 48" xfId="48734"/>
    <cellStyle name="Total 2 5" xfId="48735"/>
    <cellStyle name="Total 2 6" xfId="48736"/>
    <cellStyle name="Total 2 7" xfId="48737"/>
    <cellStyle name="Total 2 8" xfId="48738"/>
    <cellStyle name="Total 2 9" xfId="48739"/>
    <cellStyle name="Total 3" xfId="1849"/>
    <cellStyle name="Total 3 2" xfId="1850"/>
    <cellStyle name="Total 3 2 2" xfId="1851"/>
    <cellStyle name="Total 3 3" xfId="1852"/>
    <cellStyle name="Total 3 3 2" xfId="1853"/>
    <cellStyle name="Total 3 4" xfId="1854"/>
    <cellStyle name="Total 4" xfId="48740"/>
    <cellStyle name="Total 5" xfId="48741"/>
    <cellStyle name="Total 6" xfId="48742"/>
    <cellStyle name="Total 7" xfId="48743"/>
    <cellStyle name="Total 7 2" xfId="48744"/>
    <cellStyle name="Total 7 2 2" xfId="48745"/>
    <cellStyle name="Total 8" xfId="48746"/>
    <cellStyle name="Totals" xfId="1855"/>
    <cellStyle name="Totals [0]" xfId="48747"/>
    <cellStyle name="Totals [2]" xfId="48748"/>
    <cellStyle name="Totals_CNANGES NEEDED" xfId="48749"/>
    <cellStyle name="u" xfId="48750"/>
    <cellStyle name="Underline_Single" xfId="48751"/>
    <cellStyle name="Unprot" xfId="48752"/>
    <cellStyle name="Unprot$" xfId="48753"/>
    <cellStyle name="Unprot_CurrencySKorea" xfId="48754"/>
    <cellStyle name="Unprotect" xfId="48755"/>
    <cellStyle name="UNPROTECTED" xfId="48756"/>
    <cellStyle name="UnProtectedCalc" xfId="48757"/>
    <cellStyle name="Update" xfId="48758"/>
    <cellStyle name="USD" xfId="48759"/>
    <cellStyle name="USD billion" xfId="48760"/>
    <cellStyle name="USD million" xfId="48761"/>
    <cellStyle name="USD thousand" xfId="48762"/>
    <cellStyle name="vcc" xfId="48763"/>
    <cellStyle name="VDD" xfId="48764"/>
    <cellStyle name="Währung [0]_Compiling Utility Macros" xfId="1856"/>
    <cellStyle name="Währung_Compiling Utility Macros" xfId="1857"/>
    <cellStyle name="Warning Text 2" xfId="1858"/>
    <cellStyle name="Warning Text 2 10" xfId="48765"/>
    <cellStyle name="Warning Text 2 11" xfId="48766"/>
    <cellStyle name="Warning Text 2 12" xfId="48767"/>
    <cellStyle name="Warning Text 2 13" xfId="48768"/>
    <cellStyle name="Warning Text 2 14" xfId="48769"/>
    <cellStyle name="Warning Text 2 15" xfId="48770"/>
    <cellStyle name="Warning Text 2 16" xfId="48771"/>
    <cellStyle name="Warning Text 2 17" xfId="48772"/>
    <cellStyle name="Warning Text 2 2" xfId="48773"/>
    <cellStyle name="Warning Text 2 3" xfId="48774"/>
    <cellStyle name="Warning Text 2 4" xfId="48775"/>
    <cellStyle name="Warning Text 2 5" xfId="48776"/>
    <cellStyle name="Warning Text 2 6" xfId="48777"/>
    <cellStyle name="Warning Text 2 7" xfId="48778"/>
    <cellStyle name="Warning Text 2 8" xfId="48779"/>
    <cellStyle name="Warning Text 2 9" xfId="48780"/>
    <cellStyle name="Warning Text 3" xfId="1859"/>
    <cellStyle name="Yellow" xfId="1860"/>
    <cellStyle name="Yellow 2" xfId="1861"/>
    <cellStyle name="Yellow 2 2" xfId="1862"/>
    <cellStyle name="Yellow 2 3" xfId="1863"/>
    <cellStyle name="Yellow 2 4" xfId="1864"/>
    <cellStyle name="Yellow 2 5" xfId="1865"/>
    <cellStyle name="Yellow 2 6" xfId="1866"/>
    <cellStyle name="Yellow 2 7" xfId="1867"/>
    <cellStyle name="Yellow 2 8" xfId="1868"/>
  </cellStyles>
  <dxfs count="38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  <color rgb="FFCCFFFF"/>
      <color rgb="FF0000FF"/>
      <color rgb="FF215967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theme" Target="theme/theme1.xml"/><Relationship Id="rId33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w383559\AppData\Local\Microsoft\Windows\Temporary%20Internet%20Files\Content.Outlook\4ZYGG4XH\Finance\Regulations\regulations\1415%20RRP\Revised%20RRP%20Packs_2015-08-28\Final%20v2%20returned%20from%20Ofgem%20-%20ENWL_CV_DNO_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fer%20Directory\fs1gbn1fs002_transfer\Dan%20Randles\RRP%20Table%20E6\LV%20fault%20management%20CBA%20RIIO%20ED1_v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w383559\AppData\Local\Microsoft\Windows\Temporary%20Internet%20Files\Content.Outlook\4ZYGG4XH\CBA's\Copy%20of%20LV%20fault%20management%20CBA%20RIIO%20ED1_v0.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fer%20Directory\fs1gbn1fs002_transfer\Dan%20Randles\RRP%20Table%20E6\PV%20CBA%20RIIO%20ED1_v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w383559\AppData\Local\Microsoft\Windows\Temporary%20Internet%20Files\Content.Outlook\4ZYGG4XH\PV%20CBA%20RIIO%20ED1%20FY18%20v0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Regulations\regulations\1415%20RRP\Revised%20RRP%20Packs_2015-08-28\Final%20v2%20returned%20from%20Ofgem%20-%20ENWL_CV_DNO_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w383559\AppData\Local\Microsoft\Windows\Temporary%20Internet%20Files\Content.Outlook\4ZYGG4XH\2016-17%20Losses%20Snapshot%20Working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fer%20Directory\fs1gbn1fs002_transfer\Dan%20Randles\RRP%20Table%20E6\C2C%20CBA%20RIIO%20ED1_v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w383559\AppData\Local\Microsoft\Windows\Temporary%20Internet%20Files\Content.Outlook\4ZYGG4XH\C2C%20CBA%20RIIO%20ED1_v0.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w383559\AppData\Local\Microsoft\Windows\Temporary%20Internet%20Files\Content.Outlook\4ZYGG4XH\Catterall%20DSR%20CBA%20RIIO%20ED1_v0.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w383559\AppData\Local\Microsoft\Windows\Temporary%20Internet%20Files\Content.Outlook\4ZYGG4XH\TX%20Regen%20CBA%20RIIO%20ED1_v0.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w383559\AppData\Local\Microsoft\Windows\Temporary%20Internet%20Files\Content.Outlook\4ZYGG4XH\CBA's\TX%20Regen%20CBA%20RIIO%20ED1_v0.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w383559\AppData\Local\Microsoft\Windows\Temporary%20Internet%20Files\Content.Outlook\4ZYGG4XH\LV%20fault%20management%20CBA%20RIIO%20ED1_v0.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 change Log"/>
      <sheetName val="Cover"/>
      <sheetName val="Navigation"/>
      <sheetName val="Costs Matrix 2010"/>
      <sheetName val="C1 - Costs Matrix 2011"/>
      <sheetName val="C1 - Costs Matrix 2012"/>
      <sheetName val="C1 - Costs Matrix 2013"/>
      <sheetName val="C1 - Costs Matrix 2014"/>
      <sheetName val="C1 - Costs Matrix 2015"/>
      <sheetName val="C2 - Check Sheet"/>
      <sheetName val="C3 - Yr on yr Comp 2011"/>
      <sheetName val="C3 - Yr on yr Comp 2012"/>
      <sheetName val="C3 - Yr on yr Comp 2013"/>
      <sheetName val="C3 - Yr on yr Comp 2014"/>
      <sheetName val="C3 - Yr on yr Comp 2015"/>
      <sheetName val="C4 - RAV "/>
      <sheetName val="C5 - Summary - Tax Pool &amp; Se"/>
      <sheetName val="C6 - Contractor Adj Memo"/>
      <sheetName val="C7 - Related Party Analysis"/>
      <sheetName val="C8 - Related Party Cross Sub"/>
      <sheetName val="C9 - Related Party dis Marg"/>
      <sheetName val="C10 - NI"/>
      <sheetName val="C11 - Core (CT)"/>
      <sheetName val="C12 - Reinforcements &amp; DSM"/>
      <sheetName val="C13 - Asset Rep, Refurb, Civil"/>
      <sheetName val="C14 - Operational IT &amp; Telecoms"/>
      <sheetName val="C15 - QoS &amp; WSC"/>
      <sheetName val="C16 - Summary-Non-Core Ex Ante"/>
      <sheetName val="C17 - Summary - Non-Core Reopen"/>
      <sheetName val="C18 - HILP "/>
      <sheetName val="C19 - CNI"/>
      <sheetName val="C20 - Summary - SAF not RAV(CT)"/>
      <sheetName val="C21 - IFI"/>
      <sheetName val="C22 - LCN Fund First Tier"/>
      <sheetName val="C23 - LCN Fund Second Tier"/>
      <sheetName val="C24 - Summary - NOC (CT)"/>
      <sheetName val="C25-Atypicals-Sev Weath 1-in-20"/>
      <sheetName val="C26 - NOCs Other"/>
      <sheetName val="C27 - Summary-Non Price Control"/>
      <sheetName val="C28 - Ex Services (exc conns)"/>
      <sheetName val="C29 - Legacy Metering"/>
      <sheetName val="C30 - Out Of Area Networks"/>
      <sheetName val="C31 - de minimis"/>
      <sheetName val="C32 - Other (cons) activities"/>
      <sheetName val="C33 - Atypicals 2010"/>
      <sheetName val="C33 - Atypicals 2011"/>
      <sheetName val="C33 - Atypicals 2012"/>
      <sheetName val="C33 - Atypicals 2013"/>
      <sheetName val="C33 - Atypicals 2014"/>
      <sheetName val="C33 - Atypicals 2015"/>
      <sheetName val="C34 - Non Activity Based Costs"/>
      <sheetName val="C35 - Non-Op Capex"/>
      <sheetName val="C36 - Indirects total"/>
      <sheetName val="C37 - Finance and Reg"/>
      <sheetName val="CV1 - Diversions"/>
      <sheetName val="CV2 - ESQCR"/>
      <sheetName val="CV3 - Asset Replacement"/>
      <sheetName val="CV4 - Asset_Repl_(Memo)"/>
      <sheetName val="CV5 - Refurbishment"/>
      <sheetName val="CV6 - Civil Works"/>
      <sheetName val="CV7 - Undergrounding Des Areas"/>
      <sheetName val="CV8 - Legal &amp; Safety"/>
      <sheetName val="CV9 - High Value Proj (Scheme)"/>
      <sheetName val="CV10 - BT21CN"/>
      <sheetName val="CV11 - Flood mitigation"/>
      <sheetName val="CV12 - Environmental Reporting"/>
      <sheetName val="CV13 - I&amp;M"/>
      <sheetName val="CV14 - Tree_Cutting"/>
      <sheetName val="CV15 - MTP all incidents"/>
      <sheetName val="CV 16 - WSC Schemes"/>
      <sheetName val="CV17 - Connections Summary"/>
      <sheetName val="CV18 - Black Start"/>
      <sheetName val="NADPR Navigation"/>
      <sheetName val="V1 - Total Asset Movement"/>
      <sheetName val="V2 - AR - Connection projects"/>
      <sheetName val="V3 - AR - Gen Reinforcement"/>
      <sheetName val="V4 - AR - Other Movements"/>
      <sheetName val="V5 - AR - Age profile"/>
      <sheetName val="V6 - Fault Levels"/>
      <sheetName val="V7 - Flood mitigation (site)"/>
      <sheetName val="V8 - Streetworks"/>
      <sheetName val="V9 - MTP one-off EEs only"/>
      <sheetName val="V10-MTP sev weather EEs only"/>
      <sheetName val="V10a-MTP sev weather 1-in-20"/>
      <sheetName val="V11 - MTP excluding all EEs"/>
      <sheetName val="V12 - BCF"/>
      <sheetName val="V13 - TCP"/>
      <sheetName val="V14 - RPZ"/>
      <sheetName val="V15a - DLRR"/>
      <sheetName val="V16 - Losses DG Adj. (LAG)"/>
      <sheetName val="V17 - Losses DG Adj. (DGA)"/>
      <sheetName val="V18 - QoS Acivity Placeholder"/>
    </sheetNames>
    <sheetDataSet>
      <sheetData sheetId="0"/>
      <sheetData sheetId="1"/>
      <sheetData sheetId="2"/>
      <sheetData sheetId="3"/>
      <sheetData sheetId="4">
        <row r="10">
          <cell r="B10">
            <v>0.77157717154756444</v>
          </cell>
        </row>
      </sheetData>
      <sheetData sheetId="5">
        <row r="10">
          <cell r="B10">
            <v>7.0430673527518972E-2</v>
          </cell>
        </row>
      </sheetData>
      <sheetData sheetId="6">
        <row r="10">
          <cell r="B10">
            <v>0.11390543072705538</v>
          </cell>
        </row>
      </sheetData>
      <sheetData sheetId="7">
        <row r="10">
          <cell r="B10">
            <v>1.8252247433453606E-2</v>
          </cell>
        </row>
      </sheetData>
      <sheetData sheetId="8">
        <row r="10">
          <cell r="B10">
            <v>1.4654100515889999E-3</v>
          </cell>
        </row>
      </sheetData>
      <sheetData sheetId="9"/>
      <sheetData sheetId="10"/>
      <sheetData sheetId="11">
        <row r="67">
          <cell r="AL67">
            <v>0.2</v>
          </cell>
        </row>
      </sheetData>
      <sheetData sheetId="12"/>
      <sheetData sheetId="13">
        <row r="84">
          <cell r="AL84">
            <v>0.93199999999999994</v>
          </cell>
        </row>
      </sheetData>
      <sheetData sheetId="14"/>
      <sheetData sheetId="15"/>
      <sheetData sheetId="16"/>
      <sheetData sheetId="17"/>
      <sheetData sheetId="18"/>
      <sheetData sheetId="19">
        <row r="202">
          <cell r="G202">
            <v>5.4365999999999998E-2</v>
          </cell>
        </row>
      </sheetData>
      <sheetData sheetId="20"/>
      <sheetData sheetId="21"/>
      <sheetData sheetId="22"/>
      <sheetData sheetId="23">
        <row r="15">
          <cell r="G15">
            <v>0.5398091645441907</v>
          </cell>
        </row>
      </sheetData>
      <sheetData sheetId="24"/>
      <sheetData sheetId="25">
        <row r="6">
          <cell r="G6">
            <v>0.91055075951742948</v>
          </cell>
        </row>
      </sheetData>
      <sheetData sheetId="26">
        <row r="6">
          <cell r="G6">
            <v>2.3939401686325272</v>
          </cell>
        </row>
      </sheetData>
      <sheetData sheetId="27"/>
      <sheetData sheetId="28"/>
      <sheetData sheetId="29"/>
      <sheetData sheetId="30"/>
      <sheetData sheetId="31"/>
      <sheetData sheetId="32">
        <row r="6">
          <cell r="G6">
            <v>0.15366314154708524</v>
          </cell>
        </row>
      </sheetData>
      <sheetData sheetId="33">
        <row r="6">
          <cell r="G6">
            <v>0.21783730792153819</v>
          </cell>
        </row>
      </sheetData>
      <sheetData sheetId="34">
        <row r="6">
          <cell r="G6">
            <v>0</v>
          </cell>
        </row>
      </sheetData>
      <sheetData sheetId="35"/>
      <sheetData sheetId="36"/>
      <sheetData sheetId="37">
        <row r="6">
          <cell r="G6">
            <v>0.101909</v>
          </cell>
        </row>
      </sheetData>
      <sheetData sheetId="38"/>
      <sheetData sheetId="39">
        <row r="6">
          <cell r="G6">
            <v>9.8397056431386343</v>
          </cell>
        </row>
      </sheetData>
      <sheetData sheetId="40">
        <row r="6">
          <cell r="G6">
            <v>0</v>
          </cell>
        </row>
      </sheetData>
      <sheetData sheetId="41"/>
      <sheetData sheetId="42">
        <row r="6">
          <cell r="A6" t="str">
            <v>Whitegate National Grid project</v>
          </cell>
        </row>
      </sheetData>
      <sheetData sheetId="43">
        <row r="6">
          <cell r="A6" t="str">
            <v>Work carried out on Retail consented activity</v>
          </cell>
        </row>
      </sheetData>
      <sheetData sheetId="44"/>
      <sheetData sheetId="45">
        <row r="73">
          <cell r="AT73">
            <v>-0.33</v>
          </cell>
        </row>
      </sheetData>
      <sheetData sheetId="46">
        <row r="80">
          <cell r="AT80">
            <v>-0.88355530999999998</v>
          </cell>
        </row>
      </sheetData>
      <sheetData sheetId="47">
        <row r="24">
          <cell r="AY24">
            <v>-21.899999910000002</v>
          </cell>
        </row>
      </sheetData>
      <sheetData sheetId="48">
        <row r="32">
          <cell r="AY32">
            <v>1.3413212392115592</v>
          </cell>
        </row>
      </sheetData>
      <sheetData sheetId="49">
        <row r="32">
          <cell r="AY32">
            <v>5.895434630443808E-3</v>
          </cell>
        </row>
      </sheetData>
      <sheetData sheetId="50">
        <row r="6">
          <cell r="G6">
            <v>5.0243000000000003E-2</v>
          </cell>
        </row>
      </sheetData>
      <sheetData sheetId="51">
        <row r="6">
          <cell r="G6">
            <v>2.6349999999999998</v>
          </cell>
        </row>
      </sheetData>
      <sheetData sheetId="52">
        <row r="6">
          <cell r="G6">
            <v>9.5931773861223562</v>
          </cell>
        </row>
      </sheetData>
      <sheetData sheetId="53">
        <row r="6">
          <cell r="G6">
            <v>5.5315738277911777</v>
          </cell>
        </row>
      </sheetData>
      <sheetData sheetId="54">
        <row r="6">
          <cell r="G6">
            <v>0</v>
          </cell>
        </row>
      </sheetData>
      <sheetData sheetId="55">
        <row r="6">
          <cell r="G6">
            <v>1387.6206423622798</v>
          </cell>
        </row>
      </sheetData>
      <sheetData sheetId="56">
        <row r="6">
          <cell r="K6">
            <v>19.635999999999999</v>
          </cell>
        </row>
      </sheetData>
      <sheetData sheetId="57">
        <row r="6">
          <cell r="G6">
            <v>4</v>
          </cell>
        </row>
      </sheetData>
      <sheetData sheetId="58">
        <row r="6">
          <cell r="K6">
            <v>1960</v>
          </cell>
        </row>
      </sheetData>
      <sheetData sheetId="59">
        <row r="14">
          <cell r="O14">
            <v>1.2100016768179185</v>
          </cell>
        </row>
      </sheetData>
      <sheetData sheetId="60">
        <row r="6">
          <cell r="G6">
            <v>519.77926732499998</v>
          </cell>
          <cell r="H6">
            <v>516.81390668499989</v>
          </cell>
          <cell r="I6">
            <v>512.62490668499993</v>
          </cell>
          <cell r="J6">
            <v>511.6379066849999</v>
          </cell>
          <cell r="K6">
            <v>509.18700000000001</v>
          </cell>
        </row>
        <row r="7">
          <cell r="G7">
            <v>2388.485886399998</v>
          </cell>
          <cell r="H7">
            <v>2383.5074461999975</v>
          </cell>
          <cell r="I7">
            <v>2373.6874461999978</v>
          </cell>
          <cell r="J7">
            <v>2364.9924461999976</v>
          </cell>
          <cell r="K7">
            <v>2356.3649999999998</v>
          </cell>
        </row>
        <row r="8">
          <cell r="G8">
            <v>203.80748337</v>
          </cell>
          <cell r="H8">
            <v>203.80748337</v>
          </cell>
          <cell r="I8">
            <v>203.80748337</v>
          </cell>
          <cell r="J8">
            <v>201.27548336999999</v>
          </cell>
          <cell r="K8">
            <v>201.27500000000001</v>
          </cell>
        </row>
        <row r="9">
          <cell r="G9">
            <v>112.91864700000001</v>
          </cell>
          <cell r="H9">
            <v>112.91864700000001</v>
          </cell>
          <cell r="I9">
            <v>112.91864700000001</v>
          </cell>
          <cell r="J9">
            <v>112.91864700000001</v>
          </cell>
          <cell r="K9">
            <v>112.919</v>
          </cell>
        </row>
        <row r="11">
          <cell r="G11">
            <v>0.24099999999999999</v>
          </cell>
          <cell r="H11">
            <v>0.39</v>
          </cell>
          <cell r="I11">
            <v>4.1900000000000004</v>
          </cell>
          <cell r="J11">
            <v>0.98699999999999999</v>
          </cell>
          <cell r="K11">
            <v>2.4510000000000001</v>
          </cell>
        </row>
        <row r="12">
          <cell r="G12">
            <v>7.46</v>
          </cell>
          <cell r="H12">
            <v>6.33</v>
          </cell>
          <cell r="I12">
            <v>9.82</v>
          </cell>
          <cell r="J12">
            <v>8.6950000000000003</v>
          </cell>
          <cell r="K12">
            <v>8.6270000000000007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2.532</v>
          </cell>
          <cell r="K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6">
          <cell r="G16">
            <v>0.245</v>
          </cell>
          <cell r="H16">
            <v>0.49</v>
          </cell>
          <cell r="I16">
            <v>1.1599999999999999</v>
          </cell>
          <cell r="J16">
            <v>1.2909999999999999</v>
          </cell>
          <cell r="K16">
            <v>3.6789999999999998</v>
          </cell>
        </row>
        <row r="17">
          <cell r="G17">
            <v>2.64</v>
          </cell>
          <cell r="H17">
            <v>6.53</v>
          </cell>
          <cell r="I17">
            <v>11.85</v>
          </cell>
          <cell r="J17">
            <v>9.8160000000000007</v>
          </cell>
          <cell r="K17">
            <v>9.9890000000000008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3.2250000000000001</v>
          </cell>
          <cell r="K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1">
          <cell r="O21">
            <v>9.990887713920741E-5</v>
          </cell>
          <cell r="P21">
            <v>2.4227632929000001E-2</v>
          </cell>
          <cell r="Q21">
            <v>8.1033688477743421E-2</v>
          </cell>
          <cell r="R21">
            <v>0.1602528440773317</v>
          </cell>
          <cell r="S21">
            <v>0.42375697729010503</v>
          </cell>
        </row>
        <row r="22">
          <cell r="O22">
            <v>0.2265354519152469</v>
          </cell>
          <cell r="P22">
            <v>0.88364450496700009</v>
          </cell>
          <cell r="Q22">
            <v>0.98914216369785113</v>
          </cell>
          <cell r="R22">
            <v>1.0432487818349556</v>
          </cell>
          <cell r="S22">
            <v>0.56599653356748703</v>
          </cell>
        </row>
        <row r="23">
          <cell r="O23">
            <v>0</v>
          </cell>
          <cell r="P23">
            <v>0.25000113939999996</v>
          </cell>
          <cell r="Q23">
            <v>0.26023440618117261</v>
          </cell>
          <cell r="R23">
            <v>-9.9845612208703839E-3</v>
          </cell>
          <cell r="S23">
            <v>-2.0092886988089999E-2</v>
          </cell>
        </row>
        <row r="24"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</sheetData>
      <sheetData sheetId="61">
        <row r="6">
          <cell r="G6">
            <v>47</v>
          </cell>
        </row>
      </sheetData>
      <sheetData sheetId="62">
        <row r="6">
          <cell r="I6">
            <v>1.4226093858368201</v>
          </cell>
        </row>
      </sheetData>
      <sheetData sheetId="63"/>
      <sheetData sheetId="64">
        <row r="6">
          <cell r="S6">
            <v>-1.098116922767E-2</v>
          </cell>
        </row>
      </sheetData>
      <sheetData sheetId="65">
        <row r="6">
          <cell r="G6">
            <v>0</v>
          </cell>
        </row>
      </sheetData>
      <sheetData sheetId="66">
        <row r="6">
          <cell r="G6">
            <v>24682</v>
          </cell>
        </row>
      </sheetData>
      <sheetData sheetId="67">
        <row r="6">
          <cell r="G6">
            <v>9749</v>
          </cell>
        </row>
      </sheetData>
      <sheetData sheetId="68">
        <row r="6">
          <cell r="G6">
            <v>652</v>
          </cell>
        </row>
      </sheetData>
      <sheetData sheetId="69"/>
      <sheetData sheetId="70"/>
      <sheetData sheetId="71">
        <row r="9">
          <cell r="K9">
            <v>99</v>
          </cell>
        </row>
      </sheetData>
      <sheetData sheetId="72"/>
      <sheetData sheetId="73">
        <row r="6">
          <cell r="F6">
            <v>2255.9999999999995</v>
          </cell>
        </row>
      </sheetData>
      <sheetData sheetId="74">
        <row r="6">
          <cell r="G6">
            <v>0.48</v>
          </cell>
        </row>
      </sheetData>
      <sheetData sheetId="75">
        <row r="14">
          <cell r="K14">
            <v>38</v>
          </cell>
        </row>
      </sheetData>
      <sheetData sheetId="76"/>
      <sheetData sheetId="77"/>
      <sheetData sheetId="78"/>
      <sheetData sheetId="79">
        <row r="6">
          <cell r="B6" t="str">
            <v>CROWN LN</v>
          </cell>
        </row>
      </sheetData>
      <sheetData sheetId="80"/>
      <sheetData sheetId="81"/>
      <sheetData sheetId="82"/>
      <sheetData sheetId="83"/>
      <sheetData sheetId="84"/>
      <sheetData sheetId="85">
        <row r="6">
          <cell r="G6">
            <v>3098.79</v>
          </cell>
        </row>
      </sheetData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sion control"/>
      <sheetName val="Guidance"/>
      <sheetName val="Option summary"/>
      <sheetName val="Fixed data"/>
      <sheetName val="Baseline scenario"/>
      <sheetName val="Workings baseline"/>
      <sheetName val="install Recloser"/>
      <sheetName val="Install recloser Working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3">
          <cell r="E13">
            <v>-5.1734571428571435E-2</v>
          </cell>
        </row>
        <row r="25">
          <cell r="E25">
            <v>0.67107200000000011</v>
          </cell>
        </row>
        <row r="88">
          <cell r="E88">
            <v>14564</v>
          </cell>
        </row>
        <row r="89">
          <cell r="E89">
            <v>1310760</v>
          </cell>
        </row>
      </sheetData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sion control"/>
      <sheetName val="Guidance"/>
      <sheetName val="Option summary"/>
      <sheetName val="Fixed data"/>
      <sheetName val="Baseline scenario"/>
      <sheetName val="Workings baseline"/>
      <sheetName val="Install Recloser"/>
      <sheetName val="Install recloser Working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8">
          <cell r="F88">
            <v>17114</v>
          </cell>
        </row>
        <row r="89">
          <cell r="F89">
            <v>1540260</v>
          </cell>
        </row>
      </sheetData>
      <sheetData sheetId="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sion control"/>
      <sheetName val="Guidance"/>
      <sheetName val="Option summary"/>
      <sheetName val="Fixed data"/>
      <sheetName val="Baseline scenario"/>
      <sheetName val="Workings baseline"/>
      <sheetName val="Connect &amp; manage"/>
      <sheetName val="Workings Connect &amp; Man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3">
          <cell r="E13">
            <v>-8.4465186666666678E-2</v>
          </cell>
        </row>
        <row r="18">
          <cell r="E18">
            <v>-0.21055941150000002</v>
          </cell>
        </row>
        <row r="25">
          <cell r="E25">
            <v>0.55313002249999998</v>
          </cell>
        </row>
        <row r="88">
          <cell r="E88">
            <v>305.03125</v>
          </cell>
        </row>
        <row r="89">
          <cell r="E89">
            <v>26842.75</v>
          </cell>
        </row>
      </sheetData>
      <sheetData sheetId="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sion control"/>
      <sheetName val="Guidance"/>
      <sheetName val="Option summary"/>
      <sheetName val="Fixed data"/>
      <sheetName val="Baseline scenario"/>
      <sheetName val="Workings baseline"/>
      <sheetName val="Connect &amp; Manage"/>
      <sheetName val="Workings Connect &amp; Man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8">
          <cell r="F18">
            <v>-2.0332853352280505E-2</v>
          </cell>
        </row>
        <row r="25">
          <cell r="F25">
            <v>0.13641932699137738</v>
          </cell>
        </row>
        <row r="88">
          <cell r="F88">
            <v>29.59375</v>
          </cell>
        </row>
        <row r="89">
          <cell r="F89">
            <v>2604.25</v>
          </cell>
        </row>
      </sheetData>
      <sheetData sheetId="7" refreshError="1">
        <row r="11">
          <cell r="D11">
            <v>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 change Log"/>
      <sheetName val="Cover"/>
      <sheetName val="Navigation"/>
      <sheetName val="Costs Matrix 2010"/>
      <sheetName val="C1 - Costs Matrix 2011"/>
      <sheetName val="C1 - Costs Matrix 2012"/>
      <sheetName val="C1 - Costs Matrix 2013"/>
      <sheetName val="C1 - Costs Matrix 2014"/>
      <sheetName val="C1 - Costs Matrix 2015"/>
      <sheetName val="C2 - Check Sheet"/>
      <sheetName val="C3 - Yr on yr Comp 2011"/>
      <sheetName val="C3 - Yr on yr Comp 2012"/>
      <sheetName val="C3 - Yr on yr Comp 2013"/>
      <sheetName val="C3 - Yr on yr Comp 2014"/>
      <sheetName val="C3 - Yr on yr Comp 2015"/>
      <sheetName val="C4 - RAV "/>
      <sheetName val="C5 - Summary - Tax Pool &amp; Se"/>
      <sheetName val="C6 - Contractor Adj Memo"/>
      <sheetName val="C7 - Related Party Analysis"/>
      <sheetName val="C8 - Related Party Cross Sub"/>
      <sheetName val="C9 - Related Party dis Marg"/>
      <sheetName val="C10 - NI"/>
      <sheetName val="C11 - Core (CT)"/>
      <sheetName val="C12 - Reinforcements &amp; DSM"/>
      <sheetName val="C13 - Asset Rep, Refurb, Civil"/>
      <sheetName val="C14 - Operational IT &amp; Telecoms"/>
      <sheetName val="C15 - QoS &amp; WSC"/>
      <sheetName val="C16 - Summary-Non-Core Ex Ante"/>
      <sheetName val="C17 - Summary - Non-Core Reopen"/>
      <sheetName val="C18 - HILP "/>
      <sheetName val="C19 - CNI"/>
      <sheetName val="C20 - Summary - SAF not RAV(CT)"/>
      <sheetName val="C21 - IFI"/>
      <sheetName val="C22 - LCN Fund First Tier"/>
      <sheetName val="C23 - LCN Fund Second Tier"/>
      <sheetName val="C24 - Summary - NOC (CT)"/>
      <sheetName val="C25-Atypicals-Sev Weath 1-in-20"/>
      <sheetName val="C26 - NOCs Other"/>
      <sheetName val="C27 - Summary-Non Price Control"/>
      <sheetName val="C28 - Ex Services (exc conns)"/>
      <sheetName val="C29 - Legacy Metering"/>
      <sheetName val="C30 - Out Of Area Networks"/>
      <sheetName val="C31 - de minimis"/>
      <sheetName val="C32 - Other (cons) activities"/>
      <sheetName val="C33 - Atypicals 2010"/>
      <sheetName val="C33 - Atypicals 2011"/>
      <sheetName val="C33 - Atypicals 2012"/>
      <sheetName val="C33 - Atypicals 2013"/>
      <sheetName val="C33 - Atypicals 2014"/>
      <sheetName val="C33 - Atypicals 2015"/>
      <sheetName val="C34 - Non Activity Based Costs"/>
      <sheetName val="C35 - Non-Op Capex"/>
      <sheetName val="C36 - Indirects total"/>
      <sheetName val="C37 - Finance and Reg"/>
      <sheetName val="CV1 - Diversions"/>
      <sheetName val="CV2 - ESQCR"/>
      <sheetName val="CV3 - Asset Replacement"/>
      <sheetName val="CV4 - Asset_Repl_(Memo)"/>
      <sheetName val="CV5 - Refurbishment"/>
      <sheetName val="CV6 - Civil Works"/>
      <sheetName val="CV7 - Undergrounding Des Areas"/>
      <sheetName val="CV8 - Legal &amp; Safety"/>
      <sheetName val="CV9 - High Value Proj (Scheme)"/>
      <sheetName val="CV10 - BT21CN"/>
      <sheetName val="CV11 - Flood mitigation"/>
      <sheetName val="CV12 - Environmental Reporting"/>
      <sheetName val="CV13 - I&amp;M"/>
      <sheetName val="CV14 - Tree_Cutting"/>
      <sheetName val="CV15 - MTP all incidents"/>
      <sheetName val="CV 16 - WSC Schemes"/>
      <sheetName val="CV17 - Connections Summary"/>
      <sheetName val="CV18 - Black Start"/>
      <sheetName val="NADPR Navigation"/>
      <sheetName val="V1 - Total Asset Movement"/>
      <sheetName val="V2 - AR - Connection projects"/>
      <sheetName val="V3 - AR - Gen Reinforcement"/>
      <sheetName val="V4 - AR - Other Movements"/>
      <sheetName val="V5 - AR - Age profile"/>
      <sheetName val="V6 - Fault Levels"/>
      <sheetName val="V7 - Flood mitigation (site)"/>
      <sheetName val="V8 - Streetworks"/>
      <sheetName val="V9 - MTP one-off EEs only"/>
      <sheetName val="V10-MTP sev weather EEs only"/>
      <sheetName val="V10a-MTP sev weather 1-in-20"/>
      <sheetName val="V11 - MTP excluding all EEs"/>
      <sheetName val="V12 - BCF"/>
      <sheetName val="V13 - TCP"/>
      <sheetName val="V14 - RPZ"/>
      <sheetName val="V15a - DLRR"/>
      <sheetName val="V16 - Losses DG Adj. (LAG)"/>
      <sheetName val="V17 - Losses DG Adj. (DGA)"/>
      <sheetName val="V18 - QoS Acivity Placeho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>
        <row r="6">
          <cell r="G6">
            <v>0</v>
          </cell>
          <cell r="K6">
            <v>25</v>
          </cell>
          <cell r="O6">
            <v>0</v>
          </cell>
          <cell r="P6">
            <v>0</v>
          </cell>
          <cell r="Q6">
            <v>0</v>
          </cell>
          <cell r="R6">
            <v>2.4609303942762315E-2</v>
          </cell>
          <cell r="S6">
            <v>0.11944950083775799</v>
          </cell>
        </row>
        <row r="9"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G10">
            <v>1</v>
          </cell>
          <cell r="H10">
            <v>13</v>
          </cell>
          <cell r="I10">
            <v>1</v>
          </cell>
          <cell r="J10">
            <v>7</v>
          </cell>
          <cell r="K10">
            <v>2</v>
          </cell>
          <cell r="O10">
            <v>0.12017238063481887</v>
          </cell>
          <cell r="P10">
            <v>0.5051456795</v>
          </cell>
          <cell r="Q10">
            <v>0.79065894466668774</v>
          </cell>
          <cell r="R10">
            <v>0.31108603629502163</v>
          </cell>
          <cell r="S10">
            <v>-1.2875074343584999E-2</v>
          </cell>
        </row>
        <row r="11"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G12">
            <v>17667</v>
          </cell>
          <cell r="H12">
            <v>14409.85</v>
          </cell>
          <cell r="I12">
            <v>12949</v>
          </cell>
          <cell r="J12">
            <v>13508.72</v>
          </cell>
          <cell r="K12">
            <v>16852.099999999999</v>
          </cell>
        </row>
        <row r="13">
          <cell r="G13">
            <v>137.5</v>
          </cell>
          <cell r="H13">
            <v>51.5</v>
          </cell>
          <cell r="I13">
            <v>49.800000000000004</v>
          </cell>
          <cell r="J13">
            <v>57.100000000000009</v>
          </cell>
          <cell r="K13">
            <v>36.1</v>
          </cell>
        </row>
        <row r="15"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G16">
            <v>7</v>
          </cell>
          <cell r="H16">
            <v>2</v>
          </cell>
          <cell r="I16">
            <v>0</v>
          </cell>
          <cell r="J16">
            <v>3</v>
          </cell>
          <cell r="K16">
            <v>9</v>
          </cell>
          <cell r="O16">
            <v>0</v>
          </cell>
          <cell r="P16">
            <v>0.32197470500000014</v>
          </cell>
          <cell r="Q16">
            <v>-1.8562071049790921E-2</v>
          </cell>
          <cell r="R16">
            <v>2.1951582439320241E-2</v>
          </cell>
          <cell r="S16">
            <v>9.1822157434719998E-3</v>
          </cell>
        </row>
        <row r="17">
          <cell r="G17">
            <v>0</v>
          </cell>
          <cell r="H17">
            <v>1</v>
          </cell>
          <cell r="I17">
            <v>0</v>
          </cell>
          <cell r="J17">
            <v>7</v>
          </cell>
          <cell r="K17">
            <v>22</v>
          </cell>
          <cell r="O17">
            <v>0</v>
          </cell>
          <cell r="P17">
            <v>8.501378699999998E-2</v>
          </cell>
          <cell r="Q17">
            <v>0.29544663889187073</v>
          </cell>
          <cell r="R17">
            <v>0.12460265750899704</v>
          </cell>
          <cell r="S17">
            <v>9.7506194094544002E-2</v>
          </cell>
        </row>
        <row r="19">
          <cell r="G19">
            <v>2</v>
          </cell>
          <cell r="H19">
            <v>0</v>
          </cell>
          <cell r="I19">
            <v>0</v>
          </cell>
          <cell r="J19">
            <v>0</v>
          </cell>
          <cell r="K19">
            <v>1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74">
          <cell r="G74">
            <v>1366184</v>
          </cell>
          <cell r="H74">
            <v>1361742</v>
          </cell>
          <cell r="I74">
            <v>1325013.955108484</v>
          </cell>
          <cell r="J74">
            <v>1311206</v>
          </cell>
          <cell r="K74">
            <v>1266283.4173814249</v>
          </cell>
        </row>
        <row r="75">
          <cell r="G75">
            <v>34770</v>
          </cell>
          <cell r="H75">
            <v>35023</v>
          </cell>
          <cell r="I75">
            <v>30562</v>
          </cell>
          <cell r="J75">
            <v>33115</v>
          </cell>
          <cell r="K75">
            <v>28318</v>
          </cell>
        </row>
      </sheetData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>
        <row r="6">
          <cell r="G6">
            <v>3098.79</v>
          </cell>
          <cell r="H6">
            <v>3219.01</v>
          </cell>
          <cell r="I6">
            <v>2917.4</v>
          </cell>
          <cell r="J6">
            <v>2993</v>
          </cell>
          <cell r="K6">
            <v>3346</v>
          </cell>
        </row>
        <row r="8">
          <cell r="G8">
            <v>8773.56</v>
          </cell>
          <cell r="H8">
            <v>8143.1</v>
          </cell>
          <cell r="I8">
            <v>7000.4</v>
          </cell>
          <cell r="J8">
            <v>5992</v>
          </cell>
          <cell r="K8">
            <v>6852</v>
          </cell>
        </row>
        <row r="12">
          <cell r="G12">
            <v>9150.02</v>
          </cell>
          <cell r="H12">
            <v>9912.44</v>
          </cell>
          <cell r="I12">
            <v>9893.89</v>
          </cell>
          <cell r="J12">
            <v>9425.7999999999993</v>
          </cell>
          <cell r="K12">
            <v>9101.4</v>
          </cell>
        </row>
        <row r="19">
          <cell r="G19">
            <v>1099.98</v>
          </cell>
          <cell r="H19">
            <v>1223.43</v>
          </cell>
          <cell r="I19">
            <v>1236.3</v>
          </cell>
          <cell r="J19">
            <v>1311.72</v>
          </cell>
          <cell r="K19">
            <v>1158.1400000000001</v>
          </cell>
        </row>
        <row r="20">
          <cell r="G20">
            <v>19.86</v>
          </cell>
          <cell r="H20">
            <v>25.29</v>
          </cell>
          <cell r="I20">
            <v>29.92</v>
          </cell>
          <cell r="J20">
            <v>24.15</v>
          </cell>
          <cell r="K20">
            <v>26.95</v>
          </cell>
        </row>
        <row r="22">
          <cell r="G22">
            <v>15.84</v>
          </cell>
          <cell r="H22">
            <v>23.56</v>
          </cell>
          <cell r="I22">
            <v>36.700000000000003</v>
          </cell>
          <cell r="J22">
            <v>51.11</v>
          </cell>
          <cell r="K22">
            <v>95.75</v>
          </cell>
        </row>
        <row r="26">
          <cell r="G26">
            <v>3286.25</v>
          </cell>
          <cell r="H26">
            <v>1230.8499999999999</v>
          </cell>
          <cell r="I26">
            <v>1190.22</v>
          </cell>
          <cell r="J26">
            <v>1364.69</v>
          </cell>
          <cell r="K26">
            <v>862.79</v>
          </cell>
        </row>
        <row r="27">
          <cell r="G27">
            <v>100.85</v>
          </cell>
          <cell r="H27">
            <v>100.85</v>
          </cell>
          <cell r="I27">
            <v>8.59</v>
          </cell>
          <cell r="J27">
            <v>8.83</v>
          </cell>
          <cell r="K27">
            <v>13.81</v>
          </cell>
        </row>
        <row r="31">
          <cell r="I31">
            <v>66.11</v>
          </cell>
          <cell r="J31">
            <v>146.84</v>
          </cell>
          <cell r="K31">
            <v>110.49</v>
          </cell>
        </row>
        <row r="33">
          <cell r="G33">
            <v>2434.79</v>
          </cell>
          <cell r="H33">
            <v>2394.9</v>
          </cell>
          <cell r="I33">
            <v>2707.98</v>
          </cell>
          <cell r="J33">
            <v>2443.0700000000002</v>
          </cell>
          <cell r="K33">
            <v>2847.58</v>
          </cell>
        </row>
        <row r="39">
          <cell r="G39">
            <v>971036.82</v>
          </cell>
          <cell r="H39">
            <v>670540</v>
          </cell>
          <cell r="I39">
            <v>652308.38</v>
          </cell>
          <cell r="J39">
            <v>665547.12</v>
          </cell>
          <cell r="K39">
            <v>728044.98</v>
          </cell>
        </row>
      </sheetData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4 - Losses Snapshot"/>
      <sheetName val="Opp 300sqmm HV Cable"/>
      <sheetName val="Opp 300sqmm LV Cable"/>
      <sheetName val="Pro 1000kVA GM Tx"/>
      <sheetName val="Pro 800kVA GM Tx"/>
      <sheetName val="Opp Primary Tx"/>
      <sheetName val="Opp 200kVA PMT"/>
      <sheetName val="Theft (I5)"/>
      <sheetName val="2015 Strategy"/>
      <sheetName val="2016 RRP Losss Snapshot"/>
      <sheetName val="Total Volu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9">
          <cell r="AI9">
            <v>-0.17303473</v>
          </cell>
        </row>
        <row r="14">
          <cell r="AZ14">
            <v>602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sion control"/>
      <sheetName val="Guidance"/>
      <sheetName val="Option summary"/>
      <sheetName val="Fixed data"/>
      <sheetName val="Baseline scenario"/>
      <sheetName val="Workings baseline"/>
      <sheetName val="n-0 connection"/>
      <sheetName val="n-0 workin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3">
          <cell r="E13">
            <v>-3.3022200000000002</v>
          </cell>
        </row>
        <row r="25">
          <cell r="E25">
            <v>5.5522200000000002</v>
          </cell>
        </row>
      </sheetData>
      <sheetData sheetId="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sion control"/>
      <sheetName val="Guidance"/>
      <sheetName val="Option summary"/>
      <sheetName val="Fixed data"/>
      <sheetName val="Baseline scenario"/>
      <sheetName val="Workings baseline"/>
      <sheetName val="n-0 connection"/>
      <sheetName val="n-0 workin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8">
          <cell r="F18">
            <v>-1.1994694812000002</v>
          </cell>
        </row>
        <row r="25">
          <cell r="F25">
            <v>7.5951445778626434</v>
          </cell>
        </row>
      </sheetData>
      <sheetData sheetId="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sion control"/>
      <sheetName val="Guidance"/>
      <sheetName val="Option summary"/>
      <sheetName val="Fixed data"/>
      <sheetName val="Baseline scenario"/>
      <sheetName val="Workings baseline"/>
      <sheetName val="DSR"/>
      <sheetName val="DSR Workin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8">
          <cell r="E18">
            <v>-0.02</v>
          </cell>
          <cell r="F18">
            <v>-4.0240050222274691E-2</v>
          </cell>
        </row>
        <row r="19">
          <cell r="F19">
            <v>2.1989757735849098</v>
          </cell>
        </row>
        <row r="86">
          <cell r="F86">
            <v>-936.43900905447026</v>
          </cell>
        </row>
      </sheetData>
      <sheetData sheetId="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sion control"/>
      <sheetName val="Guidance"/>
      <sheetName val="Option summary"/>
      <sheetName val="Fixed data"/>
      <sheetName val="Baseline scenario"/>
      <sheetName val="Workings baseline"/>
      <sheetName val="TX Regen"/>
      <sheetName val="Workings TX Re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8">
          <cell r="F18">
            <v>-0.20811283767044031</v>
          </cell>
        </row>
      </sheetData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sion control"/>
      <sheetName val="Guidance"/>
      <sheetName val="Option summary"/>
      <sheetName val="Fixed data"/>
      <sheetName val="Baseline scenario"/>
      <sheetName val="Workings baseline"/>
      <sheetName val="TX Regen"/>
      <sheetName val="Workings TX Re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F8">
            <v>-2.3731283018867932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sion control"/>
      <sheetName val="Guidance"/>
      <sheetName val="Option summary"/>
      <sheetName val="Fixed data"/>
      <sheetName val="Baseline scenario"/>
      <sheetName val="Workings baseline"/>
      <sheetName val="Install Recloser"/>
      <sheetName val="Install recloser Working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8">
          <cell r="E18">
            <v>-2.8750465714285713</v>
          </cell>
          <cell r="F18">
            <v>-1.3327483489061995</v>
          </cell>
        </row>
        <row r="25">
          <cell r="F25">
            <v>1.3371727981714288</v>
          </cell>
        </row>
      </sheetData>
      <sheetData sheetId="7" refreshError="1">
        <row r="5">
          <cell r="C5">
            <v>807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48"/>
  <sheetViews>
    <sheetView tabSelected="1" zoomScale="70" zoomScaleNormal="70" workbookViewId="0">
      <selection activeCell="B21" sqref="B21"/>
    </sheetView>
  </sheetViews>
  <sheetFormatPr defaultColWidth="0" defaultRowHeight="12.75" zeroHeight="1"/>
  <cols>
    <col min="1" max="1" width="9.140625" style="11" customWidth="1"/>
    <col min="2" max="2" width="22" style="11" customWidth="1"/>
    <col min="3" max="3" width="16.28515625" style="11" customWidth="1"/>
    <col min="4" max="4" width="40" style="11" customWidth="1"/>
    <col min="5" max="5" width="9.140625" style="11" customWidth="1"/>
    <col min="6" max="6" width="5.7109375" style="11" customWidth="1"/>
    <col min="7" max="7" width="6.140625" style="11" customWidth="1"/>
    <col min="8" max="8" width="7.140625" style="11" customWidth="1"/>
    <col min="9" max="10" width="9.140625" style="11" customWidth="1"/>
    <col min="11" max="44" width="0" style="11" hidden="1" customWidth="1"/>
    <col min="45" max="16384" width="9.140625" style="11" hidden="1"/>
  </cols>
  <sheetData>
    <row r="1" spans="1:43" s="206" customFormat="1">
      <c r="A1" s="46" t="str">
        <f ca="1">MID(CELL("filename",A1),FIND("]",CELL("filename",A1))+1,256)</f>
        <v>Cover Sheet</v>
      </c>
      <c r="O1" s="211"/>
      <c r="P1" s="211"/>
      <c r="Q1" s="211"/>
      <c r="R1" s="211"/>
      <c r="AM1" s="211"/>
    </row>
    <row r="2" spans="1:43" s="206" customFormat="1">
      <c r="A2" s="47"/>
    </row>
    <row r="3" spans="1:43" s="206" customFormat="1">
      <c r="A3" s="47"/>
    </row>
    <row r="4" spans="1:43" s="206" customFormat="1">
      <c r="D4" s="210"/>
      <c r="E4" s="210"/>
      <c r="F4" s="210"/>
      <c r="G4" s="210"/>
      <c r="AJ4" s="210"/>
    </row>
    <row r="5" spans="1:43" s="206" customFormat="1">
      <c r="D5" s="209"/>
      <c r="E5" s="209"/>
      <c r="F5" s="208"/>
      <c r="G5" s="208"/>
      <c r="AJ5" s="207"/>
      <c r="AK5" s="207"/>
      <c r="AL5" s="207"/>
      <c r="AM5" s="207"/>
      <c r="AN5" s="207"/>
      <c r="AO5" s="207"/>
      <c r="AP5" s="207"/>
      <c r="AQ5" s="207"/>
    </row>
    <row r="6" spans="1:43" ht="13.5" thickBot="1"/>
    <row r="7" spans="1:43" s="269" customFormat="1">
      <c r="B7" s="195"/>
      <c r="C7" s="182"/>
      <c r="D7" s="182"/>
      <c r="E7" s="182"/>
      <c r="F7" s="182"/>
      <c r="G7" s="182"/>
      <c r="H7" s="182"/>
      <c r="I7" s="181"/>
    </row>
    <row r="8" spans="1:43" s="269" customFormat="1">
      <c r="B8" s="314" t="s">
        <v>429</v>
      </c>
      <c r="C8" s="315"/>
      <c r="D8" s="317"/>
      <c r="E8" s="268"/>
      <c r="F8" s="268"/>
      <c r="G8" s="268"/>
      <c r="H8" s="268"/>
      <c r="I8" s="177"/>
    </row>
    <row r="9" spans="1:43" s="269" customFormat="1">
      <c r="B9" s="316"/>
      <c r="C9" s="315"/>
      <c r="D9" s="317"/>
      <c r="E9" s="268"/>
      <c r="F9" s="268"/>
      <c r="G9" s="268"/>
      <c r="H9" s="268"/>
      <c r="I9" s="177"/>
    </row>
    <row r="10" spans="1:43" ht="15">
      <c r="B10" s="316"/>
      <c r="C10" s="318" t="s">
        <v>428</v>
      </c>
      <c r="D10" s="319" t="s">
        <v>438</v>
      </c>
      <c r="E10" s="200"/>
      <c r="F10" s="200"/>
      <c r="G10" s="200"/>
      <c r="H10" s="268"/>
      <c r="I10" s="177"/>
      <c r="AK10" s="205"/>
    </row>
    <row r="11" spans="1:43" s="269" customFormat="1" ht="15">
      <c r="B11" s="316"/>
      <c r="C11" s="318"/>
      <c r="D11" s="319"/>
      <c r="E11" s="200"/>
      <c r="F11" s="200"/>
      <c r="G11" s="200"/>
      <c r="H11" s="268"/>
      <c r="I11" s="177"/>
      <c r="AK11" s="205"/>
    </row>
    <row r="12" spans="1:43">
      <c r="B12" s="203"/>
      <c r="C12" s="202" t="s">
        <v>248</v>
      </c>
      <c r="D12" s="201" t="s">
        <v>245</v>
      </c>
      <c r="E12" s="200"/>
      <c r="F12" s="200"/>
      <c r="G12" s="200"/>
      <c r="H12" s="268"/>
      <c r="I12" s="177"/>
    </row>
    <row r="13" spans="1:43">
      <c r="B13" s="203"/>
      <c r="C13" s="202"/>
      <c r="D13" s="204"/>
      <c r="E13" s="200"/>
      <c r="F13" s="200"/>
      <c r="G13" s="200"/>
      <c r="H13" s="268"/>
      <c r="I13" s="177"/>
    </row>
    <row r="14" spans="1:43">
      <c r="B14" s="203"/>
      <c r="C14" s="202" t="s">
        <v>247</v>
      </c>
      <c r="D14" s="201">
        <v>2017</v>
      </c>
      <c r="E14" s="200"/>
      <c r="F14" s="200"/>
      <c r="G14" s="200"/>
      <c r="H14" s="268"/>
      <c r="I14" s="177"/>
    </row>
    <row r="15" spans="1:43" ht="13.5" thickBot="1">
      <c r="B15" s="199"/>
      <c r="C15" s="198"/>
      <c r="D15" s="198"/>
      <c r="E15" s="198"/>
      <c r="F15" s="198"/>
      <c r="G15" s="198"/>
      <c r="H15" s="174"/>
      <c r="I15" s="173"/>
    </row>
    <row r="16" spans="1:43" ht="3" customHeight="1"/>
    <row r="17" spans="2:9" ht="3" customHeight="1" thickBot="1">
      <c r="B17" s="15"/>
      <c r="C17" s="178"/>
    </row>
    <row r="18" spans="2:9">
      <c r="B18" s="195"/>
      <c r="C18" s="182"/>
      <c r="D18" s="194"/>
      <c r="E18" s="182"/>
      <c r="F18" s="182"/>
      <c r="G18" s="182"/>
      <c r="H18" s="182"/>
      <c r="I18" s="181"/>
    </row>
    <row r="19" spans="2:9">
      <c r="B19" s="180" t="s">
        <v>252</v>
      </c>
      <c r="C19" s="28"/>
      <c r="D19" s="28"/>
      <c r="E19" s="28"/>
      <c r="F19" s="28"/>
      <c r="G19" s="28"/>
      <c r="H19" s="28"/>
      <c r="I19" s="177"/>
    </row>
    <row r="20" spans="2:9" ht="15">
      <c r="B20" s="187"/>
      <c r="D20" s="216" t="s">
        <v>253</v>
      </c>
      <c r="E20" s="28"/>
      <c r="F20" s="28"/>
      <c r="G20" s="28"/>
      <c r="H20" s="28"/>
      <c r="I20" s="177"/>
    </row>
    <row r="21" spans="2:9" ht="15">
      <c r="B21" s="187"/>
      <c r="D21" s="216" t="s">
        <v>254</v>
      </c>
      <c r="E21" s="28"/>
      <c r="F21" s="28"/>
      <c r="G21" s="28"/>
      <c r="H21" s="28"/>
      <c r="I21" s="177"/>
    </row>
    <row r="22" spans="2:9" ht="15">
      <c r="B22" s="187"/>
      <c r="D22" s="216" t="s">
        <v>255</v>
      </c>
      <c r="E22" s="28"/>
      <c r="F22" s="28"/>
      <c r="G22" s="28"/>
      <c r="H22" s="28"/>
      <c r="I22" s="177"/>
    </row>
    <row r="23" spans="2:9" ht="15">
      <c r="B23" s="187"/>
      <c r="D23" s="216" t="s">
        <v>262</v>
      </c>
      <c r="E23" s="28"/>
      <c r="F23" s="28"/>
      <c r="G23" s="28"/>
      <c r="H23" s="28"/>
      <c r="I23" s="177"/>
    </row>
    <row r="24" spans="2:9" ht="15">
      <c r="B24" s="187"/>
      <c r="D24" s="216" t="s">
        <v>259</v>
      </c>
      <c r="E24" s="28"/>
      <c r="F24" s="28"/>
      <c r="G24" s="28"/>
      <c r="H24" s="28"/>
      <c r="I24" s="177"/>
    </row>
    <row r="25" spans="2:9" ht="15">
      <c r="B25" s="187"/>
      <c r="D25" s="217" t="s">
        <v>256</v>
      </c>
      <c r="E25" s="28"/>
      <c r="F25" s="28"/>
      <c r="G25" s="28"/>
      <c r="H25" s="28"/>
      <c r="I25" s="177"/>
    </row>
    <row r="26" spans="2:9" ht="15">
      <c r="B26" s="187"/>
      <c r="D26" s="216" t="s">
        <v>257</v>
      </c>
      <c r="E26" s="28"/>
      <c r="F26" s="28"/>
      <c r="G26" s="28"/>
      <c r="H26" s="28"/>
      <c r="I26" s="177"/>
    </row>
    <row r="27" spans="2:9" ht="15">
      <c r="B27" s="187"/>
      <c r="D27" s="216" t="s">
        <v>258</v>
      </c>
      <c r="E27" s="28"/>
      <c r="F27" s="28"/>
      <c r="G27" s="28"/>
      <c r="H27" s="28"/>
      <c r="I27" s="177"/>
    </row>
    <row r="28" spans="2:9">
      <c r="B28" s="187"/>
      <c r="C28" s="28"/>
      <c r="D28" s="28"/>
      <c r="E28" s="28"/>
      <c r="F28" s="28"/>
      <c r="G28" s="28"/>
      <c r="H28" s="28"/>
      <c r="I28" s="177"/>
    </row>
    <row r="29" spans="2:9" ht="13.5" thickBot="1">
      <c r="B29" s="185"/>
      <c r="C29" s="174"/>
      <c r="D29" s="174"/>
      <c r="E29" s="174"/>
      <c r="F29" s="174"/>
      <c r="G29" s="174"/>
      <c r="H29" s="174"/>
      <c r="I29" s="173"/>
    </row>
    <row r="30" spans="2:9" ht="3" customHeight="1">
      <c r="B30" s="15"/>
      <c r="C30" s="178"/>
    </row>
    <row r="31" spans="2:9" ht="3" customHeight="1">
      <c r="B31" s="15"/>
      <c r="C31" s="178"/>
    </row>
    <row r="32" spans="2:9" ht="3" customHeight="1" thickBot="1">
      <c r="B32" s="15"/>
      <c r="C32" s="178"/>
    </row>
    <row r="33" spans="2:9">
      <c r="B33" s="184"/>
      <c r="C33" s="183"/>
      <c r="D33" s="182"/>
      <c r="E33" s="182"/>
      <c r="F33" s="182"/>
      <c r="G33" s="182"/>
      <c r="H33" s="182"/>
      <c r="I33" s="181"/>
    </row>
    <row r="34" spans="2:9">
      <c r="B34" s="180" t="s">
        <v>246</v>
      </c>
      <c r="C34" s="178"/>
      <c r="D34" s="28"/>
      <c r="E34" s="28"/>
      <c r="F34" s="28"/>
      <c r="G34" s="28"/>
      <c r="H34" s="28"/>
      <c r="I34" s="177"/>
    </row>
    <row r="35" spans="2:9">
      <c r="B35" s="187"/>
      <c r="C35" s="15"/>
      <c r="D35" s="196" t="s">
        <v>245</v>
      </c>
      <c r="E35" s="28"/>
      <c r="F35" s="28"/>
      <c r="G35" s="28"/>
      <c r="H35" s="28"/>
      <c r="I35" s="177"/>
    </row>
    <row r="36" spans="2:9">
      <c r="B36" s="187"/>
      <c r="C36" s="28"/>
      <c r="D36" s="196" t="s">
        <v>244</v>
      </c>
      <c r="E36" s="28"/>
      <c r="F36" s="28"/>
      <c r="G36" s="28"/>
      <c r="H36" s="28"/>
      <c r="I36" s="177"/>
    </row>
    <row r="37" spans="2:9">
      <c r="B37" s="187"/>
      <c r="C37" s="28"/>
      <c r="D37" s="196" t="s">
        <v>243</v>
      </c>
      <c r="E37" s="28"/>
      <c r="F37" s="28"/>
      <c r="G37" s="28"/>
      <c r="H37" s="28"/>
      <c r="I37" s="177"/>
    </row>
    <row r="38" spans="2:9">
      <c r="B38" s="187"/>
      <c r="D38" s="196" t="s">
        <v>242</v>
      </c>
      <c r="E38" s="28"/>
      <c r="F38" s="28"/>
      <c r="G38" s="28"/>
      <c r="H38" s="28"/>
      <c r="I38" s="177"/>
    </row>
    <row r="39" spans="2:9">
      <c r="B39" s="187"/>
      <c r="D39" s="196" t="s">
        <v>241</v>
      </c>
      <c r="E39" s="28"/>
      <c r="F39" s="28"/>
      <c r="G39" s="28"/>
      <c r="H39" s="28"/>
      <c r="I39" s="177"/>
    </row>
    <row r="40" spans="2:9">
      <c r="B40" s="187"/>
      <c r="C40" s="28"/>
      <c r="D40" s="196" t="s">
        <v>240</v>
      </c>
      <c r="E40" s="28"/>
      <c r="F40" s="28"/>
      <c r="G40" s="28"/>
      <c r="H40" s="28"/>
      <c r="I40" s="177"/>
    </row>
    <row r="41" spans="2:9">
      <c r="B41" s="187"/>
      <c r="C41" s="28"/>
      <c r="D41" s="196" t="s">
        <v>239</v>
      </c>
      <c r="E41" s="28"/>
      <c r="F41" s="28"/>
      <c r="G41" s="28"/>
      <c r="H41" s="28"/>
      <c r="I41" s="177"/>
    </row>
    <row r="42" spans="2:9">
      <c r="B42" s="187"/>
      <c r="C42" s="28"/>
      <c r="D42" s="196" t="s">
        <v>238</v>
      </c>
      <c r="E42" s="28"/>
      <c r="F42" s="28"/>
      <c r="G42" s="28"/>
      <c r="H42" s="28"/>
      <c r="I42" s="177"/>
    </row>
    <row r="43" spans="2:9">
      <c r="B43" s="187"/>
      <c r="C43" s="28"/>
      <c r="D43" s="196" t="s">
        <v>237</v>
      </c>
      <c r="E43" s="28"/>
      <c r="F43" s="28"/>
      <c r="G43" s="28"/>
      <c r="H43" s="28"/>
      <c r="I43" s="177"/>
    </row>
    <row r="44" spans="2:9">
      <c r="B44" s="187"/>
      <c r="C44" s="28"/>
      <c r="D44" s="196" t="s">
        <v>236</v>
      </c>
      <c r="E44" s="28"/>
      <c r="F44" s="28"/>
      <c r="G44" s="28"/>
      <c r="H44" s="28"/>
      <c r="I44" s="177"/>
    </row>
    <row r="45" spans="2:9">
      <c r="B45" s="187"/>
      <c r="C45" s="28"/>
      <c r="D45" s="196" t="s">
        <v>235</v>
      </c>
      <c r="E45" s="28"/>
      <c r="F45" s="28"/>
      <c r="G45" s="28"/>
      <c r="H45" s="28"/>
      <c r="I45" s="177"/>
    </row>
    <row r="46" spans="2:9">
      <c r="B46" s="187"/>
      <c r="C46" s="28"/>
      <c r="D46" s="196" t="s">
        <v>234</v>
      </c>
      <c r="E46" s="28"/>
      <c r="F46" s="28"/>
      <c r="G46" s="28"/>
      <c r="H46" s="28"/>
      <c r="I46" s="177"/>
    </row>
    <row r="47" spans="2:9">
      <c r="B47" s="187"/>
      <c r="C47" s="28"/>
      <c r="D47" s="196" t="s">
        <v>233</v>
      </c>
      <c r="E47" s="28"/>
      <c r="F47" s="28"/>
      <c r="G47" s="28"/>
      <c r="H47" s="28"/>
      <c r="I47" s="177"/>
    </row>
    <row r="48" spans="2:9">
      <c r="B48" s="187"/>
      <c r="C48" s="28"/>
      <c r="D48" s="196" t="s">
        <v>232</v>
      </c>
      <c r="E48" s="28"/>
      <c r="F48" s="28"/>
      <c r="G48" s="28"/>
      <c r="H48" s="28"/>
      <c r="I48" s="177"/>
    </row>
    <row r="49" spans="2:9" ht="13.5" thickBot="1">
      <c r="B49" s="185"/>
      <c r="C49" s="174"/>
      <c r="D49" s="197"/>
      <c r="E49" s="174"/>
      <c r="F49" s="174"/>
      <c r="G49" s="174"/>
      <c r="H49" s="174"/>
      <c r="I49" s="173"/>
    </row>
    <row r="50" spans="2:9" ht="3" customHeight="1" thickBot="1">
      <c r="B50" s="15"/>
      <c r="C50" s="178"/>
    </row>
    <row r="51" spans="2:9" ht="12.75" customHeight="1">
      <c r="B51" s="184"/>
      <c r="C51" s="183"/>
      <c r="D51" s="182"/>
      <c r="E51" s="182"/>
      <c r="F51" s="182"/>
      <c r="G51" s="182"/>
      <c r="H51" s="182"/>
      <c r="I51" s="181"/>
    </row>
    <row r="52" spans="2:9" ht="12.75" customHeight="1">
      <c r="B52" s="180" t="s">
        <v>231</v>
      </c>
      <c r="C52" s="178"/>
      <c r="D52" s="28"/>
      <c r="E52" s="28"/>
      <c r="F52" s="28"/>
      <c r="G52" s="28"/>
      <c r="H52" s="28"/>
      <c r="I52" s="177"/>
    </row>
    <row r="53" spans="2:9" ht="12.75" customHeight="1">
      <c r="B53" s="179"/>
      <c r="C53" s="178"/>
      <c r="D53" s="32">
        <v>2016</v>
      </c>
      <c r="E53" s="28"/>
      <c r="F53" s="28"/>
      <c r="G53" s="28"/>
      <c r="H53" s="28"/>
      <c r="I53" s="177"/>
    </row>
    <row r="54" spans="2:9" ht="12.75" customHeight="1">
      <c r="B54" s="179"/>
      <c r="C54" s="178"/>
      <c r="D54" s="32">
        <v>2017</v>
      </c>
      <c r="E54" s="28"/>
      <c r="F54" s="28"/>
      <c r="G54" s="28"/>
      <c r="H54" s="28"/>
      <c r="I54" s="177"/>
    </row>
    <row r="55" spans="2:9" ht="12.75" customHeight="1">
      <c r="B55" s="179"/>
      <c r="C55" s="178"/>
      <c r="D55" s="32">
        <v>2018</v>
      </c>
      <c r="E55" s="28"/>
      <c r="F55" s="28"/>
      <c r="G55" s="28"/>
      <c r="H55" s="28"/>
      <c r="I55" s="177"/>
    </row>
    <row r="56" spans="2:9" ht="12.75" customHeight="1">
      <c r="B56" s="179"/>
      <c r="C56" s="178"/>
      <c r="D56" s="32">
        <v>2019</v>
      </c>
      <c r="E56" s="28"/>
      <c r="F56" s="28"/>
      <c r="G56" s="28"/>
      <c r="H56" s="28"/>
      <c r="I56" s="177"/>
    </row>
    <row r="57" spans="2:9" ht="12.75" customHeight="1">
      <c r="B57" s="179"/>
      <c r="C57" s="178"/>
      <c r="D57" s="32">
        <v>2020</v>
      </c>
      <c r="E57" s="28"/>
      <c r="F57" s="28"/>
      <c r="G57" s="28"/>
      <c r="H57" s="28"/>
      <c r="I57" s="177"/>
    </row>
    <row r="58" spans="2:9" ht="12.75" customHeight="1">
      <c r="B58" s="179"/>
      <c r="C58" s="178"/>
      <c r="D58" s="32">
        <v>2021</v>
      </c>
      <c r="E58" s="28"/>
      <c r="F58" s="28"/>
      <c r="G58" s="28"/>
      <c r="H58" s="28"/>
      <c r="I58" s="177"/>
    </row>
    <row r="59" spans="2:9" ht="12.75" customHeight="1">
      <c r="B59" s="179"/>
      <c r="C59" s="178"/>
      <c r="D59" s="32">
        <v>2022</v>
      </c>
      <c r="E59" s="28"/>
      <c r="F59" s="28"/>
      <c r="G59" s="28"/>
      <c r="H59" s="28"/>
      <c r="I59" s="177"/>
    </row>
    <row r="60" spans="2:9" ht="12.75" customHeight="1">
      <c r="B60" s="179"/>
      <c r="C60" s="178"/>
      <c r="D60" s="32">
        <v>2023</v>
      </c>
      <c r="E60" s="28"/>
      <c r="F60" s="28"/>
      <c r="G60" s="28"/>
      <c r="H60" s="28"/>
      <c r="I60" s="177"/>
    </row>
    <row r="61" spans="2:9" ht="12.75" customHeight="1" thickBot="1">
      <c r="B61" s="176"/>
      <c r="C61" s="175"/>
      <c r="D61" s="174"/>
      <c r="E61" s="174"/>
      <c r="F61" s="174"/>
      <c r="G61" s="174"/>
      <c r="H61" s="174"/>
      <c r="I61" s="173"/>
    </row>
    <row r="62" spans="2:9" ht="3" customHeight="1">
      <c r="B62" s="15"/>
      <c r="C62" s="178"/>
    </row>
    <row r="63" spans="2:9" ht="3" customHeight="1" thickBot="1">
      <c r="D63" s="196"/>
    </row>
    <row r="64" spans="2:9">
      <c r="B64" s="195"/>
      <c r="C64" s="182"/>
      <c r="D64" s="194"/>
      <c r="E64" s="182"/>
      <c r="F64" s="182"/>
      <c r="G64" s="182"/>
      <c r="H64" s="182"/>
      <c r="I64" s="181"/>
    </row>
    <row r="65" spans="2:9">
      <c r="B65" s="180" t="s">
        <v>230</v>
      </c>
      <c r="C65" s="28"/>
      <c r="D65" s="28"/>
      <c r="E65" s="28"/>
      <c r="F65" s="28"/>
      <c r="G65" s="28"/>
      <c r="H65" s="28"/>
      <c r="I65" s="177"/>
    </row>
    <row r="66" spans="2:9">
      <c r="B66" s="187"/>
      <c r="C66" s="28"/>
      <c r="D66" s="28"/>
      <c r="E66" s="28"/>
      <c r="F66" s="28"/>
      <c r="G66" s="28"/>
      <c r="H66" s="28"/>
      <c r="I66" s="177"/>
    </row>
    <row r="67" spans="2:9">
      <c r="B67" s="187"/>
      <c r="C67" s="193"/>
      <c r="D67" s="28" t="s">
        <v>229</v>
      </c>
      <c r="E67" s="28"/>
      <c r="F67" s="28"/>
      <c r="G67" s="28"/>
      <c r="H67" s="28"/>
      <c r="I67" s="177"/>
    </row>
    <row r="68" spans="2:9" ht="15">
      <c r="B68" s="187"/>
      <c r="C68" s="192"/>
      <c r="D68" s="50" t="s">
        <v>290</v>
      </c>
      <c r="E68" s="28"/>
      <c r="F68" s="28"/>
      <c r="G68" s="28"/>
      <c r="H68" s="28"/>
      <c r="I68" s="177"/>
    </row>
    <row r="69" spans="2:9">
      <c r="B69" s="187"/>
      <c r="C69" s="126"/>
      <c r="D69" s="28" t="s">
        <v>228</v>
      </c>
      <c r="E69" s="28"/>
      <c r="F69" s="28"/>
      <c r="G69" s="28"/>
      <c r="H69" s="28"/>
      <c r="I69" s="177"/>
    </row>
    <row r="70" spans="2:9" ht="15">
      <c r="B70" s="187"/>
      <c r="C70" s="191"/>
      <c r="D70" s="50" t="s">
        <v>291</v>
      </c>
      <c r="E70" s="28"/>
      <c r="F70" s="28"/>
      <c r="G70" s="28"/>
      <c r="H70" s="28"/>
      <c r="I70" s="177"/>
    </row>
    <row r="71" spans="2:9">
      <c r="B71" s="187"/>
      <c r="C71" s="190"/>
      <c r="D71" s="15" t="s">
        <v>292</v>
      </c>
      <c r="E71" s="28"/>
      <c r="F71" s="28"/>
      <c r="G71" s="28"/>
      <c r="H71" s="28"/>
      <c r="I71" s="177"/>
    </row>
    <row r="72" spans="2:9">
      <c r="B72" s="187"/>
      <c r="C72" s="189"/>
      <c r="D72" s="28" t="s">
        <v>227</v>
      </c>
      <c r="E72" s="28"/>
      <c r="F72" s="28"/>
      <c r="G72" s="28"/>
      <c r="H72" s="28"/>
      <c r="I72" s="177"/>
    </row>
    <row r="73" spans="2:9">
      <c r="B73" s="187"/>
      <c r="C73" s="188"/>
      <c r="D73" s="28" t="s">
        <v>226</v>
      </c>
      <c r="E73" s="28"/>
      <c r="F73" s="28"/>
      <c r="G73" s="28"/>
      <c r="H73" s="28"/>
      <c r="I73" s="177"/>
    </row>
    <row r="74" spans="2:9">
      <c r="B74" s="187"/>
      <c r="C74" s="186"/>
      <c r="D74" s="28" t="s">
        <v>225</v>
      </c>
      <c r="E74" s="28"/>
      <c r="F74" s="28"/>
      <c r="G74" s="28"/>
      <c r="H74" s="28"/>
      <c r="I74" s="177"/>
    </row>
    <row r="75" spans="2:9" ht="13.5" thickBot="1">
      <c r="B75" s="185"/>
      <c r="C75" s="174"/>
      <c r="D75" s="174"/>
      <c r="E75" s="174"/>
      <c r="F75" s="174"/>
      <c r="G75" s="174"/>
      <c r="H75" s="174"/>
      <c r="I75" s="173"/>
    </row>
    <row r="76" spans="2:9"/>
    <row r="77" spans="2:9"/>
    <row r="78" spans="2:9"/>
    <row r="79" spans="2:9"/>
    <row r="80" spans="2:9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</sheetData>
  <sheetProtection password="CD26" sheet="1" objects="1" scenarios="1" selectLockedCells="1" selectUnlockedCells="1"/>
  <dataValidations count="2">
    <dataValidation type="list" allowBlank="1" showInputMessage="1" showErrorMessage="1" sqref="D14">
      <formula1>$D$53:$D$60</formula1>
    </dataValidation>
    <dataValidation type="list" allowBlank="1" showInputMessage="1" showErrorMessage="1" promptTitle="Select year from list" sqref="D12">
      <formula1>$D$35:$D$48</formula1>
    </dataValidation>
  </dataValidations>
  <hyperlinks>
    <hyperlink ref="D22" location="'E3 - BCF'!A1" display="E3 - BCF"/>
    <hyperlink ref="D26" location="'E7 - LCTs'!A1" display="E7 - LCTs"/>
    <hyperlink ref="D25" location="'E6 - Innovative Solutions'!A1" display="E6 - Innovative Solutions"/>
    <hyperlink ref="D24" location="'E5 - Smart Metering'!A1" display="E5 - Smart Meters Benefits"/>
    <hyperlink ref="D27" location="'E8 - IRM'!A1" display="E8 - IRM"/>
    <hyperlink ref="D21" location="'E2 - Environmental Reporting '!A1" display="E2 - Environmental Reporting "/>
    <hyperlink ref="D23" location="'E4 - Losses Snapshot'!A1" display="E4 - Losses Snapshot"/>
    <hyperlink ref="D20" location="'E1 - Visual Amenity'!A1" display="E1 - Visual Amenity"/>
  </hyperlinks>
  <pageMargins left="0.70866141732283472" right="0.70866141732283472" top="0.74803149606299213" bottom="0.74803149606299213" header="0.31496062992125984" footer="0.31496062992125984"/>
  <pageSetup paperSize="8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255"/>
  <sheetViews>
    <sheetView zoomScale="70" zoomScaleNormal="70" zoomScaleSheetLayoutView="70" workbookViewId="0">
      <pane xSplit="11" ySplit="5" topLeftCell="AC6" activePane="bottomRight" state="frozen"/>
      <selection activeCell="F28" sqref="F28"/>
      <selection pane="topRight" activeCell="F28" sqref="F28"/>
      <selection pane="bottomLeft" activeCell="F28" sqref="F28"/>
      <selection pane="bottomRight"/>
    </sheetView>
  </sheetViews>
  <sheetFormatPr defaultColWidth="9.140625" defaultRowHeight="12.75" outlineLevelCol="1"/>
  <cols>
    <col min="1" max="1" width="7.42578125" style="53" customWidth="1"/>
    <col min="2" max="3" width="1.7109375" style="53" customWidth="1"/>
    <col min="4" max="4" width="37.5703125" style="53" bestFit="1" customWidth="1"/>
    <col min="5" max="5" width="75.85546875" style="53" customWidth="1"/>
    <col min="6" max="7" width="9.140625" style="53"/>
    <col min="8" max="8" width="2.28515625" style="53" customWidth="1"/>
    <col min="9" max="10" width="12.7109375" style="53" customWidth="1"/>
    <col min="11" max="11" width="2.28515625" style="53" customWidth="1"/>
    <col min="12" max="27" width="10.7109375" style="53" hidden="1" customWidth="1"/>
    <col min="28" max="28" width="2.28515625" style="53" hidden="1" customWidth="1"/>
    <col min="29" max="43" width="10.7109375" style="53" customWidth="1"/>
    <col min="44" max="44" width="12.7109375" style="53" customWidth="1"/>
    <col min="45" max="45" width="2.28515625" style="53" customWidth="1"/>
    <col min="46" max="61" width="10.7109375" style="53" customWidth="1"/>
    <col min="62" max="62" width="2.28515625" style="53" customWidth="1"/>
    <col min="63" max="76" width="9.140625" style="53" hidden="1" customWidth="1" outlineLevel="1"/>
    <col min="77" max="77" width="9.140625" style="53" collapsed="1"/>
    <col min="78" max="16384" width="9.140625" style="53"/>
  </cols>
  <sheetData>
    <row r="1" spans="1:77" s="3" customFormat="1">
      <c r="A1" s="46" t="str">
        <f ca="1">MID(CELL("filename",A1),FIND("]",CELL("filename",A1))+1,256)</f>
        <v>E7 - LCTs</v>
      </c>
      <c r="E1" s="2"/>
      <c r="F1" s="12"/>
      <c r="G1" s="2"/>
      <c r="H1" s="2"/>
      <c r="I1" s="2"/>
      <c r="J1" s="2"/>
      <c r="K1" s="2"/>
      <c r="AB1" s="4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</row>
    <row r="2" spans="1:77" s="3" customFormat="1">
      <c r="A2" s="47" t="str">
        <f>'Cover Sheet'!$D$12</f>
        <v>ENWL</v>
      </c>
      <c r="E2" s="2"/>
      <c r="F2" s="12"/>
      <c r="G2" s="2"/>
      <c r="H2" s="2"/>
      <c r="I2" s="2"/>
      <c r="J2" s="2"/>
      <c r="K2" s="2"/>
      <c r="L2" s="9" t="s">
        <v>8</v>
      </c>
      <c r="AB2" s="4"/>
      <c r="AC2" s="9"/>
      <c r="AD2" s="9" t="s">
        <v>431</v>
      </c>
      <c r="AT2" s="9"/>
      <c r="AU2" s="9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1:77" s="3" customFormat="1">
      <c r="A3" s="265">
        <f>'Cover Sheet'!$D$14</f>
        <v>2017</v>
      </c>
      <c r="E3" s="2"/>
      <c r="F3" s="12"/>
      <c r="G3" s="2"/>
      <c r="H3" s="2"/>
      <c r="I3" s="2"/>
      <c r="J3" s="2"/>
      <c r="K3" s="2"/>
      <c r="L3" s="3" t="s">
        <v>4</v>
      </c>
      <c r="M3" s="16" t="s">
        <v>2</v>
      </c>
      <c r="N3" s="17"/>
      <c r="O3" s="17"/>
      <c r="P3" s="17"/>
      <c r="Q3" s="17"/>
      <c r="R3" s="16" t="s">
        <v>3</v>
      </c>
      <c r="S3" s="17"/>
      <c r="T3" s="17"/>
      <c r="U3" s="17"/>
      <c r="V3" s="17"/>
      <c r="W3" s="17"/>
      <c r="X3" s="17"/>
      <c r="Y3" s="18"/>
      <c r="Z3" s="6" t="s">
        <v>1</v>
      </c>
      <c r="AA3" s="6"/>
      <c r="AB3" s="4"/>
      <c r="AD3" s="16" t="s">
        <v>2</v>
      </c>
      <c r="AE3" s="17"/>
      <c r="AF3" s="17"/>
      <c r="AG3" s="17"/>
      <c r="AH3" s="17"/>
      <c r="AI3" s="16" t="s">
        <v>3</v>
      </c>
      <c r="AJ3" s="17"/>
      <c r="AK3" s="17"/>
      <c r="AL3" s="17"/>
      <c r="AM3" s="17"/>
      <c r="AN3" s="17"/>
      <c r="AO3" s="17"/>
      <c r="AP3" s="18"/>
      <c r="AQ3" s="6" t="s">
        <v>1</v>
      </c>
      <c r="AR3" s="6"/>
      <c r="AU3" s="16"/>
      <c r="AV3" s="17"/>
      <c r="AW3" s="17"/>
      <c r="AX3" s="17"/>
      <c r="AY3" s="17"/>
      <c r="AZ3" s="16"/>
      <c r="BA3" s="17"/>
      <c r="BB3" s="17"/>
      <c r="BC3" s="17"/>
      <c r="BD3" s="17"/>
      <c r="BE3" s="17"/>
      <c r="BF3" s="17"/>
      <c r="BG3" s="18"/>
      <c r="BH3" s="6"/>
      <c r="BI3" s="6"/>
      <c r="BL3" s="16"/>
      <c r="BM3" s="17"/>
      <c r="BN3" s="17"/>
      <c r="BO3" s="17"/>
      <c r="BP3" s="17"/>
      <c r="BQ3" s="16"/>
      <c r="BR3" s="17"/>
      <c r="BS3" s="17"/>
      <c r="BT3" s="17"/>
      <c r="BU3" s="17"/>
      <c r="BV3" s="17"/>
      <c r="BW3" s="17"/>
      <c r="BX3" s="18"/>
    </row>
    <row r="4" spans="1:77" s="3" customFormat="1">
      <c r="D4" s="13"/>
      <c r="E4" s="2"/>
      <c r="F4" s="12"/>
      <c r="G4" s="2"/>
      <c r="H4" s="2"/>
      <c r="I4" s="2"/>
      <c r="J4" s="2"/>
      <c r="K4" s="2"/>
      <c r="L4" s="3">
        <v>2010</v>
      </c>
      <c r="M4" s="19">
        <v>2011</v>
      </c>
      <c r="N4" s="2">
        <v>2012</v>
      </c>
      <c r="O4" s="2">
        <v>2013</v>
      </c>
      <c r="P4" s="2">
        <v>2014</v>
      </c>
      <c r="Q4" s="2">
        <v>2015</v>
      </c>
      <c r="R4" s="19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  <c r="Y4" s="20">
        <v>2023</v>
      </c>
      <c r="Z4" s="3" t="s">
        <v>2</v>
      </c>
      <c r="AA4" s="3" t="s">
        <v>3</v>
      </c>
      <c r="AB4" s="4"/>
      <c r="AD4" s="19">
        <v>2011</v>
      </c>
      <c r="AE4" s="2">
        <v>2012</v>
      </c>
      <c r="AF4" s="2">
        <v>2013</v>
      </c>
      <c r="AG4" s="2">
        <v>2014</v>
      </c>
      <c r="AH4" s="2">
        <v>2015</v>
      </c>
      <c r="AI4" s="19">
        <v>2016</v>
      </c>
      <c r="AJ4" s="2">
        <v>2017</v>
      </c>
      <c r="AK4" s="2">
        <v>2018</v>
      </c>
      <c r="AL4" s="2">
        <v>2019</v>
      </c>
      <c r="AM4" s="2">
        <v>2020</v>
      </c>
      <c r="AN4" s="2">
        <v>2021</v>
      </c>
      <c r="AO4" s="2">
        <v>2022</v>
      </c>
      <c r="AP4" s="20">
        <v>2023</v>
      </c>
      <c r="AQ4" s="3" t="s">
        <v>2</v>
      </c>
      <c r="AR4" s="3" t="s">
        <v>3</v>
      </c>
      <c r="AU4" s="19"/>
      <c r="AV4" s="2"/>
      <c r="AW4" s="2"/>
      <c r="AX4" s="2"/>
      <c r="AY4" s="2"/>
      <c r="AZ4" s="19"/>
      <c r="BA4" s="2"/>
      <c r="BB4" s="2"/>
      <c r="BC4" s="2"/>
      <c r="BD4" s="2"/>
      <c r="BE4" s="2"/>
      <c r="BF4" s="2"/>
      <c r="BG4" s="20"/>
      <c r="BL4" s="19"/>
      <c r="BM4" s="2"/>
      <c r="BN4" s="2"/>
      <c r="BO4" s="2"/>
      <c r="BP4" s="2"/>
      <c r="BQ4" s="19"/>
      <c r="BR4" s="2"/>
      <c r="BS4" s="2"/>
      <c r="BT4" s="2"/>
      <c r="BU4" s="2"/>
      <c r="BV4" s="2"/>
      <c r="BW4" s="2"/>
      <c r="BX4" s="20"/>
    </row>
    <row r="5" spans="1:77" s="3" customFormat="1">
      <c r="D5" s="13"/>
      <c r="E5" s="2"/>
      <c r="F5" s="12"/>
      <c r="G5" s="12" t="s">
        <v>47</v>
      </c>
      <c r="H5" s="2"/>
      <c r="I5" s="12"/>
      <c r="J5" s="12"/>
      <c r="K5" s="2"/>
      <c r="L5" s="8" t="s">
        <v>0</v>
      </c>
      <c r="M5" s="21" t="s">
        <v>0</v>
      </c>
      <c r="N5" s="22" t="s">
        <v>0</v>
      </c>
      <c r="O5" s="22" t="s">
        <v>0</v>
      </c>
      <c r="P5" s="22" t="s">
        <v>0</v>
      </c>
      <c r="Q5" s="22" t="s">
        <v>0</v>
      </c>
      <c r="R5" s="21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3" t="s">
        <v>0</v>
      </c>
      <c r="Z5" s="8" t="s">
        <v>0</v>
      </c>
      <c r="AA5" s="8" t="s">
        <v>0</v>
      </c>
      <c r="AB5" s="4"/>
      <c r="AC5" s="8"/>
      <c r="AD5" s="21" t="s">
        <v>5</v>
      </c>
      <c r="AE5" s="22" t="s">
        <v>5</v>
      </c>
      <c r="AF5" s="22" t="s">
        <v>5</v>
      </c>
      <c r="AG5" s="22" t="s">
        <v>5</v>
      </c>
      <c r="AH5" s="22" t="s">
        <v>5</v>
      </c>
      <c r="AI5" s="21" t="s">
        <v>5</v>
      </c>
      <c r="AJ5" s="22" t="s">
        <v>5</v>
      </c>
      <c r="AK5" s="22" t="s">
        <v>5</v>
      </c>
      <c r="AL5" s="22" t="s">
        <v>5</v>
      </c>
      <c r="AM5" s="22" t="s">
        <v>5</v>
      </c>
      <c r="AN5" s="22" t="s">
        <v>5</v>
      </c>
      <c r="AO5" s="22" t="s">
        <v>5</v>
      </c>
      <c r="AP5" s="23" t="s">
        <v>5</v>
      </c>
      <c r="AQ5" s="8" t="s">
        <v>5</v>
      </c>
      <c r="AR5" s="8" t="s">
        <v>5</v>
      </c>
      <c r="AT5" s="8"/>
      <c r="AU5" s="21"/>
      <c r="AV5" s="22"/>
      <c r="AW5" s="22"/>
      <c r="AX5" s="22"/>
      <c r="AY5" s="22"/>
      <c r="AZ5" s="21"/>
      <c r="BA5" s="22"/>
      <c r="BB5" s="22"/>
      <c r="BC5" s="22"/>
      <c r="BD5" s="22"/>
      <c r="BE5" s="22"/>
      <c r="BF5" s="22"/>
      <c r="BG5" s="23"/>
      <c r="BH5" s="8"/>
      <c r="BI5" s="8"/>
      <c r="BK5" s="8"/>
      <c r="BL5" s="21"/>
      <c r="BM5" s="22"/>
      <c r="BN5" s="22"/>
      <c r="BO5" s="22"/>
      <c r="BP5" s="22"/>
      <c r="BQ5" s="21"/>
      <c r="BR5" s="22"/>
      <c r="BS5" s="22"/>
      <c r="BT5" s="22"/>
      <c r="BU5" s="22"/>
      <c r="BV5" s="22"/>
      <c r="BW5" s="22"/>
      <c r="BX5" s="23"/>
    </row>
    <row r="6" spans="1:77" s="1" customFormat="1">
      <c r="B6" s="10"/>
      <c r="D6" s="53"/>
      <c r="E6" s="53"/>
      <c r="F6" s="53"/>
      <c r="G6" s="53"/>
      <c r="H6" s="53"/>
      <c r="I6" s="53"/>
      <c r="J6" s="53"/>
      <c r="K6" s="15"/>
      <c r="L6" s="10"/>
      <c r="AB6" s="7"/>
      <c r="AC6" s="10"/>
      <c r="AT6" s="10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</row>
    <row r="7" spans="1:77">
      <c r="B7" s="24" t="s">
        <v>430</v>
      </c>
    </row>
    <row r="9" spans="1:77">
      <c r="C9" s="24" t="s">
        <v>46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77">
      <c r="D10" s="53" t="s">
        <v>44</v>
      </c>
      <c r="G10" s="219" t="s">
        <v>260</v>
      </c>
      <c r="L10" s="69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7"/>
      <c r="AD10" s="188"/>
      <c r="AE10" s="188"/>
      <c r="AF10" s="188"/>
      <c r="AG10" s="188"/>
      <c r="AH10" s="188"/>
      <c r="AI10" s="326"/>
      <c r="AJ10" s="358">
        <v>9</v>
      </c>
      <c r="AK10" s="63"/>
      <c r="AL10" s="63"/>
      <c r="AM10" s="63"/>
      <c r="AN10" s="63"/>
      <c r="AO10" s="63"/>
      <c r="AP10" s="63"/>
      <c r="AQ10" s="188"/>
      <c r="AR10" s="48">
        <f>SUM(AI10:AP10)</f>
        <v>9</v>
      </c>
    </row>
    <row r="11" spans="1:77">
      <c r="D11" s="53" t="s">
        <v>43</v>
      </c>
      <c r="G11" s="219" t="s">
        <v>260</v>
      </c>
      <c r="L11" s="66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4"/>
      <c r="AD11" s="188"/>
      <c r="AE11" s="188"/>
      <c r="AF11" s="188"/>
      <c r="AG11" s="188"/>
      <c r="AH11" s="188"/>
      <c r="AI11" s="326"/>
      <c r="AJ11" s="358">
        <v>172</v>
      </c>
      <c r="AK11" s="63"/>
      <c r="AL11" s="63"/>
      <c r="AM11" s="63"/>
      <c r="AN11" s="63"/>
      <c r="AO11" s="63"/>
      <c r="AP11" s="63"/>
      <c r="AQ11" s="188"/>
      <c r="AR11" s="48">
        <f t="shared" ref="AR11:AR16" si="0">SUM(AI11:AP11)</f>
        <v>172</v>
      </c>
    </row>
    <row r="12" spans="1:77" ht="12.6" customHeight="1">
      <c r="D12" s="53" t="s">
        <v>42</v>
      </c>
      <c r="G12" s="219" t="s">
        <v>260</v>
      </c>
      <c r="L12" s="66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4"/>
      <c r="AD12" s="188"/>
      <c r="AE12" s="188"/>
      <c r="AF12" s="188"/>
      <c r="AG12" s="188"/>
      <c r="AH12" s="188"/>
      <c r="AI12" s="326"/>
      <c r="AJ12" s="358">
        <v>432</v>
      </c>
      <c r="AK12" s="63"/>
      <c r="AL12" s="63"/>
      <c r="AM12" s="63"/>
      <c r="AN12" s="63"/>
      <c r="AO12" s="63"/>
      <c r="AP12" s="63"/>
      <c r="AQ12" s="188"/>
      <c r="AR12" s="48">
        <f t="shared" si="0"/>
        <v>432</v>
      </c>
    </row>
    <row r="13" spans="1:77" ht="12.6" customHeight="1">
      <c r="D13" s="53" t="s">
        <v>41</v>
      </c>
      <c r="G13" s="219" t="s">
        <v>260</v>
      </c>
      <c r="L13" s="66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4"/>
      <c r="AD13" s="188"/>
      <c r="AE13" s="188"/>
      <c r="AF13" s="188"/>
      <c r="AG13" s="188"/>
      <c r="AH13" s="188"/>
      <c r="AI13" s="326">
        <v>3527</v>
      </c>
      <c r="AJ13" s="358">
        <v>4214</v>
      </c>
      <c r="AK13" s="63"/>
      <c r="AL13" s="63"/>
      <c r="AM13" s="63"/>
      <c r="AN13" s="63"/>
      <c r="AO13" s="63"/>
      <c r="AP13" s="63"/>
      <c r="AQ13" s="188"/>
      <c r="AR13" s="48">
        <f t="shared" si="0"/>
        <v>7741</v>
      </c>
    </row>
    <row r="14" spans="1:77" ht="12.6" customHeight="1">
      <c r="D14" s="53" t="s">
        <v>40</v>
      </c>
      <c r="G14" s="219" t="s">
        <v>260</v>
      </c>
      <c r="L14" s="66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4"/>
      <c r="AD14" s="188"/>
      <c r="AE14" s="188"/>
      <c r="AF14" s="188"/>
      <c r="AG14" s="188"/>
      <c r="AH14" s="188"/>
      <c r="AI14" s="326"/>
      <c r="AJ14" s="359"/>
      <c r="AK14" s="218"/>
      <c r="AL14" s="218"/>
      <c r="AM14" s="218"/>
      <c r="AN14" s="218"/>
      <c r="AO14" s="218"/>
      <c r="AP14" s="218"/>
      <c r="AQ14" s="188"/>
      <c r="AR14" s="48">
        <f t="shared" si="0"/>
        <v>0</v>
      </c>
    </row>
    <row r="15" spans="1:77" ht="12.6" customHeight="1">
      <c r="D15" s="220" t="s">
        <v>261</v>
      </c>
      <c r="G15" s="219" t="s">
        <v>260</v>
      </c>
      <c r="L15" s="66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4"/>
      <c r="AD15" s="188"/>
      <c r="AE15" s="188"/>
      <c r="AF15" s="188"/>
      <c r="AG15" s="188"/>
      <c r="AH15" s="188"/>
      <c r="AI15" s="326">
        <v>187</v>
      </c>
      <c r="AJ15" s="358">
        <v>169</v>
      </c>
      <c r="AK15" s="63"/>
      <c r="AL15" s="63"/>
      <c r="AM15" s="63"/>
      <c r="AN15" s="63"/>
      <c r="AO15" s="63"/>
      <c r="AP15" s="63"/>
      <c r="AQ15" s="188"/>
      <c r="AR15" s="48">
        <f t="shared" si="0"/>
        <v>356</v>
      </c>
    </row>
    <row r="16" spans="1:77" ht="12.6" customHeight="1">
      <c r="D16" s="24" t="s">
        <v>1</v>
      </c>
      <c r="G16" s="59"/>
      <c r="L16" s="62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0"/>
      <c r="AD16" s="188"/>
      <c r="AE16" s="188"/>
      <c r="AF16" s="188"/>
      <c r="AG16" s="188"/>
      <c r="AH16" s="188"/>
      <c r="AI16" s="355">
        <f>SUM(AI10:AI15)</f>
        <v>3714</v>
      </c>
      <c r="AJ16" s="360">
        <f t="shared" ref="AJ16:AP16" si="1">SUM(AJ10:AJ15)</f>
        <v>4996</v>
      </c>
      <c r="AK16" s="49">
        <f t="shared" si="1"/>
        <v>0</v>
      </c>
      <c r="AL16" s="49">
        <f t="shared" si="1"/>
        <v>0</v>
      </c>
      <c r="AM16" s="49">
        <f t="shared" si="1"/>
        <v>0</v>
      </c>
      <c r="AN16" s="49">
        <f t="shared" si="1"/>
        <v>0</v>
      </c>
      <c r="AO16" s="49">
        <f t="shared" si="1"/>
        <v>0</v>
      </c>
      <c r="AP16" s="49">
        <f t="shared" si="1"/>
        <v>0</v>
      </c>
      <c r="AQ16" s="188"/>
      <c r="AR16" s="48">
        <f t="shared" si="0"/>
        <v>8710</v>
      </c>
    </row>
    <row r="17" spans="2:44" ht="12.6" customHeight="1">
      <c r="G17" s="59"/>
      <c r="AI17" s="357"/>
      <c r="AJ17" s="361"/>
    </row>
    <row r="18" spans="2:44" ht="12.6" customHeight="1">
      <c r="C18" s="24" t="s">
        <v>45</v>
      </c>
      <c r="G18" s="59"/>
      <c r="AI18" s="357"/>
      <c r="AJ18" s="361"/>
    </row>
    <row r="19" spans="2:44">
      <c r="D19" s="53" t="s">
        <v>44</v>
      </c>
      <c r="G19" s="219" t="s">
        <v>260</v>
      </c>
      <c r="L19" s="69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7"/>
      <c r="AD19" s="188"/>
      <c r="AE19" s="188"/>
      <c r="AF19" s="188"/>
      <c r="AG19" s="188"/>
      <c r="AH19" s="188"/>
      <c r="AI19" s="326"/>
      <c r="AJ19" s="358"/>
      <c r="AK19" s="63"/>
      <c r="AL19" s="63"/>
      <c r="AM19" s="63"/>
      <c r="AN19" s="63"/>
      <c r="AO19" s="63"/>
      <c r="AP19" s="63"/>
      <c r="AQ19" s="188"/>
      <c r="AR19" s="48">
        <f>SUM(AI19:AP19)</f>
        <v>0</v>
      </c>
    </row>
    <row r="20" spans="2:44">
      <c r="D20" s="53" t="s">
        <v>43</v>
      </c>
      <c r="G20" s="219" t="s">
        <v>260</v>
      </c>
      <c r="L20" s="66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4"/>
      <c r="AD20" s="188"/>
      <c r="AE20" s="188"/>
      <c r="AF20" s="188"/>
      <c r="AG20" s="188"/>
      <c r="AH20" s="188"/>
      <c r="AI20" s="326"/>
      <c r="AJ20" s="358"/>
      <c r="AK20" s="63"/>
      <c r="AL20" s="63"/>
      <c r="AM20" s="63"/>
      <c r="AN20" s="63"/>
      <c r="AO20" s="63"/>
      <c r="AP20" s="63"/>
      <c r="AQ20" s="188"/>
      <c r="AR20" s="48">
        <f t="shared" ref="AR20:AR25" si="2">SUM(AI20:AP20)</f>
        <v>0</v>
      </c>
    </row>
    <row r="21" spans="2:44">
      <c r="D21" s="53" t="s">
        <v>42</v>
      </c>
      <c r="G21" s="219" t="s">
        <v>260</v>
      </c>
      <c r="L21" s="66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4"/>
      <c r="AD21" s="188"/>
      <c r="AE21" s="188"/>
      <c r="AF21" s="188"/>
      <c r="AG21" s="188"/>
      <c r="AH21" s="188"/>
      <c r="AI21" s="326"/>
      <c r="AJ21" s="358"/>
      <c r="AK21" s="63"/>
      <c r="AL21" s="63"/>
      <c r="AM21" s="63"/>
      <c r="AN21" s="63"/>
      <c r="AO21" s="63"/>
      <c r="AP21" s="63"/>
      <c r="AQ21" s="188"/>
      <c r="AR21" s="48">
        <f t="shared" si="2"/>
        <v>0</v>
      </c>
    </row>
    <row r="22" spans="2:44">
      <c r="D22" s="53" t="s">
        <v>41</v>
      </c>
      <c r="G22" s="219" t="s">
        <v>260</v>
      </c>
      <c r="L22" s="66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4"/>
      <c r="AD22" s="188"/>
      <c r="AE22" s="188"/>
      <c r="AF22" s="188"/>
      <c r="AG22" s="188"/>
      <c r="AH22" s="188"/>
      <c r="AI22" s="326"/>
      <c r="AJ22" s="358"/>
      <c r="AK22" s="63"/>
      <c r="AL22" s="63"/>
      <c r="AM22" s="63"/>
      <c r="AN22" s="63"/>
      <c r="AO22" s="63"/>
      <c r="AP22" s="63"/>
      <c r="AQ22" s="188"/>
      <c r="AR22" s="48">
        <f t="shared" si="2"/>
        <v>0</v>
      </c>
    </row>
    <row r="23" spans="2:44">
      <c r="D23" s="53" t="s">
        <v>40</v>
      </c>
      <c r="G23" s="219" t="s">
        <v>260</v>
      </c>
      <c r="L23" s="66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4"/>
      <c r="AD23" s="188"/>
      <c r="AE23" s="188"/>
      <c r="AF23" s="188"/>
      <c r="AG23" s="188"/>
      <c r="AH23" s="188"/>
      <c r="AI23" s="326"/>
      <c r="AJ23" s="359"/>
      <c r="AK23" s="218"/>
      <c r="AL23" s="218"/>
      <c r="AM23" s="218"/>
      <c r="AN23" s="218"/>
      <c r="AO23" s="218"/>
      <c r="AP23" s="218"/>
      <c r="AQ23" s="188"/>
      <c r="AR23" s="48">
        <f t="shared" si="2"/>
        <v>0</v>
      </c>
    </row>
    <row r="24" spans="2:44">
      <c r="D24" s="220" t="s">
        <v>261</v>
      </c>
      <c r="G24" s="219" t="s">
        <v>260</v>
      </c>
      <c r="L24" s="66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4"/>
      <c r="AD24" s="188"/>
      <c r="AE24" s="188"/>
      <c r="AF24" s="188"/>
      <c r="AG24" s="188"/>
      <c r="AH24" s="188"/>
      <c r="AI24" s="326">
        <v>5</v>
      </c>
      <c r="AJ24" s="358">
        <v>8</v>
      </c>
      <c r="AK24" s="63"/>
      <c r="AL24" s="63"/>
      <c r="AM24" s="63"/>
      <c r="AN24" s="63"/>
      <c r="AO24" s="63"/>
      <c r="AP24" s="63"/>
      <c r="AQ24" s="188"/>
      <c r="AR24" s="48">
        <f t="shared" si="2"/>
        <v>13</v>
      </c>
    </row>
    <row r="25" spans="2:44">
      <c r="D25" s="24" t="s">
        <v>1</v>
      </c>
      <c r="G25" s="59"/>
      <c r="L25" s="62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0"/>
      <c r="AD25" s="188"/>
      <c r="AE25" s="188"/>
      <c r="AF25" s="188"/>
      <c r="AG25" s="188"/>
      <c r="AH25" s="188"/>
      <c r="AI25" s="355">
        <f t="shared" ref="AI25" si="3">SUM(AI19:AI24)</f>
        <v>5</v>
      </c>
      <c r="AJ25" s="360">
        <f t="shared" ref="AJ25:AP25" si="4">SUM(AJ19:AJ24)</f>
        <v>8</v>
      </c>
      <c r="AK25" s="49">
        <f t="shared" si="4"/>
        <v>0</v>
      </c>
      <c r="AL25" s="49">
        <f t="shared" si="4"/>
        <v>0</v>
      </c>
      <c r="AM25" s="49">
        <f t="shared" si="4"/>
        <v>0</v>
      </c>
      <c r="AN25" s="49">
        <f t="shared" si="4"/>
        <v>0</v>
      </c>
      <c r="AO25" s="49">
        <f t="shared" si="4"/>
        <v>0</v>
      </c>
      <c r="AP25" s="49">
        <f t="shared" si="4"/>
        <v>0</v>
      </c>
      <c r="AQ25" s="188"/>
      <c r="AR25" s="48">
        <f t="shared" si="2"/>
        <v>13</v>
      </c>
    </row>
    <row r="26" spans="2:44" s="55" customFormat="1">
      <c r="D26" s="53"/>
      <c r="E26" s="53"/>
      <c r="F26" s="53"/>
      <c r="G26" s="59"/>
      <c r="H26" s="53"/>
      <c r="I26" s="53"/>
      <c r="J26" s="53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C26" s="53"/>
      <c r="AD26" s="57"/>
      <c r="AE26" s="57"/>
      <c r="AF26" s="57"/>
      <c r="AG26" s="57"/>
      <c r="AH26" s="57"/>
      <c r="AI26" s="356"/>
      <c r="AJ26" s="362"/>
      <c r="AK26" s="57"/>
      <c r="AL26" s="57"/>
      <c r="AM26" s="57"/>
      <c r="AN26" s="57"/>
      <c r="AO26" s="57"/>
      <c r="AP26" s="57"/>
      <c r="AQ26" s="56"/>
      <c r="AR26" s="56"/>
    </row>
    <row r="27" spans="2:44">
      <c r="B27" s="24" t="s">
        <v>432</v>
      </c>
      <c r="AI27" s="357"/>
      <c r="AJ27" s="361"/>
    </row>
    <row r="28" spans="2:44">
      <c r="B28" s="24"/>
      <c r="AI28" s="357"/>
      <c r="AJ28" s="361"/>
    </row>
    <row r="29" spans="2:44">
      <c r="C29" s="24" t="s">
        <v>46</v>
      </c>
      <c r="G29" s="59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I29" s="357"/>
      <c r="AJ29" s="361"/>
    </row>
    <row r="30" spans="2:44">
      <c r="D30" s="53" t="s">
        <v>44</v>
      </c>
      <c r="G30" s="59"/>
      <c r="L30" s="69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7"/>
      <c r="AD30" s="188"/>
      <c r="AE30" s="188"/>
      <c r="AF30" s="188"/>
      <c r="AG30" s="188"/>
      <c r="AH30" s="188"/>
      <c r="AI30" s="326"/>
      <c r="AJ30" s="358">
        <v>6.5780000000000005E-2</v>
      </c>
      <c r="AK30" s="63"/>
      <c r="AL30" s="63"/>
      <c r="AM30" s="63"/>
      <c r="AN30" s="63"/>
      <c r="AO30" s="63"/>
      <c r="AP30" s="63"/>
      <c r="AQ30" s="188"/>
      <c r="AR30" s="48">
        <f>SUM(AI30:AP30)</f>
        <v>6.5780000000000005E-2</v>
      </c>
    </row>
    <row r="31" spans="2:44">
      <c r="D31" s="53" t="s">
        <v>43</v>
      </c>
      <c r="G31" s="59" t="s">
        <v>39</v>
      </c>
      <c r="L31" s="66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4"/>
      <c r="AD31" s="188"/>
      <c r="AE31" s="188"/>
      <c r="AF31" s="188"/>
      <c r="AG31" s="188"/>
      <c r="AH31" s="188"/>
      <c r="AI31" s="326"/>
      <c r="AJ31" s="358">
        <v>0.63639999999999997</v>
      </c>
      <c r="AK31" s="63"/>
      <c r="AL31" s="63"/>
      <c r="AM31" s="63"/>
      <c r="AN31" s="63"/>
      <c r="AO31" s="63"/>
      <c r="AP31" s="63"/>
      <c r="AQ31" s="188"/>
      <c r="AR31" s="48">
        <f t="shared" ref="AR31:AR36" si="5">SUM(AI31:AP31)</f>
        <v>0.63639999999999997</v>
      </c>
    </row>
    <row r="32" spans="2:44">
      <c r="D32" s="53" t="s">
        <v>42</v>
      </c>
      <c r="G32" s="59" t="s">
        <v>39</v>
      </c>
      <c r="L32" s="66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4"/>
      <c r="AD32" s="188"/>
      <c r="AE32" s="188"/>
      <c r="AF32" s="188"/>
      <c r="AG32" s="188"/>
      <c r="AH32" s="188"/>
      <c r="AI32" s="326"/>
      <c r="AJ32" s="358">
        <v>3.024</v>
      </c>
      <c r="AK32" s="63"/>
      <c r="AL32" s="63"/>
      <c r="AM32" s="63"/>
      <c r="AN32" s="63"/>
      <c r="AO32" s="63"/>
      <c r="AP32" s="63"/>
      <c r="AQ32" s="188"/>
      <c r="AR32" s="48">
        <f t="shared" si="5"/>
        <v>3.024</v>
      </c>
    </row>
    <row r="33" spans="3:44">
      <c r="D33" s="53" t="s">
        <v>41</v>
      </c>
      <c r="G33" s="59" t="s">
        <v>39</v>
      </c>
      <c r="L33" s="66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4"/>
      <c r="AD33" s="188"/>
      <c r="AE33" s="188"/>
      <c r="AF33" s="188"/>
      <c r="AG33" s="188"/>
      <c r="AH33" s="188"/>
      <c r="AI33" s="326">
        <v>11.448055780000001</v>
      </c>
      <c r="AJ33" s="358">
        <v>12.25513737</v>
      </c>
      <c r="AK33" s="63"/>
      <c r="AL33" s="63"/>
      <c r="AM33" s="63"/>
      <c r="AN33" s="63"/>
      <c r="AO33" s="63"/>
      <c r="AP33" s="63"/>
      <c r="AQ33" s="188"/>
      <c r="AR33" s="48">
        <f t="shared" si="5"/>
        <v>23.703193150000001</v>
      </c>
    </row>
    <row r="34" spans="3:44">
      <c r="D34" s="53" t="s">
        <v>40</v>
      </c>
      <c r="G34" s="59" t="s">
        <v>39</v>
      </c>
      <c r="L34" s="66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4"/>
      <c r="AD34" s="188"/>
      <c r="AE34" s="188"/>
      <c r="AF34" s="188"/>
      <c r="AG34" s="188"/>
      <c r="AH34" s="188"/>
      <c r="AI34" s="326"/>
      <c r="AJ34" s="359"/>
      <c r="AK34" s="218"/>
      <c r="AL34" s="218"/>
      <c r="AM34" s="218"/>
      <c r="AN34" s="218"/>
      <c r="AO34" s="218"/>
      <c r="AP34" s="218"/>
      <c r="AQ34" s="188"/>
      <c r="AR34" s="48">
        <f t="shared" si="5"/>
        <v>0</v>
      </c>
    </row>
    <row r="35" spans="3:44">
      <c r="D35" s="220" t="s">
        <v>261</v>
      </c>
      <c r="G35" s="59" t="s">
        <v>39</v>
      </c>
      <c r="L35" s="66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4"/>
      <c r="AD35" s="188"/>
      <c r="AE35" s="188"/>
      <c r="AF35" s="188"/>
      <c r="AG35" s="188"/>
      <c r="AH35" s="188"/>
      <c r="AI35" s="326">
        <v>74.98612</v>
      </c>
      <c r="AJ35" s="358">
        <v>54.767020000000002</v>
      </c>
      <c r="AK35" s="63"/>
      <c r="AL35" s="63"/>
      <c r="AM35" s="63"/>
      <c r="AN35" s="63"/>
      <c r="AO35" s="63"/>
      <c r="AP35" s="63"/>
      <c r="AQ35" s="188"/>
      <c r="AR35" s="48">
        <f t="shared" si="5"/>
        <v>129.75314</v>
      </c>
    </row>
    <row r="36" spans="3:44">
      <c r="D36" s="24" t="s">
        <v>1</v>
      </c>
      <c r="G36" s="59"/>
      <c r="L36" s="62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0"/>
      <c r="AD36" s="188"/>
      <c r="AE36" s="188"/>
      <c r="AF36" s="188"/>
      <c r="AG36" s="188"/>
      <c r="AH36" s="188"/>
      <c r="AI36" s="355">
        <f t="shared" ref="AI36" si="6">SUM(AI30:AI35)</f>
        <v>86.434175780000004</v>
      </c>
      <c r="AJ36" s="360">
        <f t="shared" ref="AJ36:AP36" si="7">SUM(AJ30:AJ35)</f>
        <v>70.748337370000002</v>
      </c>
      <c r="AK36" s="49">
        <f t="shared" si="7"/>
        <v>0</v>
      </c>
      <c r="AL36" s="49">
        <f t="shared" si="7"/>
        <v>0</v>
      </c>
      <c r="AM36" s="49">
        <f t="shared" si="7"/>
        <v>0</v>
      </c>
      <c r="AN36" s="49">
        <f t="shared" si="7"/>
        <v>0</v>
      </c>
      <c r="AO36" s="49">
        <f t="shared" si="7"/>
        <v>0</v>
      </c>
      <c r="AP36" s="49">
        <f t="shared" si="7"/>
        <v>0</v>
      </c>
      <c r="AQ36" s="188"/>
      <c r="AR36" s="48">
        <f t="shared" si="5"/>
        <v>157.18251315000001</v>
      </c>
    </row>
    <row r="37" spans="3:44" s="55" customFormat="1">
      <c r="D37" s="53"/>
      <c r="E37" s="53"/>
      <c r="F37" s="53"/>
      <c r="G37" s="59"/>
      <c r="H37" s="53"/>
      <c r="I37" s="53"/>
      <c r="J37" s="53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C37" s="53"/>
      <c r="AD37" s="57"/>
      <c r="AE37" s="57"/>
      <c r="AF37" s="57"/>
      <c r="AG37" s="57"/>
      <c r="AH37" s="57"/>
      <c r="AI37" s="356"/>
      <c r="AJ37" s="362"/>
      <c r="AK37" s="57"/>
      <c r="AL37" s="57"/>
      <c r="AM37" s="57"/>
      <c r="AN37" s="57"/>
      <c r="AO37" s="57"/>
      <c r="AP37" s="57"/>
      <c r="AQ37" s="56"/>
      <c r="AR37" s="56"/>
    </row>
    <row r="38" spans="3:44" ht="12.6" customHeight="1">
      <c r="C38" s="24" t="s">
        <v>45</v>
      </c>
      <c r="G38" s="59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I38" s="357"/>
      <c r="AJ38" s="361"/>
    </row>
    <row r="39" spans="3:44">
      <c r="D39" s="53" t="s">
        <v>44</v>
      </c>
      <c r="G39" s="59" t="s">
        <v>39</v>
      </c>
      <c r="L39" s="69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7"/>
      <c r="AD39" s="188"/>
      <c r="AE39" s="188"/>
      <c r="AF39" s="188"/>
      <c r="AG39" s="188"/>
      <c r="AH39" s="188"/>
      <c r="AI39" s="326"/>
      <c r="AJ39" s="358"/>
      <c r="AK39" s="63"/>
      <c r="AL39" s="63"/>
      <c r="AM39" s="63"/>
      <c r="AN39" s="63"/>
      <c r="AO39" s="63"/>
      <c r="AP39" s="63"/>
      <c r="AQ39" s="188"/>
      <c r="AR39" s="48">
        <f>SUM(AI39:AP39)</f>
        <v>0</v>
      </c>
    </row>
    <row r="40" spans="3:44">
      <c r="D40" s="53" t="s">
        <v>43</v>
      </c>
      <c r="G40" s="59" t="s">
        <v>39</v>
      </c>
      <c r="L40" s="66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4"/>
      <c r="AD40" s="188"/>
      <c r="AE40" s="188"/>
      <c r="AF40" s="188"/>
      <c r="AG40" s="188"/>
      <c r="AH40" s="188"/>
      <c r="AI40" s="326"/>
      <c r="AJ40" s="358"/>
      <c r="AK40" s="63"/>
      <c r="AL40" s="63"/>
      <c r="AM40" s="63"/>
      <c r="AN40" s="63"/>
      <c r="AO40" s="63"/>
      <c r="AP40" s="63"/>
      <c r="AQ40" s="188"/>
      <c r="AR40" s="48">
        <f t="shared" ref="AR40:AR45" si="8">SUM(AI40:AP40)</f>
        <v>0</v>
      </c>
    </row>
    <row r="41" spans="3:44">
      <c r="D41" s="53" t="s">
        <v>42</v>
      </c>
      <c r="G41" s="59" t="s">
        <v>39</v>
      </c>
      <c r="L41" s="66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4"/>
      <c r="AD41" s="188"/>
      <c r="AE41" s="188"/>
      <c r="AF41" s="188"/>
      <c r="AG41" s="188"/>
      <c r="AH41" s="188"/>
      <c r="AI41" s="326"/>
      <c r="AJ41" s="358"/>
      <c r="AK41" s="63"/>
      <c r="AL41" s="63"/>
      <c r="AM41" s="63"/>
      <c r="AN41" s="63"/>
      <c r="AO41" s="63"/>
      <c r="AP41" s="63"/>
      <c r="AQ41" s="188"/>
      <c r="AR41" s="48">
        <f t="shared" si="8"/>
        <v>0</v>
      </c>
    </row>
    <row r="42" spans="3:44">
      <c r="D42" s="53" t="s">
        <v>41</v>
      </c>
      <c r="G42" s="59" t="s">
        <v>39</v>
      </c>
      <c r="L42" s="66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4"/>
      <c r="AD42" s="188"/>
      <c r="AE42" s="188"/>
      <c r="AF42" s="188"/>
      <c r="AG42" s="188"/>
      <c r="AH42" s="188"/>
      <c r="AI42" s="326"/>
      <c r="AJ42" s="358"/>
      <c r="AK42" s="63"/>
      <c r="AL42" s="63"/>
      <c r="AM42" s="63"/>
      <c r="AN42" s="63"/>
      <c r="AO42" s="63"/>
      <c r="AP42" s="63"/>
      <c r="AQ42" s="188"/>
      <c r="AR42" s="48">
        <f t="shared" si="8"/>
        <v>0</v>
      </c>
    </row>
    <row r="43" spans="3:44">
      <c r="D43" s="53" t="s">
        <v>40</v>
      </c>
      <c r="G43" s="59" t="s">
        <v>39</v>
      </c>
      <c r="L43" s="66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4"/>
      <c r="AD43" s="188"/>
      <c r="AE43" s="188"/>
      <c r="AF43" s="188"/>
      <c r="AG43" s="188"/>
      <c r="AH43" s="188"/>
      <c r="AI43" s="326"/>
      <c r="AJ43" s="359"/>
      <c r="AK43" s="218"/>
      <c r="AL43" s="218"/>
      <c r="AM43" s="218"/>
      <c r="AN43" s="218"/>
      <c r="AO43" s="218"/>
      <c r="AP43" s="218"/>
      <c r="AQ43" s="188"/>
      <c r="AR43" s="48">
        <f t="shared" si="8"/>
        <v>0</v>
      </c>
    </row>
    <row r="44" spans="3:44">
      <c r="D44" s="220" t="s">
        <v>261</v>
      </c>
      <c r="G44" s="59" t="s">
        <v>39</v>
      </c>
      <c r="L44" s="66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4"/>
      <c r="AD44" s="188"/>
      <c r="AE44" s="188"/>
      <c r="AF44" s="188"/>
      <c r="AG44" s="188"/>
      <c r="AH44" s="188"/>
      <c r="AI44" s="326">
        <v>25.538</v>
      </c>
      <c r="AJ44" s="358">
        <v>102.89</v>
      </c>
      <c r="AK44" s="63"/>
      <c r="AL44" s="63"/>
      <c r="AM44" s="63"/>
      <c r="AN44" s="63"/>
      <c r="AO44" s="63"/>
      <c r="AP44" s="63"/>
      <c r="AQ44" s="188"/>
      <c r="AR44" s="48">
        <f t="shared" si="8"/>
        <v>128.428</v>
      </c>
    </row>
    <row r="45" spans="3:44">
      <c r="D45" s="24" t="s">
        <v>1</v>
      </c>
      <c r="G45" s="59"/>
      <c r="L45" s="62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0"/>
      <c r="AD45" s="188"/>
      <c r="AE45" s="188"/>
      <c r="AF45" s="188"/>
      <c r="AG45" s="188"/>
      <c r="AH45" s="188"/>
      <c r="AI45" s="355">
        <f t="shared" ref="AI45" si="9">SUM(AI39:AI44)</f>
        <v>25.538</v>
      </c>
      <c r="AJ45" s="360">
        <f t="shared" ref="AJ45:AP45" si="10">SUM(AJ39:AJ44)</f>
        <v>102.89</v>
      </c>
      <c r="AK45" s="49">
        <f t="shared" si="10"/>
        <v>0</v>
      </c>
      <c r="AL45" s="49">
        <f t="shared" si="10"/>
        <v>0</v>
      </c>
      <c r="AM45" s="49">
        <f t="shared" si="10"/>
        <v>0</v>
      </c>
      <c r="AN45" s="49">
        <f t="shared" si="10"/>
        <v>0</v>
      </c>
      <c r="AO45" s="49">
        <f t="shared" si="10"/>
        <v>0</v>
      </c>
      <c r="AP45" s="49">
        <f t="shared" si="10"/>
        <v>0</v>
      </c>
      <c r="AQ45" s="188"/>
      <c r="AR45" s="48">
        <f t="shared" si="8"/>
        <v>128.428</v>
      </c>
    </row>
    <row r="46" spans="3:44" s="55" customFormat="1">
      <c r="D46" s="53"/>
      <c r="E46" s="53"/>
      <c r="F46" s="53"/>
      <c r="G46" s="59"/>
      <c r="H46" s="53"/>
      <c r="I46" s="53"/>
      <c r="J46" s="53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C46" s="53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6"/>
      <c r="AR46" s="56"/>
    </row>
    <row r="47" spans="3:44"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</row>
    <row r="48" spans="3:44"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</row>
    <row r="49" spans="13:27"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</row>
    <row r="50" spans="13:27"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</row>
    <row r="51" spans="13:27"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</row>
    <row r="52" spans="13:27"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</row>
    <row r="53" spans="13:27"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</row>
    <row r="54" spans="13:27"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3:27"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</row>
    <row r="56" spans="13:27"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</row>
    <row r="57" spans="13:27"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</row>
    <row r="58" spans="13:27"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</row>
    <row r="59" spans="13:27"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</row>
    <row r="60" spans="13:27"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</row>
    <row r="61" spans="13:27"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</row>
    <row r="62" spans="13:27"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</row>
    <row r="63" spans="13:27"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</row>
    <row r="64" spans="13:27"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</row>
    <row r="65" spans="13:27"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</row>
    <row r="66" spans="13:27"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</row>
    <row r="67" spans="13:27"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</row>
    <row r="68" spans="13:27"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</row>
    <row r="69" spans="13:27"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</row>
    <row r="70" spans="13:27"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</row>
    <row r="71" spans="13:27"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</row>
    <row r="72" spans="13:27"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</row>
    <row r="73" spans="13:27"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</row>
    <row r="74" spans="13:27"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</row>
    <row r="75" spans="13:27"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</row>
    <row r="76" spans="13:27"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</row>
    <row r="77" spans="13:27"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</row>
    <row r="78" spans="13:27"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</row>
    <row r="79" spans="13:27"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</row>
    <row r="80" spans="13:27"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</row>
    <row r="81" spans="13:27"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</row>
    <row r="82" spans="13:27"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</row>
    <row r="83" spans="13:27"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</row>
    <row r="84" spans="13:27"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</row>
    <row r="85" spans="13:27"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</row>
    <row r="86" spans="13:27"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</row>
    <row r="87" spans="13:27"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</row>
    <row r="88" spans="13:27"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</row>
    <row r="89" spans="13:27"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</row>
    <row r="90" spans="13:27"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</row>
    <row r="91" spans="13:27"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</row>
    <row r="92" spans="13:27"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</row>
    <row r="93" spans="13:27"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</row>
    <row r="94" spans="13:27"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</row>
    <row r="95" spans="13:27"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</row>
    <row r="96" spans="13:27"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</row>
    <row r="97" spans="13:27"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</row>
    <row r="98" spans="13:27"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</row>
    <row r="99" spans="13:27"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</row>
    <row r="100" spans="13:27"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</row>
    <row r="101" spans="13:27"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</row>
    <row r="102" spans="13:27"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</row>
    <row r="103" spans="13:27"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</row>
    <row r="104" spans="13:27"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</row>
    <row r="105" spans="13:27"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</row>
    <row r="106" spans="13:27"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</row>
    <row r="107" spans="13:27"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</row>
    <row r="108" spans="13:27"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</row>
    <row r="109" spans="13:27"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</row>
    <row r="110" spans="13:27"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</row>
    <row r="111" spans="13:27"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</row>
    <row r="112" spans="13:27"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</row>
    <row r="113" spans="13:27"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</row>
    <row r="114" spans="13:27"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</row>
    <row r="115" spans="13:27"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</row>
    <row r="116" spans="13:27"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</row>
    <row r="117" spans="13:27"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</row>
    <row r="118" spans="13:27"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</row>
    <row r="119" spans="13:27"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</row>
    <row r="120" spans="13:27"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</row>
    <row r="121" spans="13:27"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</row>
    <row r="122" spans="13:27"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</row>
    <row r="123" spans="13:27"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</row>
    <row r="124" spans="13:27"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</row>
    <row r="125" spans="13:27"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</row>
    <row r="126" spans="13:27"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</row>
    <row r="127" spans="13:27"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</row>
    <row r="128" spans="13:27"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</row>
    <row r="129" spans="13:27"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</row>
    <row r="130" spans="13:27"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</row>
    <row r="131" spans="13:27"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</row>
    <row r="132" spans="13:27"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</row>
    <row r="133" spans="13:27"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</row>
    <row r="134" spans="13:27"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</row>
    <row r="135" spans="13:27"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</row>
    <row r="136" spans="13:27"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</row>
    <row r="137" spans="13:27"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</row>
    <row r="138" spans="13:27"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</row>
    <row r="139" spans="13:27"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</row>
    <row r="140" spans="13:27"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</row>
    <row r="141" spans="13:27"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</row>
    <row r="142" spans="13:27"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</row>
    <row r="143" spans="13:27"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</row>
    <row r="144" spans="13:27"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</row>
    <row r="145" spans="13:27"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</row>
    <row r="146" spans="13:27"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</row>
    <row r="147" spans="13:27"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</row>
    <row r="148" spans="13:27"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</row>
    <row r="149" spans="13:27"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</row>
    <row r="150" spans="13:27"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</row>
    <row r="151" spans="13:27"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</row>
    <row r="152" spans="13:27"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</row>
    <row r="153" spans="13:27"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</row>
    <row r="154" spans="13:27"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</row>
    <row r="155" spans="13:27"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</row>
    <row r="156" spans="13:27"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</row>
    <row r="157" spans="13:27"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</row>
    <row r="158" spans="13:27"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</row>
    <row r="159" spans="13:27"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</row>
    <row r="160" spans="13:27"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</row>
    <row r="161" spans="13:27"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</row>
    <row r="162" spans="13:27"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</row>
    <row r="163" spans="13:27"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</row>
    <row r="164" spans="13:27"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</row>
    <row r="165" spans="13:27"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</row>
    <row r="166" spans="13:27"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</row>
    <row r="167" spans="13:27"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</row>
    <row r="168" spans="13:27"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</row>
    <row r="169" spans="13:27"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</row>
    <row r="170" spans="13:27"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</row>
    <row r="171" spans="13:27"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</row>
    <row r="172" spans="13:27"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</row>
    <row r="173" spans="13:27"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</row>
    <row r="174" spans="13:27"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</row>
    <row r="175" spans="13:27"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</row>
    <row r="176" spans="13:27"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</row>
    <row r="177" spans="13:27"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</row>
    <row r="178" spans="13:27"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</row>
    <row r="179" spans="13:27"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</row>
    <row r="180" spans="13:27"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</row>
    <row r="181" spans="13:27"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</row>
    <row r="182" spans="13:27"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</row>
    <row r="183" spans="13:27"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</row>
    <row r="184" spans="13:27"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</row>
    <row r="185" spans="13:27"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</row>
    <row r="186" spans="13:27"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</row>
    <row r="187" spans="13:27"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</row>
    <row r="188" spans="13:27"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</row>
    <row r="189" spans="13:27"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</row>
    <row r="190" spans="13:27"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</row>
    <row r="191" spans="13:27"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</row>
    <row r="192" spans="13:27"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</row>
    <row r="193" spans="13:27"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</row>
    <row r="194" spans="13:27"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</row>
    <row r="195" spans="13:27"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</row>
    <row r="196" spans="13:27"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</row>
    <row r="197" spans="13:27"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</row>
    <row r="198" spans="13:27"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</row>
    <row r="199" spans="13:27"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</row>
    <row r="200" spans="13:27"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</row>
    <row r="201" spans="13:27"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</row>
    <row r="202" spans="13:27"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</row>
    <row r="203" spans="13:27"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</row>
    <row r="204" spans="13:27"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</row>
    <row r="205" spans="13:27"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</row>
    <row r="206" spans="13:27"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</row>
    <row r="207" spans="13:27"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</row>
    <row r="208" spans="13:27"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</row>
    <row r="209" spans="13:27"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</row>
    <row r="210" spans="13:27"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</row>
    <row r="211" spans="13:27"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</row>
    <row r="212" spans="13:27"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</row>
    <row r="213" spans="13:27"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</row>
    <row r="214" spans="13:27"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</row>
    <row r="215" spans="13:27"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</row>
    <row r="216" spans="13:27"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</row>
    <row r="217" spans="13:27"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</row>
    <row r="218" spans="13:27"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</row>
    <row r="219" spans="13:27"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</row>
    <row r="220" spans="13:27"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</row>
    <row r="221" spans="13:27"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</row>
    <row r="222" spans="13:27"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</row>
    <row r="223" spans="13:27"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</row>
    <row r="224" spans="13:27"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</row>
    <row r="225" spans="13:27"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</row>
    <row r="226" spans="13:27"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</row>
    <row r="227" spans="13:27"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</row>
    <row r="228" spans="13:27"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</row>
    <row r="229" spans="13:27"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</row>
    <row r="230" spans="13:27"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</row>
    <row r="231" spans="13:27"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</row>
    <row r="232" spans="13:27"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</row>
    <row r="233" spans="13:27"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</row>
    <row r="234" spans="13:27"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</row>
    <row r="235" spans="13:27"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</row>
    <row r="236" spans="13:27"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</row>
    <row r="237" spans="13:27"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</row>
    <row r="238" spans="13:27"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</row>
    <row r="239" spans="13:27"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</row>
    <row r="240" spans="13:27"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</row>
    <row r="241" spans="13:27"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</row>
    <row r="242" spans="13:27"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</row>
    <row r="243" spans="13:27"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</row>
    <row r="244" spans="13:27"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</row>
    <row r="245" spans="13:27"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</row>
    <row r="246" spans="13:27"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</row>
    <row r="247" spans="13:27"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</row>
    <row r="248" spans="13:27"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</row>
    <row r="249" spans="13:27"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</row>
    <row r="250" spans="13:27"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</row>
    <row r="251" spans="13:27"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</row>
    <row r="252" spans="13:27"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</row>
    <row r="253" spans="13:27"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</row>
    <row r="254" spans="13:27"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</row>
    <row r="255" spans="13:27"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</row>
  </sheetData>
  <sheetProtection password="CD26" sheet="1" objects="1" scenarios="1" selectLockedCells="1" selectUnlockedCells="1"/>
  <conditionalFormatting sqref="AR16">
    <cfRule type="expression" dxfId="13" priority="27" stopIfTrue="1">
      <formula>NOT(ISERROR(SEARCH("Err",AR16)))</formula>
    </cfRule>
  </conditionalFormatting>
  <conditionalFormatting sqref="AR10:AR16">
    <cfRule type="expression" dxfId="12" priority="26" stopIfTrue="1">
      <formula>NOT(ISERROR(SEARCH("Err",AR10)))</formula>
    </cfRule>
  </conditionalFormatting>
  <conditionalFormatting sqref="AQ26:AR26">
    <cfRule type="expression" dxfId="11" priority="24" stopIfTrue="1">
      <formula>NOT(ISERROR(SEARCH("Err",AQ26)))</formula>
    </cfRule>
  </conditionalFormatting>
  <conditionalFormatting sqref="AQ37:AR37">
    <cfRule type="expression" dxfId="10" priority="21" stopIfTrue="1">
      <formula>NOT(ISERROR(SEARCH("Err",AQ37)))</formula>
    </cfRule>
  </conditionalFormatting>
  <conditionalFormatting sqref="AQ46:AR46">
    <cfRule type="expression" dxfId="9" priority="18" stopIfTrue="1">
      <formula>NOT(ISERROR(SEARCH("Err",AQ46)))</formula>
    </cfRule>
  </conditionalFormatting>
  <conditionalFormatting sqref="AR25">
    <cfRule type="expression" dxfId="8" priority="9" stopIfTrue="1">
      <formula>NOT(ISERROR(SEARCH("Err",AR25)))</formula>
    </cfRule>
  </conditionalFormatting>
  <conditionalFormatting sqref="AR36">
    <cfRule type="expression" dxfId="7" priority="6" stopIfTrue="1">
      <formula>NOT(ISERROR(SEARCH("Err",AR36)))</formula>
    </cfRule>
  </conditionalFormatting>
  <conditionalFormatting sqref="AR19:AR25">
    <cfRule type="expression" dxfId="6" priority="8" stopIfTrue="1">
      <formula>NOT(ISERROR(SEARCH("Err",AR19)))</formula>
    </cfRule>
  </conditionalFormatting>
  <conditionalFormatting sqref="AR30:AR36">
    <cfRule type="expression" dxfId="5" priority="5" stopIfTrue="1">
      <formula>NOT(ISERROR(SEARCH("Err",AR30)))</formula>
    </cfRule>
  </conditionalFormatting>
  <conditionalFormatting sqref="AR45">
    <cfRule type="expression" dxfId="4" priority="3" stopIfTrue="1">
      <formula>NOT(ISERROR(SEARCH("Err",AR45)))</formula>
    </cfRule>
  </conditionalFormatting>
  <conditionalFormatting sqref="AR39:AR45">
    <cfRule type="expression" dxfId="3" priority="2" stopIfTrue="1">
      <formula>NOT(ISERROR(SEARCH("Err",AR39)))</formula>
    </cfRule>
  </conditionalFormatting>
  <pageMargins left="0.70866141732283472" right="0.70866141732283472" top="0.74803149606299213" bottom="0.74803149606299213" header="0.31496062992125984" footer="0.31496062992125984"/>
  <pageSetup paperSize="8" scale="24" orientation="portrait" r:id="rId1"/>
  <colBreaks count="1" manualBreakCount="1">
    <brk id="27" max="6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Y377"/>
  <sheetViews>
    <sheetView zoomScale="70" zoomScaleNormal="70" workbookViewId="0">
      <pane xSplit="11" ySplit="5" topLeftCell="L6" activePane="bottomRight" state="frozen"/>
      <selection activeCell="E58" sqref="E58"/>
      <selection pane="topRight" activeCell="E58" sqref="E58"/>
      <selection pane="bottomLeft" activeCell="E58" sqref="E58"/>
      <selection pane="bottomRight"/>
    </sheetView>
  </sheetViews>
  <sheetFormatPr defaultColWidth="9.140625" defaultRowHeight="15"/>
  <cols>
    <col min="1" max="1" width="6.85546875" style="50" customWidth="1"/>
    <col min="2" max="3" width="1.7109375" style="50" customWidth="1"/>
    <col min="4" max="4" width="49.5703125" style="50" customWidth="1"/>
    <col min="5" max="5" width="44" style="50" bestFit="1" customWidth="1"/>
    <col min="6" max="6" width="6.7109375" style="50" bestFit="1" customWidth="1"/>
    <col min="7" max="7" width="5.7109375" style="50" bestFit="1" customWidth="1"/>
    <col min="8" max="11" width="2.28515625" style="50" customWidth="1"/>
    <col min="12" max="27" width="9.140625" style="50"/>
    <col min="28" max="28" width="2.28515625" style="50" customWidth="1"/>
    <col min="29" max="16384" width="9.140625" style="50"/>
  </cols>
  <sheetData>
    <row r="1" spans="1:77" s="3" customFormat="1" ht="12.75">
      <c r="A1" s="46" t="str">
        <f ca="1">MID(CELL("filename",A1),FIND("]",CELL("filename",A1))+1,256)</f>
        <v>E8 - IRM</v>
      </c>
      <c r="E1" s="2"/>
      <c r="F1" s="12"/>
      <c r="G1" s="2"/>
      <c r="H1" s="2"/>
      <c r="I1" s="2"/>
      <c r="J1" s="2"/>
      <c r="K1" s="2"/>
      <c r="AB1" s="4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</row>
    <row r="2" spans="1:77" s="3" customFormat="1" ht="12.75">
      <c r="A2" s="47" t="str">
        <f>'Cover Sheet'!$D$12</f>
        <v>ENWL</v>
      </c>
      <c r="E2" s="2"/>
      <c r="F2" s="12"/>
      <c r="G2" s="2"/>
      <c r="H2" s="2"/>
      <c r="I2" s="2"/>
      <c r="J2" s="2"/>
      <c r="K2" s="2"/>
      <c r="L2" s="9"/>
      <c r="M2" s="9" t="s">
        <v>8</v>
      </c>
      <c r="AB2" s="4"/>
      <c r="AC2" s="9"/>
      <c r="AD2" s="9" t="s">
        <v>48</v>
      </c>
      <c r="AT2" s="9"/>
      <c r="AU2" s="9" t="s">
        <v>32</v>
      </c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1:77" s="3" customFormat="1" ht="12.75">
      <c r="A3" s="265">
        <f>'Cover Sheet'!$D$14</f>
        <v>2017</v>
      </c>
      <c r="E3" s="2"/>
      <c r="F3" s="12"/>
      <c r="G3" s="2"/>
      <c r="H3" s="2"/>
      <c r="I3" s="2"/>
      <c r="J3" s="2"/>
      <c r="K3" s="2"/>
      <c r="M3" s="16" t="s">
        <v>2</v>
      </c>
      <c r="N3" s="17"/>
      <c r="O3" s="17"/>
      <c r="P3" s="17"/>
      <c r="Q3" s="17"/>
      <c r="R3" s="16" t="s">
        <v>3</v>
      </c>
      <c r="S3" s="17"/>
      <c r="T3" s="17"/>
      <c r="U3" s="17"/>
      <c r="V3" s="17"/>
      <c r="W3" s="17"/>
      <c r="X3" s="17"/>
      <c r="Y3" s="18"/>
      <c r="Z3" s="6" t="s">
        <v>1</v>
      </c>
      <c r="AA3" s="6"/>
      <c r="AB3" s="4"/>
      <c r="AD3" s="16" t="s">
        <v>2</v>
      </c>
      <c r="AE3" s="17"/>
      <c r="AF3" s="17"/>
      <c r="AG3" s="17"/>
      <c r="AH3" s="17"/>
      <c r="AI3" s="16" t="s">
        <v>3</v>
      </c>
      <c r="AJ3" s="17"/>
      <c r="AK3" s="17"/>
      <c r="AL3" s="17"/>
      <c r="AM3" s="17"/>
      <c r="AN3" s="17"/>
      <c r="AO3" s="17"/>
      <c r="AP3" s="18"/>
      <c r="AQ3" s="6" t="s">
        <v>1</v>
      </c>
      <c r="AR3" s="6"/>
      <c r="AU3" s="16" t="s">
        <v>2</v>
      </c>
      <c r="AV3" s="17"/>
      <c r="AW3" s="17"/>
      <c r="AX3" s="17"/>
      <c r="AY3" s="17"/>
      <c r="AZ3" s="16" t="s">
        <v>3</v>
      </c>
      <c r="BA3" s="17"/>
      <c r="BB3" s="17"/>
      <c r="BC3" s="17"/>
      <c r="BD3" s="17"/>
      <c r="BE3" s="17"/>
      <c r="BF3" s="17"/>
      <c r="BG3" s="18"/>
      <c r="BH3" s="6" t="s">
        <v>1</v>
      </c>
      <c r="BI3" s="6"/>
      <c r="BL3" s="16"/>
      <c r="BM3" s="17"/>
      <c r="BN3" s="17"/>
      <c r="BO3" s="17"/>
      <c r="BP3" s="17"/>
      <c r="BQ3" s="16"/>
      <c r="BR3" s="17"/>
      <c r="BS3" s="17"/>
      <c r="BT3" s="17"/>
      <c r="BU3" s="17"/>
      <c r="BV3" s="17"/>
      <c r="BW3" s="17"/>
      <c r="BX3" s="18"/>
    </row>
    <row r="4" spans="1:77" s="3" customFormat="1" ht="12.75">
      <c r="D4" s="13"/>
      <c r="E4" s="2"/>
      <c r="F4" s="12"/>
      <c r="G4" s="2"/>
      <c r="H4" s="2"/>
      <c r="I4" s="2"/>
      <c r="J4" s="2"/>
      <c r="K4" s="2"/>
      <c r="M4" s="19">
        <v>2011</v>
      </c>
      <c r="N4" s="2">
        <v>2012</v>
      </c>
      <c r="O4" s="2">
        <v>2013</v>
      </c>
      <c r="P4" s="2">
        <v>2014</v>
      </c>
      <c r="Q4" s="2">
        <v>2015</v>
      </c>
      <c r="R4" s="19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  <c r="Y4" s="20">
        <v>2023</v>
      </c>
      <c r="Z4" s="3" t="s">
        <v>2</v>
      </c>
      <c r="AA4" s="3" t="s">
        <v>3</v>
      </c>
      <c r="AB4" s="4"/>
      <c r="AD4" s="19">
        <v>2011</v>
      </c>
      <c r="AE4" s="2">
        <v>2012</v>
      </c>
      <c r="AF4" s="2">
        <v>2013</v>
      </c>
      <c r="AG4" s="2">
        <v>2014</v>
      </c>
      <c r="AH4" s="2">
        <v>2015</v>
      </c>
      <c r="AI4" s="19">
        <v>2016</v>
      </c>
      <c r="AJ4" s="2">
        <v>2017</v>
      </c>
      <c r="AK4" s="2">
        <v>2018</v>
      </c>
      <c r="AL4" s="2">
        <v>2019</v>
      </c>
      <c r="AM4" s="2">
        <v>2020</v>
      </c>
      <c r="AN4" s="2">
        <v>2021</v>
      </c>
      <c r="AO4" s="2">
        <v>2022</v>
      </c>
      <c r="AP4" s="20">
        <v>2023</v>
      </c>
      <c r="AQ4" s="3" t="s">
        <v>2</v>
      </c>
      <c r="AR4" s="3" t="s">
        <v>3</v>
      </c>
      <c r="AU4" s="19">
        <v>2011</v>
      </c>
      <c r="AV4" s="2">
        <v>2012</v>
      </c>
      <c r="AW4" s="2">
        <v>2013</v>
      </c>
      <c r="AX4" s="2">
        <v>2014</v>
      </c>
      <c r="AY4" s="2">
        <v>2015</v>
      </c>
      <c r="AZ4" s="19">
        <v>2016</v>
      </c>
      <c r="BA4" s="2">
        <v>2017</v>
      </c>
      <c r="BB4" s="2">
        <v>2018</v>
      </c>
      <c r="BC4" s="2">
        <v>2019</v>
      </c>
      <c r="BD4" s="2">
        <v>2020</v>
      </c>
      <c r="BE4" s="2">
        <v>2021</v>
      </c>
      <c r="BF4" s="2">
        <v>2022</v>
      </c>
      <c r="BG4" s="20">
        <v>2023</v>
      </c>
      <c r="BH4" s="3" t="s">
        <v>2</v>
      </c>
      <c r="BI4" s="3" t="s">
        <v>3</v>
      </c>
      <c r="BL4" s="19"/>
      <c r="BM4" s="2"/>
      <c r="BN4" s="2"/>
      <c r="BO4" s="2"/>
      <c r="BP4" s="2"/>
      <c r="BQ4" s="19"/>
      <c r="BR4" s="2"/>
      <c r="BS4" s="2"/>
      <c r="BT4" s="2"/>
      <c r="BU4" s="2"/>
      <c r="BV4" s="2"/>
      <c r="BW4" s="2"/>
      <c r="BX4" s="20"/>
    </row>
    <row r="5" spans="1:77" s="3" customFormat="1" ht="12.75">
      <c r="D5" s="13"/>
      <c r="E5" s="2"/>
      <c r="F5" s="12"/>
      <c r="G5" s="2"/>
      <c r="H5" s="2"/>
      <c r="I5" s="2"/>
      <c r="J5" s="2"/>
      <c r="K5" s="2"/>
      <c r="L5" s="8"/>
      <c r="M5" s="21" t="s">
        <v>0</v>
      </c>
      <c r="N5" s="22" t="s">
        <v>0</v>
      </c>
      <c r="O5" s="22" t="s">
        <v>0</v>
      </c>
      <c r="P5" s="22" t="s">
        <v>0</v>
      </c>
      <c r="Q5" s="22" t="s">
        <v>0</v>
      </c>
      <c r="R5" s="21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3" t="s">
        <v>0</v>
      </c>
      <c r="Z5" s="8" t="s">
        <v>0</v>
      </c>
      <c r="AA5" s="8" t="s">
        <v>0</v>
      </c>
      <c r="AB5" s="4"/>
      <c r="AC5" s="8"/>
      <c r="AD5" s="21" t="s">
        <v>5</v>
      </c>
      <c r="AE5" s="22" t="s">
        <v>5</v>
      </c>
      <c r="AF5" s="22" t="s">
        <v>5</v>
      </c>
      <c r="AG5" s="22" t="s">
        <v>5</v>
      </c>
      <c r="AH5" s="22" t="s">
        <v>5</v>
      </c>
      <c r="AI5" s="21" t="s">
        <v>5</v>
      </c>
      <c r="AJ5" s="22" t="s">
        <v>5</v>
      </c>
      <c r="AK5" s="22" t="s">
        <v>5</v>
      </c>
      <c r="AL5" s="22" t="s">
        <v>5</v>
      </c>
      <c r="AM5" s="22" t="s">
        <v>5</v>
      </c>
      <c r="AN5" s="22" t="s">
        <v>5</v>
      </c>
      <c r="AO5" s="22" t="s">
        <v>5</v>
      </c>
      <c r="AP5" s="23" t="s">
        <v>5</v>
      </c>
      <c r="AQ5" s="8" t="s">
        <v>5</v>
      </c>
      <c r="AR5" s="8" t="s">
        <v>5</v>
      </c>
      <c r="AT5" s="8"/>
      <c r="AU5" s="21" t="s">
        <v>5</v>
      </c>
      <c r="AV5" s="22" t="s">
        <v>5</v>
      </c>
      <c r="AW5" s="22" t="s">
        <v>5</v>
      </c>
      <c r="AX5" s="22" t="s">
        <v>5</v>
      </c>
      <c r="AY5" s="22" t="s">
        <v>5</v>
      </c>
      <c r="AZ5" s="21" t="s">
        <v>5</v>
      </c>
      <c r="BA5" s="22" t="s">
        <v>5</v>
      </c>
      <c r="BB5" s="22" t="s">
        <v>5</v>
      </c>
      <c r="BC5" s="22" t="s">
        <v>5</v>
      </c>
      <c r="BD5" s="22" t="s">
        <v>5</v>
      </c>
      <c r="BE5" s="22" t="s">
        <v>5</v>
      </c>
      <c r="BF5" s="22" t="s">
        <v>5</v>
      </c>
      <c r="BG5" s="23" t="s">
        <v>5</v>
      </c>
      <c r="BH5" s="8" t="s">
        <v>5</v>
      </c>
      <c r="BI5" s="8" t="s">
        <v>5</v>
      </c>
      <c r="BK5" s="8"/>
      <c r="BL5" s="21"/>
      <c r="BM5" s="22"/>
      <c r="BN5" s="22"/>
      <c r="BO5" s="22"/>
      <c r="BP5" s="22"/>
      <c r="BQ5" s="21"/>
      <c r="BR5" s="22"/>
      <c r="BS5" s="22"/>
      <c r="BT5" s="22"/>
      <c r="BU5" s="22"/>
      <c r="BV5" s="22"/>
      <c r="BW5" s="22"/>
      <c r="BX5" s="23"/>
    </row>
    <row r="6" spans="1:77" s="1" customFormat="1" ht="12.75">
      <c r="B6" s="10"/>
      <c r="D6" s="14"/>
      <c r="E6" s="15"/>
      <c r="F6" s="31"/>
      <c r="G6" s="15"/>
      <c r="H6" s="15"/>
      <c r="I6" s="15"/>
      <c r="J6" s="15"/>
      <c r="K6" s="15"/>
      <c r="L6" s="10"/>
      <c r="AB6" s="7"/>
      <c r="AC6" s="10"/>
      <c r="AT6" s="10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</row>
    <row r="7" spans="1:77">
      <c r="B7" s="24" t="s">
        <v>100</v>
      </c>
      <c r="D7" s="224"/>
      <c r="E7" s="101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</row>
    <row r="8" spans="1:77">
      <c r="E8" s="101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</row>
    <row r="9" spans="1:77">
      <c r="D9" s="221" t="s">
        <v>101</v>
      </c>
      <c r="M9" s="262"/>
      <c r="N9" s="226"/>
      <c r="O9" s="226"/>
      <c r="P9" s="226"/>
      <c r="Q9" s="226"/>
      <c r="R9" s="226"/>
      <c r="S9" s="226"/>
      <c r="T9" s="227"/>
      <c r="U9" s="222"/>
      <c r="V9" s="222"/>
      <c r="W9" s="222"/>
      <c r="X9" s="222"/>
      <c r="Y9" s="222"/>
      <c r="Z9" s="227"/>
      <c r="AA9" s="48">
        <f>SUM(U9:Y9)</f>
        <v>0</v>
      </c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</row>
    <row r="10" spans="1:77">
      <c r="D10" s="233" t="s">
        <v>102</v>
      </c>
      <c r="M10" s="263"/>
      <c r="N10" s="229"/>
      <c r="O10" s="229"/>
      <c r="P10" s="229"/>
      <c r="Q10" s="229"/>
      <c r="R10" s="229"/>
      <c r="S10" s="229"/>
      <c r="T10" s="230"/>
      <c r="U10" s="222"/>
      <c r="V10" s="222"/>
      <c r="W10" s="222"/>
      <c r="X10" s="222"/>
      <c r="Y10" s="222"/>
      <c r="Z10" s="230"/>
      <c r="AA10" s="48">
        <f t="shared" ref="AA10:AA16" si="0">SUM(U10:Y10)</f>
        <v>0</v>
      </c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</row>
    <row r="11" spans="1:77">
      <c r="D11" s="221" t="s">
        <v>103</v>
      </c>
      <c r="M11" s="263"/>
      <c r="N11" s="229"/>
      <c r="O11" s="229"/>
      <c r="P11" s="229"/>
      <c r="Q11" s="229"/>
      <c r="R11" s="229"/>
      <c r="S11" s="229"/>
      <c r="T11" s="230"/>
      <c r="U11" s="222"/>
      <c r="V11" s="222"/>
      <c r="W11" s="222"/>
      <c r="X11" s="222"/>
      <c r="Y11" s="222"/>
      <c r="Z11" s="230"/>
      <c r="AA11" s="48">
        <f t="shared" si="0"/>
        <v>0</v>
      </c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</row>
    <row r="12" spans="1:77">
      <c r="D12" s="221" t="s">
        <v>104</v>
      </c>
      <c r="M12" s="263"/>
      <c r="N12" s="229"/>
      <c r="O12" s="229"/>
      <c r="P12" s="229"/>
      <c r="Q12" s="229"/>
      <c r="R12" s="229"/>
      <c r="S12" s="229"/>
      <c r="T12" s="230"/>
      <c r="U12" s="222"/>
      <c r="V12" s="222"/>
      <c r="W12" s="222"/>
      <c r="X12" s="222"/>
      <c r="Y12" s="222"/>
      <c r="Z12" s="230"/>
      <c r="AA12" s="48">
        <f t="shared" si="0"/>
        <v>0</v>
      </c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</row>
    <row r="13" spans="1:77">
      <c r="D13" s="221" t="s">
        <v>105</v>
      </c>
      <c r="M13" s="263"/>
      <c r="N13" s="229"/>
      <c r="O13" s="229"/>
      <c r="P13" s="229"/>
      <c r="Q13" s="229"/>
      <c r="R13" s="229"/>
      <c r="S13" s="229"/>
      <c r="T13" s="230"/>
      <c r="U13" s="222"/>
      <c r="V13" s="222"/>
      <c r="W13" s="222"/>
      <c r="X13" s="222"/>
      <c r="Y13" s="222"/>
      <c r="Z13" s="230"/>
      <c r="AA13" s="48">
        <f t="shared" si="0"/>
        <v>0</v>
      </c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</row>
    <row r="14" spans="1:77">
      <c r="D14" s="234" t="s">
        <v>106</v>
      </c>
      <c r="M14" s="263"/>
      <c r="N14" s="229"/>
      <c r="O14" s="229"/>
      <c r="P14" s="229"/>
      <c r="Q14" s="229"/>
      <c r="R14" s="229"/>
      <c r="S14" s="229"/>
      <c r="T14" s="230"/>
      <c r="U14" s="222"/>
      <c r="V14" s="222"/>
      <c r="W14" s="222"/>
      <c r="X14" s="222"/>
      <c r="Y14" s="222"/>
      <c r="Z14" s="230"/>
      <c r="AA14" s="48">
        <f t="shared" si="0"/>
        <v>0</v>
      </c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</row>
    <row r="15" spans="1:77">
      <c r="D15" s="221" t="s">
        <v>107</v>
      </c>
      <c r="M15" s="263"/>
      <c r="N15" s="229"/>
      <c r="O15" s="229"/>
      <c r="P15" s="229"/>
      <c r="Q15" s="229"/>
      <c r="R15" s="229"/>
      <c r="S15" s="229"/>
      <c r="T15" s="230"/>
      <c r="U15" s="222"/>
      <c r="V15" s="222"/>
      <c r="W15" s="222"/>
      <c r="X15" s="222"/>
      <c r="Y15" s="222"/>
      <c r="Z15" s="230"/>
      <c r="AA15" s="48">
        <f t="shared" si="0"/>
        <v>0</v>
      </c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</row>
    <row r="16" spans="1:77">
      <c r="D16" s="93" t="s">
        <v>302</v>
      </c>
      <c r="M16" s="264"/>
      <c r="N16" s="231"/>
      <c r="O16" s="231"/>
      <c r="P16" s="231"/>
      <c r="Q16" s="231"/>
      <c r="R16" s="231"/>
      <c r="S16" s="231"/>
      <c r="T16" s="232"/>
      <c r="U16" s="223">
        <f>SUM(U9:U15)</f>
        <v>0</v>
      </c>
      <c r="V16" s="223">
        <f t="shared" ref="V16:X16" si="1">SUM(V9:V15)</f>
        <v>0</v>
      </c>
      <c r="W16" s="223">
        <f t="shared" si="1"/>
        <v>0</v>
      </c>
      <c r="X16" s="223">
        <f t="shared" si="1"/>
        <v>0</v>
      </c>
      <c r="Y16" s="223">
        <f>SUM(Y9:Y15)</f>
        <v>0</v>
      </c>
      <c r="Z16" s="232"/>
      <c r="AA16" s="48">
        <f t="shared" si="0"/>
        <v>0</v>
      </c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</row>
    <row r="17" spans="2:44">
      <c r="D17" s="101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</row>
    <row r="18" spans="2:44" ht="12" customHeight="1">
      <c r="C18" s="1"/>
      <c r="D18" s="1"/>
      <c r="E18" s="14"/>
      <c r="F18" s="31"/>
      <c r="G18" s="15"/>
      <c r="H18" s="15"/>
      <c r="I18" s="15"/>
      <c r="J18" s="15"/>
      <c r="K18" s="1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</row>
    <row r="19" spans="2:44">
      <c r="B19" s="24" t="s">
        <v>108</v>
      </c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</row>
    <row r="20" spans="2:44">
      <c r="E20" s="103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</row>
    <row r="21" spans="2:44">
      <c r="D21" s="95" t="s">
        <v>109</v>
      </c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</row>
    <row r="22" spans="2:44">
      <c r="D22" s="235" t="s">
        <v>110</v>
      </c>
      <c r="M22" s="262"/>
      <c r="N22" s="226"/>
      <c r="O22" s="226"/>
      <c r="P22" s="226"/>
      <c r="Q22" s="226"/>
      <c r="R22" s="226"/>
      <c r="S22" s="226"/>
      <c r="T22" s="227"/>
      <c r="U22" s="222"/>
      <c r="V22" s="222"/>
      <c r="W22" s="222"/>
      <c r="X22" s="222"/>
      <c r="Y22" s="222"/>
      <c r="Z22" s="228"/>
      <c r="AA22" s="48">
        <f t="shared" ref="AA22:AA62" si="2">SUM(U22:Y22)</f>
        <v>0</v>
      </c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</row>
    <row r="23" spans="2:44">
      <c r="D23" s="235" t="s">
        <v>111</v>
      </c>
      <c r="M23" s="263"/>
      <c r="N23" s="229"/>
      <c r="O23" s="229"/>
      <c r="P23" s="229"/>
      <c r="Q23" s="229"/>
      <c r="R23" s="229"/>
      <c r="S23" s="229"/>
      <c r="T23" s="230"/>
      <c r="U23" s="222"/>
      <c r="V23" s="222"/>
      <c r="W23" s="222"/>
      <c r="X23" s="222"/>
      <c r="Y23" s="222"/>
      <c r="Z23" s="236"/>
      <c r="AA23" s="48">
        <f t="shared" si="2"/>
        <v>0</v>
      </c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</row>
    <row r="24" spans="2:44">
      <c r="D24" s="235" t="s">
        <v>112</v>
      </c>
      <c r="M24" s="263"/>
      <c r="N24" s="229"/>
      <c r="O24" s="229"/>
      <c r="P24" s="229"/>
      <c r="Q24" s="229"/>
      <c r="R24" s="229"/>
      <c r="S24" s="229"/>
      <c r="T24" s="230"/>
      <c r="U24" s="222"/>
      <c r="V24" s="222"/>
      <c r="W24" s="222"/>
      <c r="X24" s="222"/>
      <c r="Y24" s="222"/>
      <c r="Z24" s="236"/>
      <c r="AA24" s="48">
        <f t="shared" si="2"/>
        <v>0</v>
      </c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</row>
    <row r="25" spans="2:44">
      <c r="D25" s="235" t="s">
        <v>113</v>
      </c>
      <c r="M25" s="263"/>
      <c r="N25" s="229"/>
      <c r="O25" s="229"/>
      <c r="P25" s="229"/>
      <c r="Q25" s="229"/>
      <c r="R25" s="229"/>
      <c r="S25" s="229"/>
      <c r="T25" s="230"/>
      <c r="U25" s="222"/>
      <c r="V25" s="222"/>
      <c r="W25" s="222"/>
      <c r="X25" s="222"/>
      <c r="Y25" s="222"/>
      <c r="Z25" s="236"/>
      <c r="AA25" s="48">
        <f t="shared" si="2"/>
        <v>0</v>
      </c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</row>
    <row r="26" spans="2:44">
      <c r="D26" s="237"/>
      <c r="M26" s="263"/>
      <c r="N26" s="229"/>
      <c r="O26" s="229"/>
      <c r="P26" s="229"/>
      <c r="Q26" s="229"/>
      <c r="R26" s="229"/>
      <c r="S26" s="229"/>
      <c r="T26" s="230"/>
      <c r="U26" s="222"/>
      <c r="V26" s="222"/>
      <c r="W26" s="222"/>
      <c r="X26" s="222"/>
      <c r="Y26" s="222"/>
      <c r="Z26" s="236"/>
      <c r="AA26" s="48">
        <f t="shared" si="2"/>
        <v>0</v>
      </c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</row>
    <row r="27" spans="2:44">
      <c r="D27" s="237"/>
      <c r="M27" s="263"/>
      <c r="N27" s="229"/>
      <c r="O27" s="229"/>
      <c r="P27" s="229"/>
      <c r="Q27" s="229"/>
      <c r="R27" s="229"/>
      <c r="S27" s="229"/>
      <c r="T27" s="230"/>
      <c r="U27" s="222"/>
      <c r="V27" s="222"/>
      <c r="W27" s="222"/>
      <c r="X27" s="222"/>
      <c r="Y27" s="222"/>
      <c r="Z27" s="236"/>
      <c r="AA27" s="48">
        <f t="shared" si="2"/>
        <v>0</v>
      </c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</row>
    <row r="28" spans="2:44">
      <c r="D28" s="237"/>
      <c r="M28" s="263"/>
      <c r="N28" s="229"/>
      <c r="O28" s="229"/>
      <c r="P28" s="229"/>
      <c r="Q28" s="229"/>
      <c r="R28" s="229"/>
      <c r="S28" s="229"/>
      <c r="T28" s="230"/>
      <c r="U28" s="222"/>
      <c r="V28" s="222"/>
      <c r="W28" s="222"/>
      <c r="X28" s="222"/>
      <c r="Y28" s="222"/>
      <c r="Z28" s="236"/>
      <c r="AA28" s="48">
        <f t="shared" si="2"/>
        <v>0</v>
      </c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</row>
    <row r="29" spans="2:44">
      <c r="D29" s="237"/>
      <c r="M29" s="263"/>
      <c r="N29" s="229"/>
      <c r="O29" s="229"/>
      <c r="P29" s="229"/>
      <c r="Q29" s="229"/>
      <c r="R29" s="229"/>
      <c r="S29" s="229"/>
      <c r="T29" s="230"/>
      <c r="U29" s="222"/>
      <c r="V29" s="222"/>
      <c r="W29" s="222"/>
      <c r="X29" s="222"/>
      <c r="Y29" s="222"/>
      <c r="Z29" s="236"/>
      <c r="AA29" s="48">
        <f t="shared" si="2"/>
        <v>0</v>
      </c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</row>
    <row r="30" spans="2:44">
      <c r="D30" s="237"/>
      <c r="M30" s="263"/>
      <c r="N30" s="229"/>
      <c r="O30" s="229"/>
      <c r="P30" s="229"/>
      <c r="Q30" s="229"/>
      <c r="R30" s="229"/>
      <c r="S30" s="229"/>
      <c r="T30" s="230"/>
      <c r="U30" s="222"/>
      <c r="V30" s="222"/>
      <c r="W30" s="222"/>
      <c r="X30" s="222"/>
      <c r="Y30" s="222"/>
      <c r="Z30" s="236"/>
      <c r="AA30" s="48">
        <f t="shared" si="2"/>
        <v>0</v>
      </c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</row>
    <row r="31" spans="2:44">
      <c r="D31" s="237"/>
      <c r="M31" s="263"/>
      <c r="N31" s="229"/>
      <c r="O31" s="229"/>
      <c r="P31" s="229"/>
      <c r="Q31" s="229"/>
      <c r="R31" s="229"/>
      <c r="S31" s="229"/>
      <c r="T31" s="230"/>
      <c r="U31" s="222"/>
      <c r="V31" s="222"/>
      <c r="W31" s="222"/>
      <c r="X31" s="222"/>
      <c r="Y31" s="222"/>
      <c r="Z31" s="236"/>
      <c r="AA31" s="48">
        <f t="shared" si="2"/>
        <v>0</v>
      </c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</row>
    <row r="32" spans="2:44">
      <c r="D32" s="237"/>
      <c r="M32" s="263"/>
      <c r="N32" s="229"/>
      <c r="O32" s="229"/>
      <c r="P32" s="229"/>
      <c r="Q32" s="229"/>
      <c r="R32" s="229"/>
      <c r="S32" s="229"/>
      <c r="T32" s="230"/>
      <c r="U32" s="222"/>
      <c r="V32" s="222"/>
      <c r="W32" s="222"/>
      <c r="X32" s="222"/>
      <c r="Y32" s="222"/>
      <c r="Z32" s="236"/>
      <c r="AA32" s="48">
        <f t="shared" si="2"/>
        <v>0</v>
      </c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</row>
    <row r="33" spans="4:44">
      <c r="D33" s="237"/>
      <c r="M33" s="263"/>
      <c r="N33" s="229"/>
      <c r="O33" s="229"/>
      <c r="P33" s="229"/>
      <c r="Q33" s="229"/>
      <c r="R33" s="229"/>
      <c r="S33" s="229"/>
      <c r="T33" s="230"/>
      <c r="U33" s="222"/>
      <c r="V33" s="222"/>
      <c r="W33" s="222"/>
      <c r="X33" s="222"/>
      <c r="Y33" s="222"/>
      <c r="Z33" s="236"/>
      <c r="AA33" s="48">
        <f t="shared" si="2"/>
        <v>0</v>
      </c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</row>
    <row r="34" spans="4:44">
      <c r="D34" s="237"/>
      <c r="M34" s="263"/>
      <c r="N34" s="229"/>
      <c r="O34" s="229"/>
      <c r="P34" s="229"/>
      <c r="Q34" s="229"/>
      <c r="R34" s="229"/>
      <c r="S34" s="229"/>
      <c r="T34" s="230"/>
      <c r="U34" s="222"/>
      <c r="V34" s="222"/>
      <c r="W34" s="222"/>
      <c r="X34" s="222"/>
      <c r="Y34" s="222"/>
      <c r="Z34" s="236"/>
      <c r="AA34" s="48">
        <f t="shared" si="2"/>
        <v>0</v>
      </c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</row>
    <row r="35" spans="4:44">
      <c r="D35" s="237"/>
      <c r="M35" s="263"/>
      <c r="N35" s="229"/>
      <c r="O35" s="229"/>
      <c r="P35" s="229"/>
      <c r="Q35" s="229"/>
      <c r="R35" s="229"/>
      <c r="S35" s="229"/>
      <c r="T35" s="230"/>
      <c r="U35" s="222"/>
      <c r="V35" s="222"/>
      <c r="W35" s="222"/>
      <c r="X35" s="222"/>
      <c r="Y35" s="222"/>
      <c r="Z35" s="236"/>
      <c r="AA35" s="48">
        <f t="shared" si="2"/>
        <v>0</v>
      </c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</row>
    <row r="36" spans="4:44">
      <c r="D36" s="237"/>
      <c r="M36" s="263"/>
      <c r="N36" s="229"/>
      <c r="O36" s="229"/>
      <c r="P36" s="229"/>
      <c r="Q36" s="229"/>
      <c r="R36" s="229"/>
      <c r="S36" s="229"/>
      <c r="T36" s="230"/>
      <c r="U36" s="222"/>
      <c r="V36" s="222"/>
      <c r="W36" s="222"/>
      <c r="X36" s="222"/>
      <c r="Y36" s="222"/>
      <c r="Z36" s="236"/>
      <c r="AA36" s="48">
        <f t="shared" si="2"/>
        <v>0</v>
      </c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</row>
    <row r="37" spans="4:44">
      <c r="D37" s="237"/>
      <c r="M37" s="263"/>
      <c r="N37" s="229"/>
      <c r="O37" s="229"/>
      <c r="P37" s="229"/>
      <c r="Q37" s="229"/>
      <c r="R37" s="229"/>
      <c r="S37" s="229"/>
      <c r="T37" s="230"/>
      <c r="U37" s="222"/>
      <c r="V37" s="222"/>
      <c r="W37" s="222"/>
      <c r="X37" s="222"/>
      <c r="Y37" s="222"/>
      <c r="Z37" s="236"/>
      <c r="AA37" s="48">
        <f t="shared" si="2"/>
        <v>0</v>
      </c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</row>
    <row r="38" spans="4:44">
      <c r="D38" s="237"/>
      <c r="M38" s="263"/>
      <c r="N38" s="229"/>
      <c r="O38" s="229"/>
      <c r="P38" s="229"/>
      <c r="Q38" s="229"/>
      <c r="R38" s="229"/>
      <c r="S38" s="229"/>
      <c r="T38" s="230"/>
      <c r="U38" s="222"/>
      <c r="V38" s="222"/>
      <c r="W38" s="222"/>
      <c r="X38" s="222"/>
      <c r="Y38" s="222"/>
      <c r="Z38" s="236"/>
      <c r="AA38" s="48">
        <f t="shared" si="2"/>
        <v>0</v>
      </c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</row>
    <row r="39" spans="4:44">
      <c r="D39" s="237"/>
      <c r="M39" s="263"/>
      <c r="N39" s="229"/>
      <c r="O39" s="229"/>
      <c r="P39" s="229"/>
      <c r="Q39" s="229"/>
      <c r="R39" s="229"/>
      <c r="S39" s="229"/>
      <c r="T39" s="230"/>
      <c r="U39" s="222"/>
      <c r="V39" s="222"/>
      <c r="W39" s="222"/>
      <c r="X39" s="222"/>
      <c r="Y39" s="222"/>
      <c r="Z39" s="236"/>
      <c r="AA39" s="48">
        <f t="shared" si="2"/>
        <v>0</v>
      </c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</row>
    <row r="40" spans="4:44">
      <c r="D40" s="237"/>
      <c r="M40" s="263"/>
      <c r="N40" s="229"/>
      <c r="O40" s="229"/>
      <c r="P40" s="229"/>
      <c r="Q40" s="229"/>
      <c r="R40" s="229"/>
      <c r="S40" s="229"/>
      <c r="T40" s="230"/>
      <c r="U40" s="222"/>
      <c r="V40" s="222"/>
      <c r="W40" s="222"/>
      <c r="X40" s="222"/>
      <c r="Y40" s="222"/>
      <c r="Z40" s="236"/>
      <c r="AA40" s="48">
        <f t="shared" si="2"/>
        <v>0</v>
      </c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</row>
    <row r="41" spans="4:44">
      <c r="D41" s="237"/>
      <c r="M41" s="263"/>
      <c r="N41" s="229"/>
      <c r="O41" s="229"/>
      <c r="P41" s="229"/>
      <c r="Q41" s="229"/>
      <c r="R41" s="229"/>
      <c r="S41" s="229"/>
      <c r="T41" s="230"/>
      <c r="U41" s="222"/>
      <c r="V41" s="222"/>
      <c r="W41" s="222"/>
      <c r="X41" s="222"/>
      <c r="Y41" s="222"/>
      <c r="Z41" s="236"/>
      <c r="AA41" s="48">
        <f t="shared" si="2"/>
        <v>0</v>
      </c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</row>
    <row r="42" spans="4:44">
      <c r="D42" s="237"/>
      <c r="M42" s="263"/>
      <c r="N42" s="229"/>
      <c r="O42" s="229"/>
      <c r="P42" s="229"/>
      <c r="Q42" s="229"/>
      <c r="R42" s="229"/>
      <c r="S42" s="229"/>
      <c r="T42" s="230"/>
      <c r="U42" s="222"/>
      <c r="V42" s="222"/>
      <c r="W42" s="222"/>
      <c r="X42" s="222"/>
      <c r="Y42" s="222"/>
      <c r="Z42" s="236"/>
      <c r="AA42" s="48">
        <f t="shared" si="2"/>
        <v>0</v>
      </c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</row>
    <row r="43" spans="4:44">
      <c r="D43" s="237"/>
      <c r="M43" s="263"/>
      <c r="N43" s="229"/>
      <c r="O43" s="229"/>
      <c r="P43" s="229"/>
      <c r="Q43" s="229"/>
      <c r="R43" s="229"/>
      <c r="S43" s="229"/>
      <c r="T43" s="230"/>
      <c r="U43" s="222"/>
      <c r="V43" s="222"/>
      <c r="W43" s="222"/>
      <c r="X43" s="222"/>
      <c r="Y43" s="222"/>
      <c r="Z43" s="236"/>
      <c r="AA43" s="48">
        <f t="shared" si="2"/>
        <v>0</v>
      </c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</row>
    <row r="44" spans="4:44">
      <c r="D44" s="237"/>
      <c r="M44" s="263"/>
      <c r="N44" s="229"/>
      <c r="O44" s="229"/>
      <c r="P44" s="229"/>
      <c r="Q44" s="229"/>
      <c r="R44" s="229"/>
      <c r="S44" s="229"/>
      <c r="T44" s="230"/>
      <c r="U44" s="222"/>
      <c r="V44" s="222"/>
      <c r="W44" s="222"/>
      <c r="X44" s="222"/>
      <c r="Y44" s="222"/>
      <c r="Z44" s="236"/>
      <c r="AA44" s="48">
        <f t="shared" si="2"/>
        <v>0</v>
      </c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</row>
    <row r="45" spans="4:44">
      <c r="D45" s="237"/>
      <c r="M45" s="263"/>
      <c r="N45" s="229"/>
      <c r="O45" s="229"/>
      <c r="P45" s="229"/>
      <c r="Q45" s="229"/>
      <c r="R45" s="229"/>
      <c r="S45" s="229"/>
      <c r="T45" s="230"/>
      <c r="U45" s="222"/>
      <c r="V45" s="222"/>
      <c r="W45" s="222"/>
      <c r="X45" s="222"/>
      <c r="Y45" s="222"/>
      <c r="Z45" s="236"/>
      <c r="AA45" s="48">
        <f t="shared" si="2"/>
        <v>0</v>
      </c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</row>
    <row r="46" spans="4:44">
      <c r="D46" s="237"/>
      <c r="M46" s="263"/>
      <c r="N46" s="229"/>
      <c r="O46" s="229"/>
      <c r="P46" s="229"/>
      <c r="Q46" s="229"/>
      <c r="R46" s="229"/>
      <c r="S46" s="229"/>
      <c r="T46" s="230"/>
      <c r="U46" s="222"/>
      <c r="V46" s="222"/>
      <c r="W46" s="222"/>
      <c r="X46" s="222"/>
      <c r="Y46" s="222"/>
      <c r="Z46" s="236"/>
      <c r="AA46" s="48">
        <f t="shared" si="2"/>
        <v>0</v>
      </c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</row>
    <row r="47" spans="4:44">
      <c r="D47" s="237"/>
      <c r="M47" s="263"/>
      <c r="N47" s="229"/>
      <c r="O47" s="229"/>
      <c r="P47" s="229"/>
      <c r="Q47" s="229"/>
      <c r="R47" s="229"/>
      <c r="S47" s="229"/>
      <c r="T47" s="230"/>
      <c r="U47" s="222"/>
      <c r="V47" s="222"/>
      <c r="W47" s="222"/>
      <c r="X47" s="222"/>
      <c r="Y47" s="222"/>
      <c r="Z47" s="236"/>
      <c r="AA47" s="48">
        <f t="shared" si="2"/>
        <v>0</v>
      </c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</row>
    <row r="48" spans="4:44">
      <c r="D48" s="237"/>
      <c r="M48" s="263"/>
      <c r="N48" s="229"/>
      <c r="O48" s="229"/>
      <c r="P48" s="229"/>
      <c r="Q48" s="229"/>
      <c r="R48" s="229"/>
      <c r="S48" s="229"/>
      <c r="T48" s="230"/>
      <c r="U48" s="222"/>
      <c r="V48" s="222"/>
      <c r="W48" s="222"/>
      <c r="X48" s="222"/>
      <c r="Y48" s="222"/>
      <c r="Z48" s="236"/>
      <c r="AA48" s="48">
        <f t="shared" si="2"/>
        <v>0</v>
      </c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</row>
    <row r="49" spans="2:44">
      <c r="D49" s="237"/>
      <c r="M49" s="263"/>
      <c r="N49" s="229"/>
      <c r="O49" s="229"/>
      <c r="P49" s="229"/>
      <c r="Q49" s="229"/>
      <c r="R49" s="229"/>
      <c r="S49" s="229"/>
      <c r="T49" s="230"/>
      <c r="U49" s="222"/>
      <c r="V49" s="222"/>
      <c r="W49" s="222"/>
      <c r="X49" s="222"/>
      <c r="Y49" s="222"/>
      <c r="Z49" s="236"/>
      <c r="AA49" s="48">
        <f t="shared" si="2"/>
        <v>0</v>
      </c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</row>
    <row r="50" spans="2:44">
      <c r="D50" s="237"/>
      <c r="M50" s="263"/>
      <c r="N50" s="229"/>
      <c r="O50" s="229"/>
      <c r="P50" s="229"/>
      <c r="Q50" s="229"/>
      <c r="R50" s="229"/>
      <c r="S50" s="229"/>
      <c r="T50" s="230"/>
      <c r="U50" s="222"/>
      <c r="V50" s="222"/>
      <c r="W50" s="222"/>
      <c r="X50" s="222"/>
      <c r="Y50" s="222"/>
      <c r="Z50" s="236"/>
      <c r="AA50" s="48">
        <f t="shared" si="2"/>
        <v>0</v>
      </c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</row>
    <row r="51" spans="2:44">
      <c r="B51" s="24"/>
      <c r="D51" s="237"/>
      <c r="M51" s="263"/>
      <c r="N51" s="229"/>
      <c r="O51" s="229"/>
      <c r="P51" s="229"/>
      <c r="Q51" s="229"/>
      <c r="R51" s="229"/>
      <c r="S51" s="229"/>
      <c r="T51" s="230"/>
      <c r="U51" s="222"/>
      <c r="V51" s="222"/>
      <c r="W51" s="222"/>
      <c r="X51" s="222"/>
      <c r="Y51" s="222"/>
      <c r="Z51" s="236"/>
      <c r="AA51" s="48">
        <f t="shared" si="2"/>
        <v>0</v>
      </c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</row>
    <row r="52" spans="2:44">
      <c r="D52" s="237"/>
      <c r="M52" s="263"/>
      <c r="N52" s="229"/>
      <c r="O52" s="229"/>
      <c r="P52" s="229"/>
      <c r="Q52" s="229"/>
      <c r="R52" s="229"/>
      <c r="S52" s="229"/>
      <c r="T52" s="230"/>
      <c r="U52" s="222"/>
      <c r="V52" s="222"/>
      <c r="W52" s="222"/>
      <c r="X52" s="222"/>
      <c r="Y52" s="222"/>
      <c r="Z52" s="236"/>
      <c r="AA52" s="48">
        <f t="shared" si="2"/>
        <v>0</v>
      </c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</row>
    <row r="53" spans="2:44">
      <c r="D53" s="237"/>
      <c r="M53" s="263"/>
      <c r="N53" s="229"/>
      <c r="O53" s="229"/>
      <c r="P53" s="229"/>
      <c r="Q53" s="229"/>
      <c r="R53" s="229"/>
      <c r="S53" s="229"/>
      <c r="T53" s="230"/>
      <c r="U53" s="222"/>
      <c r="V53" s="222"/>
      <c r="W53" s="222"/>
      <c r="X53" s="222"/>
      <c r="Y53" s="222"/>
      <c r="Z53" s="236"/>
      <c r="AA53" s="48">
        <f t="shared" si="2"/>
        <v>0</v>
      </c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</row>
    <row r="54" spans="2:44">
      <c r="D54" s="237"/>
      <c r="M54" s="263"/>
      <c r="N54" s="229"/>
      <c r="O54" s="229"/>
      <c r="P54" s="229"/>
      <c r="Q54" s="229"/>
      <c r="R54" s="229"/>
      <c r="S54" s="229"/>
      <c r="T54" s="230"/>
      <c r="U54" s="222"/>
      <c r="V54" s="222"/>
      <c r="W54" s="222"/>
      <c r="X54" s="222"/>
      <c r="Y54" s="222"/>
      <c r="Z54" s="236"/>
      <c r="AA54" s="48">
        <f t="shared" si="2"/>
        <v>0</v>
      </c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</row>
    <row r="55" spans="2:44">
      <c r="D55" s="237"/>
      <c r="M55" s="263"/>
      <c r="N55" s="229"/>
      <c r="O55" s="229"/>
      <c r="P55" s="229"/>
      <c r="Q55" s="229"/>
      <c r="R55" s="229"/>
      <c r="S55" s="229"/>
      <c r="T55" s="230"/>
      <c r="U55" s="222"/>
      <c r="V55" s="222"/>
      <c r="W55" s="222"/>
      <c r="X55" s="222"/>
      <c r="Y55" s="222"/>
      <c r="Z55" s="236"/>
      <c r="AA55" s="48">
        <f t="shared" si="2"/>
        <v>0</v>
      </c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</row>
    <row r="56" spans="2:44">
      <c r="D56" s="237"/>
      <c r="M56" s="263"/>
      <c r="N56" s="229"/>
      <c r="O56" s="229"/>
      <c r="P56" s="229"/>
      <c r="Q56" s="229"/>
      <c r="R56" s="229"/>
      <c r="S56" s="229"/>
      <c r="T56" s="230"/>
      <c r="U56" s="222"/>
      <c r="V56" s="222"/>
      <c r="W56" s="222"/>
      <c r="X56" s="222"/>
      <c r="Y56" s="222"/>
      <c r="Z56" s="236"/>
      <c r="AA56" s="48">
        <f t="shared" si="2"/>
        <v>0</v>
      </c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</row>
    <row r="57" spans="2:44">
      <c r="D57" s="237"/>
      <c r="M57" s="263"/>
      <c r="N57" s="229"/>
      <c r="O57" s="229"/>
      <c r="P57" s="229"/>
      <c r="Q57" s="229"/>
      <c r="R57" s="229"/>
      <c r="S57" s="229"/>
      <c r="T57" s="230"/>
      <c r="U57" s="222"/>
      <c r="V57" s="222"/>
      <c r="W57" s="222"/>
      <c r="X57" s="222"/>
      <c r="Y57" s="222"/>
      <c r="Z57" s="236"/>
      <c r="AA57" s="48">
        <f t="shared" si="2"/>
        <v>0</v>
      </c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</row>
    <row r="58" spans="2:44">
      <c r="D58" s="237"/>
      <c r="M58" s="263"/>
      <c r="N58" s="229"/>
      <c r="O58" s="229"/>
      <c r="P58" s="229"/>
      <c r="Q58" s="229"/>
      <c r="R58" s="229"/>
      <c r="S58" s="229"/>
      <c r="T58" s="230"/>
      <c r="U58" s="222"/>
      <c r="V58" s="222"/>
      <c r="W58" s="222"/>
      <c r="X58" s="222"/>
      <c r="Y58" s="222"/>
      <c r="Z58" s="236"/>
      <c r="AA58" s="48">
        <f t="shared" si="2"/>
        <v>0</v>
      </c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</row>
    <row r="59" spans="2:44">
      <c r="D59" s="237"/>
      <c r="M59" s="263"/>
      <c r="N59" s="229"/>
      <c r="O59" s="229"/>
      <c r="P59" s="229"/>
      <c r="Q59" s="229"/>
      <c r="R59" s="229"/>
      <c r="S59" s="229"/>
      <c r="T59" s="230"/>
      <c r="U59" s="222"/>
      <c r="V59" s="222"/>
      <c r="W59" s="222"/>
      <c r="X59" s="222"/>
      <c r="Y59" s="222"/>
      <c r="Z59" s="236"/>
      <c r="AA59" s="48">
        <f t="shared" si="2"/>
        <v>0</v>
      </c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</row>
    <row r="60" spans="2:44">
      <c r="D60" s="237"/>
      <c r="M60" s="263"/>
      <c r="N60" s="229"/>
      <c r="O60" s="229"/>
      <c r="P60" s="229"/>
      <c r="Q60" s="229"/>
      <c r="R60" s="229"/>
      <c r="S60" s="229"/>
      <c r="T60" s="230"/>
      <c r="U60" s="222"/>
      <c r="V60" s="222"/>
      <c r="W60" s="222"/>
      <c r="X60" s="222"/>
      <c r="Y60" s="222"/>
      <c r="Z60" s="236"/>
      <c r="AA60" s="48">
        <f t="shared" si="2"/>
        <v>0</v>
      </c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</row>
    <row r="61" spans="2:44">
      <c r="D61" s="237"/>
      <c r="M61" s="263"/>
      <c r="N61" s="229"/>
      <c r="O61" s="229"/>
      <c r="P61" s="229"/>
      <c r="Q61" s="229"/>
      <c r="R61" s="229"/>
      <c r="S61" s="229"/>
      <c r="T61" s="230"/>
      <c r="U61" s="222"/>
      <c r="V61" s="222"/>
      <c r="W61" s="222"/>
      <c r="X61" s="222"/>
      <c r="Y61" s="222"/>
      <c r="Z61" s="236"/>
      <c r="AA61" s="48">
        <f t="shared" si="2"/>
        <v>0</v>
      </c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</row>
    <row r="62" spans="2:44" s="224" customFormat="1">
      <c r="C62" s="50"/>
      <c r="D62" s="93" t="s">
        <v>1</v>
      </c>
      <c r="F62" s="50"/>
      <c r="G62" s="50"/>
      <c r="H62" s="50"/>
      <c r="I62" s="50"/>
      <c r="J62" s="50"/>
      <c r="K62" s="50"/>
      <c r="L62" s="50"/>
      <c r="M62" s="264"/>
      <c r="N62" s="231"/>
      <c r="O62" s="231"/>
      <c r="P62" s="231"/>
      <c r="Q62" s="231"/>
      <c r="R62" s="231"/>
      <c r="S62" s="231"/>
      <c r="T62" s="232"/>
      <c r="U62" s="104">
        <f>SUM(U22:U61)</f>
        <v>0</v>
      </c>
      <c r="V62" s="104">
        <f t="shared" ref="V62:Y62" si="3">SUM(V22:V61)</f>
        <v>0</v>
      </c>
      <c r="W62" s="104">
        <f t="shared" si="3"/>
        <v>0</v>
      </c>
      <c r="X62" s="104">
        <f t="shared" si="3"/>
        <v>0</v>
      </c>
      <c r="Y62" s="104">
        <f t="shared" si="3"/>
        <v>0</v>
      </c>
      <c r="Z62" s="236"/>
      <c r="AA62" s="48">
        <f t="shared" si="2"/>
        <v>0</v>
      </c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  <c r="AN62" s="238"/>
      <c r="AO62" s="238"/>
      <c r="AP62" s="238"/>
      <c r="AQ62" s="238"/>
      <c r="AR62" s="238"/>
    </row>
    <row r="63" spans="2:44" s="225" customFormat="1">
      <c r="C63" s="105"/>
      <c r="D63" s="106"/>
      <c r="F63" s="105"/>
      <c r="G63" s="105"/>
      <c r="H63" s="105"/>
      <c r="I63" s="105"/>
      <c r="J63" s="105"/>
      <c r="K63" s="105"/>
      <c r="L63" s="50"/>
      <c r="M63" s="239"/>
      <c r="N63" s="239"/>
      <c r="O63" s="239"/>
      <c r="P63" s="239"/>
      <c r="Q63" s="239"/>
      <c r="R63" s="239"/>
      <c r="S63" s="239"/>
      <c r="T63" s="239"/>
      <c r="U63" s="57"/>
      <c r="V63" s="57"/>
      <c r="W63" s="57"/>
      <c r="X63" s="57"/>
      <c r="Y63" s="57"/>
      <c r="Z63" s="239"/>
      <c r="AA63" s="56"/>
      <c r="AD63" s="240"/>
      <c r="AE63" s="240"/>
      <c r="AF63" s="240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</row>
    <row r="64" spans="2:44">
      <c r="D64" s="259"/>
      <c r="E64" s="260"/>
      <c r="F64" s="260"/>
      <c r="G64" s="260"/>
      <c r="H64" s="260"/>
      <c r="I64" s="260"/>
      <c r="J64" s="260"/>
      <c r="K64" s="260"/>
      <c r="M64" s="261"/>
      <c r="N64" s="261"/>
      <c r="O64" s="261"/>
      <c r="P64" s="261"/>
      <c r="Q64" s="261"/>
      <c r="R64" s="261"/>
      <c r="S64" s="102"/>
      <c r="T64" s="102"/>
      <c r="U64" s="102"/>
      <c r="V64" s="102"/>
      <c r="W64" s="102"/>
      <c r="X64" s="102"/>
      <c r="Y64" s="102"/>
      <c r="Z64" s="102"/>
      <c r="AA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</row>
    <row r="65" spans="2:61">
      <c r="B65" s="276" t="s">
        <v>416</v>
      </c>
      <c r="C65" s="276"/>
      <c r="D65" s="279"/>
      <c r="E65" s="267"/>
      <c r="F65" s="273"/>
      <c r="G65" s="267"/>
      <c r="H65" s="267"/>
      <c r="I65" s="267"/>
      <c r="J65" s="267"/>
      <c r="K65" s="267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  <c r="AB65" s="274"/>
      <c r="AC65" s="271"/>
      <c r="AD65" s="271"/>
      <c r="AE65" s="271"/>
      <c r="AF65" s="271"/>
      <c r="AG65" s="271"/>
      <c r="AH65" s="271"/>
      <c r="AI65" s="271"/>
      <c r="AJ65" s="271"/>
      <c r="AK65" s="271"/>
      <c r="AL65" s="271"/>
      <c r="AM65" s="271"/>
      <c r="AN65" s="271"/>
      <c r="AO65" s="271"/>
      <c r="AP65" s="271"/>
      <c r="AQ65" s="271"/>
      <c r="AR65" s="271"/>
      <c r="AS65" s="271"/>
      <c r="AT65" s="275"/>
      <c r="AU65" s="271"/>
      <c r="AV65" s="271"/>
      <c r="AW65" s="271"/>
      <c r="AX65" s="271"/>
      <c r="AY65" s="271"/>
      <c r="AZ65" s="271"/>
      <c r="BA65" s="271"/>
      <c r="BB65" s="271"/>
      <c r="BC65" s="271"/>
      <c r="BD65" s="271"/>
      <c r="BE65" s="271"/>
      <c r="BF65" s="271"/>
      <c r="BG65" s="271"/>
      <c r="BH65" s="271"/>
      <c r="BI65" s="271"/>
    </row>
    <row r="66" spans="2:61">
      <c r="B66" s="271"/>
      <c r="C66" s="271"/>
      <c r="D66" s="292"/>
      <c r="E66" s="267"/>
      <c r="F66" s="273"/>
      <c r="G66" s="267"/>
      <c r="H66" s="267"/>
      <c r="I66" s="267"/>
      <c r="J66" s="267"/>
      <c r="K66" s="267"/>
      <c r="L66" s="271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74"/>
      <c r="AC66" s="271"/>
      <c r="AD66" s="271"/>
      <c r="AE66" s="271"/>
      <c r="AF66" s="271"/>
      <c r="AG66" s="271"/>
      <c r="AH66" s="271"/>
      <c r="AI66" s="271"/>
      <c r="AJ66" s="271"/>
      <c r="AK66" s="271"/>
      <c r="AL66" s="271"/>
      <c r="AM66" s="271"/>
      <c r="AN66" s="271"/>
      <c r="AO66" s="271"/>
      <c r="AP66" s="271"/>
      <c r="AQ66" s="271"/>
      <c r="AR66" s="271"/>
      <c r="AS66" s="271"/>
      <c r="AT66" s="275"/>
      <c r="AU66" s="271"/>
      <c r="AV66" s="271"/>
      <c r="AW66" s="271"/>
      <c r="AX66" s="271"/>
      <c r="AY66" s="271"/>
      <c r="AZ66" s="271"/>
      <c r="BA66" s="271"/>
      <c r="BB66" s="271"/>
      <c r="BC66" s="271"/>
      <c r="BD66" s="271"/>
      <c r="BE66" s="271"/>
      <c r="BF66" s="271"/>
      <c r="BG66" s="271"/>
      <c r="BH66" s="271"/>
      <c r="BI66" s="271"/>
    </row>
    <row r="67" spans="2:61">
      <c r="B67" s="271"/>
      <c r="C67" s="271"/>
      <c r="D67" s="283" t="s">
        <v>303</v>
      </c>
      <c r="E67" s="285" t="s">
        <v>304</v>
      </c>
      <c r="F67" s="267"/>
      <c r="G67" s="267"/>
      <c r="H67" s="267"/>
      <c r="I67" s="267"/>
      <c r="J67" s="267"/>
      <c r="K67" s="267"/>
      <c r="L67" s="271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74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271"/>
      <c r="AO67" s="271"/>
      <c r="AP67" s="271"/>
      <c r="AQ67" s="271"/>
      <c r="AR67" s="271"/>
      <c r="AS67" s="271"/>
      <c r="AT67" s="275"/>
      <c r="AU67" s="271"/>
      <c r="AV67" s="271"/>
      <c r="AW67" s="271"/>
      <c r="AX67" s="271"/>
      <c r="AY67" s="271"/>
      <c r="AZ67" s="271"/>
      <c r="BA67" s="271"/>
      <c r="BB67" s="271"/>
      <c r="BC67" s="271"/>
      <c r="BD67" s="271"/>
      <c r="BE67" s="271"/>
      <c r="BF67" s="271"/>
      <c r="BG67" s="271"/>
      <c r="BH67" s="271"/>
      <c r="BI67" s="271"/>
    </row>
    <row r="68" spans="2:61">
      <c r="B68" s="269"/>
      <c r="C68" s="269"/>
      <c r="D68" s="286" t="s">
        <v>305</v>
      </c>
      <c r="E68" s="287" t="s">
        <v>306</v>
      </c>
      <c r="F68" s="288" t="s">
        <v>95</v>
      </c>
      <c r="G68" s="280" t="s">
        <v>96</v>
      </c>
      <c r="H68" s="280"/>
      <c r="I68" s="280"/>
      <c r="J68" s="280"/>
      <c r="K68" s="278"/>
      <c r="L68" s="271"/>
      <c r="M68" s="307"/>
      <c r="N68" s="296"/>
      <c r="O68" s="296"/>
      <c r="P68" s="296"/>
      <c r="Q68" s="296"/>
      <c r="R68" s="296"/>
      <c r="S68" s="296"/>
      <c r="T68" s="296"/>
      <c r="U68" s="296"/>
      <c r="V68" s="296"/>
      <c r="W68" s="296"/>
      <c r="X68" s="296"/>
      <c r="Y68" s="296"/>
      <c r="Z68" s="296"/>
      <c r="AA68" s="297"/>
      <c r="AB68" s="278"/>
      <c r="AC68" s="271"/>
      <c r="AD68" s="307"/>
      <c r="AE68" s="296"/>
      <c r="AF68" s="296"/>
      <c r="AG68" s="296"/>
      <c r="AH68" s="296"/>
      <c r="AI68" s="296"/>
      <c r="AJ68" s="296"/>
      <c r="AK68" s="297"/>
      <c r="AL68" s="281"/>
      <c r="AM68" s="281"/>
      <c r="AN68" s="281"/>
      <c r="AO68" s="281"/>
      <c r="AP68" s="281"/>
      <c r="AQ68" s="308"/>
      <c r="AR68" s="270">
        <f>SUM(AI68:AP68)</f>
        <v>0</v>
      </c>
      <c r="AS68" s="278"/>
      <c r="AT68" s="275"/>
      <c r="AU68" s="307"/>
      <c r="AV68" s="296"/>
      <c r="AW68" s="296"/>
      <c r="AX68" s="296"/>
      <c r="AY68" s="296"/>
      <c r="AZ68" s="296"/>
      <c r="BA68" s="296"/>
      <c r="BB68" s="297"/>
      <c r="BC68" s="281"/>
      <c r="BD68" s="281"/>
      <c r="BE68" s="281"/>
      <c r="BF68" s="281"/>
      <c r="BG68" s="281"/>
      <c r="BH68" s="308"/>
      <c r="BI68" s="270">
        <f>SUM(AZ68:BG68)</f>
        <v>0</v>
      </c>
    </row>
    <row r="69" spans="2:61">
      <c r="B69" s="269"/>
      <c r="C69" s="269"/>
      <c r="D69" s="286" t="s">
        <v>305</v>
      </c>
      <c r="E69" s="287" t="s">
        <v>307</v>
      </c>
      <c r="F69" s="288" t="s">
        <v>95</v>
      </c>
      <c r="G69" s="280" t="s">
        <v>308</v>
      </c>
      <c r="H69" s="280"/>
      <c r="I69" s="280"/>
      <c r="J69" s="280"/>
      <c r="K69" s="278"/>
      <c r="L69" s="271"/>
      <c r="M69" s="306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9"/>
      <c r="AB69" s="278"/>
      <c r="AC69" s="271"/>
      <c r="AD69" s="306"/>
      <c r="AE69" s="298"/>
      <c r="AF69" s="298"/>
      <c r="AG69" s="298"/>
      <c r="AH69" s="298"/>
      <c r="AI69" s="298"/>
      <c r="AJ69" s="298"/>
      <c r="AK69" s="298"/>
      <c r="AL69" s="282"/>
      <c r="AM69" s="282"/>
      <c r="AN69" s="282"/>
      <c r="AO69" s="282"/>
      <c r="AP69" s="282"/>
      <c r="AQ69" s="298"/>
      <c r="AR69" s="270">
        <f t="shared" ref="AR69:AR132" si="4">SUM(AI69:AP69)</f>
        <v>0</v>
      </c>
      <c r="AS69" s="278"/>
      <c r="AT69" s="275"/>
      <c r="AU69" s="306"/>
      <c r="AV69" s="298"/>
      <c r="AW69" s="298"/>
      <c r="AX69" s="298"/>
      <c r="AY69" s="298"/>
      <c r="AZ69" s="298"/>
      <c r="BA69" s="298"/>
      <c r="BB69" s="298"/>
      <c r="BC69" s="282"/>
      <c r="BD69" s="282"/>
      <c r="BE69" s="282"/>
      <c r="BF69" s="282"/>
      <c r="BG69" s="282"/>
      <c r="BH69" s="298"/>
      <c r="BI69" s="270">
        <f t="shared" ref="BI69:BI132" si="5">SUM(AZ69:BG69)</f>
        <v>0</v>
      </c>
    </row>
    <row r="70" spans="2:61">
      <c r="B70" s="269"/>
      <c r="C70" s="269"/>
      <c r="D70" s="286" t="s">
        <v>305</v>
      </c>
      <c r="E70" s="287" t="s">
        <v>309</v>
      </c>
      <c r="F70" s="288" t="s">
        <v>95</v>
      </c>
      <c r="G70" s="280" t="s">
        <v>308</v>
      </c>
      <c r="H70" s="280"/>
      <c r="I70" s="280"/>
      <c r="J70" s="280"/>
      <c r="K70" s="278"/>
      <c r="L70" s="271"/>
      <c r="M70" s="306"/>
      <c r="N70" s="298"/>
      <c r="O70" s="298"/>
      <c r="P70" s="298"/>
      <c r="Q70" s="298"/>
      <c r="R70" s="298"/>
      <c r="S70" s="298"/>
      <c r="T70" s="298"/>
      <c r="U70" s="298"/>
      <c r="V70" s="298"/>
      <c r="W70" s="298"/>
      <c r="X70" s="298"/>
      <c r="Y70" s="298"/>
      <c r="Z70" s="298"/>
      <c r="AA70" s="299"/>
      <c r="AB70" s="278"/>
      <c r="AC70" s="271"/>
      <c r="AD70" s="306"/>
      <c r="AE70" s="298"/>
      <c r="AF70" s="298"/>
      <c r="AG70" s="298"/>
      <c r="AH70" s="298"/>
      <c r="AI70" s="298"/>
      <c r="AJ70" s="298"/>
      <c r="AK70" s="298"/>
      <c r="AL70" s="282"/>
      <c r="AM70" s="282"/>
      <c r="AN70" s="282"/>
      <c r="AO70" s="282"/>
      <c r="AP70" s="282"/>
      <c r="AQ70" s="298"/>
      <c r="AR70" s="270">
        <f t="shared" si="4"/>
        <v>0</v>
      </c>
      <c r="AS70" s="278"/>
      <c r="AT70" s="275"/>
      <c r="AU70" s="306"/>
      <c r="AV70" s="298"/>
      <c r="AW70" s="298"/>
      <c r="AX70" s="298"/>
      <c r="AY70" s="298"/>
      <c r="AZ70" s="298"/>
      <c r="BA70" s="298"/>
      <c r="BB70" s="298"/>
      <c r="BC70" s="282"/>
      <c r="BD70" s="282"/>
      <c r="BE70" s="282"/>
      <c r="BF70" s="282"/>
      <c r="BG70" s="282"/>
      <c r="BH70" s="298"/>
      <c r="BI70" s="270">
        <f t="shared" si="5"/>
        <v>0</v>
      </c>
    </row>
    <row r="71" spans="2:61">
      <c r="B71" s="269"/>
      <c r="C71" s="269"/>
      <c r="D71" s="286" t="s">
        <v>67</v>
      </c>
      <c r="E71" s="287" t="s">
        <v>310</v>
      </c>
      <c r="F71" s="288" t="s">
        <v>95</v>
      </c>
      <c r="G71" s="280" t="s">
        <v>96</v>
      </c>
      <c r="H71" s="280"/>
      <c r="I71" s="280"/>
      <c r="J71" s="280"/>
      <c r="K71" s="278"/>
      <c r="L71" s="271"/>
      <c r="M71" s="306"/>
      <c r="N71" s="298"/>
      <c r="O71" s="298"/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9"/>
      <c r="AB71" s="278"/>
      <c r="AC71" s="271"/>
      <c r="AD71" s="306"/>
      <c r="AE71" s="298"/>
      <c r="AF71" s="298"/>
      <c r="AG71" s="298"/>
      <c r="AH71" s="298"/>
      <c r="AI71" s="298"/>
      <c r="AJ71" s="298"/>
      <c r="AK71" s="298"/>
      <c r="AL71" s="282"/>
      <c r="AM71" s="282"/>
      <c r="AN71" s="282"/>
      <c r="AO71" s="282"/>
      <c r="AP71" s="282"/>
      <c r="AQ71" s="298"/>
      <c r="AR71" s="270">
        <f t="shared" si="4"/>
        <v>0</v>
      </c>
      <c r="AS71" s="278"/>
      <c r="AT71" s="275"/>
      <c r="AU71" s="306"/>
      <c r="AV71" s="298"/>
      <c r="AW71" s="298"/>
      <c r="AX71" s="298"/>
      <c r="AY71" s="298"/>
      <c r="AZ71" s="298"/>
      <c r="BA71" s="298"/>
      <c r="BB71" s="298"/>
      <c r="BC71" s="282"/>
      <c r="BD71" s="282"/>
      <c r="BE71" s="282"/>
      <c r="BF71" s="282"/>
      <c r="BG71" s="282"/>
      <c r="BH71" s="298"/>
      <c r="BI71" s="270">
        <f t="shared" si="5"/>
        <v>0</v>
      </c>
    </row>
    <row r="72" spans="2:61">
      <c r="B72" s="269"/>
      <c r="C72" s="269"/>
      <c r="D72" s="286" t="s">
        <v>67</v>
      </c>
      <c r="E72" s="287" t="s">
        <v>311</v>
      </c>
      <c r="F72" s="288" t="s">
        <v>95</v>
      </c>
      <c r="G72" s="280" t="s">
        <v>96</v>
      </c>
      <c r="H72" s="280"/>
      <c r="I72" s="280"/>
      <c r="J72" s="280"/>
      <c r="K72" s="278"/>
      <c r="L72" s="271"/>
      <c r="M72" s="306"/>
      <c r="N72" s="298"/>
      <c r="O72" s="298"/>
      <c r="P72" s="298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299"/>
      <c r="AB72" s="278"/>
      <c r="AC72" s="271"/>
      <c r="AD72" s="306"/>
      <c r="AE72" s="298"/>
      <c r="AF72" s="298"/>
      <c r="AG72" s="298"/>
      <c r="AH72" s="298"/>
      <c r="AI72" s="298"/>
      <c r="AJ72" s="298"/>
      <c r="AK72" s="298"/>
      <c r="AL72" s="282"/>
      <c r="AM72" s="282"/>
      <c r="AN72" s="282"/>
      <c r="AO72" s="282"/>
      <c r="AP72" s="282"/>
      <c r="AQ72" s="298"/>
      <c r="AR72" s="270">
        <f t="shared" si="4"/>
        <v>0</v>
      </c>
      <c r="AS72" s="278"/>
      <c r="AT72" s="275"/>
      <c r="AU72" s="306"/>
      <c r="AV72" s="298"/>
      <c r="AW72" s="298"/>
      <c r="AX72" s="298"/>
      <c r="AY72" s="298"/>
      <c r="AZ72" s="298"/>
      <c r="BA72" s="298"/>
      <c r="BB72" s="298"/>
      <c r="BC72" s="282"/>
      <c r="BD72" s="282"/>
      <c r="BE72" s="282"/>
      <c r="BF72" s="282"/>
      <c r="BG72" s="282"/>
      <c r="BH72" s="298"/>
      <c r="BI72" s="270">
        <f t="shared" si="5"/>
        <v>0</v>
      </c>
    </row>
    <row r="73" spans="2:61">
      <c r="D73" s="286" t="s">
        <v>67</v>
      </c>
      <c r="E73" s="287" t="s">
        <v>312</v>
      </c>
      <c r="F73" s="288" t="s">
        <v>95</v>
      </c>
      <c r="G73" s="280" t="s">
        <v>96</v>
      </c>
      <c r="H73" s="280"/>
      <c r="I73" s="280"/>
      <c r="J73" s="280"/>
      <c r="K73" s="278"/>
      <c r="L73" s="271"/>
      <c r="M73" s="306"/>
      <c r="N73" s="298"/>
      <c r="O73" s="298"/>
      <c r="P73" s="298"/>
      <c r="Q73" s="298"/>
      <c r="R73" s="298"/>
      <c r="S73" s="298"/>
      <c r="T73" s="298"/>
      <c r="U73" s="298"/>
      <c r="V73" s="298"/>
      <c r="W73" s="298"/>
      <c r="X73" s="298"/>
      <c r="Y73" s="298"/>
      <c r="Z73" s="298"/>
      <c r="AA73" s="299"/>
      <c r="AB73" s="278"/>
      <c r="AC73" s="271"/>
      <c r="AD73" s="306"/>
      <c r="AE73" s="298"/>
      <c r="AF73" s="298"/>
      <c r="AG73" s="298"/>
      <c r="AH73" s="298"/>
      <c r="AI73" s="298"/>
      <c r="AJ73" s="298"/>
      <c r="AK73" s="298"/>
      <c r="AL73" s="282"/>
      <c r="AM73" s="282"/>
      <c r="AN73" s="282"/>
      <c r="AO73" s="282"/>
      <c r="AP73" s="282"/>
      <c r="AQ73" s="298"/>
      <c r="AR73" s="270">
        <f t="shared" si="4"/>
        <v>0</v>
      </c>
      <c r="AS73" s="278"/>
      <c r="AT73" s="275"/>
      <c r="AU73" s="306"/>
      <c r="AV73" s="298"/>
      <c r="AW73" s="298"/>
      <c r="AX73" s="298"/>
      <c r="AY73" s="298"/>
      <c r="AZ73" s="298"/>
      <c r="BA73" s="298"/>
      <c r="BB73" s="298"/>
      <c r="BC73" s="282"/>
      <c r="BD73" s="282"/>
      <c r="BE73" s="282"/>
      <c r="BF73" s="282"/>
      <c r="BG73" s="282"/>
      <c r="BH73" s="298"/>
      <c r="BI73" s="270">
        <f t="shared" si="5"/>
        <v>0</v>
      </c>
    </row>
    <row r="74" spans="2:61">
      <c r="D74" s="286" t="s">
        <v>67</v>
      </c>
      <c r="E74" s="287" t="s">
        <v>313</v>
      </c>
      <c r="F74" s="288" t="s">
        <v>95</v>
      </c>
      <c r="G74" s="280" t="s">
        <v>96</v>
      </c>
      <c r="H74" s="280"/>
      <c r="I74" s="280"/>
      <c r="J74" s="280"/>
      <c r="K74" s="278"/>
      <c r="L74" s="271"/>
      <c r="M74" s="306"/>
      <c r="N74" s="298"/>
      <c r="O74" s="298"/>
      <c r="P74" s="298"/>
      <c r="Q74" s="298"/>
      <c r="R74" s="298"/>
      <c r="S74" s="298"/>
      <c r="T74" s="298"/>
      <c r="U74" s="298"/>
      <c r="V74" s="298"/>
      <c r="W74" s="298"/>
      <c r="X74" s="298"/>
      <c r="Y74" s="298"/>
      <c r="Z74" s="298"/>
      <c r="AA74" s="299"/>
      <c r="AB74" s="278"/>
      <c r="AC74" s="271"/>
      <c r="AD74" s="306"/>
      <c r="AE74" s="298"/>
      <c r="AF74" s="298"/>
      <c r="AG74" s="298"/>
      <c r="AH74" s="298"/>
      <c r="AI74" s="298"/>
      <c r="AJ74" s="298"/>
      <c r="AK74" s="298"/>
      <c r="AL74" s="282"/>
      <c r="AM74" s="282"/>
      <c r="AN74" s="282"/>
      <c r="AO74" s="282"/>
      <c r="AP74" s="282"/>
      <c r="AQ74" s="298"/>
      <c r="AR74" s="270">
        <f t="shared" si="4"/>
        <v>0</v>
      </c>
      <c r="AS74" s="278"/>
      <c r="AT74" s="275"/>
      <c r="AU74" s="306"/>
      <c r="AV74" s="298"/>
      <c r="AW74" s="298"/>
      <c r="AX74" s="298"/>
      <c r="AY74" s="298"/>
      <c r="AZ74" s="298"/>
      <c r="BA74" s="298"/>
      <c r="BB74" s="298"/>
      <c r="BC74" s="282"/>
      <c r="BD74" s="282"/>
      <c r="BE74" s="282"/>
      <c r="BF74" s="282"/>
      <c r="BG74" s="282"/>
      <c r="BH74" s="298"/>
      <c r="BI74" s="270">
        <f t="shared" si="5"/>
        <v>0</v>
      </c>
    </row>
    <row r="75" spans="2:61">
      <c r="D75" s="286" t="s">
        <v>67</v>
      </c>
      <c r="E75" s="287" t="s">
        <v>314</v>
      </c>
      <c r="F75" s="288" t="s">
        <v>95</v>
      </c>
      <c r="G75" s="280" t="s">
        <v>308</v>
      </c>
      <c r="H75" s="280"/>
      <c r="I75" s="280"/>
      <c r="J75" s="280"/>
      <c r="K75" s="278"/>
      <c r="L75" s="271"/>
      <c r="M75" s="306"/>
      <c r="N75" s="298"/>
      <c r="O75" s="298"/>
      <c r="P75" s="298"/>
      <c r="Q75" s="298"/>
      <c r="R75" s="298"/>
      <c r="S75" s="298"/>
      <c r="T75" s="298"/>
      <c r="U75" s="298"/>
      <c r="V75" s="298"/>
      <c r="W75" s="298"/>
      <c r="X75" s="298"/>
      <c r="Y75" s="298"/>
      <c r="Z75" s="298"/>
      <c r="AA75" s="299"/>
      <c r="AB75" s="278"/>
      <c r="AC75" s="271"/>
      <c r="AD75" s="306"/>
      <c r="AE75" s="298"/>
      <c r="AF75" s="298"/>
      <c r="AG75" s="298"/>
      <c r="AH75" s="298"/>
      <c r="AI75" s="298"/>
      <c r="AJ75" s="298"/>
      <c r="AK75" s="298"/>
      <c r="AL75" s="282"/>
      <c r="AM75" s="282"/>
      <c r="AN75" s="282"/>
      <c r="AO75" s="282"/>
      <c r="AP75" s="282"/>
      <c r="AQ75" s="298"/>
      <c r="AR75" s="270">
        <f t="shared" si="4"/>
        <v>0</v>
      </c>
      <c r="AS75" s="278"/>
      <c r="AT75" s="275"/>
      <c r="AU75" s="306"/>
      <c r="AV75" s="298"/>
      <c r="AW75" s="298"/>
      <c r="AX75" s="298"/>
      <c r="AY75" s="298"/>
      <c r="AZ75" s="298"/>
      <c r="BA75" s="298"/>
      <c r="BB75" s="298"/>
      <c r="BC75" s="282"/>
      <c r="BD75" s="282"/>
      <c r="BE75" s="282"/>
      <c r="BF75" s="282"/>
      <c r="BG75" s="282"/>
      <c r="BH75" s="298"/>
      <c r="BI75" s="270">
        <f t="shared" si="5"/>
        <v>0</v>
      </c>
    </row>
    <row r="76" spans="2:61">
      <c r="D76" s="286" t="s">
        <v>67</v>
      </c>
      <c r="E76" s="267" t="s">
        <v>315</v>
      </c>
      <c r="F76" s="288" t="s">
        <v>95</v>
      </c>
      <c r="G76" s="272" t="s">
        <v>308</v>
      </c>
      <c r="H76" s="272"/>
      <c r="I76" s="272"/>
      <c r="J76" s="272"/>
      <c r="K76" s="278"/>
      <c r="L76" s="271"/>
      <c r="M76" s="306"/>
      <c r="N76" s="298"/>
      <c r="O76" s="298"/>
      <c r="P76" s="298"/>
      <c r="Q76" s="298"/>
      <c r="R76" s="298"/>
      <c r="S76" s="298"/>
      <c r="T76" s="298"/>
      <c r="U76" s="298"/>
      <c r="V76" s="298"/>
      <c r="W76" s="298"/>
      <c r="X76" s="298"/>
      <c r="Y76" s="298"/>
      <c r="Z76" s="298"/>
      <c r="AA76" s="299"/>
      <c r="AB76" s="278"/>
      <c r="AC76" s="271"/>
      <c r="AD76" s="306"/>
      <c r="AE76" s="298"/>
      <c r="AF76" s="298"/>
      <c r="AG76" s="298"/>
      <c r="AH76" s="298"/>
      <c r="AI76" s="298"/>
      <c r="AJ76" s="298"/>
      <c r="AK76" s="298"/>
      <c r="AL76" s="282"/>
      <c r="AM76" s="282"/>
      <c r="AN76" s="282"/>
      <c r="AO76" s="282"/>
      <c r="AP76" s="282"/>
      <c r="AQ76" s="298"/>
      <c r="AR76" s="270">
        <f t="shared" si="4"/>
        <v>0</v>
      </c>
      <c r="AS76" s="278"/>
      <c r="AT76" s="275"/>
      <c r="AU76" s="306"/>
      <c r="AV76" s="298"/>
      <c r="AW76" s="298"/>
      <c r="AX76" s="298"/>
      <c r="AY76" s="298"/>
      <c r="AZ76" s="298"/>
      <c r="BA76" s="298"/>
      <c r="BB76" s="298"/>
      <c r="BC76" s="282"/>
      <c r="BD76" s="282"/>
      <c r="BE76" s="282"/>
      <c r="BF76" s="282"/>
      <c r="BG76" s="282"/>
      <c r="BH76" s="298"/>
      <c r="BI76" s="270">
        <f t="shared" si="5"/>
        <v>0</v>
      </c>
    </row>
    <row r="77" spans="2:61">
      <c r="D77" s="286" t="s">
        <v>316</v>
      </c>
      <c r="E77" s="287" t="s">
        <v>317</v>
      </c>
      <c r="F77" s="288" t="s">
        <v>95</v>
      </c>
      <c r="G77" s="280" t="s">
        <v>308</v>
      </c>
      <c r="H77" s="280"/>
      <c r="I77" s="280"/>
      <c r="J77" s="280"/>
      <c r="K77" s="278"/>
      <c r="L77" s="271"/>
      <c r="M77" s="306"/>
      <c r="N77" s="298"/>
      <c r="O77" s="298"/>
      <c r="P77" s="298"/>
      <c r="Q77" s="298"/>
      <c r="R77" s="298"/>
      <c r="S77" s="298"/>
      <c r="T77" s="298"/>
      <c r="U77" s="298"/>
      <c r="V77" s="298"/>
      <c r="W77" s="298"/>
      <c r="X77" s="298"/>
      <c r="Y77" s="298"/>
      <c r="Z77" s="298"/>
      <c r="AA77" s="299"/>
      <c r="AB77" s="278"/>
      <c r="AC77" s="271"/>
      <c r="AD77" s="306"/>
      <c r="AE77" s="298"/>
      <c r="AF77" s="298"/>
      <c r="AG77" s="298"/>
      <c r="AH77" s="298"/>
      <c r="AI77" s="298"/>
      <c r="AJ77" s="298"/>
      <c r="AK77" s="298"/>
      <c r="AL77" s="282"/>
      <c r="AM77" s="282"/>
      <c r="AN77" s="282"/>
      <c r="AO77" s="282"/>
      <c r="AP77" s="282"/>
      <c r="AQ77" s="298"/>
      <c r="AR77" s="270">
        <f t="shared" si="4"/>
        <v>0</v>
      </c>
      <c r="AS77" s="278"/>
      <c r="AT77" s="275"/>
      <c r="AU77" s="306"/>
      <c r="AV77" s="298"/>
      <c r="AW77" s="298"/>
      <c r="AX77" s="298"/>
      <c r="AY77" s="298"/>
      <c r="AZ77" s="298"/>
      <c r="BA77" s="298"/>
      <c r="BB77" s="298"/>
      <c r="BC77" s="282"/>
      <c r="BD77" s="282"/>
      <c r="BE77" s="282"/>
      <c r="BF77" s="282"/>
      <c r="BG77" s="282"/>
      <c r="BH77" s="298"/>
      <c r="BI77" s="270">
        <f t="shared" si="5"/>
        <v>0</v>
      </c>
    </row>
    <row r="78" spans="2:61">
      <c r="D78" s="286" t="s">
        <v>316</v>
      </c>
      <c r="E78" s="287" t="s">
        <v>318</v>
      </c>
      <c r="F78" s="288" t="s">
        <v>95</v>
      </c>
      <c r="G78" s="280" t="s">
        <v>308</v>
      </c>
      <c r="H78" s="280"/>
      <c r="I78" s="280"/>
      <c r="J78" s="280"/>
      <c r="K78" s="278"/>
      <c r="L78" s="271"/>
      <c r="M78" s="306"/>
      <c r="N78" s="298"/>
      <c r="O78" s="298"/>
      <c r="P78" s="298"/>
      <c r="Q78" s="298"/>
      <c r="R78" s="298"/>
      <c r="S78" s="298"/>
      <c r="T78" s="298"/>
      <c r="U78" s="298"/>
      <c r="V78" s="298"/>
      <c r="W78" s="298"/>
      <c r="X78" s="298"/>
      <c r="Y78" s="298"/>
      <c r="Z78" s="298"/>
      <c r="AA78" s="299"/>
      <c r="AB78" s="278"/>
      <c r="AC78" s="271"/>
      <c r="AD78" s="306"/>
      <c r="AE78" s="298"/>
      <c r="AF78" s="298"/>
      <c r="AG78" s="298"/>
      <c r="AH78" s="298"/>
      <c r="AI78" s="298"/>
      <c r="AJ78" s="298"/>
      <c r="AK78" s="298"/>
      <c r="AL78" s="282"/>
      <c r="AM78" s="282"/>
      <c r="AN78" s="282"/>
      <c r="AO78" s="282"/>
      <c r="AP78" s="282"/>
      <c r="AQ78" s="298"/>
      <c r="AR78" s="270">
        <f t="shared" si="4"/>
        <v>0</v>
      </c>
      <c r="AS78" s="278"/>
      <c r="AT78" s="275"/>
      <c r="AU78" s="306"/>
      <c r="AV78" s="298"/>
      <c r="AW78" s="298"/>
      <c r="AX78" s="298"/>
      <c r="AY78" s="298"/>
      <c r="AZ78" s="298"/>
      <c r="BA78" s="298"/>
      <c r="BB78" s="298"/>
      <c r="BC78" s="282"/>
      <c r="BD78" s="282"/>
      <c r="BE78" s="282"/>
      <c r="BF78" s="282"/>
      <c r="BG78" s="282"/>
      <c r="BH78" s="298"/>
      <c r="BI78" s="270">
        <f t="shared" si="5"/>
        <v>0</v>
      </c>
    </row>
    <row r="79" spans="2:61">
      <c r="D79" s="286" t="s">
        <v>316</v>
      </c>
      <c r="E79" s="287" t="s">
        <v>319</v>
      </c>
      <c r="F79" s="288" t="s">
        <v>95</v>
      </c>
      <c r="G79" s="280" t="s">
        <v>308</v>
      </c>
      <c r="H79" s="280"/>
      <c r="I79" s="280"/>
      <c r="J79" s="280"/>
      <c r="K79" s="278"/>
      <c r="L79" s="271"/>
      <c r="M79" s="306"/>
      <c r="N79" s="298"/>
      <c r="O79" s="298"/>
      <c r="P79" s="298"/>
      <c r="Q79" s="298"/>
      <c r="R79" s="298"/>
      <c r="S79" s="298"/>
      <c r="T79" s="298"/>
      <c r="U79" s="298"/>
      <c r="V79" s="298"/>
      <c r="W79" s="298"/>
      <c r="X79" s="298"/>
      <c r="Y79" s="298"/>
      <c r="Z79" s="298"/>
      <c r="AA79" s="299"/>
      <c r="AB79" s="278"/>
      <c r="AC79" s="271"/>
      <c r="AD79" s="306"/>
      <c r="AE79" s="298"/>
      <c r="AF79" s="298"/>
      <c r="AG79" s="298"/>
      <c r="AH79" s="298"/>
      <c r="AI79" s="298"/>
      <c r="AJ79" s="298"/>
      <c r="AK79" s="298"/>
      <c r="AL79" s="282"/>
      <c r="AM79" s="282"/>
      <c r="AN79" s="282"/>
      <c r="AO79" s="282"/>
      <c r="AP79" s="282"/>
      <c r="AQ79" s="298"/>
      <c r="AR79" s="270">
        <f t="shared" si="4"/>
        <v>0</v>
      </c>
      <c r="AS79" s="278"/>
      <c r="AT79" s="275"/>
      <c r="AU79" s="306"/>
      <c r="AV79" s="298"/>
      <c r="AW79" s="298"/>
      <c r="AX79" s="298"/>
      <c r="AY79" s="298"/>
      <c r="AZ79" s="298"/>
      <c r="BA79" s="298"/>
      <c r="BB79" s="298"/>
      <c r="BC79" s="282"/>
      <c r="BD79" s="282"/>
      <c r="BE79" s="282"/>
      <c r="BF79" s="282"/>
      <c r="BG79" s="282"/>
      <c r="BH79" s="298"/>
      <c r="BI79" s="270">
        <f t="shared" si="5"/>
        <v>0</v>
      </c>
    </row>
    <row r="80" spans="2:61">
      <c r="D80" s="286" t="s">
        <v>316</v>
      </c>
      <c r="E80" s="287" t="s">
        <v>320</v>
      </c>
      <c r="F80" s="288" t="s">
        <v>95</v>
      </c>
      <c r="G80" s="280" t="s">
        <v>308</v>
      </c>
      <c r="H80" s="280"/>
      <c r="I80" s="280"/>
      <c r="J80" s="280"/>
      <c r="K80" s="278"/>
      <c r="L80" s="271"/>
      <c r="M80" s="306"/>
      <c r="N80" s="298"/>
      <c r="O80" s="298"/>
      <c r="P80" s="298"/>
      <c r="Q80" s="298"/>
      <c r="R80" s="298"/>
      <c r="S80" s="298"/>
      <c r="T80" s="298"/>
      <c r="U80" s="298"/>
      <c r="V80" s="298"/>
      <c r="W80" s="298"/>
      <c r="X80" s="298"/>
      <c r="Y80" s="298"/>
      <c r="Z80" s="298"/>
      <c r="AA80" s="299"/>
      <c r="AB80" s="278"/>
      <c r="AC80" s="271"/>
      <c r="AD80" s="306"/>
      <c r="AE80" s="298"/>
      <c r="AF80" s="298"/>
      <c r="AG80" s="298"/>
      <c r="AH80" s="298"/>
      <c r="AI80" s="298"/>
      <c r="AJ80" s="298"/>
      <c r="AK80" s="298"/>
      <c r="AL80" s="282"/>
      <c r="AM80" s="282"/>
      <c r="AN80" s="282"/>
      <c r="AO80" s="282"/>
      <c r="AP80" s="282"/>
      <c r="AQ80" s="298"/>
      <c r="AR80" s="270">
        <f t="shared" si="4"/>
        <v>0</v>
      </c>
      <c r="AS80" s="278"/>
      <c r="AT80" s="275"/>
      <c r="AU80" s="306"/>
      <c r="AV80" s="298"/>
      <c r="AW80" s="298"/>
      <c r="AX80" s="298"/>
      <c r="AY80" s="298"/>
      <c r="AZ80" s="298"/>
      <c r="BA80" s="298"/>
      <c r="BB80" s="298"/>
      <c r="BC80" s="282"/>
      <c r="BD80" s="282"/>
      <c r="BE80" s="282"/>
      <c r="BF80" s="282"/>
      <c r="BG80" s="282"/>
      <c r="BH80" s="298"/>
      <c r="BI80" s="270">
        <f t="shared" si="5"/>
        <v>0</v>
      </c>
    </row>
    <row r="81" spans="4:61">
      <c r="D81" s="286" t="s">
        <v>316</v>
      </c>
      <c r="E81" s="287" t="s">
        <v>321</v>
      </c>
      <c r="F81" s="288" t="s">
        <v>95</v>
      </c>
      <c r="G81" s="280" t="s">
        <v>308</v>
      </c>
      <c r="H81" s="280"/>
      <c r="I81" s="280"/>
      <c r="J81" s="280"/>
      <c r="K81" s="278"/>
      <c r="L81" s="271"/>
      <c r="M81" s="306"/>
      <c r="N81" s="298"/>
      <c r="O81" s="298"/>
      <c r="P81" s="298"/>
      <c r="Q81" s="298"/>
      <c r="R81" s="298"/>
      <c r="S81" s="298"/>
      <c r="T81" s="298"/>
      <c r="U81" s="298"/>
      <c r="V81" s="298"/>
      <c r="W81" s="298"/>
      <c r="X81" s="298"/>
      <c r="Y81" s="298"/>
      <c r="Z81" s="298"/>
      <c r="AA81" s="299"/>
      <c r="AB81" s="278"/>
      <c r="AC81" s="271"/>
      <c r="AD81" s="306"/>
      <c r="AE81" s="298"/>
      <c r="AF81" s="298"/>
      <c r="AG81" s="298"/>
      <c r="AH81" s="298"/>
      <c r="AI81" s="298"/>
      <c r="AJ81" s="298"/>
      <c r="AK81" s="298"/>
      <c r="AL81" s="282"/>
      <c r="AM81" s="282"/>
      <c r="AN81" s="282"/>
      <c r="AO81" s="282"/>
      <c r="AP81" s="282"/>
      <c r="AQ81" s="298"/>
      <c r="AR81" s="270">
        <f t="shared" si="4"/>
        <v>0</v>
      </c>
      <c r="AS81" s="278"/>
      <c r="AT81" s="275"/>
      <c r="AU81" s="306"/>
      <c r="AV81" s="298"/>
      <c r="AW81" s="298"/>
      <c r="AX81" s="298"/>
      <c r="AY81" s="298"/>
      <c r="AZ81" s="298"/>
      <c r="BA81" s="298"/>
      <c r="BB81" s="298"/>
      <c r="BC81" s="282"/>
      <c r="BD81" s="282"/>
      <c r="BE81" s="282"/>
      <c r="BF81" s="282"/>
      <c r="BG81" s="282"/>
      <c r="BH81" s="298"/>
      <c r="BI81" s="270">
        <f t="shared" si="5"/>
        <v>0</v>
      </c>
    </row>
    <row r="82" spans="4:61">
      <c r="D82" s="286" t="s">
        <v>316</v>
      </c>
      <c r="E82" s="287" t="s">
        <v>322</v>
      </c>
      <c r="F82" s="288" t="s">
        <v>95</v>
      </c>
      <c r="G82" s="280" t="s">
        <v>308</v>
      </c>
      <c r="H82" s="280"/>
      <c r="I82" s="280"/>
      <c r="J82" s="280"/>
      <c r="K82" s="278"/>
      <c r="L82" s="271"/>
      <c r="M82" s="306"/>
      <c r="N82" s="298"/>
      <c r="O82" s="298"/>
      <c r="P82" s="298"/>
      <c r="Q82" s="298"/>
      <c r="R82" s="298"/>
      <c r="S82" s="298"/>
      <c r="T82" s="298"/>
      <c r="U82" s="298"/>
      <c r="V82" s="298"/>
      <c r="W82" s="298"/>
      <c r="X82" s="298"/>
      <c r="Y82" s="298"/>
      <c r="Z82" s="298"/>
      <c r="AA82" s="299"/>
      <c r="AB82" s="278"/>
      <c r="AC82" s="271"/>
      <c r="AD82" s="306"/>
      <c r="AE82" s="298"/>
      <c r="AF82" s="298"/>
      <c r="AG82" s="298"/>
      <c r="AH82" s="298"/>
      <c r="AI82" s="298"/>
      <c r="AJ82" s="298"/>
      <c r="AK82" s="298"/>
      <c r="AL82" s="282"/>
      <c r="AM82" s="282"/>
      <c r="AN82" s="282"/>
      <c r="AO82" s="282"/>
      <c r="AP82" s="282"/>
      <c r="AQ82" s="298"/>
      <c r="AR82" s="270">
        <f t="shared" si="4"/>
        <v>0</v>
      </c>
      <c r="AS82" s="278"/>
      <c r="AT82" s="275"/>
      <c r="AU82" s="306"/>
      <c r="AV82" s="298"/>
      <c r="AW82" s="298"/>
      <c r="AX82" s="298"/>
      <c r="AY82" s="298"/>
      <c r="AZ82" s="298"/>
      <c r="BA82" s="298"/>
      <c r="BB82" s="298"/>
      <c r="BC82" s="282"/>
      <c r="BD82" s="282"/>
      <c r="BE82" s="282"/>
      <c r="BF82" s="282"/>
      <c r="BG82" s="282"/>
      <c r="BH82" s="298"/>
      <c r="BI82" s="270">
        <f t="shared" si="5"/>
        <v>0</v>
      </c>
    </row>
    <row r="83" spans="4:61">
      <c r="D83" s="286" t="s">
        <v>316</v>
      </c>
      <c r="E83" s="287" t="s">
        <v>323</v>
      </c>
      <c r="F83" s="288" t="s">
        <v>95</v>
      </c>
      <c r="G83" s="280" t="s">
        <v>308</v>
      </c>
      <c r="H83" s="280"/>
      <c r="I83" s="280"/>
      <c r="J83" s="280"/>
      <c r="K83" s="278"/>
      <c r="L83" s="271"/>
      <c r="M83" s="306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9"/>
      <c r="AB83" s="278"/>
      <c r="AC83" s="271"/>
      <c r="AD83" s="306"/>
      <c r="AE83" s="298"/>
      <c r="AF83" s="298"/>
      <c r="AG83" s="298"/>
      <c r="AH83" s="298"/>
      <c r="AI83" s="298"/>
      <c r="AJ83" s="298"/>
      <c r="AK83" s="298"/>
      <c r="AL83" s="282"/>
      <c r="AM83" s="282"/>
      <c r="AN83" s="282"/>
      <c r="AO83" s="282"/>
      <c r="AP83" s="282"/>
      <c r="AQ83" s="298"/>
      <c r="AR83" s="270">
        <f t="shared" si="4"/>
        <v>0</v>
      </c>
      <c r="AS83" s="278"/>
      <c r="AT83" s="275"/>
      <c r="AU83" s="306"/>
      <c r="AV83" s="298"/>
      <c r="AW83" s="298"/>
      <c r="AX83" s="298"/>
      <c r="AY83" s="298"/>
      <c r="AZ83" s="298"/>
      <c r="BA83" s="298"/>
      <c r="BB83" s="298"/>
      <c r="BC83" s="282"/>
      <c r="BD83" s="282"/>
      <c r="BE83" s="282"/>
      <c r="BF83" s="282"/>
      <c r="BG83" s="282"/>
      <c r="BH83" s="298"/>
      <c r="BI83" s="270">
        <f t="shared" si="5"/>
        <v>0</v>
      </c>
    </row>
    <row r="84" spans="4:61">
      <c r="D84" s="286" t="s">
        <v>316</v>
      </c>
      <c r="E84" s="267" t="s">
        <v>324</v>
      </c>
      <c r="F84" s="288" t="s">
        <v>95</v>
      </c>
      <c r="G84" s="272" t="s">
        <v>308</v>
      </c>
      <c r="H84" s="272"/>
      <c r="I84" s="272"/>
      <c r="J84" s="272"/>
      <c r="K84" s="278"/>
      <c r="L84" s="271"/>
      <c r="M84" s="306"/>
      <c r="N84" s="298"/>
      <c r="O84" s="298"/>
      <c r="P84" s="298"/>
      <c r="Q84" s="298"/>
      <c r="R84" s="298"/>
      <c r="S84" s="298"/>
      <c r="T84" s="298"/>
      <c r="U84" s="298"/>
      <c r="V84" s="298"/>
      <c r="W84" s="298"/>
      <c r="X84" s="298"/>
      <c r="Y84" s="298"/>
      <c r="Z84" s="298"/>
      <c r="AA84" s="299"/>
      <c r="AB84" s="278"/>
      <c r="AC84" s="271"/>
      <c r="AD84" s="306"/>
      <c r="AE84" s="298"/>
      <c r="AF84" s="298"/>
      <c r="AG84" s="298"/>
      <c r="AH84" s="298"/>
      <c r="AI84" s="298"/>
      <c r="AJ84" s="298"/>
      <c r="AK84" s="298"/>
      <c r="AL84" s="282"/>
      <c r="AM84" s="282"/>
      <c r="AN84" s="282"/>
      <c r="AO84" s="282"/>
      <c r="AP84" s="282"/>
      <c r="AQ84" s="298"/>
      <c r="AR84" s="270">
        <f t="shared" si="4"/>
        <v>0</v>
      </c>
      <c r="AS84" s="278"/>
      <c r="AT84" s="275"/>
      <c r="AU84" s="306"/>
      <c r="AV84" s="298"/>
      <c r="AW84" s="298"/>
      <c r="AX84" s="298"/>
      <c r="AY84" s="298"/>
      <c r="AZ84" s="298"/>
      <c r="BA84" s="298"/>
      <c r="BB84" s="298"/>
      <c r="BC84" s="282"/>
      <c r="BD84" s="282"/>
      <c r="BE84" s="282"/>
      <c r="BF84" s="282"/>
      <c r="BG84" s="282"/>
      <c r="BH84" s="298"/>
      <c r="BI84" s="270">
        <f t="shared" si="5"/>
        <v>0</v>
      </c>
    </row>
    <row r="85" spans="4:61">
      <c r="D85" s="286" t="s">
        <v>316</v>
      </c>
      <c r="E85" s="267" t="s">
        <v>325</v>
      </c>
      <c r="F85" s="288" t="s">
        <v>95</v>
      </c>
      <c r="G85" s="272" t="s">
        <v>308</v>
      </c>
      <c r="H85" s="272"/>
      <c r="I85" s="272"/>
      <c r="J85" s="272"/>
      <c r="K85" s="278"/>
      <c r="L85" s="271"/>
      <c r="M85" s="306"/>
      <c r="N85" s="298"/>
      <c r="O85" s="298"/>
      <c r="P85" s="298"/>
      <c r="Q85" s="298"/>
      <c r="R85" s="298"/>
      <c r="S85" s="298"/>
      <c r="T85" s="298"/>
      <c r="U85" s="298"/>
      <c r="V85" s="298"/>
      <c r="W85" s="298"/>
      <c r="X85" s="298"/>
      <c r="Y85" s="298"/>
      <c r="Z85" s="298"/>
      <c r="AA85" s="299"/>
      <c r="AB85" s="278"/>
      <c r="AC85" s="271"/>
      <c r="AD85" s="306"/>
      <c r="AE85" s="298"/>
      <c r="AF85" s="298"/>
      <c r="AG85" s="298"/>
      <c r="AH85" s="298"/>
      <c r="AI85" s="298"/>
      <c r="AJ85" s="298"/>
      <c r="AK85" s="298"/>
      <c r="AL85" s="282"/>
      <c r="AM85" s="282"/>
      <c r="AN85" s="282"/>
      <c r="AO85" s="282"/>
      <c r="AP85" s="282"/>
      <c r="AQ85" s="298"/>
      <c r="AR85" s="270">
        <f t="shared" si="4"/>
        <v>0</v>
      </c>
      <c r="AS85" s="278"/>
      <c r="AT85" s="275"/>
      <c r="AU85" s="306"/>
      <c r="AV85" s="298"/>
      <c r="AW85" s="298"/>
      <c r="AX85" s="298"/>
      <c r="AY85" s="298"/>
      <c r="AZ85" s="298"/>
      <c r="BA85" s="298"/>
      <c r="BB85" s="298"/>
      <c r="BC85" s="282"/>
      <c r="BD85" s="282"/>
      <c r="BE85" s="282"/>
      <c r="BF85" s="282"/>
      <c r="BG85" s="282"/>
      <c r="BH85" s="298"/>
      <c r="BI85" s="270">
        <f t="shared" si="5"/>
        <v>0</v>
      </c>
    </row>
    <row r="86" spans="4:61">
      <c r="D86" s="277" t="s">
        <v>305</v>
      </c>
      <c r="E86" s="287" t="s">
        <v>326</v>
      </c>
      <c r="F86" s="288" t="s">
        <v>97</v>
      </c>
      <c r="G86" s="280" t="s">
        <v>96</v>
      </c>
      <c r="H86" s="280"/>
      <c r="I86" s="280"/>
      <c r="J86" s="280"/>
      <c r="K86" s="278"/>
      <c r="L86" s="271"/>
      <c r="M86" s="306"/>
      <c r="N86" s="298"/>
      <c r="O86" s="298"/>
      <c r="P86" s="298"/>
      <c r="Q86" s="298"/>
      <c r="R86" s="298"/>
      <c r="S86" s="298"/>
      <c r="T86" s="298"/>
      <c r="U86" s="298"/>
      <c r="V86" s="298"/>
      <c r="W86" s="298"/>
      <c r="X86" s="298"/>
      <c r="Y86" s="298"/>
      <c r="Z86" s="298"/>
      <c r="AA86" s="299"/>
      <c r="AB86" s="278"/>
      <c r="AC86" s="271"/>
      <c r="AD86" s="306"/>
      <c r="AE86" s="298"/>
      <c r="AF86" s="298"/>
      <c r="AG86" s="298"/>
      <c r="AH86" s="298"/>
      <c r="AI86" s="298"/>
      <c r="AJ86" s="298"/>
      <c r="AK86" s="298"/>
      <c r="AL86" s="282"/>
      <c r="AM86" s="282"/>
      <c r="AN86" s="282"/>
      <c r="AO86" s="282"/>
      <c r="AP86" s="282"/>
      <c r="AQ86" s="298"/>
      <c r="AR86" s="270">
        <f t="shared" si="4"/>
        <v>0</v>
      </c>
      <c r="AS86" s="278"/>
      <c r="AT86" s="275"/>
      <c r="AU86" s="306"/>
      <c r="AV86" s="298"/>
      <c r="AW86" s="298"/>
      <c r="AX86" s="298"/>
      <c r="AY86" s="298"/>
      <c r="AZ86" s="298"/>
      <c r="BA86" s="298"/>
      <c r="BB86" s="298"/>
      <c r="BC86" s="282"/>
      <c r="BD86" s="282"/>
      <c r="BE86" s="282"/>
      <c r="BF86" s="282"/>
      <c r="BG86" s="282"/>
      <c r="BH86" s="298"/>
      <c r="BI86" s="270">
        <f t="shared" si="5"/>
        <v>0</v>
      </c>
    </row>
    <row r="87" spans="4:61">
      <c r="D87" s="277" t="s">
        <v>305</v>
      </c>
      <c r="E87" s="287" t="s">
        <v>327</v>
      </c>
      <c r="F87" s="288" t="s">
        <v>97</v>
      </c>
      <c r="G87" s="280" t="s">
        <v>96</v>
      </c>
      <c r="H87" s="280"/>
      <c r="I87" s="280"/>
      <c r="J87" s="280"/>
      <c r="K87" s="278"/>
      <c r="L87" s="271"/>
      <c r="M87" s="306"/>
      <c r="N87" s="298"/>
      <c r="O87" s="298"/>
      <c r="P87" s="298"/>
      <c r="Q87" s="298"/>
      <c r="R87" s="298"/>
      <c r="S87" s="298"/>
      <c r="T87" s="298"/>
      <c r="U87" s="298"/>
      <c r="V87" s="298"/>
      <c r="W87" s="298"/>
      <c r="X87" s="298"/>
      <c r="Y87" s="298"/>
      <c r="Z87" s="298"/>
      <c r="AA87" s="299"/>
      <c r="AB87" s="278"/>
      <c r="AC87" s="271"/>
      <c r="AD87" s="306"/>
      <c r="AE87" s="298"/>
      <c r="AF87" s="298"/>
      <c r="AG87" s="298"/>
      <c r="AH87" s="298"/>
      <c r="AI87" s="298"/>
      <c r="AJ87" s="298"/>
      <c r="AK87" s="298"/>
      <c r="AL87" s="282"/>
      <c r="AM87" s="282"/>
      <c r="AN87" s="282"/>
      <c r="AO87" s="282"/>
      <c r="AP87" s="282"/>
      <c r="AQ87" s="298"/>
      <c r="AR87" s="270">
        <f t="shared" si="4"/>
        <v>0</v>
      </c>
      <c r="AS87" s="278"/>
      <c r="AT87" s="275"/>
      <c r="AU87" s="306"/>
      <c r="AV87" s="298"/>
      <c r="AW87" s="298"/>
      <c r="AX87" s="298"/>
      <c r="AY87" s="298"/>
      <c r="AZ87" s="298"/>
      <c r="BA87" s="298"/>
      <c r="BB87" s="298"/>
      <c r="BC87" s="282"/>
      <c r="BD87" s="282"/>
      <c r="BE87" s="282"/>
      <c r="BF87" s="282"/>
      <c r="BG87" s="282"/>
      <c r="BH87" s="298"/>
      <c r="BI87" s="270">
        <f t="shared" si="5"/>
        <v>0</v>
      </c>
    </row>
    <row r="88" spans="4:61">
      <c r="D88" s="277" t="s">
        <v>305</v>
      </c>
      <c r="E88" s="287" t="s">
        <v>328</v>
      </c>
      <c r="F88" s="288" t="s">
        <v>97</v>
      </c>
      <c r="G88" s="280" t="s">
        <v>96</v>
      </c>
      <c r="H88" s="280"/>
      <c r="I88" s="280"/>
      <c r="J88" s="280"/>
      <c r="K88" s="278"/>
      <c r="L88" s="271"/>
      <c r="M88" s="306"/>
      <c r="N88" s="298"/>
      <c r="O88" s="298"/>
      <c r="P88" s="298"/>
      <c r="Q88" s="298"/>
      <c r="R88" s="298"/>
      <c r="S88" s="298"/>
      <c r="T88" s="298"/>
      <c r="U88" s="298"/>
      <c r="V88" s="298"/>
      <c r="W88" s="298"/>
      <c r="X88" s="298"/>
      <c r="Y88" s="298"/>
      <c r="Z88" s="298"/>
      <c r="AA88" s="299"/>
      <c r="AB88" s="278"/>
      <c r="AC88" s="271"/>
      <c r="AD88" s="306"/>
      <c r="AE88" s="298"/>
      <c r="AF88" s="298"/>
      <c r="AG88" s="298"/>
      <c r="AH88" s="298"/>
      <c r="AI88" s="298"/>
      <c r="AJ88" s="298"/>
      <c r="AK88" s="298"/>
      <c r="AL88" s="282"/>
      <c r="AM88" s="282"/>
      <c r="AN88" s="282"/>
      <c r="AO88" s="282"/>
      <c r="AP88" s="282"/>
      <c r="AQ88" s="298"/>
      <c r="AR88" s="270">
        <f t="shared" si="4"/>
        <v>0</v>
      </c>
      <c r="AS88" s="278"/>
      <c r="AT88" s="275"/>
      <c r="AU88" s="306"/>
      <c r="AV88" s="298"/>
      <c r="AW88" s="298"/>
      <c r="AX88" s="298"/>
      <c r="AY88" s="298"/>
      <c r="AZ88" s="298"/>
      <c r="BA88" s="298"/>
      <c r="BB88" s="298"/>
      <c r="BC88" s="282"/>
      <c r="BD88" s="282"/>
      <c r="BE88" s="282"/>
      <c r="BF88" s="282"/>
      <c r="BG88" s="282"/>
      <c r="BH88" s="298"/>
      <c r="BI88" s="270">
        <f t="shared" si="5"/>
        <v>0</v>
      </c>
    </row>
    <row r="89" spans="4:61">
      <c r="D89" s="277" t="s">
        <v>305</v>
      </c>
      <c r="E89" s="287" t="s">
        <v>329</v>
      </c>
      <c r="F89" s="288" t="s">
        <v>97</v>
      </c>
      <c r="G89" s="280" t="s">
        <v>96</v>
      </c>
      <c r="H89" s="280"/>
      <c r="I89" s="280"/>
      <c r="J89" s="280"/>
      <c r="K89" s="278"/>
      <c r="L89" s="271"/>
      <c r="M89" s="306"/>
      <c r="N89" s="298"/>
      <c r="O89" s="298"/>
      <c r="P89" s="298"/>
      <c r="Q89" s="298"/>
      <c r="R89" s="298"/>
      <c r="S89" s="298"/>
      <c r="T89" s="298"/>
      <c r="U89" s="298"/>
      <c r="V89" s="298"/>
      <c r="W89" s="298"/>
      <c r="X89" s="298"/>
      <c r="Y89" s="298"/>
      <c r="Z89" s="298"/>
      <c r="AA89" s="299"/>
      <c r="AB89" s="278"/>
      <c r="AC89" s="271"/>
      <c r="AD89" s="306"/>
      <c r="AE89" s="298"/>
      <c r="AF89" s="298"/>
      <c r="AG89" s="298"/>
      <c r="AH89" s="298"/>
      <c r="AI89" s="298"/>
      <c r="AJ89" s="298"/>
      <c r="AK89" s="298"/>
      <c r="AL89" s="282"/>
      <c r="AM89" s="282"/>
      <c r="AN89" s="282"/>
      <c r="AO89" s="282"/>
      <c r="AP89" s="282"/>
      <c r="AQ89" s="298"/>
      <c r="AR89" s="270">
        <f t="shared" si="4"/>
        <v>0</v>
      </c>
      <c r="AS89" s="278"/>
      <c r="AT89" s="275"/>
      <c r="AU89" s="306"/>
      <c r="AV89" s="298"/>
      <c r="AW89" s="298"/>
      <c r="AX89" s="298"/>
      <c r="AY89" s="298"/>
      <c r="AZ89" s="298"/>
      <c r="BA89" s="298"/>
      <c r="BB89" s="298"/>
      <c r="BC89" s="282"/>
      <c r="BD89" s="282"/>
      <c r="BE89" s="282"/>
      <c r="BF89" s="282"/>
      <c r="BG89" s="282"/>
      <c r="BH89" s="298"/>
      <c r="BI89" s="270">
        <f t="shared" si="5"/>
        <v>0</v>
      </c>
    </row>
    <row r="90" spans="4:61">
      <c r="D90" s="277" t="s">
        <v>305</v>
      </c>
      <c r="E90" s="287" t="s">
        <v>330</v>
      </c>
      <c r="F90" s="288" t="s">
        <v>97</v>
      </c>
      <c r="G90" s="280" t="s">
        <v>308</v>
      </c>
      <c r="H90" s="280"/>
      <c r="I90" s="280"/>
      <c r="J90" s="280"/>
      <c r="K90" s="278"/>
      <c r="L90" s="271"/>
      <c r="M90" s="306"/>
      <c r="N90" s="298"/>
      <c r="O90" s="298"/>
      <c r="P90" s="298"/>
      <c r="Q90" s="298"/>
      <c r="R90" s="298"/>
      <c r="S90" s="298"/>
      <c r="T90" s="298"/>
      <c r="U90" s="298"/>
      <c r="V90" s="298"/>
      <c r="W90" s="298"/>
      <c r="X90" s="298"/>
      <c r="Y90" s="298"/>
      <c r="Z90" s="298"/>
      <c r="AA90" s="299"/>
      <c r="AB90" s="278"/>
      <c r="AC90" s="271"/>
      <c r="AD90" s="306"/>
      <c r="AE90" s="298"/>
      <c r="AF90" s="298"/>
      <c r="AG90" s="298"/>
      <c r="AH90" s="298"/>
      <c r="AI90" s="298"/>
      <c r="AJ90" s="298"/>
      <c r="AK90" s="298"/>
      <c r="AL90" s="282"/>
      <c r="AM90" s="282"/>
      <c r="AN90" s="282"/>
      <c r="AO90" s="282"/>
      <c r="AP90" s="282"/>
      <c r="AQ90" s="298"/>
      <c r="AR90" s="270">
        <f t="shared" si="4"/>
        <v>0</v>
      </c>
      <c r="AS90" s="278"/>
      <c r="AT90" s="275"/>
      <c r="AU90" s="306"/>
      <c r="AV90" s="298"/>
      <c r="AW90" s="298"/>
      <c r="AX90" s="298"/>
      <c r="AY90" s="298"/>
      <c r="AZ90" s="298"/>
      <c r="BA90" s="298"/>
      <c r="BB90" s="298"/>
      <c r="BC90" s="282"/>
      <c r="BD90" s="282"/>
      <c r="BE90" s="282"/>
      <c r="BF90" s="282"/>
      <c r="BG90" s="282"/>
      <c r="BH90" s="298"/>
      <c r="BI90" s="270">
        <f t="shared" si="5"/>
        <v>0</v>
      </c>
    </row>
    <row r="91" spans="4:61">
      <c r="D91" s="277" t="s">
        <v>305</v>
      </c>
      <c r="E91" s="287" t="s">
        <v>331</v>
      </c>
      <c r="F91" s="288" t="s">
        <v>97</v>
      </c>
      <c r="G91" s="280" t="s">
        <v>308</v>
      </c>
      <c r="H91" s="280"/>
      <c r="I91" s="280"/>
      <c r="J91" s="280"/>
      <c r="K91" s="278"/>
      <c r="L91" s="271"/>
      <c r="M91" s="306"/>
      <c r="N91" s="298"/>
      <c r="O91" s="298"/>
      <c r="P91" s="298"/>
      <c r="Q91" s="298"/>
      <c r="R91" s="298"/>
      <c r="S91" s="298"/>
      <c r="T91" s="298"/>
      <c r="U91" s="298"/>
      <c r="V91" s="298"/>
      <c r="W91" s="298"/>
      <c r="X91" s="298"/>
      <c r="Y91" s="298"/>
      <c r="Z91" s="298"/>
      <c r="AA91" s="299"/>
      <c r="AB91" s="278"/>
      <c r="AC91" s="271"/>
      <c r="AD91" s="306"/>
      <c r="AE91" s="298"/>
      <c r="AF91" s="298"/>
      <c r="AG91" s="298"/>
      <c r="AH91" s="298"/>
      <c r="AI91" s="298"/>
      <c r="AJ91" s="298"/>
      <c r="AK91" s="298"/>
      <c r="AL91" s="282"/>
      <c r="AM91" s="282"/>
      <c r="AN91" s="282"/>
      <c r="AO91" s="282"/>
      <c r="AP91" s="282"/>
      <c r="AQ91" s="298"/>
      <c r="AR91" s="270">
        <f t="shared" si="4"/>
        <v>0</v>
      </c>
      <c r="AS91" s="278"/>
      <c r="AT91" s="275"/>
      <c r="AU91" s="306"/>
      <c r="AV91" s="298"/>
      <c r="AW91" s="298"/>
      <c r="AX91" s="298"/>
      <c r="AY91" s="298"/>
      <c r="AZ91" s="298"/>
      <c r="BA91" s="298"/>
      <c r="BB91" s="298"/>
      <c r="BC91" s="282"/>
      <c r="BD91" s="282"/>
      <c r="BE91" s="282"/>
      <c r="BF91" s="282"/>
      <c r="BG91" s="282"/>
      <c r="BH91" s="298"/>
      <c r="BI91" s="270">
        <f t="shared" si="5"/>
        <v>0</v>
      </c>
    </row>
    <row r="92" spans="4:61">
      <c r="D92" s="277" t="s">
        <v>67</v>
      </c>
      <c r="E92" s="287" t="s">
        <v>332</v>
      </c>
      <c r="F92" s="288" t="s">
        <v>97</v>
      </c>
      <c r="G92" s="280" t="s">
        <v>96</v>
      </c>
      <c r="H92" s="280"/>
      <c r="I92" s="280"/>
      <c r="J92" s="280"/>
      <c r="K92" s="278"/>
      <c r="L92" s="271"/>
      <c r="M92" s="306"/>
      <c r="N92" s="298"/>
      <c r="O92" s="298"/>
      <c r="P92" s="298"/>
      <c r="Q92" s="298"/>
      <c r="R92" s="298"/>
      <c r="S92" s="298"/>
      <c r="T92" s="298"/>
      <c r="U92" s="298"/>
      <c r="V92" s="298"/>
      <c r="W92" s="298"/>
      <c r="X92" s="298"/>
      <c r="Y92" s="298"/>
      <c r="Z92" s="298"/>
      <c r="AA92" s="299"/>
      <c r="AB92" s="278"/>
      <c r="AC92" s="271"/>
      <c r="AD92" s="306"/>
      <c r="AE92" s="298"/>
      <c r="AF92" s="298"/>
      <c r="AG92" s="298"/>
      <c r="AH92" s="298"/>
      <c r="AI92" s="298"/>
      <c r="AJ92" s="298"/>
      <c r="AK92" s="298"/>
      <c r="AL92" s="282"/>
      <c r="AM92" s="282"/>
      <c r="AN92" s="282"/>
      <c r="AO92" s="282"/>
      <c r="AP92" s="282"/>
      <c r="AQ92" s="298"/>
      <c r="AR92" s="270">
        <f t="shared" si="4"/>
        <v>0</v>
      </c>
      <c r="AS92" s="278"/>
      <c r="AT92" s="275"/>
      <c r="AU92" s="306"/>
      <c r="AV92" s="298"/>
      <c r="AW92" s="298"/>
      <c r="AX92" s="298"/>
      <c r="AY92" s="298"/>
      <c r="AZ92" s="298"/>
      <c r="BA92" s="298"/>
      <c r="BB92" s="298"/>
      <c r="BC92" s="282"/>
      <c r="BD92" s="282"/>
      <c r="BE92" s="282"/>
      <c r="BF92" s="282"/>
      <c r="BG92" s="282"/>
      <c r="BH92" s="298"/>
      <c r="BI92" s="270">
        <f t="shared" si="5"/>
        <v>0</v>
      </c>
    </row>
    <row r="93" spans="4:61">
      <c r="D93" s="277" t="s">
        <v>67</v>
      </c>
      <c r="E93" s="287" t="s">
        <v>333</v>
      </c>
      <c r="F93" s="288" t="s">
        <v>97</v>
      </c>
      <c r="G93" s="280" t="s">
        <v>96</v>
      </c>
      <c r="H93" s="280"/>
      <c r="I93" s="280"/>
      <c r="J93" s="280"/>
      <c r="K93" s="278"/>
      <c r="L93" s="271"/>
      <c r="M93" s="306"/>
      <c r="N93" s="298"/>
      <c r="O93" s="298"/>
      <c r="P93" s="298"/>
      <c r="Q93" s="298"/>
      <c r="R93" s="298"/>
      <c r="S93" s="298"/>
      <c r="T93" s="298"/>
      <c r="U93" s="298"/>
      <c r="V93" s="298"/>
      <c r="W93" s="298"/>
      <c r="X93" s="298"/>
      <c r="Y93" s="298"/>
      <c r="Z93" s="298"/>
      <c r="AA93" s="299"/>
      <c r="AB93" s="278"/>
      <c r="AC93" s="271"/>
      <c r="AD93" s="306"/>
      <c r="AE93" s="298"/>
      <c r="AF93" s="298"/>
      <c r="AG93" s="298"/>
      <c r="AH93" s="298"/>
      <c r="AI93" s="298"/>
      <c r="AJ93" s="298"/>
      <c r="AK93" s="298"/>
      <c r="AL93" s="282"/>
      <c r="AM93" s="282"/>
      <c r="AN93" s="282"/>
      <c r="AO93" s="282"/>
      <c r="AP93" s="282"/>
      <c r="AQ93" s="298"/>
      <c r="AR93" s="270">
        <f t="shared" si="4"/>
        <v>0</v>
      </c>
      <c r="AS93" s="278"/>
      <c r="AT93" s="275"/>
      <c r="AU93" s="306"/>
      <c r="AV93" s="298"/>
      <c r="AW93" s="298"/>
      <c r="AX93" s="298"/>
      <c r="AY93" s="298"/>
      <c r="AZ93" s="298"/>
      <c r="BA93" s="298"/>
      <c r="BB93" s="298"/>
      <c r="BC93" s="282"/>
      <c r="BD93" s="282"/>
      <c r="BE93" s="282"/>
      <c r="BF93" s="282"/>
      <c r="BG93" s="282"/>
      <c r="BH93" s="298"/>
      <c r="BI93" s="270">
        <f t="shared" si="5"/>
        <v>0</v>
      </c>
    </row>
    <row r="94" spans="4:61">
      <c r="D94" s="277" t="s">
        <v>67</v>
      </c>
      <c r="E94" s="287" t="s">
        <v>334</v>
      </c>
      <c r="F94" s="288" t="s">
        <v>97</v>
      </c>
      <c r="G94" s="280" t="s">
        <v>96</v>
      </c>
      <c r="H94" s="280"/>
      <c r="I94" s="280"/>
      <c r="J94" s="280"/>
      <c r="K94" s="278"/>
      <c r="L94" s="271"/>
      <c r="M94" s="306"/>
      <c r="N94" s="298"/>
      <c r="O94" s="298"/>
      <c r="P94" s="298"/>
      <c r="Q94" s="298"/>
      <c r="R94" s="298"/>
      <c r="S94" s="298"/>
      <c r="T94" s="298"/>
      <c r="U94" s="298"/>
      <c r="V94" s="298"/>
      <c r="W94" s="298"/>
      <c r="X94" s="298"/>
      <c r="Y94" s="298"/>
      <c r="Z94" s="298"/>
      <c r="AA94" s="299"/>
      <c r="AB94" s="278"/>
      <c r="AC94" s="271"/>
      <c r="AD94" s="306"/>
      <c r="AE94" s="298"/>
      <c r="AF94" s="298"/>
      <c r="AG94" s="298"/>
      <c r="AH94" s="298"/>
      <c r="AI94" s="298"/>
      <c r="AJ94" s="298"/>
      <c r="AK94" s="298"/>
      <c r="AL94" s="282"/>
      <c r="AM94" s="282"/>
      <c r="AN94" s="282"/>
      <c r="AO94" s="282"/>
      <c r="AP94" s="282"/>
      <c r="AQ94" s="298"/>
      <c r="AR94" s="270">
        <f t="shared" si="4"/>
        <v>0</v>
      </c>
      <c r="AS94" s="278"/>
      <c r="AT94" s="275"/>
      <c r="AU94" s="306"/>
      <c r="AV94" s="298"/>
      <c r="AW94" s="298"/>
      <c r="AX94" s="298"/>
      <c r="AY94" s="298"/>
      <c r="AZ94" s="298"/>
      <c r="BA94" s="298"/>
      <c r="BB94" s="298"/>
      <c r="BC94" s="282"/>
      <c r="BD94" s="282"/>
      <c r="BE94" s="282"/>
      <c r="BF94" s="282"/>
      <c r="BG94" s="282"/>
      <c r="BH94" s="298"/>
      <c r="BI94" s="270">
        <f t="shared" si="5"/>
        <v>0</v>
      </c>
    </row>
    <row r="95" spans="4:61">
      <c r="D95" s="277" t="s">
        <v>316</v>
      </c>
      <c r="E95" s="287" t="s">
        <v>335</v>
      </c>
      <c r="F95" s="288" t="s">
        <v>97</v>
      </c>
      <c r="G95" s="280" t="s">
        <v>308</v>
      </c>
      <c r="H95" s="280"/>
      <c r="I95" s="280"/>
      <c r="J95" s="280"/>
      <c r="K95" s="278"/>
      <c r="L95" s="271"/>
      <c r="M95" s="306"/>
      <c r="N95" s="298"/>
      <c r="O95" s="298"/>
      <c r="P95" s="298"/>
      <c r="Q95" s="298"/>
      <c r="R95" s="298"/>
      <c r="S95" s="298"/>
      <c r="T95" s="298"/>
      <c r="U95" s="298"/>
      <c r="V95" s="298"/>
      <c r="W95" s="298"/>
      <c r="X95" s="298"/>
      <c r="Y95" s="298"/>
      <c r="Z95" s="298"/>
      <c r="AA95" s="299"/>
      <c r="AB95" s="278"/>
      <c r="AC95" s="271"/>
      <c r="AD95" s="306"/>
      <c r="AE95" s="298"/>
      <c r="AF95" s="298"/>
      <c r="AG95" s="298"/>
      <c r="AH95" s="298"/>
      <c r="AI95" s="298"/>
      <c r="AJ95" s="298"/>
      <c r="AK95" s="298"/>
      <c r="AL95" s="282"/>
      <c r="AM95" s="282"/>
      <c r="AN95" s="282"/>
      <c r="AO95" s="282"/>
      <c r="AP95" s="282"/>
      <c r="AQ95" s="298"/>
      <c r="AR95" s="270">
        <f t="shared" si="4"/>
        <v>0</v>
      </c>
      <c r="AS95" s="278"/>
      <c r="AT95" s="275"/>
      <c r="AU95" s="306"/>
      <c r="AV95" s="298"/>
      <c r="AW95" s="298"/>
      <c r="AX95" s="298"/>
      <c r="AY95" s="298"/>
      <c r="AZ95" s="298"/>
      <c r="BA95" s="298"/>
      <c r="BB95" s="298"/>
      <c r="BC95" s="282"/>
      <c r="BD95" s="282"/>
      <c r="BE95" s="282"/>
      <c r="BF95" s="282"/>
      <c r="BG95" s="282"/>
      <c r="BH95" s="298"/>
      <c r="BI95" s="270">
        <f t="shared" si="5"/>
        <v>0</v>
      </c>
    </row>
    <row r="96" spans="4:61">
      <c r="D96" s="268" t="s">
        <v>336</v>
      </c>
      <c r="E96" s="268" t="s">
        <v>337</v>
      </c>
      <c r="F96" s="268" t="s">
        <v>97</v>
      </c>
      <c r="G96" s="289" t="s">
        <v>308</v>
      </c>
      <c r="H96" s="280"/>
      <c r="I96" s="280"/>
      <c r="J96" s="280"/>
      <c r="K96" s="278"/>
      <c r="L96" s="271"/>
      <c r="M96" s="306"/>
      <c r="N96" s="298"/>
      <c r="O96" s="298"/>
      <c r="P96" s="298"/>
      <c r="Q96" s="298"/>
      <c r="R96" s="298"/>
      <c r="S96" s="298"/>
      <c r="T96" s="298"/>
      <c r="U96" s="298"/>
      <c r="V96" s="298"/>
      <c r="W96" s="298"/>
      <c r="X96" s="298"/>
      <c r="Y96" s="298"/>
      <c r="Z96" s="298"/>
      <c r="AA96" s="299"/>
      <c r="AB96" s="278"/>
      <c r="AC96" s="271"/>
      <c r="AD96" s="306"/>
      <c r="AE96" s="298"/>
      <c r="AF96" s="298"/>
      <c r="AG96" s="298"/>
      <c r="AH96" s="298"/>
      <c r="AI96" s="298"/>
      <c r="AJ96" s="298"/>
      <c r="AK96" s="298"/>
      <c r="AL96" s="282"/>
      <c r="AM96" s="282"/>
      <c r="AN96" s="282"/>
      <c r="AO96" s="282"/>
      <c r="AP96" s="282"/>
      <c r="AQ96" s="298"/>
      <c r="AR96" s="270">
        <f t="shared" si="4"/>
        <v>0</v>
      </c>
      <c r="AS96" s="278"/>
      <c r="AT96" s="275"/>
      <c r="AU96" s="306"/>
      <c r="AV96" s="298"/>
      <c r="AW96" s="298"/>
      <c r="AX96" s="298"/>
      <c r="AY96" s="298"/>
      <c r="AZ96" s="298"/>
      <c r="BA96" s="298"/>
      <c r="BB96" s="298"/>
      <c r="BC96" s="282"/>
      <c r="BD96" s="282"/>
      <c r="BE96" s="282"/>
      <c r="BF96" s="282"/>
      <c r="BG96" s="282"/>
      <c r="BH96" s="298"/>
      <c r="BI96" s="270">
        <f t="shared" si="5"/>
        <v>0</v>
      </c>
    </row>
    <row r="97" spans="4:61">
      <c r="D97" s="277" t="s">
        <v>316</v>
      </c>
      <c r="E97" s="287" t="s">
        <v>338</v>
      </c>
      <c r="F97" s="288" t="s">
        <v>97</v>
      </c>
      <c r="G97" s="280" t="s">
        <v>308</v>
      </c>
      <c r="H97" s="280"/>
      <c r="I97" s="280"/>
      <c r="J97" s="280"/>
      <c r="K97" s="278"/>
      <c r="L97" s="271"/>
      <c r="M97" s="306"/>
      <c r="N97" s="298"/>
      <c r="O97" s="298"/>
      <c r="P97" s="298"/>
      <c r="Q97" s="298"/>
      <c r="R97" s="298"/>
      <c r="S97" s="298"/>
      <c r="T97" s="298"/>
      <c r="U97" s="298"/>
      <c r="V97" s="298"/>
      <c r="W97" s="298"/>
      <c r="X97" s="298"/>
      <c r="Y97" s="298"/>
      <c r="Z97" s="298"/>
      <c r="AA97" s="299"/>
      <c r="AB97" s="278"/>
      <c r="AC97" s="271"/>
      <c r="AD97" s="306"/>
      <c r="AE97" s="298"/>
      <c r="AF97" s="298"/>
      <c r="AG97" s="298"/>
      <c r="AH97" s="298"/>
      <c r="AI97" s="298"/>
      <c r="AJ97" s="298"/>
      <c r="AK97" s="298"/>
      <c r="AL97" s="282"/>
      <c r="AM97" s="282"/>
      <c r="AN97" s="282"/>
      <c r="AO97" s="282"/>
      <c r="AP97" s="282"/>
      <c r="AQ97" s="298"/>
      <c r="AR97" s="270">
        <f t="shared" si="4"/>
        <v>0</v>
      </c>
      <c r="AS97" s="278"/>
      <c r="AT97" s="275"/>
      <c r="AU97" s="306"/>
      <c r="AV97" s="298"/>
      <c r="AW97" s="298"/>
      <c r="AX97" s="298"/>
      <c r="AY97" s="298"/>
      <c r="AZ97" s="298"/>
      <c r="BA97" s="298"/>
      <c r="BB97" s="298"/>
      <c r="BC97" s="282"/>
      <c r="BD97" s="282"/>
      <c r="BE97" s="282"/>
      <c r="BF97" s="282"/>
      <c r="BG97" s="282"/>
      <c r="BH97" s="298"/>
      <c r="BI97" s="270">
        <f t="shared" si="5"/>
        <v>0</v>
      </c>
    </row>
    <row r="98" spans="4:61">
      <c r="D98" s="277" t="s">
        <v>316</v>
      </c>
      <c r="E98" s="287" t="s">
        <v>339</v>
      </c>
      <c r="F98" s="288" t="s">
        <v>97</v>
      </c>
      <c r="G98" s="280" t="s">
        <v>308</v>
      </c>
      <c r="H98" s="280"/>
      <c r="I98" s="280"/>
      <c r="J98" s="280"/>
      <c r="K98" s="278"/>
      <c r="L98" s="271"/>
      <c r="M98" s="306"/>
      <c r="N98" s="298"/>
      <c r="O98" s="298"/>
      <c r="P98" s="298"/>
      <c r="Q98" s="298"/>
      <c r="R98" s="298"/>
      <c r="S98" s="298"/>
      <c r="T98" s="298"/>
      <c r="U98" s="298"/>
      <c r="V98" s="298"/>
      <c r="W98" s="298"/>
      <c r="X98" s="298"/>
      <c r="Y98" s="298"/>
      <c r="Z98" s="298"/>
      <c r="AA98" s="299"/>
      <c r="AB98" s="278"/>
      <c r="AC98" s="271"/>
      <c r="AD98" s="306"/>
      <c r="AE98" s="298"/>
      <c r="AF98" s="298"/>
      <c r="AG98" s="298"/>
      <c r="AH98" s="298"/>
      <c r="AI98" s="298"/>
      <c r="AJ98" s="298"/>
      <c r="AK98" s="298"/>
      <c r="AL98" s="282"/>
      <c r="AM98" s="282"/>
      <c r="AN98" s="282"/>
      <c r="AO98" s="282"/>
      <c r="AP98" s="282"/>
      <c r="AQ98" s="298"/>
      <c r="AR98" s="270">
        <f t="shared" si="4"/>
        <v>0</v>
      </c>
      <c r="AS98" s="278"/>
      <c r="AT98" s="275"/>
      <c r="AU98" s="306"/>
      <c r="AV98" s="298"/>
      <c r="AW98" s="298"/>
      <c r="AX98" s="298"/>
      <c r="AY98" s="298"/>
      <c r="AZ98" s="298"/>
      <c r="BA98" s="298"/>
      <c r="BB98" s="298"/>
      <c r="BC98" s="282"/>
      <c r="BD98" s="282"/>
      <c r="BE98" s="282"/>
      <c r="BF98" s="282"/>
      <c r="BG98" s="282"/>
      <c r="BH98" s="298"/>
      <c r="BI98" s="270">
        <f t="shared" si="5"/>
        <v>0</v>
      </c>
    </row>
    <row r="99" spans="4:61">
      <c r="D99" s="277" t="s">
        <v>316</v>
      </c>
      <c r="E99" s="287" t="s">
        <v>340</v>
      </c>
      <c r="F99" s="288" t="s">
        <v>97</v>
      </c>
      <c r="G99" s="280" t="s">
        <v>308</v>
      </c>
      <c r="H99" s="280"/>
      <c r="I99" s="280"/>
      <c r="J99" s="280"/>
      <c r="K99" s="278"/>
      <c r="L99" s="271"/>
      <c r="M99" s="306"/>
      <c r="N99" s="298"/>
      <c r="O99" s="298"/>
      <c r="P99" s="298"/>
      <c r="Q99" s="298"/>
      <c r="R99" s="298"/>
      <c r="S99" s="298"/>
      <c r="T99" s="298"/>
      <c r="U99" s="298"/>
      <c r="V99" s="298"/>
      <c r="W99" s="298"/>
      <c r="X99" s="298"/>
      <c r="Y99" s="298"/>
      <c r="Z99" s="298"/>
      <c r="AA99" s="299"/>
      <c r="AB99" s="278"/>
      <c r="AC99" s="271"/>
      <c r="AD99" s="306"/>
      <c r="AE99" s="298"/>
      <c r="AF99" s="298"/>
      <c r="AG99" s="298"/>
      <c r="AH99" s="298"/>
      <c r="AI99" s="298"/>
      <c r="AJ99" s="298"/>
      <c r="AK99" s="298"/>
      <c r="AL99" s="282"/>
      <c r="AM99" s="282"/>
      <c r="AN99" s="282"/>
      <c r="AO99" s="282"/>
      <c r="AP99" s="282"/>
      <c r="AQ99" s="298"/>
      <c r="AR99" s="270">
        <f t="shared" si="4"/>
        <v>0</v>
      </c>
      <c r="AS99" s="278"/>
      <c r="AT99" s="275"/>
      <c r="AU99" s="306"/>
      <c r="AV99" s="298"/>
      <c r="AW99" s="298"/>
      <c r="AX99" s="298"/>
      <c r="AY99" s="298"/>
      <c r="AZ99" s="298"/>
      <c r="BA99" s="298"/>
      <c r="BB99" s="298"/>
      <c r="BC99" s="282"/>
      <c r="BD99" s="282"/>
      <c r="BE99" s="282"/>
      <c r="BF99" s="282"/>
      <c r="BG99" s="282"/>
      <c r="BH99" s="298"/>
      <c r="BI99" s="270">
        <f t="shared" si="5"/>
        <v>0</v>
      </c>
    </row>
    <row r="100" spans="4:61">
      <c r="D100" s="277" t="s">
        <v>316</v>
      </c>
      <c r="E100" s="287" t="s">
        <v>341</v>
      </c>
      <c r="F100" s="288" t="s">
        <v>97</v>
      </c>
      <c r="G100" s="280" t="s">
        <v>308</v>
      </c>
      <c r="H100" s="280"/>
      <c r="I100" s="280"/>
      <c r="J100" s="280"/>
      <c r="K100" s="278"/>
      <c r="L100" s="271"/>
      <c r="M100" s="306"/>
      <c r="N100" s="298"/>
      <c r="O100" s="298"/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  <c r="AA100" s="299"/>
      <c r="AB100" s="278"/>
      <c r="AC100" s="271"/>
      <c r="AD100" s="306"/>
      <c r="AE100" s="298"/>
      <c r="AF100" s="298"/>
      <c r="AG100" s="298"/>
      <c r="AH100" s="298"/>
      <c r="AI100" s="298"/>
      <c r="AJ100" s="298"/>
      <c r="AK100" s="298"/>
      <c r="AL100" s="282"/>
      <c r="AM100" s="282"/>
      <c r="AN100" s="282"/>
      <c r="AO100" s="282"/>
      <c r="AP100" s="282"/>
      <c r="AQ100" s="298"/>
      <c r="AR100" s="270">
        <f t="shared" si="4"/>
        <v>0</v>
      </c>
      <c r="AS100" s="278"/>
      <c r="AT100" s="275"/>
      <c r="AU100" s="306"/>
      <c r="AV100" s="298"/>
      <c r="AW100" s="298"/>
      <c r="AX100" s="298"/>
      <c r="AY100" s="298"/>
      <c r="AZ100" s="298"/>
      <c r="BA100" s="298"/>
      <c r="BB100" s="298"/>
      <c r="BC100" s="282"/>
      <c r="BD100" s="282"/>
      <c r="BE100" s="282"/>
      <c r="BF100" s="282"/>
      <c r="BG100" s="282"/>
      <c r="BH100" s="298"/>
      <c r="BI100" s="270">
        <f t="shared" si="5"/>
        <v>0</v>
      </c>
    </row>
    <row r="101" spans="4:61">
      <c r="D101" s="277" t="s">
        <v>316</v>
      </c>
      <c r="E101" s="287" t="s">
        <v>342</v>
      </c>
      <c r="F101" s="288" t="s">
        <v>97</v>
      </c>
      <c r="G101" s="280" t="s">
        <v>308</v>
      </c>
      <c r="H101" s="280"/>
      <c r="I101" s="280"/>
      <c r="J101" s="280"/>
      <c r="K101" s="278"/>
      <c r="L101" s="271"/>
      <c r="M101" s="306"/>
      <c r="N101" s="298"/>
      <c r="O101" s="298"/>
      <c r="P101" s="298"/>
      <c r="Q101" s="298"/>
      <c r="R101" s="298"/>
      <c r="S101" s="298"/>
      <c r="T101" s="298"/>
      <c r="U101" s="298"/>
      <c r="V101" s="298"/>
      <c r="W101" s="298"/>
      <c r="X101" s="298"/>
      <c r="Y101" s="298"/>
      <c r="Z101" s="298"/>
      <c r="AA101" s="299"/>
      <c r="AB101" s="278"/>
      <c r="AC101" s="271"/>
      <c r="AD101" s="306"/>
      <c r="AE101" s="298"/>
      <c r="AF101" s="298"/>
      <c r="AG101" s="298"/>
      <c r="AH101" s="298"/>
      <c r="AI101" s="298"/>
      <c r="AJ101" s="298"/>
      <c r="AK101" s="298"/>
      <c r="AL101" s="282"/>
      <c r="AM101" s="282"/>
      <c r="AN101" s="282"/>
      <c r="AO101" s="282"/>
      <c r="AP101" s="282"/>
      <c r="AQ101" s="298"/>
      <c r="AR101" s="270">
        <f t="shared" si="4"/>
        <v>0</v>
      </c>
      <c r="AS101" s="278"/>
      <c r="AT101" s="275"/>
      <c r="AU101" s="306"/>
      <c r="AV101" s="298"/>
      <c r="AW101" s="298"/>
      <c r="AX101" s="298"/>
      <c r="AY101" s="298"/>
      <c r="AZ101" s="298"/>
      <c r="BA101" s="298"/>
      <c r="BB101" s="298"/>
      <c r="BC101" s="282"/>
      <c r="BD101" s="282"/>
      <c r="BE101" s="282"/>
      <c r="BF101" s="282"/>
      <c r="BG101" s="282"/>
      <c r="BH101" s="298"/>
      <c r="BI101" s="270">
        <f t="shared" si="5"/>
        <v>0</v>
      </c>
    </row>
    <row r="102" spans="4:61">
      <c r="D102" s="277" t="s">
        <v>316</v>
      </c>
      <c r="E102" s="287" t="s">
        <v>343</v>
      </c>
      <c r="F102" s="288" t="s">
        <v>97</v>
      </c>
      <c r="G102" s="280" t="s">
        <v>308</v>
      </c>
      <c r="H102" s="280"/>
      <c r="I102" s="280"/>
      <c r="J102" s="280"/>
      <c r="K102" s="278"/>
      <c r="L102" s="271"/>
      <c r="M102" s="306"/>
      <c r="N102" s="298"/>
      <c r="O102" s="298"/>
      <c r="P102" s="298"/>
      <c r="Q102" s="298"/>
      <c r="R102" s="298"/>
      <c r="S102" s="298"/>
      <c r="T102" s="298"/>
      <c r="U102" s="298"/>
      <c r="V102" s="298"/>
      <c r="W102" s="298"/>
      <c r="X102" s="298"/>
      <c r="Y102" s="298"/>
      <c r="Z102" s="298"/>
      <c r="AA102" s="299"/>
      <c r="AB102" s="278"/>
      <c r="AC102" s="271"/>
      <c r="AD102" s="306"/>
      <c r="AE102" s="298"/>
      <c r="AF102" s="298"/>
      <c r="AG102" s="298"/>
      <c r="AH102" s="298"/>
      <c r="AI102" s="298"/>
      <c r="AJ102" s="298"/>
      <c r="AK102" s="298"/>
      <c r="AL102" s="282"/>
      <c r="AM102" s="282"/>
      <c r="AN102" s="282"/>
      <c r="AO102" s="282"/>
      <c r="AP102" s="282"/>
      <c r="AQ102" s="298"/>
      <c r="AR102" s="270">
        <f t="shared" si="4"/>
        <v>0</v>
      </c>
      <c r="AS102" s="278"/>
      <c r="AT102" s="275"/>
      <c r="AU102" s="306"/>
      <c r="AV102" s="298"/>
      <c r="AW102" s="298"/>
      <c r="AX102" s="298"/>
      <c r="AY102" s="298"/>
      <c r="AZ102" s="298"/>
      <c r="BA102" s="298"/>
      <c r="BB102" s="298"/>
      <c r="BC102" s="282"/>
      <c r="BD102" s="282"/>
      <c r="BE102" s="282"/>
      <c r="BF102" s="282"/>
      <c r="BG102" s="282"/>
      <c r="BH102" s="298"/>
      <c r="BI102" s="270">
        <f t="shared" si="5"/>
        <v>0</v>
      </c>
    </row>
    <row r="103" spans="4:61">
      <c r="D103" s="277" t="s">
        <v>316</v>
      </c>
      <c r="E103" s="267" t="s">
        <v>344</v>
      </c>
      <c r="F103" s="288" t="s">
        <v>97</v>
      </c>
      <c r="G103" s="280" t="s">
        <v>308</v>
      </c>
      <c r="H103" s="280"/>
      <c r="I103" s="280"/>
      <c r="J103" s="280"/>
      <c r="K103" s="278"/>
      <c r="L103" s="271"/>
      <c r="M103" s="306"/>
      <c r="N103" s="298"/>
      <c r="O103" s="298"/>
      <c r="P103" s="298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  <c r="AA103" s="299"/>
      <c r="AB103" s="278"/>
      <c r="AC103" s="271"/>
      <c r="AD103" s="306"/>
      <c r="AE103" s="298"/>
      <c r="AF103" s="298"/>
      <c r="AG103" s="298"/>
      <c r="AH103" s="298"/>
      <c r="AI103" s="298"/>
      <c r="AJ103" s="298"/>
      <c r="AK103" s="298"/>
      <c r="AL103" s="282"/>
      <c r="AM103" s="282"/>
      <c r="AN103" s="282"/>
      <c r="AO103" s="282"/>
      <c r="AP103" s="282"/>
      <c r="AQ103" s="298"/>
      <c r="AR103" s="270">
        <f t="shared" si="4"/>
        <v>0</v>
      </c>
      <c r="AS103" s="278"/>
      <c r="AT103" s="275"/>
      <c r="AU103" s="306"/>
      <c r="AV103" s="298"/>
      <c r="AW103" s="298"/>
      <c r="AX103" s="298"/>
      <c r="AY103" s="298"/>
      <c r="AZ103" s="298"/>
      <c r="BA103" s="298"/>
      <c r="BB103" s="298"/>
      <c r="BC103" s="282"/>
      <c r="BD103" s="282"/>
      <c r="BE103" s="282"/>
      <c r="BF103" s="282"/>
      <c r="BG103" s="282"/>
      <c r="BH103" s="298"/>
      <c r="BI103" s="270">
        <f t="shared" si="5"/>
        <v>0</v>
      </c>
    </row>
    <row r="104" spans="4:61">
      <c r="D104" s="268" t="s">
        <v>316</v>
      </c>
      <c r="E104" s="268" t="s">
        <v>345</v>
      </c>
      <c r="F104" s="268" t="s">
        <v>97</v>
      </c>
      <c r="G104" s="289" t="s">
        <v>308</v>
      </c>
      <c r="H104" s="280"/>
      <c r="I104" s="280"/>
      <c r="J104" s="280"/>
      <c r="K104" s="278"/>
      <c r="L104" s="271"/>
      <c r="M104" s="306"/>
      <c r="N104" s="298"/>
      <c r="O104" s="298"/>
      <c r="P104" s="298"/>
      <c r="Q104" s="298"/>
      <c r="R104" s="298"/>
      <c r="S104" s="298"/>
      <c r="T104" s="298"/>
      <c r="U104" s="298"/>
      <c r="V104" s="298"/>
      <c r="W104" s="298"/>
      <c r="X104" s="298"/>
      <c r="Y104" s="298"/>
      <c r="Z104" s="298"/>
      <c r="AA104" s="299"/>
      <c r="AB104" s="278"/>
      <c r="AC104" s="271"/>
      <c r="AD104" s="306"/>
      <c r="AE104" s="298"/>
      <c r="AF104" s="298"/>
      <c r="AG104" s="298"/>
      <c r="AH104" s="298"/>
      <c r="AI104" s="298"/>
      <c r="AJ104" s="298"/>
      <c r="AK104" s="298"/>
      <c r="AL104" s="282"/>
      <c r="AM104" s="282"/>
      <c r="AN104" s="282"/>
      <c r="AO104" s="282"/>
      <c r="AP104" s="282"/>
      <c r="AQ104" s="298"/>
      <c r="AR104" s="270">
        <f t="shared" si="4"/>
        <v>0</v>
      </c>
      <c r="AS104" s="278"/>
      <c r="AT104" s="275"/>
      <c r="AU104" s="306"/>
      <c r="AV104" s="298"/>
      <c r="AW104" s="298"/>
      <c r="AX104" s="298"/>
      <c r="AY104" s="298"/>
      <c r="AZ104" s="298"/>
      <c r="BA104" s="298"/>
      <c r="BB104" s="298"/>
      <c r="BC104" s="282"/>
      <c r="BD104" s="282"/>
      <c r="BE104" s="282"/>
      <c r="BF104" s="282"/>
      <c r="BG104" s="282"/>
      <c r="BH104" s="298"/>
      <c r="BI104" s="270">
        <f t="shared" si="5"/>
        <v>0</v>
      </c>
    </row>
    <row r="105" spans="4:61">
      <c r="D105" s="277" t="s">
        <v>316</v>
      </c>
      <c r="E105" s="267" t="s">
        <v>346</v>
      </c>
      <c r="F105" s="288" t="s">
        <v>97</v>
      </c>
      <c r="G105" s="280" t="s">
        <v>308</v>
      </c>
      <c r="H105" s="280"/>
      <c r="I105" s="280"/>
      <c r="J105" s="280"/>
      <c r="K105" s="278"/>
      <c r="L105" s="271"/>
      <c r="M105" s="306"/>
      <c r="N105" s="298"/>
      <c r="O105" s="298"/>
      <c r="P105" s="298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  <c r="AA105" s="299"/>
      <c r="AB105" s="278"/>
      <c r="AC105" s="271"/>
      <c r="AD105" s="306"/>
      <c r="AE105" s="298"/>
      <c r="AF105" s="298"/>
      <c r="AG105" s="298"/>
      <c r="AH105" s="298"/>
      <c r="AI105" s="298"/>
      <c r="AJ105" s="298"/>
      <c r="AK105" s="298"/>
      <c r="AL105" s="282"/>
      <c r="AM105" s="282"/>
      <c r="AN105" s="282"/>
      <c r="AO105" s="282"/>
      <c r="AP105" s="282"/>
      <c r="AQ105" s="298"/>
      <c r="AR105" s="270">
        <f t="shared" si="4"/>
        <v>0</v>
      </c>
      <c r="AS105" s="278"/>
      <c r="AT105" s="275"/>
      <c r="AU105" s="306"/>
      <c r="AV105" s="298"/>
      <c r="AW105" s="298"/>
      <c r="AX105" s="298"/>
      <c r="AY105" s="298"/>
      <c r="AZ105" s="298"/>
      <c r="BA105" s="298"/>
      <c r="BB105" s="298"/>
      <c r="BC105" s="282"/>
      <c r="BD105" s="282"/>
      <c r="BE105" s="282"/>
      <c r="BF105" s="282"/>
      <c r="BG105" s="282"/>
      <c r="BH105" s="298"/>
      <c r="BI105" s="270">
        <f t="shared" si="5"/>
        <v>0</v>
      </c>
    </row>
    <row r="106" spans="4:61">
      <c r="D106" s="277" t="s">
        <v>316</v>
      </c>
      <c r="E106" s="267" t="s">
        <v>347</v>
      </c>
      <c r="F106" s="288" t="s">
        <v>97</v>
      </c>
      <c r="G106" s="280" t="s">
        <v>308</v>
      </c>
      <c r="H106" s="280"/>
      <c r="I106" s="280"/>
      <c r="J106" s="280"/>
      <c r="K106" s="278"/>
      <c r="L106" s="271"/>
      <c r="M106" s="306"/>
      <c r="N106" s="298"/>
      <c r="O106" s="298"/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9"/>
      <c r="AB106" s="278"/>
      <c r="AC106" s="271"/>
      <c r="AD106" s="306"/>
      <c r="AE106" s="298"/>
      <c r="AF106" s="298"/>
      <c r="AG106" s="298"/>
      <c r="AH106" s="298"/>
      <c r="AI106" s="298"/>
      <c r="AJ106" s="298"/>
      <c r="AK106" s="298"/>
      <c r="AL106" s="282"/>
      <c r="AM106" s="282"/>
      <c r="AN106" s="282"/>
      <c r="AO106" s="282"/>
      <c r="AP106" s="282"/>
      <c r="AQ106" s="298"/>
      <c r="AR106" s="270">
        <f t="shared" si="4"/>
        <v>0</v>
      </c>
      <c r="AS106" s="278"/>
      <c r="AT106" s="275"/>
      <c r="AU106" s="306"/>
      <c r="AV106" s="298"/>
      <c r="AW106" s="298"/>
      <c r="AX106" s="298"/>
      <c r="AY106" s="298"/>
      <c r="AZ106" s="298"/>
      <c r="BA106" s="298"/>
      <c r="BB106" s="298"/>
      <c r="BC106" s="282"/>
      <c r="BD106" s="282"/>
      <c r="BE106" s="282"/>
      <c r="BF106" s="282"/>
      <c r="BG106" s="282"/>
      <c r="BH106" s="298"/>
      <c r="BI106" s="270">
        <f t="shared" si="5"/>
        <v>0</v>
      </c>
    </row>
    <row r="107" spans="4:61">
      <c r="D107" s="277" t="s">
        <v>316</v>
      </c>
      <c r="E107" s="287" t="s">
        <v>348</v>
      </c>
      <c r="F107" s="288" t="s">
        <v>97</v>
      </c>
      <c r="G107" s="280" t="s">
        <v>308</v>
      </c>
      <c r="H107" s="280"/>
      <c r="I107" s="280"/>
      <c r="J107" s="280"/>
      <c r="K107" s="278"/>
      <c r="L107" s="271"/>
      <c r="M107" s="306"/>
      <c r="N107" s="298"/>
      <c r="O107" s="298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9"/>
      <c r="AB107" s="278"/>
      <c r="AC107" s="271"/>
      <c r="AD107" s="306"/>
      <c r="AE107" s="298"/>
      <c r="AF107" s="298"/>
      <c r="AG107" s="298"/>
      <c r="AH107" s="298"/>
      <c r="AI107" s="298"/>
      <c r="AJ107" s="298"/>
      <c r="AK107" s="298"/>
      <c r="AL107" s="282"/>
      <c r="AM107" s="282"/>
      <c r="AN107" s="282"/>
      <c r="AO107" s="282"/>
      <c r="AP107" s="282"/>
      <c r="AQ107" s="298"/>
      <c r="AR107" s="270">
        <f t="shared" si="4"/>
        <v>0</v>
      </c>
      <c r="AS107" s="278"/>
      <c r="AT107" s="275"/>
      <c r="AU107" s="306"/>
      <c r="AV107" s="298"/>
      <c r="AW107" s="298"/>
      <c r="AX107" s="298"/>
      <c r="AY107" s="298"/>
      <c r="AZ107" s="298"/>
      <c r="BA107" s="298"/>
      <c r="BB107" s="298"/>
      <c r="BC107" s="282"/>
      <c r="BD107" s="282"/>
      <c r="BE107" s="282"/>
      <c r="BF107" s="282"/>
      <c r="BG107" s="282"/>
      <c r="BH107" s="298"/>
      <c r="BI107" s="270">
        <f t="shared" si="5"/>
        <v>0</v>
      </c>
    </row>
    <row r="108" spans="4:61">
      <c r="D108" s="277" t="s">
        <v>316</v>
      </c>
      <c r="E108" s="267" t="s">
        <v>349</v>
      </c>
      <c r="F108" s="288" t="s">
        <v>97</v>
      </c>
      <c r="G108" s="280" t="s">
        <v>308</v>
      </c>
      <c r="H108" s="280"/>
      <c r="I108" s="280"/>
      <c r="J108" s="280"/>
      <c r="K108" s="278"/>
      <c r="L108" s="271"/>
      <c r="M108" s="306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9"/>
      <c r="AB108" s="278"/>
      <c r="AC108" s="271"/>
      <c r="AD108" s="306"/>
      <c r="AE108" s="298"/>
      <c r="AF108" s="298"/>
      <c r="AG108" s="298"/>
      <c r="AH108" s="298"/>
      <c r="AI108" s="298"/>
      <c r="AJ108" s="298"/>
      <c r="AK108" s="298"/>
      <c r="AL108" s="282"/>
      <c r="AM108" s="282"/>
      <c r="AN108" s="282"/>
      <c r="AO108" s="282"/>
      <c r="AP108" s="282"/>
      <c r="AQ108" s="298"/>
      <c r="AR108" s="270">
        <f t="shared" si="4"/>
        <v>0</v>
      </c>
      <c r="AS108" s="278"/>
      <c r="AT108" s="275"/>
      <c r="AU108" s="306"/>
      <c r="AV108" s="298"/>
      <c r="AW108" s="298"/>
      <c r="AX108" s="298"/>
      <c r="AY108" s="298"/>
      <c r="AZ108" s="298"/>
      <c r="BA108" s="298"/>
      <c r="BB108" s="298"/>
      <c r="BC108" s="282"/>
      <c r="BD108" s="282"/>
      <c r="BE108" s="282"/>
      <c r="BF108" s="282"/>
      <c r="BG108" s="282"/>
      <c r="BH108" s="298"/>
      <c r="BI108" s="270">
        <f t="shared" si="5"/>
        <v>0</v>
      </c>
    </row>
    <row r="109" spans="4:61">
      <c r="D109" s="277" t="s">
        <v>316</v>
      </c>
      <c r="E109" s="287" t="s">
        <v>350</v>
      </c>
      <c r="F109" s="288" t="s">
        <v>97</v>
      </c>
      <c r="G109" s="280" t="s">
        <v>308</v>
      </c>
      <c r="H109" s="280"/>
      <c r="I109" s="280"/>
      <c r="J109" s="280"/>
      <c r="K109" s="278"/>
      <c r="L109" s="271"/>
      <c r="M109" s="306"/>
      <c r="N109" s="298"/>
      <c r="O109" s="298"/>
      <c r="P109" s="298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  <c r="AA109" s="299"/>
      <c r="AB109" s="278"/>
      <c r="AC109" s="271"/>
      <c r="AD109" s="306"/>
      <c r="AE109" s="298"/>
      <c r="AF109" s="298"/>
      <c r="AG109" s="298"/>
      <c r="AH109" s="298"/>
      <c r="AI109" s="298"/>
      <c r="AJ109" s="298"/>
      <c r="AK109" s="298"/>
      <c r="AL109" s="282"/>
      <c r="AM109" s="282"/>
      <c r="AN109" s="282"/>
      <c r="AO109" s="282"/>
      <c r="AP109" s="282"/>
      <c r="AQ109" s="298"/>
      <c r="AR109" s="270">
        <f t="shared" si="4"/>
        <v>0</v>
      </c>
      <c r="AS109" s="278"/>
      <c r="AT109" s="275"/>
      <c r="AU109" s="306"/>
      <c r="AV109" s="298"/>
      <c r="AW109" s="298"/>
      <c r="AX109" s="298"/>
      <c r="AY109" s="298"/>
      <c r="AZ109" s="298"/>
      <c r="BA109" s="298"/>
      <c r="BB109" s="298"/>
      <c r="BC109" s="282"/>
      <c r="BD109" s="282"/>
      <c r="BE109" s="282"/>
      <c r="BF109" s="282"/>
      <c r="BG109" s="282"/>
      <c r="BH109" s="298"/>
      <c r="BI109" s="270">
        <f t="shared" si="5"/>
        <v>0</v>
      </c>
    </row>
    <row r="110" spans="4:61">
      <c r="D110" s="277" t="s">
        <v>66</v>
      </c>
      <c r="E110" s="287" t="s">
        <v>351</v>
      </c>
      <c r="F110" s="290" t="s">
        <v>97</v>
      </c>
      <c r="G110" s="280" t="s">
        <v>308</v>
      </c>
      <c r="H110" s="280"/>
      <c r="I110" s="280"/>
      <c r="J110" s="280"/>
      <c r="K110" s="278"/>
      <c r="L110" s="271"/>
      <c r="M110" s="306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9"/>
      <c r="AB110" s="278"/>
      <c r="AC110" s="271"/>
      <c r="AD110" s="306"/>
      <c r="AE110" s="298"/>
      <c r="AF110" s="298"/>
      <c r="AG110" s="298"/>
      <c r="AH110" s="298"/>
      <c r="AI110" s="298"/>
      <c r="AJ110" s="298"/>
      <c r="AK110" s="298"/>
      <c r="AL110" s="282"/>
      <c r="AM110" s="282"/>
      <c r="AN110" s="282"/>
      <c r="AO110" s="282"/>
      <c r="AP110" s="282"/>
      <c r="AQ110" s="298"/>
      <c r="AR110" s="270">
        <f t="shared" si="4"/>
        <v>0</v>
      </c>
      <c r="AS110" s="278"/>
      <c r="AT110" s="275"/>
      <c r="AU110" s="306"/>
      <c r="AV110" s="298"/>
      <c r="AW110" s="298"/>
      <c r="AX110" s="298"/>
      <c r="AY110" s="298"/>
      <c r="AZ110" s="298"/>
      <c r="BA110" s="298"/>
      <c r="BB110" s="298"/>
      <c r="BC110" s="282"/>
      <c r="BD110" s="282"/>
      <c r="BE110" s="282"/>
      <c r="BF110" s="282"/>
      <c r="BG110" s="282"/>
      <c r="BH110" s="298"/>
      <c r="BI110" s="270">
        <f t="shared" si="5"/>
        <v>0</v>
      </c>
    </row>
    <row r="111" spans="4:61">
      <c r="D111" s="277" t="s">
        <v>66</v>
      </c>
      <c r="E111" s="277" t="s">
        <v>352</v>
      </c>
      <c r="F111" s="277" t="s">
        <v>97</v>
      </c>
      <c r="G111" s="284" t="s">
        <v>308</v>
      </c>
      <c r="H111" s="280"/>
      <c r="I111" s="280"/>
      <c r="J111" s="280"/>
      <c r="K111" s="278"/>
      <c r="L111" s="271"/>
      <c r="M111" s="306"/>
      <c r="N111" s="298"/>
      <c r="O111" s="298"/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  <c r="AA111" s="299"/>
      <c r="AB111" s="278"/>
      <c r="AC111" s="271"/>
      <c r="AD111" s="306"/>
      <c r="AE111" s="298"/>
      <c r="AF111" s="298"/>
      <c r="AG111" s="298"/>
      <c r="AH111" s="298"/>
      <c r="AI111" s="298"/>
      <c r="AJ111" s="298"/>
      <c r="AK111" s="298"/>
      <c r="AL111" s="282"/>
      <c r="AM111" s="282"/>
      <c r="AN111" s="282"/>
      <c r="AO111" s="282"/>
      <c r="AP111" s="282"/>
      <c r="AQ111" s="298"/>
      <c r="AR111" s="270">
        <f t="shared" si="4"/>
        <v>0</v>
      </c>
      <c r="AS111" s="278"/>
      <c r="AT111" s="275"/>
      <c r="AU111" s="306"/>
      <c r="AV111" s="298"/>
      <c r="AW111" s="298"/>
      <c r="AX111" s="298"/>
      <c r="AY111" s="298"/>
      <c r="AZ111" s="298"/>
      <c r="BA111" s="298"/>
      <c r="BB111" s="298"/>
      <c r="BC111" s="282"/>
      <c r="BD111" s="282"/>
      <c r="BE111" s="282"/>
      <c r="BF111" s="282"/>
      <c r="BG111" s="282"/>
      <c r="BH111" s="298"/>
      <c r="BI111" s="270">
        <f t="shared" si="5"/>
        <v>0</v>
      </c>
    </row>
    <row r="112" spans="4:61">
      <c r="D112" s="277" t="s">
        <v>66</v>
      </c>
      <c r="E112" s="287" t="s">
        <v>353</v>
      </c>
      <c r="F112" s="290" t="s">
        <v>97</v>
      </c>
      <c r="G112" s="280" t="s">
        <v>308</v>
      </c>
      <c r="H112" s="280"/>
      <c r="I112" s="280"/>
      <c r="J112" s="280"/>
      <c r="K112" s="278"/>
      <c r="L112" s="271"/>
      <c r="M112" s="306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9"/>
      <c r="AB112" s="278"/>
      <c r="AC112" s="271"/>
      <c r="AD112" s="306"/>
      <c r="AE112" s="298"/>
      <c r="AF112" s="298"/>
      <c r="AG112" s="298"/>
      <c r="AH112" s="298"/>
      <c r="AI112" s="298"/>
      <c r="AJ112" s="298"/>
      <c r="AK112" s="298"/>
      <c r="AL112" s="282"/>
      <c r="AM112" s="282"/>
      <c r="AN112" s="282"/>
      <c r="AO112" s="282"/>
      <c r="AP112" s="282"/>
      <c r="AQ112" s="298"/>
      <c r="AR112" s="270">
        <f t="shared" si="4"/>
        <v>0</v>
      </c>
      <c r="AS112" s="278"/>
      <c r="AT112" s="275"/>
      <c r="AU112" s="306"/>
      <c r="AV112" s="298"/>
      <c r="AW112" s="298"/>
      <c r="AX112" s="298"/>
      <c r="AY112" s="298"/>
      <c r="AZ112" s="298"/>
      <c r="BA112" s="298"/>
      <c r="BB112" s="298"/>
      <c r="BC112" s="282"/>
      <c r="BD112" s="282"/>
      <c r="BE112" s="282"/>
      <c r="BF112" s="282"/>
      <c r="BG112" s="282"/>
      <c r="BH112" s="298"/>
      <c r="BI112" s="270">
        <f t="shared" si="5"/>
        <v>0</v>
      </c>
    </row>
    <row r="113" spans="4:61">
      <c r="D113" s="277" t="s">
        <v>66</v>
      </c>
      <c r="E113" s="287" t="s">
        <v>354</v>
      </c>
      <c r="F113" s="290" t="s">
        <v>97</v>
      </c>
      <c r="G113" s="280" t="s">
        <v>308</v>
      </c>
      <c r="H113" s="280"/>
      <c r="I113" s="280"/>
      <c r="J113" s="280"/>
      <c r="K113" s="278"/>
      <c r="L113" s="271"/>
      <c r="M113" s="306"/>
      <c r="N113" s="298"/>
      <c r="O113" s="298"/>
      <c r="P113" s="298"/>
      <c r="Q113" s="298"/>
      <c r="R113" s="298"/>
      <c r="S113" s="298"/>
      <c r="T113" s="298"/>
      <c r="U113" s="298"/>
      <c r="V113" s="298"/>
      <c r="W113" s="298"/>
      <c r="X113" s="298"/>
      <c r="Y113" s="298"/>
      <c r="Z113" s="298"/>
      <c r="AA113" s="299"/>
      <c r="AB113" s="278"/>
      <c r="AC113" s="271"/>
      <c r="AD113" s="306"/>
      <c r="AE113" s="298"/>
      <c r="AF113" s="298"/>
      <c r="AG113" s="298"/>
      <c r="AH113" s="298"/>
      <c r="AI113" s="298"/>
      <c r="AJ113" s="298"/>
      <c r="AK113" s="298"/>
      <c r="AL113" s="282"/>
      <c r="AM113" s="282"/>
      <c r="AN113" s="282"/>
      <c r="AO113" s="282"/>
      <c r="AP113" s="282"/>
      <c r="AQ113" s="298"/>
      <c r="AR113" s="270">
        <f t="shared" si="4"/>
        <v>0</v>
      </c>
      <c r="AS113" s="278"/>
      <c r="AT113" s="275"/>
      <c r="AU113" s="306"/>
      <c r="AV113" s="298"/>
      <c r="AW113" s="298"/>
      <c r="AX113" s="298"/>
      <c r="AY113" s="298"/>
      <c r="AZ113" s="298"/>
      <c r="BA113" s="298"/>
      <c r="BB113" s="298"/>
      <c r="BC113" s="282"/>
      <c r="BD113" s="282"/>
      <c r="BE113" s="282"/>
      <c r="BF113" s="282"/>
      <c r="BG113" s="282"/>
      <c r="BH113" s="298"/>
      <c r="BI113" s="270">
        <f t="shared" si="5"/>
        <v>0</v>
      </c>
    </row>
    <row r="114" spans="4:61">
      <c r="D114" s="277" t="s">
        <v>355</v>
      </c>
      <c r="E114" s="287" t="s">
        <v>356</v>
      </c>
      <c r="F114" s="290" t="s">
        <v>97</v>
      </c>
      <c r="G114" s="280" t="s">
        <v>308</v>
      </c>
      <c r="H114" s="280"/>
      <c r="I114" s="280"/>
      <c r="J114" s="280"/>
      <c r="K114" s="278"/>
      <c r="L114" s="271"/>
      <c r="M114" s="306"/>
      <c r="N114" s="298"/>
      <c r="O114" s="298"/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  <c r="AA114" s="299"/>
      <c r="AB114" s="278"/>
      <c r="AC114" s="271"/>
      <c r="AD114" s="306"/>
      <c r="AE114" s="298"/>
      <c r="AF114" s="298"/>
      <c r="AG114" s="298"/>
      <c r="AH114" s="298"/>
      <c r="AI114" s="298"/>
      <c r="AJ114" s="298"/>
      <c r="AK114" s="298"/>
      <c r="AL114" s="282"/>
      <c r="AM114" s="282"/>
      <c r="AN114" s="282"/>
      <c r="AO114" s="282"/>
      <c r="AP114" s="282"/>
      <c r="AQ114" s="298"/>
      <c r="AR114" s="270">
        <f t="shared" si="4"/>
        <v>0</v>
      </c>
      <c r="AS114" s="278"/>
      <c r="AT114" s="275"/>
      <c r="AU114" s="306"/>
      <c r="AV114" s="298"/>
      <c r="AW114" s="298"/>
      <c r="AX114" s="298"/>
      <c r="AY114" s="298"/>
      <c r="AZ114" s="298"/>
      <c r="BA114" s="298"/>
      <c r="BB114" s="298"/>
      <c r="BC114" s="282"/>
      <c r="BD114" s="282"/>
      <c r="BE114" s="282"/>
      <c r="BF114" s="282"/>
      <c r="BG114" s="282"/>
      <c r="BH114" s="298"/>
      <c r="BI114" s="270">
        <f t="shared" si="5"/>
        <v>0</v>
      </c>
    </row>
    <row r="115" spans="4:61">
      <c r="D115" s="277" t="s">
        <v>305</v>
      </c>
      <c r="E115" s="287" t="s">
        <v>357</v>
      </c>
      <c r="F115" s="290" t="s">
        <v>98</v>
      </c>
      <c r="G115" s="280" t="s">
        <v>96</v>
      </c>
      <c r="H115" s="280"/>
      <c r="I115" s="280"/>
      <c r="J115" s="280"/>
      <c r="K115" s="278"/>
      <c r="L115" s="271"/>
      <c r="M115" s="306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9"/>
      <c r="AB115" s="278"/>
      <c r="AC115" s="271"/>
      <c r="AD115" s="306"/>
      <c r="AE115" s="298"/>
      <c r="AF115" s="298"/>
      <c r="AG115" s="298"/>
      <c r="AH115" s="298"/>
      <c r="AI115" s="298"/>
      <c r="AJ115" s="298"/>
      <c r="AK115" s="298"/>
      <c r="AL115" s="282"/>
      <c r="AM115" s="282"/>
      <c r="AN115" s="282"/>
      <c r="AO115" s="282"/>
      <c r="AP115" s="282"/>
      <c r="AQ115" s="298"/>
      <c r="AR115" s="270">
        <f t="shared" si="4"/>
        <v>0</v>
      </c>
      <c r="AS115" s="278"/>
      <c r="AT115" s="275"/>
      <c r="AU115" s="306"/>
      <c r="AV115" s="298"/>
      <c r="AW115" s="298"/>
      <c r="AX115" s="298"/>
      <c r="AY115" s="298"/>
      <c r="AZ115" s="298"/>
      <c r="BA115" s="298"/>
      <c r="BB115" s="298"/>
      <c r="BC115" s="282"/>
      <c r="BD115" s="282"/>
      <c r="BE115" s="282"/>
      <c r="BF115" s="282"/>
      <c r="BG115" s="282"/>
      <c r="BH115" s="298"/>
      <c r="BI115" s="270">
        <f t="shared" si="5"/>
        <v>0</v>
      </c>
    </row>
    <row r="116" spans="4:61">
      <c r="D116" s="277" t="s">
        <v>305</v>
      </c>
      <c r="E116" s="287" t="s">
        <v>358</v>
      </c>
      <c r="F116" s="290" t="s">
        <v>98</v>
      </c>
      <c r="G116" s="280" t="s">
        <v>308</v>
      </c>
      <c r="H116" s="280"/>
      <c r="I116" s="280"/>
      <c r="J116" s="280"/>
      <c r="K116" s="278"/>
      <c r="L116" s="271"/>
      <c r="M116" s="306"/>
      <c r="N116" s="298"/>
      <c r="O116" s="298"/>
      <c r="P116" s="298"/>
      <c r="Q116" s="298"/>
      <c r="R116" s="298"/>
      <c r="S116" s="298"/>
      <c r="T116" s="298"/>
      <c r="U116" s="298"/>
      <c r="V116" s="298"/>
      <c r="W116" s="298"/>
      <c r="X116" s="298"/>
      <c r="Y116" s="298"/>
      <c r="Z116" s="298"/>
      <c r="AA116" s="299"/>
      <c r="AB116" s="278"/>
      <c r="AC116" s="271"/>
      <c r="AD116" s="306"/>
      <c r="AE116" s="298"/>
      <c r="AF116" s="298"/>
      <c r="AG116" s="298"/>
      <c r="AH116" s="298"/>
      <c r="AI116" s="298"/>
      <c r="AJ116" s="298"/>
      <c r="AK116" s="298"/>
      <c r="AL116" s="282"/>
      <c r="AM116" s="282"/>
      <c r="AN116" s="282"/>
      <c r="AO116" s="282"/>
      <c r="AP116" s="282"/>
      <c r="AQ116" s="298"/>
      <c r="AR116" s="270">
        <f t="shared" si="4"/>
        <v>0</v>
      </c>
      <c r="AS116" s="278"/>
      <c r="AT116" s="275"/>
      <c r="AU116" s="306"/>
      <c r="AV116" s="298"/>
      <c r="AW116" s="298"/>
      <c r="AX116" s="298"/>
      <c r="AY116" s="298"/>
      <c r="AZ116" s="298"/>
      <c r="BA116" s="298"/>
      <c r="BB116" s="298"/>
      <c r="BC116" s="282"/>
      <c r="BD116" s="282"/>
      <c r="BE116" s="282"/>
      <c r="BF116" s="282"/>
      <c r="BG116" s="282"/>
      <c r="BH116" s="298"/>
      <c r="BI116" s="270">
        <f t="shared" si="5"/>
        <v>0</v>
      </c>
    </row>
    <row r="117" spans="4:61">
      <c r="D117" s="277" t="s">
        <v>305</v>
      </c>
      <c r="E117" s="287" t="s">
        <v>359</v>
      </c>
      <c r="F117" s="290" t="s">
        <v>98</v>
      </c>
      <c r="G117" s="280" t="s">
        <v>96</v>
      </c>
      <c r="H117" s="280"/>
      <c r="I117" s="280"/>
      <c r="J117" s="280"/>
      <c r="K117" s="278"/>
      <c r="L117" s="271"/>
      <c r="M117" s="306"/>
      <c r="N117" s="298"/>
      <c r="O117" s="298"/>
      <c r="P117" s="298"/>
      <c r="Q117" s="298"/>
      <c r="R117" s="298"/>
      <c r="S117" s="298"/>
      <c r="T117" s="298"/>
      <c r="U117" s="298"/>
      <c r="V117" s="298"/>
      <c r="W117" s="298"/>
      <c r="X117" s="298"/>
      <c r="Y117" s="298"/>
      <c r="Z117" s="298"/>
      <c r="AA117" s="299"/>
      <c r="AB117" s="278"/>
      <c r="AC117" s="271"/>
      <c r="AD117" s="306"/>
      <c r="AE117" s="298"/>
      <c r="AF117" s="298"/>
      <c r="AG117" s="298"/>
      <c r="AH117" s="298"/>
      <c r="AI117" s="298"/>
      <c r="AJ117" s="298"/>
      <c r="AK117" s="298"/>
      <c r="AL117" s="282"/>
      <c r="AM117" s="282"/>
      <c r="AN117" s="282"/>
      <c r="AO117" s="282"/>
      <c r="AP117" s="282"/>
      <c r="AQ117" s="298"/>
      <c r="AR117" s="270">
        <f t="shared" si="4"/>
        <v>0</v>
      </c>
      <c r="AS117" s="278"/>
      <c r="AT117" s="275"/>
      <c r="AU117" s="306"/>
      <c r="AV117" s="298"/>
      <c r="AW117" s="298"/>
      <c r="AX117" s="298"/>
      <c r="AY117" s="298"/>
      <c r="AZ117" s="298"/>
      <c r="BA117" s="298"/>
      <c r="BB117" s="298"/>
      <c r="BC117" s="282"/>
      <c r="BD117" s="282"/>
      <c r="BE117" s="282"/>
      <c r="BF117" s="282"/>
      <c r="BG117" s="282"/>
      <c r="BH117" s="298"/>
      <c r="BI117" s="270">
        <f t="shared" si="5"/>
        <v>0</v>
      </c>
    </row>
    <row r="118" spans="4:61">
      <c r="D118" s="277" t="s">
        <v>305</v>
      </c>
      <c r="E118" s="287" t="s">
        <v>360</v>
      </c>
      <c r="F118" s="290" t="s">
        <v>98</v>
      </c>
      <c r="G118" s="280" t="s">
        <v>308</v>
      </c>
      <c r="H118" s="280"/>
      <c r="I118" s="280"/>
      <c r="J118" s="280"/>
      <c r="K118" s="278"/>
      <c r="L118" s="271"/>
      <c r="M118" s="306"/>
      <c r="N118" s="298"/>
      <c r="O118" s="298"/>
      <c r="P118" s="298"/>
      <c r="Q118" s="298"/>
      <c r="R118" s="298"/>
      <c r="S118" s="298"/>
      <c r="T118" s="298"/>
      <c r="U118" s="298"/>
      <c r="V118" s="298"/>
      <c r="W118" s="298"/>
      <c r="X118" s="298"/>
      <c r="Y118" s="298"/>
      <c r="Z118" s="298"/>
      <c r="AA118" s="299"/>
      <c r="AB118" s="278"/>
      <c r="AC118" s="271"/>
      <c r="AD118" s="306"/>
      <c r="AE118" s="298"/>
      <c r="AF118" s="298"/>
      <c r="AG118" s="298"/>
      <c r="AH118" s="298"/>
      <c r="AI118" s="298"/>
      <c r="AJ118" s="298"/>
      <c r="AK118" s="298"/>
      <c r="AL118" s="282"/>
      <c r="AM118" s="282"/>
      <c r="AN118" s="282"/>
      <c r="AO118" s="282"/>
      <c r="AP118" s="282"/>
      <c r="AQ118" s="298"/>
      <c r="AR118" s="270">
        <f t="shared" si="4"/>
        <v>0</v>
      </c>
      <c r="AS118" s="278"/>
      <c r="AT118" s="275"/>
      <c r="AU118" s="306"/>
      <c r="AV118" s="298"/>
      <c r="AW118" s="298"/>
      <c r="AX118" s="298"/>
      <c r="AY118" s="298"/>
      <c r="AZ118" s="298"/>
      <c r="BA118" s="298"/>
      <c r="BB118" s="298"/>
      <c r="BC118" s="282"/>
      <c r="BD118" s="282"/>
      <c r="BE118" s="282"/>
      <c r="BF118" s="282"/>
      <c r="BG118" s="282"/>
      <c r="BH118" s="298"/>
      <c r="BI118" s="270">
        <f t="shared" si="5"/>
        <v>0</v>
      </c>
    </row>
    <row r="119" spans="4:61">
      <c r="D119" s="277" t="s">
        <v>361</v>
      </c>
      <c r="E119" s="287" t="s">
        <v>362</v>
      </c>
      <c r="F119" s="290" t="s">
        <v>98</v>
      </c>
      <c r="G119" s="280" t="s">
        <v>96</v>
      </c>
      <c r="H119" s="280"/>
      <c r="I119" s="280"/>
      <c r="J119" s="280"/>
      <c r="K119" s="278"/>
      <c r="L119" s="271"/>
      <c r="M119" s="306"/>
      <c r="N119" s="298"/>
      <c r="O119" s="298"/>
      <c r="P119" s="298"/>
      <c r="Q119" s="298"/>
      <c r="R119" s="298"/>
      <c r="S119" s="298"/>
      <c r="T119" s="298"/>
      <c r="U119" s="298"/>
      <c r="V119" s="298"/>
      <c r="W119" s="298"/>
      <c r="X119" s="298"/>
      <c r="Y119" s="298"/>
      <c r="Z119" s="298"/>
      <c r="AA119" s="299"/>
      <c r="AB119" s="278"/>
      <c r="AC119" s="271"/>
      <c r="AD119" s="306"/>
      <c r="AE119" s="298"/>
      <c r="AF119" s="298"/>
      <c r="AG119" s="298"/>
      <c r="AH119" s="298"/>
      <c r="AI119" s="298"/>
      <c r="AJ119" s="298"/>
      <c r="AK119" s="298"/>
      <c r="AL119" s="282"/>
      <c r="AM119" s="282"/>
      <c r="AN119" s="282"/>
      <c r="AO119" s="282"/>
      <c r="AP119" s="282"/>
      <c r="AQ119" s="298"/>
      <c r="AR119" s="270">
        <f t="shared" si="4"/>
        <v>0</v>
      </c>
      <c r="AS119" s="278"/>
      <c r="AT119" s="275"/>
      <c r="AU119" s="306"/>
      <c r="AV119" s="298"/>
      <c r="AW119" s="298"/>
      <c r="AX119" s="298"/>
      <c r="AY119" s="298"/>
      <c r="AZ119" s="298"/>
      <c r="BA119" s="298"/>
      <c r="BB119" s="298"/>
      <c r="BC119" s="282"/>
      <c r="BD119" s="282"/>
      <c r="BE119" s="282"/>
      <c r="BF119" s="282"/>
      <c r="BG119" s="282"/>
      <c r="BH119" s="298"/>
      <c r="BI119" s="270">
        <f t="shared" si="5"/>
        <v>0</v>
      </c>
    </row>
    <row r="120" spans="4:61">
      <c r="D120" s="277" t="s">
        <v>361</v>
      </c>
      <c r="E120" s="287" t="s">
        <v>363</v>
      </c>
      <c r="F120" s="290" t="s">
        <v>98</v>
      </c>
      <c r="G120" s="280" t="s">
        <v>308</v>
      </c>
      <c r="H120" s="280"/>
      <c r="I120" s="280"/>
      <c r="J120" s="280"/>
      <c r="K120" s="278"/>
      <c r="L120" s="271"/>
      <c r="M120" s="306"/>
      <c r="N120" s="298"/>
      <c r="O120" s="298"/>
      <c r="P120" s="298"/>
      <c r="Q120" s="298"/>
      <c r="R120" s="298"/>
      <c r="S120" s="298"/>
      <c r="T120" s="298"/>
      <c r="U120" s="298"/>
      <c r="V120" s="298"/>
      <c r="W120" s="298"/>
      <c r="X120" s="298"/>
      <c r="Y120" s="298"/>
      <c r="Z120" s="298"/>
      <c r="AA120" s="299"/>
      <c r="AB120" s="278"/>
      <c r="AC120" s="271"/>
      <c r="AD120" s="306"/>
      <c r="AE120" s="298"/>
      <c r="AF120" s="298"/>
      <c r="AG120" s="298"/>
      <c r="AH120" s="298"/>
      <c r="AI120" s="298"/>
      <c r="AJ120" s="298"/>
      <c r="AK120" s="298"/>
      <c r="AL120" s="282"/>
      <c r="AM120" s="282"/>
      <c r="AN120" s="282"/>
      <c r="AO120" s="282"/>
      <c r="AP120" s="282"/>
      <c r="AQ120" s="298"/>
      <c r="AR120" s="270">
        <f t="shared" si="4"/>
        <v>0</v>
      </c>
      <c r="AS120" s="278"/>
      <c r="AT120" s="275"/>
      <c r="AU120" s="306"/>
      <c r="AV120" s="298"/>
      <c r="AW120" s="298"/>
      <c r="AX120" s="298"/>
      <c r="AY120" s="298"/>
      <c r="AZ120" s="298"/>
      <c r="BA120" s="298"/>
      <c r="BB120" s="298"/>
      <c r="BC120" s="282"/>
      <c r="BD120" s="282"/>
      <c r="BE120" s="282"/>
      <c r="BF120" s="282"/>
      <c r="BG120" s="282"/>
      <c r="BH120" s="298"/>
      <c r="BI120" s="270">
        <f t="shared" si="5"/>
        <v>0</v>
      </c>
    </row>
    <row r="121" spans="4:61">
      <c r="D121" s="277" t="s">
        <v>361</v>
      </c>
      <c r="E121" s="287" t="s">
        <v>364</v>
      </c>
      <c r="F121" s="290" t="s">
        <v>98</v>
      </c>
      <c r="G121" s="280"/>
      <c r="H121" s="280"/>
      <c r="I121" s="280"/>
      <c r="J121" s="280"/>
      <c r="K121" s="278"/>
      <c r="L121" s="271"/>
      <c r="M121" s="306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9"/>
      <c r="AB121" s="278"/>
      <c r="AC121" s="271"/>
      <c r="AD121" s="306"/>
      <c r="AE121" s="298"/>
      <c r="AF121" s="298"/>
      <c r="AG121" s="298"/>
      <c r="AH121" s="298"/>
      <c r="AI121" s="298"/>
      <c r="AJ121" s="298"/>
      <c r="AK121" s="298"/>
      <c r="AL121" s="282"/>
      <c r="AM121" s="282"/>
      <c r="AN121" s="282"/>
      <c r="AO121" s="282"/>
      <c r="AP121" s="282"/>
      <c r="AQ121" s="298"/>
      <c r="AR121" s="270">
        <f t="shared" si="4"/>
        <v>0</v>
      </c>
      <c r="AS121" s="278"/>
      <c r="AT121" s="275"/>
      <c r="AU121" s="306"/>
      <c r="AV121" s="298"/>
      <c r="AW121" s="298"/>
      <c r="AX121" s="298"/>
      <c r="AY121" s="298"/>
      <c r="AZ121" s="298"/>
      <c r="BA121" s="298"/>
      <c r="BB121" s="298"/>
      <c r="BC121" s="282"/>
      <c r="BD121" s="282"/>
      <c r="BE121" s="282"/>
      <c r="BF121" s="282"/>
      <c r="BG121" s="282"/>
      <c r="BH121" s="298"/>
      <c r="BI121" s="270">
        <f t="shared" si="5"/>
        <v>0</v>
      </c>
    </row>
    <row r="122" spans="4:61">
      <c r="D122" s="277" t="s">
        <v>361</v>
      </c>
      <c r="E122" s="287" t="s">
        <v>365</v>
      </c>
      <c r="F122" s="290" t="s">
        <v>98</v>
      </c>
      <c r="G122" s="280" t="s">
        <v>96</v>
      </c>
      <c r="H122" s="280"/>
      <c r="I122" s="280"/>
      <c r="J122" s="280"/>
      <c r="K122" s="278"/>
      <c r="L122" s="271"/>
      <c r="M122" s="306"/>
      <c r="N122" s="298"/>
      <c r="O122" s="298"/>
      <c r="P122" s="298"/>
      <c r="Q122" s="298"/>
      <c r="R122" s="298"/>
      <c r="S122" s="298"/>
      <c r="T122" s="298"/>
      <c r="U122" s="298"/>
      <c r="V122" s="298"/>
      <c r="W122" s="298"/>
      <c r="X122" s="298"/>
      <c r="Y122" s="298"/>
      <c r="Z122" s="298"/>
      <c r="AA122" s="299"/>
      <c r="AB122" s="278"/>
      <c r="AC122" s="271"/>
      <c r="AD122" s="306"/>
      <c r="AE122" s="298"/>
      <c r="AF122" s="298"/>
      <c r="AG122" s="298"/>
      <c r="AH122" s="298"/>
      <c r="AI122" s="298"/>
      <c r="AJ122" s="298"/>
      <c r="AK122" s="298"/>
      <c r="AL122" s="282"/>
      <c r="AM122" s="282"/>
      <c r="AN122" s="282"/>
      <c r="AO122" s="282"/>
      <c r="AP122" s="282"/>
      <c r="AQ122" s="298"/>
      <c r="AR122" s="270">
        <f t="shared" si="4"/>
        <v>0</v>
      </c>
      <c r="AS122" s="278"/>
      <c r="AT122" s="275"/>
      <c r="AU122" s="306"/>
      <c r="AV122" s="298"/>
      <c r="AW122" s="298"/>
      <c r="AX122" s="298"/>
      <c r="AY122" s="298"/>
      <c r="AZ122" s="298"/>
      <c r="BA122" s="298"/>
      <c r="BB122" s="298"/>
      <c r="BC122" s="282"/>
      <c r="BD122" s="282"/>
      <c r="BE122" s="282"/>
      <c r="BF122" s="282"/>
      <c r="BG122" s="282"/>
      <c r="BH122" s="298"/>
      <c r="BI122" s="270">
        <f t="shared" si="5"/>
        <v>0</v>
      </c>
    </row>
    <row r="123" spans="4:61">
      <c r="D123" s="277" t="s">
        <v>361</v>
      </c>
      <c r="E123" s="287" t="s">
        <v>366</v>
      </c>
      <c r="F123" s="290" t="s">
        <v>98</v>
      </c>
      <c r="G123" s="280" t="s">
        <v>308</v>
      </c>
      <c r="H123" s="280"/>
      <c r="I123" s="280"/>
      <c r="J123" s="280"/>
      <c r="K123" s="278"/>
      <c r="L123" s="271"/>
      <c r="M123" s="306"/>
      <c r="N123" s="298"/>
      <c r="O123" s="298"/>
      <c r="P123" s="298"/>
      <c r="Q123" s="298"/>
      <c r="R123" s="298"/>
      <c r="S123" s="298"/>
      <c r="T123" s="298"/>
      <c r="U123" s="298"/>
      <c r="V123" s="298"/>
      <c r="W123" s="298"/>
      <c r="X123" s="298"/>
      <c r="Y123" s="298"/>
      <c r="Z123" s="298"/>
      <c r="AA123" s="299"/>
      <c r="AB123" s="278"/>
      <c r="AC123" s="271"/>
      <c r="AD123" s="306"/>
      <c r="AE123" s="298"/>
      <c r="AF123" s="298"/>
      <c r="AG123" s="298"/>
      <c r="AH123" s="298"/>
      <c r="AI123" s="298"/>
      <c r="AJ123" s="298"/>
      <c r="AK123" s="298"/>
      <c r="AL123" s="282"/>
      <c r="AM123" s="282"/>
      <c r="AN123" s="282"/>
      <c r="AO123" s="282"/>
      <c r="AP123" s="282"/>
      <c r="AQ123" s="298"/>
      <c r="AR123" s="270">
        <f t="shared" si="4"/>
        <v>0</v>
      </c>
      <c r="AS123" s="278"/>
      <c r="AT123" s="275"/>
      <c r="AU123" s="306"/>
      <c r="AV123" s="298"/>
      <c r="AW123" s="298"/>
      <c r="AX123" s="298"/>
      <c r="AY123" s="298"/>
      <c r="AZ123" s="298"/>
      <c r="BA123" s="298"/>
      <c r="BB123" s="298"/>
      <c r="BC123" s="282"/>
      <c r="BD123" s="282"/>
      <c r="BE123" s="282"/>
      <c r="BF123" s="282"/>
      <c r="BG123" s="282"/>
      <c r="BH123" s="298"/>
      <c r="BI123" s="270">
        <f t="shared" si="5"/>
        <v>0</v>
      </c>
    </row>
    <row r="124" spans="4:61">
      <c r="D124" s="277" t="s">
        <v>361</v>
      </c>
      <c r="E124" s="287" t="s">
        <v>367</v>
      </c>
      <c r="F124" s="290" t="s">
        <v>98</v>
      </c>
      <c r="G124" s="280"/>
      <c r="H124" s="280"/>
      <c r="I124" s="280"/>
      <c r="J124" s="280"/>
      <c r="K124" s="278"/>
      <c r="L124" s="271"/>
      <c r="M124" s="306"/>
      <c r="N124" s="298"/>
      <c r="O124" s="298"/>
      <c r="P124" s="298"/>
      <c r="Q124" s="298"/>
      <c r="R124" s="298"/>
      <c r="S124" s="298"/>
      <c r="T124" s="298"/>
      <c r="U124" s="298"/>
      <c r="V124" s="298"/>
      <c r="W124" s="298"/>
      <c r="X124" s="298"/>
      <c r="Y124" s="298"/>
      <c r="Z124" s="298"/>
      <c r="AA124" s="299"/>
      <c r="AB124" s="278"/>
      <c r="AC124" s="271"/>
      <c r="AD124" s="306"/>
      <c r="AE124" s="298"/>
      <c r="AF124" s="298"/>
      <c r="AG124" s="298"/>
      <c r="AH124" s="298"/>
      <c r="AI124" s="298"/>
      <c r="AJ124" s="298"/>
      <c r="AK124" s="298"/>
      <c r="AL124" s="282"/>
      <c r="AM124" s="282"/>
      <c r="AN124" s="282"/>
      <c r="AO124" s="282"/>
      <c r="AP124" s="282"/>
      <c r="AQ124" s="298"/>
      <c r="AR124" s="270">
        <f t="shared" si="4"/>
        <v>0</v>
      </c>
      <c r="AS124" s="278"/>
      <c r="AT124" s="275"/>
      <c r="AU124" s="306"/>
      <c r="AV124" s="298"/>
      <c r="AW124" s="298"/>
      <c r="AX124" s="298"/>
      <c r="AY124" s="298"/>
      <c r="AZ124" s="298"/>
      <c r="BA124" s="298"/>
      <c r="BB124" s="298"/>
      <c r="BC124" s="282"/>
      <c r="BD124" s="282"/>
      <c r="BE124" s="282"/>
      <c r="BF124" s="282"/>
      <c r="BG124" s="282"/>
      <c r="BH124" s="298"/>
      <c r="BI124" s="270">
        <f t="shared" si="5"/>
        <v>0</v>
      </c>
    </row>
    <row r="125" spans="4:61">
      <c r="D125" s="277" t="s">
        <v>67</v>
      </c>
      <c r="E125" s="277" t="s">
        <v>368</v>
      </c>
      <c r="F125" s="277" t="s">
        <v>98</v>
      </c>
      <c r="G125" s="284" t="s">
        <v>96</v>
      </c>
      <c r="H125" s="280"/>
      <c r="I125" s="280"/>
      <c r="J125" s="280"/>
      <c r="K125" s="278"/>
      <c r="L125" s="271"/>
      <c r="M125" s="306"/>
      <c r="N125" s="298"/>
      <c r="O125" s="298"/>
      <c r="P125" s="298"/>
      <c r="Q125" s="298"/>
      <c r="R125" s="298"/>
      <c r="S125" s="298"/>
      <c r="T125" s="298"/>
      <c r="U125" s="298"/>
      <c r="V125" s="298"/>
      <c r="W125" s="298"/>
      <c r="X125" s="298"/>
      <c r="Y125" s="298"/>
      <c r="Z125" s="298"/>
      <c r="AA125" s="299"/>
      <c r="AB125" s="278"/>
      <c r="AC125" s="271"/>
      <c r="AD125" s="306"/>
      <c r="AE125" s="298"/>
      <c r="AF125" s="298"/>
      <c r="AG125" s="298"/>
      <c r="AH125" s="298"/>
      <c r="AI125" s="298"/>
      <c r="AJ125" s="298"/>
      <c r="AK125" s="298"/>
      <c r="AL125" s="282"/>
      <c r="AM125" s="282"/>
      <c r="AN125" s="282"/>
      <c r="AO125" s="282"/>
      <c r="AP125" s="282"/>
      <c r="AQ125" s="298"/>
      <c r="AR125" s="270">
        <f t="shared" si="4"/>
        <v>0</v>
      </c>
      <c r="AS125" s="278"/>
      <c r="AT125" s="275"/>
      <c r="AU125" s="306"/>
      <c r="AV125" s="298"/>
      <c r="AW125" s="298"/>
      <c r="AX125" s="298"/>
      <c r="AY125" s="298"/>
      <c r="AZ125" s="298"/>
      <c r="BA125" s="298"/>
      <c r="BB125" s="298"/>
      <c r="BC125" s="282"/>
      <c r="BD125" s="282"/>
      <c r="BE125" s="282"/>
      <c r="BF125" s="282"/>
      <c r="BG125" s="282"/>
      <c r="BH125" s="298"/>
      <c r="BI125" s="270">
        <f t="shared" si="5"/>
        <v>0</v>
      </c>
    </row>
    <row r="126" spans="4:61">
      <c r="D126" s="277" t="s">
        <v>67</v>
      </c>
      <c r="E126" s="287" t="s">
        <v>369</v>
      </c>
      <c r="F126" s="290" t="s">
        <v>98</v>
      </c>
      <c r="G126" s="280" t="s">
        <v>96</v>
      </c>
      <c r="H126" s="280"/>
      <c r="I126" s="280"/>
      <c r="J126" s="280"/>
      <c r="K126" s="278"/>
      <c r="L126" s="271"/>
      <c r="M126" s="306"/>
      <c r="N126" s="298"/>
      <c r="O126" s="298"/>
      <c r="P126" s="298"/>
      <c r="Q126" s="298"/>
      <c r="R126" s="298"/>
      <c r="S126" s="298"/>
      <c r="T126" s="298"/>
      <c r="U126" s="298"/>
      <c r="V126" s="298"/>
      <c r="W126" s="298"/>
      <c r="X126" s="298"/>
      <c r="Y126" s="298"/>
      <c r="Z126" s="298"/>
      <c r="AA126" s="299"/>
      <c r="AB126" s="278"/>
      <c r="AC126" s="271"/>
      <c r="AD126" s="306"/>
      <c r="AE126" s="298"/>
      <c r="AF126" s="298"/>
      <c r="AG126" s="298"/>
      <c r="AH126" s="298"/>
      <c r="AI126" s="298"/>
      <c r="AJ126" s="298"/>
      <c r="AK126" s="298"/>
      <c r="AL126" s="282"/>
      <c r="AM126" s="282"/>
      <c r="AN126" s="282"/>
      <c r="AO126" s="282"/>
      <c r="AP126" s="282"/>
      <c r="AQ126" s="298"/>
      <c r="AR126" s="270">
        <f t="shared" si="4"/>
        <v>0</v>
      </c>
      <c r="AS126" s="278"/>
      <c r="AT126" s="275"/>
      <c r="AU126" s="306"/>
      <c r="AV126" s="298"/>
      <c r="AW126" s="298"/>
      <c r="AX126" s="298"/>
      <c r="AY126" s="298"/>
      <c r="AZ126" s="298"/>
      <c r="BA126" s="298"/>
      <c r="BB126" s="298"/>
      <c r="BC126" s="282"/>
      <c r="BD126" s="282"/>
      <c r="BE126" s="282"/>
      <c r="BF126" s="282"/>
      <c r="BG126" s="282"/>
      <c r="BH126" s="298"/>
      <c r="BI126" s="270">
        <f t="shared" si="5"/>
        <v>0</v>
      </c>
    </row>
    <row r="127" spans="4:61">
      <c r="D127" s="277" t="s">
        <v>67</v>
      </c>
      <c r="E127" s="287" t="s">
        <v>370</v>
      </c>
      <c r="F127" s="290" t="s">
        <v>98</v>
      </c>
      <c r="G127" s="280" t="s">
        <v>96</v>
      </c>
      <c r="H127" s="280"/>
      <c r="I127" s="280"/>
      <c r="J127" s="280"/>
      <c r="K127" s="278"/>
      <c r="L127" s="271"/>
      <c r="M127" s="306"/>
      <c r="N127" s="298"/>
      <c r="O127" s="298"/>
      <c r="P127" s="298"/>
      <c r="Q127" s="298"/>
      <c r="R127" s="298"/>
      <c r="S127" s="298"/>
      <c r="T127" s="298"/>
      <c r="U127" s="298"/>
      <c r="V127" s="298"/>
      <c r="W127" s="298"/>
      <c r="X127" s="298"/>
      <c r="Y127" s="298"/>
      <c r="Z127" s="298"/>
      <c r="AA127" s="299"/>
      <c r="AB127" s="278"/>
      <c r="AC127" s="271"/>
      <c r="AD127" s="306"/>
      <c r="AE127" s="298"/>
      <c r="AF127" s="298"/>
      <c r="AG127" s="298"/>
      <c r="AH127" s="298"/>
      <c r="AI127" s="298"/>
      <c r="AJ127" s="298"/>
      <c r="AK127" s="298"/>
      <c r="AL127" s="282"/>
      <c r="AM127" s="282"/>
      <c r="AN127" s="282"/>
      <c r="AO127" s="282"/>
      <c r="AP127" s="282"/>
      <c r="AQ127" s="298"/>
      <c r="AR127" s="270">
        <f t="shared" si="4"/>
        <v>0</v>
      </c>
      <c r="AS127" s="278"/>
      <c r="AT127" s="275"/>
      <c r="AU127" s="306"/>
      <c r="AV127" s="298"/>
      <c r="AW127" s="298"/>
      <c r="AX127" s="298"/>
      <c r="AY127" s="298"/>
      <c r="AZ127" s="298"/>
      <c r="BA127" s="298"/>
      <c r="BB127" s="298"/>
      <c r="BC127" s="282"/>
      <c r="BD127" s="282"/>
      <c r="BE127" s="282"/>
      <c r="BF127" s="282"/>
      <c r="BG127" s="282"/>
      <c r="BH127" s="298"/>
      <c r="BI127" s="270">
        <f t="shared" si="5"/>
        <v>0</v>
      </c>
    </row>
    <row r="128" spans="4:61">
      <c r="D128" s="277" t="s">
        <v>67</v>
      </c>
      <c r="E128" s="277" t="s">
        <v>371</v>
      </c>
      <c r="F128" s="277" t="s">
        <v>98</v>
      </c>
      <c r="G128" s="284" t="s">
        <v>96</v>
      </c>
      <c r="H128" s="280"/>
      <c r="I128" s="280"/>
      <c r="J128" s="280"/>
      <c r="K128" s="278"/>
      <c r="L128" s="271"/>
      <c r="M128" s="306"/>
      <c r="N128" s="298"/>
      <c r="O128" s="298"/>
      <c r="P128" s="298"/>
      <c r="Q128" s="298"/>
      <c r="R128" s="298"/>
      <c r="S128" s="298"/>
      <c r="T128" s="298"/>
      <c r="U128" s="298"/>
      <c r="V128" s="298"/>
      <c r="W128" s="298"/>
      <c r="X128" s="298"/>
      <c r="Y128" s="298"/>
      <c r="Z128" s="298"/>
      <c r="AA128" s="299"/>
      <c r="AB128" s="278"/>
      <c r="AC128" s="271"/>
      <c r="AD128" s="306"/>
      <c r="AE128" s="298"/>
      <c r="AF128" s="298"/>
      <c r="AG128" s="298"/>
      <c r="AH128" s="298"/>
      <c r="AI128" s="298"/>
      <c r="AJ128" s="298"/>
      <c r="AK128" s="298"/>
      <c r="AL128" s="282"/>
      <c r="AM128" s="282"/>
      <c r="AN128" s="282"/>
      <c r="AO128" s="282"/>
      <c r="AP128" s="282"/>
      <c r="AQ128" s="298"/>
      <c r="AR128" s="270">
        <f t="shared" si="4"/>
        <v>0</v>
      </c>
      <c r="AS128" s="278"/>
      <c r="AT128" s="275"/>
      <c r="AU128" s="306"/>
      <c r="AV128" s="298"/>
      <c r="AW128" s="298"/>
      <c r="AX128" s="298"/>
      <c r="AY128" s="298"/>
      <c r="AZ128" s="298"/>
      <c r="BA128" s="298"/>
      <c r="BB128" s="298"/>
      <c r="BC128" s="282"/>
      <c r="BD128" s="282"/>
      <c r="BE128" s="282"/>
      <c r="BF128" s="282"/>
      <c r="BG128" s="282"/>
      <c r="BH128" s="298"/>
      <c r="BI128" s="270">
        <f t="shared" si="5"/>
        <v>0</v>
      </c>
    </row>
    <row r="129" spans="4:61">
      <c r="D129" s="277" t="s">
        <v>67</v>
      </c>
      <c r="E129" s="287" t="s">
        <v>372</v>
      </c>
      <c r="F129" s="290" t="s">
        <v>98</v>
      </c>
      <c r="G129" s="280" t="s">
        <v>96</v>
      </c>
      <c r="H129" s="280"/>
      <c r="I129" s="280"/>
      <c r="J129" s="280"/>
      <c r="K129" s="278"/>
      <c r="L129" s="271"/>
      <c r="M129" s="306"/>
      <c r="N129" s="298"/>
      <c r="O129" s="298"/>
      <c r="P129" s="298"/>
      <c r="Q129" s="298"/>
      <c r="R129" s="298"/>
      <c r="S129" s="298"/>
      <c r="T129" s="298"/>
      <c r="U129" s="298"/>
      <c r="V129" s="298"/>
      <c r="W129" s="298"/>
      <c r="X129" s="298"/>
      <c r="Y129" s="298"/>
      <c r="Z129" s="298"/>
      <c r="AA129" s="299"/>
      <c r="AB129" s="278"/>
      <c r="AC129" s="271"/>
      <c r="AD129" s="306"/>
      <c r="AE129" s="298"/>
      <c r="AF129" s="298"/>
      <c r="AG129" s="298"/>
      <c r="AH129" s="298"/>
      <c r="AI129" s="298"/>
      <c r="AJ129" s="298"/>
      <c r="AK129" s="298"/>
      <c r="AL129" s="282"/>
      <c r="AM129" s="282"/>
      <c r="AN129" s="282"/>
      <c r="AO129" s="282"/>
      <c r="AP129" s="282"/>
      <c r="AQ129" s="298"/>
      <c r="AR129" s="270">
        <f t="shared" si="4"/>
        <v>0</v>
      </c>
      <c r="AS129" s="278"/>
      <c r="AT129" s="275"/>
      <c r="AU129" s="306"/>
      <c r="AV129" s="298"/>
      <c r="AW129" s="298"/>
      <c r="AX129" s="298"/>
      <c r="AY129" s="298"/>
      <c r="AZ129" s="298"/>
      <c r="BA129" s="298"/>
      <c r="BB129" s="298"/>
      <c r="BC129" s="282"/>
      <c r="BD129" s="282"/>
      <c r="BE129" s="282"/>
      <c r="BF129" s="282"/>
      <c r="BG129" s="282"/>
      <c r="BH129" s="298"/>
      <c r="BI129" s="270">
        <f t="shared" si="5"/>
        <v>0</v>
      </c>
    </row>
    <row r="130" spans="4:61">
      <c r="D130" s="277" t="s">
        <v>67</v>
      </c>
      <c r="E130" s="287" t="s">
        <v>373</v>
      </c>
      <c r="F130" s="290" t="s">
        <v>98</v>
      </c>
      <c r="G130" s="280" t="s">
        <v>96</v>
      </c>
      <c r="H130" s="280"/>
      <c r="I130" s="280"/>
      <c r="J130" s="280"/>
      <c r="K130" s="278"/>
      <c r="L130" s="271"/>
      <c r="M130" s="306"/>
      <c r="N130" s="298"/>
      <c r="O130" s="298"/>
      <c r="P130" s="298"/>
      <c r="Q130" s="298"/>
      <c r="R130" s="298"/>
      <c r="S130" s="298"/>
      <c r="T130" s="298"/>
      <c r="U130" s="298"/>
      <c r="V130" s="298"/>
      <c r="W130" s="298"/>
      <c r="X130" s="298"/>
      <c r="Y130" s="298"/>
      <c r="Z130" s="298"/>
      <c r="AA130" s="299"/>
      <c r="AB130" s="278"/>
      <c r="AC130" s="271"/>
      <c r="AD130" s="306"/>
      <c r="AE130" s="298"/>
      <c r="AF130" s="298"/>
      <c r="AG130" s="298"/>
      <c r="AH130" s="298"/>
      <c r="AI130" s="298"/>
      <c r="AJ130" s="298"/>
      <c r="AK130" s="298"/>
      <c r="AL130" s="282"/>
      <c r="AM130" s="282"/>
      <c r="AN130" s="282"/>
      <c r="AO130" s="282"/>
      <c r="AP130" s="282"/>
      <c r="AQ130" s="298"/>
      <c r="AR130" s="270">
        <f t="shared" si="4"/>
        <v>0</v>
      </c>
      <c r="AS130" s="278"/>
      <c r="AT130" s="275"/>
      <c r="AU130" s="306"/>
      <c r="AV130" s="298"/>
      <c r="AW130" s="298"/>
      <c r="AX130" s="298"/>
      <c r="AY130" s="298"/>
      <c r="AZ130" s="298"/>
      <c r="BA130" s="298"/>
      <c r="BB130" s="298"/>
      <c r="BC130" s="282"/>
      <c r="BD130" s="282"/>
      <c r="BE130" s="282"/>
      <c r="BF130" s="282"/>
      <c r="BG130" s="282"/>
      <c r="BH130" s="298"/>
      <c r="BI130" s="270">
        <f t="shared" si="5"/>
        <v>0</v>
      </c>
    </row>
    <row r="131" spans="4:61">
      <c r="D131" s="277" t="s">
        <v>67</v>
      </c>
      <c r="E131" s="287" t="s">
        <v>374</v>
      </c>
      <c r="F131" s="290" t="s">
        <v>98</v>
      </c>
      <c r="G131" s="280" t="s">
        <v>96</v>
      </c>
      <c r="H131" s="280"/>
      <c r="I131" s="280"/>
      <c r="J131" s="280"/>
      <c r="K131" s="278"/>
      <c r="L131" s="271"/>
      <c r="M131" s="306"/>
      <c r="N131" s="298"/>
      <c r="O131" s="298"/>
      <c r="P131" s="298"/>
      <c r="Q131" s="298"/>
      <c r="R131" s="298"/>
      <c r="S131" s="298"/>
      <c r="T131" s="298"/>
      <c r="U131" s="298"/>
      <c r="V131" s="298"/>
      <c r="W131" s="298"/>
      <c r="X131" s="298"/>
      <c r="Y131" s="298"/>
      <c r="Z131" s="298"/>
      <c r="AA131" s="299"/>
      <c r="AB131" s="278"/>
      <c r="AC131" s="271"/>
      <c r="AD131" s="306"/>
      <c r="AE131" s="298"/>
      <c r="AF131" s="298"/>
      <c r="AG131" s="298"/>
      <c r="AH131" s="298"/>
      <c r="AI131" s="298"/>
      <c r="AJ131" s="298"/>
      <c r="AK131" s="298"/>
      <c r="AL131" s="282"/>
      <c r="AM131" s="282"/>
      <c r="AN131" s="282"/>
      <c r="AO131" s="282"/>
      <c r="AP131" s="282"/>
      <c r="AQ131" s="298"/>
      <c r="AR131" s="270">
        <f t="shared" si="4"/>
        <v>0</v>
      </c>
      <c r="AS131" s="278"/>
      <c r="AT131" s="275"/>
      <c r="AU131" s="306"/>
      <c r="AV131" s="298"/>
      <c r="AW131" s="298"/>
      <c r="AX131" s="298"/>
      <c r="AY131" s="298"/>
      <c r="AZ131" s="298"/>
      <c r="BA131" s="298"/>
      <c r="BB131" s="298"/>
      <c r="BC131" s="282"/>
      <c r="BD131" s="282"/>
      <c r="BE131" s="282"/>
      <c r="BF131" s="282"/>
      <c r="BG131" s="282"/>
      <c r="BH131" s="298"/>
      <c r="BI131" s="270">
        <f t="shared" si="5"/>
        <v>0</v>
      </c>
    </row>
    <row r="132" spans="4:61">
      <c r="D132" s="277" t="s">
        <v>316</v>
      </c>
      <c r="E132" s="287" t="s">
        <v>375</v>
      </c>
      <c r="F132" s="290" t="s">
        <v>98</v>
      </c>
      <c r="G132" s="280" t="s">
        <v>308</v>
      </c>
      <c r="H132" s="280"/>
      <c r="I132" s="280"/>
      <c r="J132" s="280"/>
      <c r="K132" s="278"/>
      <c r="L132" s="271"/>
      <c r="M132" s="306"/>
      <c r="N132" s="298"/>
      <c r="O132" s="298"/>
      <c r="P132" s="298"/>
      <c r="Q132" s="298"/>
      <c r="R132" s="298"/>
      <c r="S132" s="298"/>
      <c r="T132" s="298"/>
      <c r="U132" s="298"/>
      <c r="V132" s="298"/>
      <c r="W132" s="298"/>
      <c r="X132" s="298"/>
      <c r="Y132" s="298"/>
      <c r="Z132" s="298"/>
      <c r="AA132" s="299"/>
      <c r="AB132" s="278"/>
      <c r="AC132" s="271"/>
      <c r="AD132" s="306"/>
      <c r="AE132" s="298"/>
      <c r="AF132" s="298"/>
      <c r="AG132" s="298"/>
      <c r="AH132" s="298"/>
      <c r="AI132" s="298"/>
      <c r="AJ132" s="298"/>
      <c r="AK132" s="298"/>
      <c r="AL132" s="282"/>
      <c r="AM132" s="282"/>
      <c r="AN132" s="282"/>
      <c r="AO132" s="282"/>
      <c r="AP132" s="282"/>
      <c r="AQ132" s="298"/>
      <c r="AR132" s="270">
        <f t="shared" si="4"/>
        <v>0</v>
      </c>
      <c r="AS132" s="278"/>
      <c r="AT132" s="275"/>
      <c r="AU132" s="306"/>
      <c r="AV132" s="298"/>
      <c r="AW132" s="298"/>
      <c r="AX132" s="298"/>
      <c r="AY132" s="298"/>
      <c r="AZ132" s="298"/>
      <c r="BA132" s="298"/>
      <c r="BB132" s="298"/>
      <c r="BC132" s="282"/>
      <c r="BD132" s="282"/>
      <c r="BE132" s="282"/>
      <c r="BF132" s="282"/>
      <c r="BG132" s="282"/>
      <c r="BH132" s="298"/>
      <c r="BI132" s="270">
        <f t="shared" si="5"/>
        <v>0</v>
      </c>
    </row>
    <row r="133" spans="4:61">
      <c r="D133" s="277" t="s">
        <v>316</v>
      </c>
      <c r="E133" s="287" t="s">
        <v>376</v>
      </c>
      <c r="F133" s="290" t="s">
        <v>98</v>
      </c>
      <c r="G133" s="280" t="s">
        <v>308</v>
      </c>
      <c r="H133" s="280"/>
      <c r="I133" s="280"/>
      <c r="J133" s="280"/>
      <c r="K133" s="278"/>
      <c r="L133" s="271"/>
      <c r="M133" s="306"/>
      <c r="N133" s="298"/>
      <c r="O133" s="298"/>
      <c r="P133" s="298"/>
      <c r="Q133" s="298"/>
      <c r="R133" s="298"/>
      <c r="S133" s="298"/>
      <c r="T133" s="298"/>
      <c r="U133" s="298"/>
      <c r="V133" s="298"/>
      <c r="W133" s="298"/>
      <c r="X133" s="298"/>
      <c r="Y133" s="298"/>
      <c r="Z133" s="298"/>
      <c r="AA133" s="299"/>
      <c r="AB133" s="278"/>
      <c r="AC133" s="271"/>
      <c r="AD133" s="306"/>
      <c r="AE133" s="298"/>
      <c r="AF133" s="298"/>
      <c r="AG133" s="298"/>
      <c r="AH133" s="298"/>
      <c r="AI133" s="298"/>
      <c r="AJ133" s="298"/>
      <c r="AK133" s="298"/>
      <c r="AL133" s="282"/>
      <c r="AM133" s="282"/>
      <c r="AN133" s="282"/>
      <c r="AO133" s="282"/>
      <c r="AP133" s="282"/>
      <c r="AQ133" s="298"/>
      <c r="AR133" s="270">
        <f t="shared" ref="AR133:AR169" si="6">SUM(AI133:AP133)</f>
        <v>0</v>
      </c>
      <c r="AS133" s="278"/>
      <c r="AT133" s="275"/>
      <c r="AU133" s="306"/>
      <c r="AV133" s="298"/>
      <c r="AW133" s="298"/>
      <c r="AX133" s="298"/>
      <c r="AY133" s="298"/>
      <c r="AZ133" s="298"/>
      <c r="BA133" s="298"/>
      <c r="BB133" s="298"/>
      <c r="BC133" s="282"/>
      <c r="BD133" s="282"/>
      <c r="BE133" s="282"/>
      <c r="BF133" s="282"/>
      <c r="BG133" s="282"/>
      <c r="BH133" s="298"/>
      <c r="BI133" s="270">
        <f t="shared" ref="BI133:BI169" si="7">SUM(AZ133:BG133)</f>
        <v>0</v>
      </c>
    </row>
    <row r="134" spans="4:61">
      <c r="D134" s="268" t="s">
        <v>316</v>
      </c>
      <c r="E134" s="268" t="s">
        <v>377</v>
      </c>
      <c r="F134" s="268" t="s">
        <v>98</v>
      </c>
      <c r="G134" s="289" t="s">
        <v>308</v>
      </c>
      <c r="H134" s="280"/>
      <c r="I134" s="280"/>
      <c r="J134" s="280"/>
      <c r="K134" s="278"/>
      <c r="L134" s="271"/>
      <c r="M134" s="306"/>
      <c r="N134" s="298"/>
      <c r="O134" s="298"/>
      <c r="P134" s="298"/>
      <c r="Q134" s="298"/>
      <c r="R134" s="298"/>
      <c r="S134" s="298"/>
      <c r="T134" s="298"/>
      <c r="U134" s="298"/>
      <c r="V134" s="298"/>
      <c r="W134" s="298"/>
      <c r="X134" s="298"/>
      <c r="Y134" s="298"/>
      <c r="Z134" s="298"/>
      <c r="AA134" s="299"/>
      <c r="AB134" s="278"/>
      <c r="AC134" s="271"/>
      <c r="AD134" s="306"/>
      <c r="AE134" s="298"/>
      <c r="AF134" s="298"/>
      <c r="AG134" s="298"/>
      <c r="AH134" s="298"/>
      <c r="AI134" s="298"/>
      <c r="AJ134" s="298"/>
      <c r="AK134" s="298"/>
      <c r="AL134" s="282"/>
      <c r="AM134" s="282"/>
      <c r="AN134" s="282"/>
      <c r="AO134" s="282"/>
      <c r="AP134" s="282"/>
      <c r="AQ134" s="298"/>
      <c r="AR134" s="270">
        <f t="shared" si="6"/>
        <v>0</v>
      </c>
      <c r="AS134" s="278"/>
      <c r="AT134" s="275"/>
      <c r="AU134" s="306"/>
      <c r="AV134" s="298"/>
      <c r="AW134" s="298"/>
      <c r="AX134" s="298"/>
      <c r="AY134" s="298"/>
      <c r="AZ134" s="298"/>
      <c r="BA134" s="298"/>
      <c r="BB134" s="298"/>
      <c r="BC134" s="282"/>
      <c r="BD134" s="282"/>
      <c r="BE134" s="282"/>
      <c r="BF134" s="282"/>
      <c r="BG134" s="282"/>
      <c r="BH134" s="298"/>
      <c r="BI134" s="270">
        <f t="shared" si="7"/>
        <v>0</v>
      </c>
    </row>
    <row r="135" spans="4:61">
      <c r="D135" s="268" t="s">
        <v>316</v>
      </c>
      <c r="E135" s="268" t="s">
        <v>378</v>
      </c>
      <c r="F135" s="268" t="s">
        <v>98</v>
      </c>
      <c r="G135" s="289" t="s">
        <v>308</v>
      </c>
      <c r="H135" s="280"/>
      <c r="I135" s="280"/>
      <c r="J135" s="280"/>
      <c r="K135" s="278"/>
      <c r="L135" s="271"/>
      <c r="M135" s="306"/>
      <c r="N135" s="298"/>
      <c r="O135" s="298"/>
      <c r="P135" s="298"/>
      <c r="Q135" s="298"/>
      <c r="R135" s="298"/>
      <c r="S135" s="298"/>
      <c r="T135" s="298"/>
      <c r="U135" s="298"/>
      <c r="V135" s="298"/>
      <c r="W135" s="298"/>
      <c r="X135" s="298"/>
      <c r="Y135" s="298"/>
      <c r="Z135" s="298"/>
      <c r="AA135" s="299"/>
      <c r="AB135" s="278"/>
      <c r="AC135" s="271"/>
      <c r="AD135" s="306"/>
      <c r="AE135" s="298"/>
      <c r="AF135" s="298"/>
      <c r="AG135" s="298"/>
      <c r="AH135" s="298"/>
      <c r="AI135" s="298"/>
      <c r="AJ135" s="298"/>
      <c r="AK135" s="298"/>
      <c r="AL135" s="282"/>
      <c r="AM135" s="282"/>
      <c r="AN135" s="282"/>
      <c r="AO135" s="282"/>
      <c r="AP135" s="282"/>
      <c r="AQ135" s="298"/>
      <c r="AR135" s="270">
        <f t="shared" si="6"/>
        <v>0</v>
      </c>
      <c r="AS135" s="278"/>
      <c r="AT135" s="275"/>
      <c r="AU135" s="306"/>
      <c r="AV135" s="298"/>
      <c r="AW135" s="298"/>
      <c r="AX135" s="298"/>
      <c r="AY135" s="298"/>
      <c r="AZ135" s="298"/>
      <c r="BA135" s="298"/>
      <c r="BB135" s="298"/>
      <c r="BC135" s="282"/>
      <c r="BD135" s="282"/>
      <c r="BE135" s="282"/>
      <c r="BF135" s="282"/>
      <c r="BG135" s="282"/>
      <c r="BH135" s="298"/>
      <c r="BI135" s="270">
        <f t="shared" si="7"/>
        <v>0</v>
      </c>
    </row>
    <row r="136" spans="4:61">
      <c r="D136" s="277" t="s">
        <v>316</v>
      </c>
      <c r="E136" s="287" t="s">
        <v>379</v>
      </c>
      <c r="F136" s="290" t="s">
        <v>98</v>
      </c>
      <c r="G136" s="280" t="s">
        <v>308</v>
      </c>
      <c r="H136" s="280"/>
      <c r="I136" s="280"/>
      <c r="J136" s="280"/>
      <c r="K136" s="278"/>
      <c r="L136" s="271"/>
      <c r="M136" s="306"/>
      <c r="N136" s="298"/>
      <c r="O136" s="298"/>
      <c r="P136" s="298"/>
      <c r="Q136" s="298"/>
      <c r="R136" s="298"/>
      <c r="S136" s="298"/>
      <c r="T136" s="298"/>
      <c r="U136" s="298"/>
      <c r="V136" s="298"/>
      <c r="W136" s="298"/>
      <c r="X136" s="298"/>
      <c r="Y136" s="298"/>
      <c r="Z136" s="298"/>
      <c r="AA136" s="299"/>
      <c r="AB136" s="278"/>
      <c r="AC136" s="271"/>
      <c r="AD136" s="306"/>
      <c r="AE136" s="298"/>
      <c r="AF136" s="298"/>
      <c r="AG136" s="298"/>
      <c r="AH136" s="298"/>
      <c r="AI136" s="298"/>
      <c r="AJ136" s="298"/>
      <c r="AK136" s="298"/>
      <c r="AL136" s="282"/>
      <c r="AM136" s="282"/>
      <c r="AN136" s="282"/>
      <c r="AO136" s="282"/>
      <c r="AP136" s="282"/>
      <c r="AQ136" s="298"/>
      <c r="AR136" s="270">
        <f t="shared" si="6"/>
        <v>0</v>
      </c>
      <c r="AS136" s="278"/>
      <c r="AT136" s="275"/>
      <c r="AU136" s="306"/>
      <c r="AV136" s="298"/>
      <c r="AW136" s="298"/>
      <c r="AX136" s="298"/>
      <c r="AY136" s="298"/>
      <c r="AZ136" s="298"/>
      <c r="BA136" s="298"/>
      <c r="BB136" s="298"/>
      <c r="BC136" s="282"/>
      <c r="BD136" s="282"/>
      <c r="BE136" s="282"/>
      <c r="BF136" s="282"/>
      <c r="BG136" s="282"/>
      <c r="BH136" s="298"/>
      <c r="BI136" s="270">
        <f t="shared" si="7"/>
        <v>0</v>
      </c>
    </row>
    <row r="137" spans="4:61">
      <c r="D137" s="277" t="s">
        <v>316</v>
      </c>
      <c r="E137" s="287" t="s">
        <v>380</v>
      </c>
      <c r="F137" s="290" t="s">
        <v>98</v>
      </c>
      <c r="G137" s="280" t="s">
        <v>308</v>
      </c>
      <c r="H137" s="280"/>
      <c r="I137" s="280"/>
      <c r="J137" s="280"/>
      <c r="K137" s="278"/>
      <c r="L137" s="271"/>
      <c r="M137" s="306"/>
      <c r="N137" s="298"/>
      <c r="O137" s="298"/>
      <c r="P137" s="298"/>
      <c r="Q137" s="298"/>
      <c r="R137" s="298"/>
      <c r="S137" s="298"/>
      <c r="T137" s="298"/>
      <c r="U137" s="298"/>
      <c r="V137" s="298"/>
      <c r="W137" s="298"/>
      <c r="X137" s="298"/>
      <c r="Y137" s="298"/>
      <c r="Z137" s="298"/>
      <c r="AA137" s="299"/>
      <c r="AB137" s="278"/>
      <c r="AC137" s="271"/>
      <c r="AD137" s="306"/>
      <c r="AE137" s="298"/>
      <c r="AF137" s="298"/>
      <c r="AG137" s="298"/>
      <c r="AH137" s="298"/>
      <c r="AI137" s="298"/>
      <c r="AJ137" s="298"/>
      <c r="AK137" s="298"/>
      <c r="AL137" s="282"/>
      <c r="AM137" s="282"/>
      <c r="AN137" s="282"/>
      <c r="AO137" s="282"/>
      <c r="AP137" s="282"/>
      <c r="AQ137" s="298"/>
      <c r="AR137" s="270">
        <f t="shared" si="6"/>
        <v>0</v>
      </c>
      <c r="AS137" s="278"/>
      <c r="AT137" s="275"/>
      <c r="AU137" s="306"/>
      <c r="AV137" s="298"/>
      <c r="AW137" s="298"/>
      <c r="AX137" s="298"/>
      <c r="AY137" s="298"/>
      <c r="AZ137" s="298"/>
      <c r="BA137" s="298"/>
      <c r="BB137" s="298"/>
      <c r="BC137" s="282"/>
      <c r="BD137" s="282"/>
      <c r="BE137" s="282"/>
      <c r="BF137" s="282"/>
      <c r="BG137" s="282"/>
      <c r="BH137" s="298"/>
      <c r="BI137" s="270">
        <f t="shared" si="7"/>
        <v>0</v>
      </c>
    </row>
    <row r="138" spans="4:61">
      <c r="D138" s="277" t="s">
        <v>316</v>
      </c>
      <c r="E138" s="287" t="s">
        <v>381</v>
      </c>
      <c r="F138" s="290" t="s">
        <v>98</v>
      </c>
      <c r="G138" s="280" t="s">
        <v>308</v>
      </c>
      <c r="H138" s="280"/>
      <c r="I138" s="280"/>
      <c r="J138" s="280"/>
      <c r="K138" s="278"/>
      <c r="L138" s="271"/>
      <c r="M138" s="306"/>
      <c r="N138" s="298"/>
      <c r="O138" s="298"/>
      <c r="P138" s="298"/>
      <c r="Q138" s="298"/>
      <c r="R138" s="298"/>
      <c r="S138" s="298"/>
      <c r="T138" s="298"/>
      <c r="U138" s="298"/>
      <c r="V138" s="298"/>
      <c r="W138" s="298"/>
      <c r="X138" s="298"/>
      <c r="Y138" s="298"/>
      <c r="Z138" s="298"/>
      <c r="AA138" s="299"/>
      <c r="AB138" s="278"/>
      <c r="AC138" s="271"/>
      <c r="AD138" s="306"/>
      <c r="AE138" s="298"/>
      <c r="AF138" s="298"/>
      <c r="AG138" s="298"/>
      <c r="AH138" s="298"/>
      <c r="AI138" s="298"/>
      <c r="AJ138" s="298"/>
      <c r="AK138" s="298"/>
      <c r="AL138" s="282"/>
      <c r="AM138" s="282"/>
      <c r="AN138" s="282"/>
      <c r="AO138" s="282"/>
      <c r="AP138" s="282"/>
      <c r="AQ138" s="298"/>
      <c r="AR138" s="270">
        <f t="shared" si="6"/>
        <v>0</v>
      </c>
      <c r="AS138" s="278"/>
      <c r="AT138" s="275"/>
      <c r="AU138" s="306"/>
      <c r="AV138" s="298"/>
      <c r="AW138" s="298"/>
      <c r="AX138" s="298"/>
      <c r="AY138" s="298"/>
      <c r="AZ138" s="298"/>
      <c r="BA138" s="298"/>
      <c r="BB138" s="298"/>
      <c r="BC138" s="282"/>
      <c r="BD138" s="282"/>
      <c r="BE138" s="282"/>
      <c r="BF138" s="282"/>
      <c r="BG138" s="282"/>
      <c r="BH138" s="298"/>
      <c r="BI138" s="270">
        <f t="shared" si="7"/>
        <v>0</v>
      </c>
    </row>
    <row r="139" spans="4:61">
      <c r="D139" s="277" t="s">
        <v>316</v>
      </c>
      <c r="E139" s="287" t="s">
        <v>382</v>
      </c>
      <c r="F139" s="290" t="s">
        <v>98</v>
      </c>
      <c r="G139" s="280" t="s">
        <v>308</v>
      </c>
      <c r="H139" s="280"/>
      <c r="I139" s="280"/>
      <c r="J139" s="280"/>
      <c r="K139" s="278"/>
      <c r="L139" s="271"/>
      <c r="M139" s="306"/>
      <c r="N139" s="298"/>
      <c r="O139" s="298"/>
      <c r="P139" s="298"/>
      <c r="Q139" s="298"/>
      <c r="R139" s="298"/>
      <c r="S139" s="298"/>
      <c r="T139" s="298"/>
      <c r="U139" s="298"/>
      <c r="V139" s="298"/>
      <c r="W139" s="298"/>
      <c r="X139" s="298"/>
      <c r="Y139" s="298"/>
      <c r="Z139" s="298"/>
      <c r="AA139" s="299"/>
      <c r="AB139" s="278"/>
      <c r="AC139" s="271"/>
      <c r="AD139" s="306"/>
      <c r="AE139" s="298"/>
      <c r="AF139" s="298"/>
      <c r="AG139" s="298"/>
      <c r="AH139" s="298"/>
      <c r="AI139" s="298"/>
      <c r="AJ139" s="298"/>
      <c r="AK139" s="298"/>
      <c r="AL139" s="282"/>
      <c r="AM139" s="282"/>
      <c r="AN139" s="282"/>
      <c r="AO139" s="282"/>
      <c r="AP139" s="282"/>
      <c r="AQ139" s="298"/>
      <c r="AR139" s="270">
        <f t="shared" si="6"/>
        <v>0</v>
      </c>
      <c r="AS139" s="278"/>
      <c r="AT139" s="275"/>
      <c r="AU139" s="306"/>
      <c r="AV139" s="298"/>
      <c r="AW139" s="298"/>
      <c r="AX139" s="298"/>
      <c r="AY139" s="298"/>
      <c r="AZ139" s="298"/>
      <c r="BA139" s="298"/>
      <c r="BB139" s="298"/>
      <c r="BC139" s="282"/>
      <c r="BD139" s="282"/>
      <c r="BE139" s="282"/>
      <c r="BF139" s="282"/>
      <c r="BG139" s="282"/>
      <c r="BH139" s="298"/>
      <c r="BI139" s="270">
        <f t="shared" si="7"/>
        <v>0</v>
      </c>
    </row>
    <row r="140" spans="4:61">
      <c r="D140" s="277" t="s">
        <v>316</v>
      </c>
      <c r="E140" s="287" t="s">
        <v>383</v>
      </c>
      <c r="F140" s="290" t="s">
        <v>98</v>
      </c>
      <c r="G140" s="280" t="s">
        <v>308</v>
      </c>
      <c r="H140" s="280"/>
      <c r="I140" s="280"/>
      <c r="J140" s="280"/>
      <c r="K140" s="278"/>
      <c r="L140" s="271"/>
      <c r="M140" s="306"/>
      <c r="N140" s="298"/>
      <c r="O140" s="298"/>
      <c r="P140" s="298"/>
      <c r="Q140" s="298"/>
      <c r="R140" s="298"/>
      <c r="S140" s="298"/>
      <c r="T140" s="298"/>
      <c r="U140" s="298"/>
      <c r="V140" s="298"/>
      <c r="W140" s="298"/>
      <c r="X140" s="298"/>
      <c r="Y140" s="298"/>
      <c r="Z140" s="298"/>
      <c r="AA140" s="299"/>
      <c r="AB140" s="278"/>
      <c r="AC140" s="271"/>
      <c r="AD140" s="306"/>
      <c r="AE140" s="298"/>
      <c r="AF140" s="298"/>
      <c r="AG140" s="298"/>
      <c r="AH140" s="298"/>
      <c r="AI140" s="298"/>
      <c r="AJ140" s="298"/>
      <c r="AK140" s="298"/>
      <c r="AL140" s="282"/>
      <c r="AM140" s="282"/>
      <c r="AN140" s="282"/>
      <c r="AO140" s="282"/>
      <c r="AP140" s="282"/>
      <c r="AQ140" s="298"/>
      <c r="AR140" s="270">
        <f t="shared" si="6"/>
        <v>0</v>
      </c>
      <c r="AS140" s="278"/>
      <c r="AT140" s="275"/>
      <c r="AU140" s="306"/>
      <c r="AV140" s="298"/>
      <c r="AW140" s="298"/>
      <c r="AX140" s="298"/>
      <c r="AY140" s="298"/>
      <c r="AZ140" s="298"/>
      <c r="BA140" s="298"/>
      <c r="BB140" s="298"/>
      <c r="BC140" s="282"/>
      <c r="BD140" s="282"/>
      <c r="BE140" s="282"/>
      <c r="BF140" s="282"/>
      <c r="BG140" s="282"/>
      <c r="BH140" s="298"/>
      <c r="BI140" s="270">
        <f t="shared" si="7"/>
        <v>0</v>
      </c>
    </row>
    <row r="141" spans="4:61">
      <c r="D141" s="277" t="s">
        <v>336</v>
      </c>
      <c r="E141" s="287" t="s">
        <v>384</v>
      </c>
      <c r="F141" s="290" t="s">
        <v>98</v>
      </c>
      <c r="G141" s="280" t="s">
        <v>308</v>
      </c>
      <c r="H141" s="280"/>
      <c r="I141" s="280"/>
      <c r="J141" s="280"/>
      <c r="K141" s="278"/>
      <c r="L141" s="271"/>
      <c r="M141" s="306"/>
      <c r="N141" s="298"/>
      <c r="O141" s="298"/>
      <c r="P141" s="298"/>
      <c r="Q141" s="298"/>
      <c r="R141" s="298"/>
      <c r="S141" s="298"/>
      <c r="T141" s="298"/>
      <c r="U141" s="298"/>
      <c r="V141" s="298"/>
      <c r="W141" s="298"/>
      <c r="X141" s="298"/>
      <c r="Y141" s="298"/>
      <c r="Z141" s="298"/>
      <c r="AA141" s="299"/>
      <c r="AB141" s="278"/>
      <c r="AC141" s="271"/>
      <c r="AD141" s="306"/>
      <c r="AE141" s="298"/>
      <c r="AF141" s="298"/>
      <c r="AG141" s="298"/>
      <c r="AH141" s="298"/>
      <c r="AI141" s="298"/>
      <c r="AJ141" s="298"/>
      <c r="AK141" s="298"/>
      <c r="AL141" s="282"/>
      <c r="AM141" s="282"/>
      <c r="AN141" s="282"/>
      <c r="AO141" s="282"/>
      <c r="AP141" s="282"/>
      <c r="AQ141" s="298"/>
      <c r="AR141" s="270">
        <f t="shared" si="6"/>
        <v>0</v>
      </c>
      <c r="AS141" s="278"/>
      <c r="AT141" s="275"/>
      <c r="AU141" s="306"/>
      <c r="AV141" s="298"/>
      <c r="AW141" s="298"/>
      <c r="AX141" s="298"/>
      <c r="AY141" s="298"/>
      <c r="AZ141" s="298"/>
      <c r="BA141" s="298"/>
      <c r="BB141" s="298"/>
      <c r="BC141" s="282"/>
      <c r="BD141" s="282"/>
      <c r="BE141" s="282"/>
      <c r="BF141" s="282"/>
      <c r="BG141" s="282"/>
      <c r="BH141" s="298"/>
      <c r="BI141" s="270">
        <f t="shared" si="7"/>
        <v>0</v>
      </c>
    </row>
    <row r="142" spans="4:61">
      <c r="D142" s="268" t="s">
        <v>316</v>
      </c>
      <c r="E142" s="268" t="s">
        <v>385</v>
      </c>
      <c r="F142" s="268" t="s">
        <v>98</v>
      </c>
      <c r="G142" s="289" t="s">
        <v>308</v>
      </c>
      <c r="H142" s="280"/>
      <c r="I142" s="280"/>
      <c r="J142" s="280"/>
      <c r="K142" s="278"/>
      <c r="L142" s="271"/>
      <c r="M142" s="306"/>
      <c r="N142" s="298"/>
      <c r="O142" s="298"/>
      <c r="P142" s="298"/>
      <c r="Q142" s="298"/>
      <c r="R142" s="298"/>
      <c r="S142" s="298"/>
      <c r="T142" s="298"/>
      <c r="U142" s="298"/>
      <c r="V142" s="298"/>
      <c r="W142" s="298"/>
      <c r="X142" s="298"/>
      <c r="Y142" s="298"/>
      <c r="Z142" s="298"/>
      <c r="AA142" s="299"/>
      <c r="AB142" s="278"/>
      <c r="AC142" s="271"/>
      <c r="AD142" s="306"/>
      <c r="AE142" s="298"/>
      <c r="AF142" s="298"/>
      <c r="AG142" s="298"/>
      <c r="AH142" s="298"/>
      <c r="AI142" s="298"/>
      <c r="AJ142" s="298"/>
      <c r="AK142" s="298"/>
      <c r="AL142" s="282"/>
      <c r="AM142" s="282"/>
      <c r="AN142" s="282"/>
      <c r="AO142" s="282"/>
      <c r="AP142" s="282"/>
      <c r="AQ142" s="298"/>
      <c r="AR142" s="270">
        <f t="shared" si="6"/>
        <v>0</v>
      </c>
      <c r="AS142" s="278"/>
      <c r="AT142" s="275"/>
      <c r="AU142" s="306"/>
      <c r="AV142" s="298"/>
      <c r="AW142" s="298"/>
      <c r="AX142" s="298"/>
      <c r="AY142" s="298"/>
      <c r="AZ142" s="298"/>
      <c r="BA142" s="298"/>
      <c r="BB142" s="298"/>
      <c r="BC142" s="282"/>
      <c r="BD142" s="282"/>
      <c r="BE142" s="282"/>
      <c r="BF142" s="282"/>
      <c r="BG142" s="282"/>
      <c r="BH142" s="298"/>
      <c r="BI142" s="270">
        <f t="shared" si="7"/>
        <v>0</v>
      </c>
    </row>
    <row r="143" spans="4:61">
      <c r="D143" s="268" t="s">
        <v>316</v>
      </c>
      <c r="E143" s="268" t="s">
        <v>386</v>
      </c>
      <c r="F143" s="268" t="s">
        <v>98</v>
      </c>
      <c r="G143" s="289" t="s">
        <v>308</v>
      </c>
      <c r="H143" s="280"/>
      <c r="I143" s="280"/>
      <c r="J143" s="280"/>
      <c r="K143" s="278"/>
      <c r="L143" s="271"/>
      <c r="M143" s="306"/>
      <c r="N143" s="298"/>
      <c r="O143" s="298"/>
      <c r="P143" s="298"/>
      <c r="Q143" s="298"/>
      <c r="R143" s="298"/>
      <c r="S143" s="298"/>
      <c r="T143" s="298"/>
      <c r="U143" s="298"/>
      <c r="V143" s="298"/>
      <c r="W143" s="298"/>
      <c r="X143" s="298"/>
      <c r="Y143" s="298"/>
      <c r="Z143" s="298"/>
      <c r="AA143" s="299"/>
      <c r="AB143" s="278"/>
      <c r="AC143" s="271"/>
      <c r="AD143" s="306"/>
      <c r="AE143" s="298"/>
      <c r="AF143" s="298"/>
      <c r="AG143" s="298"/>
      <c r="AH143" s="298"/>
      <c r="AI143" s="298"/>
      <c r="AJ143" s="298"/>
      <c r="AK143" s="298"/>
      <c r="AL143" s="282"/>
      <c r="AM143" s="282"/>
      <c r="AN143" s="282"/>
      <c r="AO143" s="282"/>
      <c r="AP143" s="282"/>
      <c r="AQ143" s="298"/>
      <c r="AR143" s="270">
        <f t="shared" si="6"/>
        <v>0</v>
      </c>
      <c r="AS143" s="278"/>
      <c r="AT143" s="275"/>
      <c r="AU143" s="306"/>
      <c r="AV143" s="298"/>
      <c r="AW143" s="298"/>
      <c r="AX143" s="298"/>
      <c r="AY143" s="298"/>
      <c r="AZ143" s="298"/>
      <c r="BA143" s="298"/>
      <c r="BB143" s="298"/>
      <c r="BC143" s="282"/>
      <c r="BD143" s="282"/>
      <c r="BE143" s="282"/>
      <c r="BF143" s="282"/>
      <c r="BG143" s="282"/>
      <c r="BH143" s="298"/>
      <c r="BI143" s="270">
        <f t="shared" si="7"/>
        <v>0</v>
      </c>
    </row>
    <row r="144" spans="4:61">
      <c r="D144" s="277" t="s">
        <v>316</v>
      </c>
      <c r="E144" s="287" t="s">
        <v>387</v>
      </c>
      <c r="F144" s="290" t="s">
        <v>98</v>
      </c>
      <c r="G144" s="280" t="s">
        <v>308</v>
      </c>
      <c r="H144" s="280"/>
      <c r="I144" s="280"/>
      <c r="J144" s="280"/>
      <c r="K144" s="278"/>
      <c r="L144" s="271"/>
      <c r="M144" s="306"/>
      <c r="N144" s="298"/>
      <c r="O144" s="298"/>
      <c r="P144" s="298"/>
      <c r="Q144" s="298"/>
      <c r="R144" s="298"/>
      <c r="S144" s="298"/>
      <c r="T144" s="298"/>
      <c r="U144" s="298"/>
      <c r="V144" s="298"/>
      <c r="W144" s="298"/>
      <c r="X144" s="298"/>
      <c r="Y144" s="298"/>
      <c r="Z144" s="298"/>
      <c r="AA144" s="299"/>
      <c r="AB144" s="278"/>
      <c r="AC144" s="271"/>
      <c r="AD144" s="306"/>
      <c r="AE144" s="298"/>
      <c r="AF144" s="298"/>
      <c r="AG144" s="298"/>
      <c r="AH144" s="298"/>
      <c r="AI144" s="298"/>
      <c r="AJ144" s="298"/>
      <c r="AK144" s="298"/>
      <c r="AL144" s="282"/>
      <c r="AM144" s="282"/>
      <c r="AN144" s="282"/>
      <c r="AO144" s="282"/>
      <c r="AP144" s="282"/>
      <c r="AQ144" s="298"/>
      <c r="AR144" s="270">
        <f t="shared" si="6"/>
        <v>0</v>
      </c>
      <c r="AS144" s="278"/>
      <c r="AT144" s="275"/>
      <c r="AU144" s="306"/>
      <c r="AV144" s="298"/>
      <c r="AW144" s="298"/>
      <c r="AX144" s="298"/>
      <c r="AY144" s="298"/>
      <c r="AZ144" s="298"/>
      <c r="BA144" s="298"/>
      <c r="BB144" s="298"/>
      <c r="BC144" s="282"/>
      <c r="BD144" s="282"/>
      <c r="BE144" s="282"/>
      <c r="BF144" s="282"/>
      <c r="BG144" s="282"/>
      <c r="BH144" s="298"/>
      <c r="BI144" s="270">
        <f t="shared" si="7"/>
        <v>0</v>
      </c>
    </row>
    <row r="145" spans="3:61">
      <c r="D145" s="277" t="s">
        <v>66</v>
      </c>
      <c r="E145" s="287" t="s">
        <v>388</v>
      </c>
      <c r="F145" s="290" t="s">
        <v>98</v>
      </c>
      <c r="G145" s="280" t="s">
        <v>308</v>
      </c>
      <c r="H145" s="280"/>
      <c r="I145" s="280"/>
      <c r="J145" s="280"/>
      <c r="K145" s="278"/>
      <c r="L145" s="271"/>
      <c r="M145" s="306"/>
      <c r="N145" s="298"/>
      <c r="O145" s="298"/>
      <c r="P145" s="298"/>
      <c r="Q145" s="298"/>
      <c r="R145" s="298"/>
      <c r="S145" s="298"/>
      <c r="T145" s="298"/>
      <c r="U145" s="298"/>
      <c r="V145" s="298"/>
      <c r="W145" s="298"/>
      <c r="X145" s="298"/>
      <c r="Y145" s="298"/>
      <c r="Z145" s="298"/>
      <c r="AA145" s="299"/>
      <c r="AB145" s="278"/>
      <c r="AC145" s="271"/>
      <c r="AD145" s="306"/>
      <c r="AE145" s="298"/>
      <c r="AF145" s="298"/>
      <c r="AG145" s="298"/>
      <c r="AH145" s="298"/>
      <c r="AI145" s="298"/>
      <c r="AJ145" s="298"/>
      <c r="AK145" s="298"/>
      <c r="AL145" s="282"/>
      <c r="AM145" s="282"/>
      <c r="AN145" s="282"/>
      <c r="AO145" s="282"/>
      <c r="AP145" s="282"/>
      <c r="AQ145" s="298"/>
      <c r="AR145" s="270">
        <f t="shared" si="6"/>
        <v>0</v>
      </c>
      <c r="AS145" s="278"/>
      <c r="AT145" s="275"/>
      <c r="AU145" s="306"/>
      <c r="AV145" s="298"/>
      <c r="AW145" s="298"/>
      <c r="AX145" s="298"/>
      <c r="AY145" s="298"/>
      <c r="AZ145" s="298"/>
      <c r="BA145" s="298"/>
      <c r="BB145" s="298"/>
      <c r="BC145" s="282"/>
      <c r="BD145" s="282"/>
      <c r="BE145" s="282"/>
      <c r="BF145" s="282"/>
      <c r="BG145" s="282"/>
      <c r="BH145" s="298"/>
      <c r="BI145" s="270">
        <f t="shared" si="7"/>
        <v>0</v>
      </c>
    </row>
    <row r="146" spans="3:61">
      <c r="D146" s="277" t="s">
        <v>66</v>
      </c>
      <c r="E146" s="287" t="s">
        <v>389</v>
      </c>
      <c r="F146" s="290" t="s">
        <v>98</v>
      </c>
      <c r="G146" s="280" t="s">
        <v>308</v>
      </c>
      <c r="H146" s="280"/>
      <c r="I146" s="280"/>
      <c r="J146" s="280"/>
      <c r="K146" s="278"/>
      <c r="L146" s="271"/>
      <c r="M146" s="306"/>
      <c r="N146" s="298"/>
      <c r="O146" s="298"/>
      <c r="P146" s="298"/>
      <c r="Q146" s="298"/>
      <c r="R146" s="298"/>
      <c r="S146" s="298"/>
      <c r="T146" s="298"/>
      <c r="U146" s="298"/>
      <c r="V146" s="298"/>
      <c r="W146" s="298"/>
      <c r="X146" s="298"/>
      <c r="Y146" s="298"/>
      <c r="Z146" s="298"/>
      <c r="AA146" s="299"/>
      <c r="AB146" s="278"/>
      <c r="AC146" s="271"/>
      <c r="AD146" s="306"/>
      <c r="AE146" s="298"/>
      <c r="AF146" s="298"/>
      <c r="AG146" s="298"/>
      <c r="AH146" s="298"/>
      <c r="AI146" s="298"/>
      <c r="AJ146" s="298"/>
      <c r="AK146" s="298"/>
      <c r="AL146" s="282"/>
      <c r="AM146" s="282"/>
      <c r="AN146" s="282"/>
      <c r="AO146" s="282"/>
      <c r="AP146" s="282"/>
      <c r="AQ146" s="298"/>
      <c r="AR146" s="270">
        <f t="shared" si="6"/>
        <v>0</v>
      </c>
      <c r="AS146" s="278"/>
      <c r="AT146" s="275"/>
      <c r="AU146" s="306"/>
      <c r="AV146" s="298"/>
      <c r="AW146" s="298"/>
      <c r="AX146" s="298"/>
      <c r="AY146" s="298"/>
      <c r="AZ146" s="298"/>
      <c r="BA146" s="298"/>
      <c r="BB146" s="298"/>
      <c r="BC146" s="282"/>
      <c r="BD146" s="282"/>
      <c r="BE146" s="282"/>
      <c r="BF146" s="282"/>
      <c r="BG146" s="282"/>
      <c r="BH146" s="298"/>
      <c r="BI146" s="270">
        <f t="shared" si="7"/>
        <v>0</v>
      </c>
    </row>
    <row r="147" spans="3:61">
      <c r="D147" s="277" t="s">
        <v>66</v>
      </c>
      <c r="E147" s="287" t="s">
        <v>390</v>
      </c>
      <c r="F147" s="290" t="s">
        <v>98</v>
      </c>
      <c r="G147" s="280" t="s">
        <v>308</v>
      </c>
      <c r="H147" s="280"/>
      <c r="I147" s="280"/>
      <c r="J147" s="280"/>
      <c r="K147" s="278"/>
      <c r="L147" s="271"/>
      <c r="M147" s="306"/>
      <c r="N147" s="298"/>
      <c r="O147" s="298"/>
      <c r="P147" s="298"/>
      <c r="Q147" s="298"/>
      <c r="R147" s="298"/>
      <c r="S147" s="298"/>
      <c r="T147" s="298"/>
      <c r="U147" s="298"/>
      <c r="V147" s="298"/>
      <c r="W147" s="298"/>
      <c r="X147" s="298"/>
      <c r="Y147" s="298"/>
      <c r="Z147" s="298"/>
      <c r="AA147" s="299"/>
      <c r="AB147" s="278"/>
      <c r="AC147" s="271"/>
      <c r="AD147" s="306"/>
      <c r="AE147" s="298"/>
      <c r="AF147" s="298"/>
      <c r="AG147" s="298"/>
      <c r="AH147" s="298"/>
      <c r="AI147" s="298"/>
      <c r="AJ147" s="298"/>
      <c r="AK147" s="298"/>
      <c r="AL147" s="282"/>
      <c r="AM147" s="282"/>
      <c r="AN147" s="282"/>
      <c r="AO147" s="282"/>
      <c r="AP147" s="282"/>
      <c r="AQ147" s="298"/>
      <c r="AR147" s="270">
        <f t="shared" si="6"/>
        <v>0</v>
      </c>
      <c r="AS147" s="278"/>
      <c r="AT147" s="275"/>
      <c r="AU147" s="306"/>
      <c r="AV147" s="298"/>
      <c r="AW147" s="298"/>
      <c r="AX147" s="298"/>
      <c r="AY147" s="298"/>
      <c r="AZ147" s="298"/>
      <c r="BA147" s="298"/>
      <c r="BB147" s="298"/>
      <c r="BC147" s="282"/>
      <c r="BD147" s="282"/>
      <c r="BE147" s="282"/>
      <c r="BF147" s="282"/>
      <c r="BG147" s="282"/>
      <c r="BH147" s="298"/>
      <c r="BI147" s="270">
        <f t="shared" si="7"/>
        <v>0</v>
      </c>
    </row>
    <row r="148" spans="3:61">
      <c r="D148" s="277" t="s">
        <v>355</v>
      </c>
      <c r="E148" s="287" t="s">
        <v>391</v>
      </c>
      <c r="F148" s="290" t="s">
        <v>98</v>
      </c>
      <c r="G148" s="280" t="s">
        <v>308</v>
      </c>
      <c r="H148" s="280"/>
      <c r="I148" s="280"/>
      <c r="J148" s="280"/>
      <c r="K148" s="278"/>
      <c r="L148" s="271"/>
      <c r="M148" s="306"/>
      <c r="N148" s="298"/>
      <c r="O148" s="298"/>
      <c r="P148" s="298"/>
      <c r="Q148" s="298"/>
      <c r="R148" s="298"/>
      <c r="S148" s="298"/>
      <c r="T148" s="298"/>
      <c r="U148" s="298"/>
      <c r="V148" s="298"/>
      <c r="W148" s="298"/>
      <c r="X148" s="298"/>
      <c r="Y148" s="298"/>
      <c r="Z148" s="298"/>
      <c r="AA148" s="299"/>
      <c r="AB148" s="278"/>
      <c r="AC148" s="271"/>
      <c r="AD148" s="306"/>
      <c r="AE148" s="298"/>
      <c r="AF148" s="298"/>
      <c r="AG148" s="298"/>
      <c r="AH148" s="298"/>
      <c r="AI148" s="298"/>
      <c r="AJ148" s="298"/>
      <c r="AK148" s="298"/>
      <c r="AL148" s="282"/>
      <c r="AM148" s="282"/>
      <c r="AN148" s="282"/>
      <c r="AO148" s="282"/>
      <c r="AP148" s="282"/>
      <c r="AQ148" s="298"/>
      <c r="AR148" s="270">
        <f t="shared" si="6"/>
        <v>0</v>
      </c>
      <c r="AS148" s="278"/>
      <c r="AT148" s="275"/>
      <c r="AU148" s="306"/>
      <c r="AV148" s="298"/>
      <c r="AW148" s="298"/>
      <c r="AX148" s="298"/>
      <c r="AY148" s="298"/>
      <c r="AZ148" s="298"/>
      <c r="BA148" s="298"/>
      <c r="BB148" s="298"/>
      <c r="BC148" s="282"/>
      <c r="BD148" s="282"/>
      <c r="BE148" s="282"/>
      <c r="BF148" s="282"/>
      <c r="BG148" s="282"/>
      <c r="BH148" s="298"/>
      <c r="BI148" s="270">
        <f t="shared" si="7"/>
        <v>0</v>
      </c>
    </row>
    <row r="149" spans="3:61">
      <c r="D149" s="277" t="s">
        <v>355</v>
      </c>
      <c r="E149" s="287" t="s">
        <v>392</v>
      </c>
      <c r="F149" s="290" t="s">
        <v>98</v>
      </c>
      <c r="G149" s="280" t="s">
        <v>308</v>
      </c>
      <c r="H149" s="277"/>
      <c r="I149" s="280"/>
      <c r="J149" s="280"/>
      <c r="K149" s="278"/>
      <c r="L149" s="271"/>
      <c r="M149" s="306"/>
      <c r="N149" s="298"/>
      <c r="O149" s="298"/>
      <c r="P149" s="298"/>
      <c r="Q149" s="298"/>
      <c r="R149" s="298"/>
      <c r="S149" s="298"/>
      <c r="T149" s="298"/>
      <c r="U149" s="298"/>
      <c r="V149" s="298"/>
      <c r="W149" s="298"/>
      <c r="X149" s="298"/>
      <c r="Y149" s="298"/>
      <c r="Z149" s="298"/>
      <c r="AA149" s="299"/>
      <c r="AB149" s="278"/>
      <c r="AC149" s="271"/>
      <c r="AD149" s="306"/>
      <c r="AE149" s="298"/>
      <c r="AF149" s="298"/>
      <c r="AG149" s="298"/>
      <c r="AH149" s="298"/>
      <c r="AI149" s="298"/>
      <c r="AJ149" s="298"/>
      <c r="AK149" s="298"/>
      <c r="AL149" s="282"/>
      <c r="AM149" s="282"/>
      <c r="AN149" s="282"/>
      <c r="AO149" s="282"/>
      <c r="AP149" s="282"/>
      <c r="AQ149" s="298"/>
      <c r="AR149" s="270">
        <f t="shared" si="6"/>
        <v>0</v>
      </c>
      <c r="AS149" s="278"/>
      <c r="AT149" s="275"/>
      <c r="AU149" s="306"/>
      <c r="AV149" s="298"/>
      <c r="AW149" s="298"/>
      <c r="AX149" s="298"/>
      <c r="AY149" s="298"/>
      <c r="AZ149" s="298"/>
      <c r="BA149" s="298"/>
      <c r="BB149" s="298"/>
      <c r="BC149" s="282"/>
      <c r="BD149" s="282"/>
      <c r="BE149" s="282"/>
      <c r="BF149" s="282"/>
      <c r="BG149" s="282"/>
      <c r="BH149" s="298"/>
      <c r="BI149" s="270">
        <f t="shared" si="7"/>
        <v>0</v>
      </c>
    </row>
    <row r="150" spans="3:61">
      <c r="D150" s="277" t="s">
        <v>305</v>
      </c>
      <c r="E150" s="287" t="s">
        <v>393</v>
      </c>
      <c r="F150" s="290" t="s">
        <v>99</v>
      </c>
      <c r="G150" s="280" t="s">
        <v>96</v>
      </c>
      <c r="H150" s="280"/>
      <c r="I150" s="280"/>
      <c r="J150" s="280"/>
      <c r="K150" s="278"/>
      <c r="L150" s="271"/>
      <c r="M150" s="306"/>
      <c r="N150" s="298"/>
      <c r="O150" s="298"/>
      <c r="P150" s="298"/>
      <c r="Q150" s="298"/>
      <c r="R150" s="298"/>
      <c r="S150" s="298"/>
      <c r="T150" s="298"/>
      <c r="U150" s="298"/>
      <c r="V150" s="298"/>
      <c r="W150" s="298"/>
      <c r="X150" s="298"/>
      <c r="Y150" s="298"/>
      <c r="Z150" s="298"/>
      <c r="AA150" s="299"/>
      <c r="AB150" s="278"/>
      <c r="AC150" s="271"/>
      <c r="AD150" s="306"/>
      <c r="AE150" s="298"/>
      <c r="AF150" s="298"/>
      <c r="AG150" s="298"/>
      <c r="AH150" s="298"/>
      <c r="AI150" s="298"/>
      <c r="AJ150" s="298"/>
      <c r="AK150" s="298"/>
      <c r="AL150" s="282"/>
      <c r="AM150" s="282"/>
      <c r="AN150" s="282"/>
      <c r="AO150" s="282"/>
      <c r="AP150" s="282"/>
      <c r="AQ150" s="298"/>
      <c r="AR150" s="270">
        <f t="shared" si="6"/>
        <v>0</v>
      </c>
      <c r="AS150" s="278"/>
      <c r="AT150" s="275"/>
      <c r="AU150" s="306"/>
      <c r="AV150" s="298"/>
      <c r="AW150" s="298"/>
      <c r="AX150" s="298"/>
      <c r="AY150" s="298"/>
      <c r="AZ150" s="298"/>
      <c r="BA150" s="298"/>
      <c r="BB150" s="298"/>
      <c r="BC150" s="282"/>
      <c r="BD150" s="282"/>
      <c r="BE150" s="282"/>
      <c r="BF150" s="282"/>
      <c r="BG150" s="282"/>
      <c r="BH150" s="298"/>
      <c r="BI150" s="270">
        <f t="shared" si="7"/>
        <v>0</v>
      </c>
    </row>
    <row r="151" spans="3:61">
      <c r="D151" s="277" t="s">
        <v>305</v>
      </c>
      <c r="E151" s="287" t="s">
        <v>394</v>
      </c>
      <c r="F151" s="290" t="s">
        <v>99</v>
      </c>
      <c r="G151" s="280" t="s">
        <v>308</v>
      </c>
      <c r="H151" s="280"/>
      <c r="I151" s="280"/>
      <c r="J151" s="280"/>
      <c r="K151" s="278"/>
      <c r="L151" s="271"/>
      <c r="M151" s="306"/>
      <c r="N151" s="298"/>
      <c r="O151" s="298"/>
      <c r="P151" s="298"/>
      <c r="Q151" s="298"/>
      <c r="R151" s="298"/>
      <c r="S151" s="298"/>
      <c r="T151" s="298"/>
      <c r="U151" s="298"/>
      <c r="V151" s="298"/>
      <c r="W151" s="298"/>
      <c r="X151" s="298"/>
      <c r="Y151" s="298"/>
      <c r="Z151" s="298"/>
      <c r="AA151" s="299"/>
      <c r="AB151" s="278"/>
      <c r="AC151" s="271"/>
      <c r="AD151" s="306"/>
      <c r="AE151" s="298"/>
      <c r="AF151" s="298"/>
      <c r="AG151" s="298"/>
      <c r="AH151" s="298"/>
      <c r="AI151" s="298"/>
      <c r="AJ151" s="298"/>
      <c r="AK151" s="298"/>
      <c r="AL151" s="282"/>
      <c r="AM151" s="282"/>
      <c r="AN151" s="282"/>
      <c r="AO151" s="282"/>
      <c r="AP151" s="282"/>
      <c r="AQ151" s="298"/>
      <c r="AR151" s="270">
        <f t="shared" si="6"/>
        <v>0</v>
      </c>
      <c r="AS151" s="278"/>
      <c r="AT151" s="275"/>
      <c r="AU151" s="306"/>
      <c r="AV151" s="298"/>
      <c r="AW151" s="298"/>
      <c r="AX151" s="298"/>
      <c r="AY151" s="298"/>
      <c r="AZ151" s="298"/>
      <c r="BA151" s="298"/>
      <c r="BB151" s="298"/>
      <c r="BC151" s="282"/>
      <c r="BD151" s="282"/>
      <c r="BE151" s="282"/>
      <c r="BF151" s="282"/>
      <c r="BG151" s="282"/>
      <c r="BH151" s="298"/>
      <c r="BI151" s="270">
        <f t="shared" si="7"/>
        <v>0</v>
      </c>
    </row>
    <row r="152" spans="3:61">
      <c r="D152" s="277" t="s">
        <v>361</v>
      </c>
      <c r="E152" s="287" t="s">
        <v>395</v>
      </c>
      <c r="F152" s="290" t="s">
        <v>99</v>
      </c>
      <c r="G152" s="280" t="s">
        <v>96</v>
      </c>
      <c r="H152" s="280"/>
      <c r="I152" s="280"/>
      <c r="J152" s="280"/>
      <c r="K152" s="278"/>
      <c r="L152" s="271"/>
      <c r="M152" s="306"/>
      <c r="N152" s="298"/>
      <c r="O152" s="298"/>
      <c r="P152" s="298"/>
      <c r="Q152" s="298"/>
      <c r="R152" s="298"/>
      <c r="S152" s="298"/>
      <c r="T152" s="298"/>
      <c r="U152" s="298"/>
      <c r="V152" s="298"/>
      <c r="W152" s="298"/>
      <c r="X152" s="298"/>
      <c r="Y152" s="298"/>
      <c r="Z152" s="298"/>
      <c r="AA152" s="299"/>
      <c r="AB152" s="278"/>
      <c r="AC152" s="271"/>
      <c r="AD152" s="306"/>
      <c r="AE152" s="298"/>
      <c r="AF152" s="298"/>
      <c r="AG152" s="298"/>
      <c r="AH152" s="298"/>
      <c r="AI152" s="298"/>
      <c r="AJ152" s="298"/>
      <c r="AK152" s="298"/>
      <c r="AL152" s="282"/>
      <c r="AM152" s="282"/>
      <c r="AN152" s="282"/>
      <c r="AO152" s="282"/>
      <c r="AP152" s="282"/>
      <c r="AQ152" s="298"/>
      <c r="AR152" s="270">
        <f t="shared" si="6"/>
        <v>0</v>
      </c>
      <c r="AS152" s="278"/>
      <c r="AT152" s="275"/>
      <c r="AU152" s="306"/>
      <c r="AV152" s="298"/>
      <c r="AW152" s="298"/>
      <c r="AX152" s="298"/>
      <c r="AY152" s="298"/>
      <c r="AZ152" s="298"/>
      <c r="BA152" s="298"/>
      <c r="BB152" s="298"/>
      <c r="BC152" s="282"/>
      <c r="BD152" s="282"/>
      <c r="BE152" s="282"/>
      <c r="BF152" s="282"/>
      <c r="BG152" s="282"/>
      <c r="BH152" s="298"/>
      <c r="BI152" s="270">
        <f t="shared" si="7"/>
        <v>0</v>
      </c>
    </row>
    <row r="153" spans="3:61">
      <c r="C153" s="269"/>
      <c r="D153" s="277" t="s">
        <v>361</v>
      </c>
      <c r="E153" s="287" t="s">
        <v>396</v>
      </c>
      <c r="F153" s="290" t="s">
        <v>99</v>
      </c>
      <c r="G153" s="280" t="s">
        <v>308</v>
      </c>
      <c r="H153" s="280"/>
      <c r="I153" s="280"/>
      <c r="J153" s="280"/>
      <c r="K153" s="278"/>
      <c r="L153" s="271"/>
      <c r="M153" s="306"/>
      <c r="N153" s="298"/>
      <c r="O153" s="298"/>
      <c r="P153" s="298"/>
      <c r="Q153" s="298"/>
      <c r="R153" s="298"/>
      <c r="S153" s="298"/>
      <c r="T153" s="298"/>
      <c r="U153" s="298"/>
      <c r="V153" s="298"/>
      <c r="W153" s="298"/>
      <c r="X153" s="298"/>
      <c r="Y153" s="298"/>
      <c r="Z153" s="298"/>
      <c r="AA153" s="299"/>
      <c r="AB153" s="278"/>
      <c r="AC153" s="271"/>
      <c r="AD153" s="306"/>
      <c r="AE153" s="298"/>
      <c r="AF153" s="298"/>
      <c r="AG153" s="298"/>
      <c r="AH153" s="298"/>
      <c r="AI153" s="298"/>
      <c r="AJ153" s="298"/>
      <c r="AK153" s="298"/>
      <c r="AL153" s="282"/>
      <c r="AM153" s="282"/>
      <c r="AN153" s="282"/>
      <c r="AO153" s="282"/>
      <c r="AP153" s="282"/>
      <c r="AQ153" s="298"/>
      <c r="AR153" s="270">
        <f t="shared" si="6"/>
        <v>0</v>
      </c>
      <c r="AS153" s="278"/>
      <c r="AT153" s="275"/>
      <c r="AU153" s="306"/>
      <c r="AV153" s="298"/>
      <c r="AW153" s="298"/>
      <c r="AX153" s="298"/>
      <c r="AY153" s="298"/>
      <c r="AZ153" s="298"/>
      <c r="BA153" s="298"/>
      <c r="BB153" s="298"/>
      <c r="BC153" s="282"/>
      <c r="BD153" s="282"/>
      <c r="BE153" s="282"/>
      <c r="BF153" s="282"/>
      <c r="BG153" s="282"/>
      <c r="BH153" s="298"/>
      <c r="BI153" s="270">
        <f t="shared" si="7"/>
        <v>0</v>
      </c>
    </row>
    <row r="154" spans="3:61">
      <c r="C154" s="269"/>
      <c r="D154" s="277" t="s">
        <v>361</v>
      </c>
      <c r="E154" s="287" t="s">
        <v>397</v>
      </c>
      <c r="F154" s="290" t="s">
        <v>99</v>
      </c>
      <c r="G154" s="280" t="s">
        <v>308</v>
      </c>
      <c r="H154" s="280"/>
      <c r="I154" s="280"/>
      <c r="J154" s="280"/>
      <c r="K154" s="278"/>
      <c r="L154" s="271"/>
      <c r="M154" s="306"/>
      <c r="N154" s="298"/>
      <c r="O154" s="298"/>
      <c r="P154" s="298"/>
      <c r="Q154" s="298"/>
      <c r="R154" s="298"/>
      <c r="S154" s="298"/>
      <c r="T154" s="298"/>
      <c r="U154" s="298"/>
      <c r="V154" s="298"/>
      <c r="W154" s="298"/>
      <c r="X154" s="298"/>
      <c r="Y154" s="298"/>
      <c r="Z154" s="298"/>
      <c r="AA154" s="299"/>
      <c r="AB154" s="278"/>
      <c r="AC154" s="271"/>
      <c r="AD154" s="306"/>
      <c r="AE154" s="298"/>
      <c r="AF154" s="298"/>
      <c r="AG154" s="298"/>
      <c r="AH154" s="298"/>
      <c r="AI154" s="298"/>
      <c r="AJ154" s="298"/>
      <c r="AK154" s="298"/>
      <c r="AL154" s="282"/>
      <c r="AM154" s="282"/>
      <c r="AN154" s="282"/>
      <c r="AO154" s="282"/>
      <c r="AP154" s="282"/>
      <c r="AQ154" s="298"/>
      <c r="AR154" s="270">
        <f t="shared" si="6"/>
        <v>0</v>
      </c>
      <c r="AS154" s="278"/>
      <c r="AT154" s="275"/>
      <c r="AU154" s="306"/>
      <c r="AV154" s="298"/>
      <c r="AW154" s="298"/>
      <c r="AX154" s="298"/>
      <c r="AY154" s="298"/>
      <c r="AZ154" s="298"/>
      <c r="BA154" s="298"/>
      <c r="BB154" s="298"/>
      <c r="BC154" s="282"/>
      <c r="BD154" s="282"/>
      <c r="BE154" s="282"/>
      <c r="BF154" s="282"/>
      <c r="BG154" s="282"/>
      <c r="BH154" s="298"/>
      <c r="BI154" s="270">
        <f t="shared" si="7"/>
        <v>0</v>
      </c>
    </row>
    <row r="155" spans="3:61">
      <c r="C155" s="269"/>
      <c r="D155" s="277" t="s">
        <v>67</v>
      </c>
      <c r="E155" s="277" t="s">
        <v>398</v>
      </c>
      <c r="F155" s="277" t="s">
        <v>99</v>
      </c>
      <c r="G155" s="284" t="s">
        <v>96</v>
      </c>
      <c r="H155" s="280"/>
      <c r="I155" s="280"/>
      <c r="J155" s="280"/>
      <c r="K155" s="278"/>
      <c r="L155" s="271"/>
      <c r="M155" s="306"/>
      <c r="N155" s="298"/>
      <c r="O155" s="298"/>
      <c r="P155" s="298"/>
      <c r="Q155" s="298"/>
      <c r="R155" s="298"/>
      <c r="S155" s="298"/>
      <c r="T155" s="298"/>
      <c r="U155" s="298"/>
      <c r="V155" s="298"/>
      <c r="W155" s="298"/>
      <c r="X155" s="298"/>
      <c r="Y155" s="298"/>
      <c r="Z155" s="298"/>
      <c r="AA155" s="299"/>
      <c r="AB155" s="278"/>
      <c r="AC155" s="271"/>
      <c r="AD155" s="306"/>
      <c r="AE155" s="298"/>
      <c r="AF155" s="298"/>
      <c r="AG155" s="298"/>
      <c r="AH155" s="298"/>
      <c r="AI155" s="298"/>
      <c r="AJ155" s="298"/>
      <c r="AK155" s="298"/>
      <c r="AL155" s="282"/>
      <c r="AM155" s="282"/>
      <c r="AN155" s="282"/>
      <c r="AO155" s="282"/>
      <c r="AP155" s="282"/>
      <c r="AQ155" s="298"/>
      <c r="AR155" s="270">
        <f t="shared" si="6"/>
        <v>0</v>
      </c>
      <c r="AS155" s="278"/>
      <c r="AT155" s="275"/>
      <c r="AU155" s="306"/>
      <c r="AV155" s="298"/>
      <c r="AW155" s="298"/>
      <c r="AX155" s="298"/>
      <c r="AY155" s="298"/>
      <c r="AZ155" s="298"/>
      <c r="BA155" s="298"/>
      <c r="BB155" s="298"/>
      <c r="BC155" s="282"/>
      <c r="BD155" s="282"/>
      <c r="BE155" s="282"/>
      <c r="BF155" s="282"/>
      <c r="BG155" s="282"/>
      <c r="BH155" s="298"/>
      <c r="BI155" s="270">
        <f t="shared" si="7"/>
        <v>0</v>
      </c>
    </row>
    <row r="156" spans="3:61">
      <c r="C156" s="269"/>
      <c r="D156" s="277" t="s">
        <v>67</v>
      </c>
      <c r="E156" s="287" t="s">
        <v>399</v>
      </c>
      <c r="F156" s="290" t="s">
        <v>99</v>
      </c>
      <c r="G156" s="280" t="s">
        <v>96</v>
      </c>
      <c r="H156" s="280"/>
      <c r="I156" s="280"/>
      <c r="J156" s="280"/>
      <c r="K156" s="278"/>
      <c r="L156" s="271"/>
      <c r="M156" s="306"/>
      <c r="N156" s="298"/>
      <c r="O156" s="298"/>
      <c r="P156" s="298"/>
      <c r="Q156" s="298"/>
      <c r="R156" s="298"/>
      <c r="S156" s="298"/>
      <c r="T156" s="298"/>
      <c r="U156" s="298"/>
      <c r="V156" s="298"/>
      <c r="W156" s="298"/>
      <c r="X156" s="298"/>
      <c r="Y156" s="298"/>
      <c r="Z156" s="298"/>
      <c r="AA156" s="299"/>
      <c r="AB156" s="278"/>
      <c r="AC156" s="271"/>
      <c r="AD156" s="306"/>
      <c r="AE156" s="298"/>
      <c r="AF156" s="298"/>
      <c r="AG156" s="298"/>
      <c r="AH156" s="298"/>
      <c r="AI156" s="298"/>
      <c r="AJ156" s="298"/>
      <c r="AK156" s="298"/>
      <c r="AL156" s="282"/>
      <c r="AM156" s="282"/>
      <c r="AN156" s="282"/>
      <c r="AO156" s="282"/>
      <c r="AP156" s="282"/>
      <c r="AQ156" s="298"/>
      <c r="AR156" s="270">
        <f t="shared" si="6"/>
        <v>0</v>
      </c>
      <c r="AS156" s="278"/>
      <c r="AT156" s="275"/>
      <c r="AU156" s="306"/>
      <c r="AV156" s="298"/>
      <c r="AW156" s="298"/>
      <c r="AX156" s="298"/>
      <c r="AY156" s="298"/>
      <c r="AZ156" s="298"/>
      <c r="BA156" s="298"/>
      <c r="BB156" s="298"/>
      <c r="BC156" s="282"/>
      <c r="BD156" s="282"/>
      <c r="BE156" s="282"/>
      <c r="BF156" s="282"/>
      <c r="BG156" s="282"/>
      <c r="BH156" s="298"/>
      <c r="BI156" s="270">
        <f t="shared" si="7"/>
        <v>0</v>
      </c>
    </row>
    <row r="157" spans="3:61">
      <c r="C157" s="269"/>
      <c r="D157" s="277" t="s">
        <v>67</v>
      </c>
      <c r="E157" s="287" t="s">
        <v>400</v>
      </c>
      <c r="F157" s="290" t="s">
        <v>99</v>
      </c>
      <c r="G157" s="280" t="s">
        <v>96</v>
      </c>
      <c r="H157" s="280"/>
      <c r="I157" s="280"/>
      <c r="J157" s="280"/>
      <c r="K157" s="278"/>
      <c r="L157" s="271"/>
      <c r="M157" s="306"/>
      <c r="N157" s="298"/>
      <c r="O157" s="298"/>
      <c r="P157" s="298"/>
      <c r="Q157" s="298"/>
      <c r="R157" s="298"/>
      <c r="S157" s="298"/>
      <c r="T157" s="298"/>
      <c r="U157" s="298"/>
      <c r="V157" s="298"/>
      <c r="W157" s="298"/>
      <c r="X157" s="298"/>
      <c r="Y157" s="298"/>
      <c r="Z157" s="298"/>
      <c r="AA157" s="299"/>
      <c r="AB157" s="278"/>
      <c r="AC157" s="271"/>
      <c r="AD157" s="306"/>
      <c r="AE157" s="298"/>
      <c r="AF157" s="298"/>
      <c r="AG157" s="298"/>
      <c r="AH157" s="298"/>
      <c r="AI157" s="298"/>
      <c r="AJ157" s="298"/>
      <c r="AK157" s="298"/>
      <c r="AL157" s="282"/>
      <c r="AM157" s="282"/>
      <c r="AN157" s="282"/>
      <c r="AO157" s="282"/>
      <c r="AP157" s="282"/>
      <c r="AQ157" s="298"/>
      <c r="AR157" s="270">
        <f t="shared" si="6"/>
        <v>0</v>
      </c>
      <c r="AS157" s="278"/>
      <c r="AT157" s="275"/>
      <c r="AU157" s="306"/>
      <c r="AV157" s="298"/>
      <c r="AW157" s="298"/>
      <c r="AX157" s="298"/>
      <c r="AY157" s="298"/>
      <c r="AZ157" s="298"/>
      <c r="BA157" s="298"/>
      <c r="BB157" s="298"/>
      <c r="BC157" s="282"/>
      <c r="BD157" s="282"/>
      <c r="BE157" s="282"/>
      <c r="BF157" s="282"/>
      <c r="BG157" s="282"/>
      <c r="BH157" s="298"/>
      <c r="BI157" s="270">
        <f t="shared" si="7"/>
        <v>0</v>
      </c>
    </row>
    <row r="158" spans="3:61">
      <c r="C158" s="269"/>
      <c r="D158" s="277" t="s">
        <v>67</v>
      </c>
      <c r="E158" s="287" t="s">
        <v>401</v>
      </c>
      <c r="F158" s="290" t="s">
        <v>99</v>
      </c>
      <c r="G158" s="280" t="s">
        <v>96</v>
      </c>
      <c r="H158" s="280"/>
      <c r="I158" s="280"/>
      <c r="J158" s="280"/>
      <c r="K158" s="278"/>
      <c r="L158" s="271"/>
      <c r="M158" s="306"/>
      <c r="N158" s="298"/>
      <c r="O158" s="298"/>
      <c r="P158" s="298"/>
      <c r="Q158" s="298"/>
      <c r="R158" s="298"/>
      <c r="S158" s="298"/>
      <c r="T158" s="298"/>
      <c r="U158" s="298"/>
      <c r="V158" s="298"/>
      <c r="W158" s="298"/>
      <c r="X158" s="298"/>
      <c r="Y158" s="298"/>
      <c r="Z158" s="298"/>
      <c r="AA158" s="299"/>
      <c r="AB158" s="278"/>
      <c r="AC158" s="271"/>
      <c r="AD158" s="306"/>
      <c r="AE158" s="298"/>
      <c r="AF158" s="298"/>
      <c r="AG158" s="298"/>
      <c r="AH158" s="298"/>
      <c r="AI158" s="298"/>
      <c r="AJ158" s="298"/>
      <c r="AK158" s="298"/>
      <c r="AL158" s="282"/>
      <c r="AM158" s="282"/>
      <c r="AN158" s="282"/>
      <c r="AO158" s="282"/>
      <c r="AP158" s="282"/>
      <c r="AQ158" s="298"/>
      <c r="AR158" s="270">
        <f t="shared" si="6"/>
        <v>0</v>
      </c>
      <c r="AS158" s="278"/>
      <c r="AT158" s="275"/>
      <c r="AU158" s="306"/>
      <c r="AV158" s="298"/>
      <c r="AW158" s="298"/>
      <c r="AX158" s="298"/>
      <c r="AY158" s="298"/>
      <c r="AZ158" s="298"/>
      <c r="BA158" s="298"/>
      <c r="BB158" s="298"/>
      <c r="BC158" s="282"/>
      <c r="BD158" s="282"/>
      <c r="BE158" s="282"/>
      <c r="BF158" s="282"/>
      <c r="BG158" s="282"/>
      <c r="BH158" s="298"/>
      <c r="BI158" s="270">
        <f t="shared" si="7"/>
        <v>0</v>
      </c>
    </row>
    <row r="159" spans="3:61">
      <c r="C159" s="269"/>
      <c r="D159" s="277" t="s">
        <v>316</v>
      </c>
      <c r="E159" s="287" t="s">
        <v>402</v>
      </c>
      <c r="F159" s="290" t="s">
        <v>99</v>
      </c>
      <c r="G159" s="280" t="s">
        <v>308</v>
      </c>
      <c r="H159" s="280"/>
      <c r="I159" s="280"/>
      <c r="J159" s="280"/>
      <c r="K159" s="278"/>
      <c r="L159" s="271"/>
      <c r="M159" s="306"/>
      <c r="N159" s="298"/>
      <c r="O159" s="298"/>
      <c r="P159" s="298"/>
      <c r="Q159" s="298"/>
      <c r="R159" s="298"/>
      <c r="S159" s="298"/>
      <c r="T159" s="298"/>
      <c r="U159" s="298"/>
      <c r="V159" s="298"/>
      <c r="W159" s="298"/>
      <c r="X159" s="298"/>
      <c r="Y159" s="298"/>
      <c r="Z159" s="298"/>
      <c r="AA159" s="299"/>
      <c r="AB159" s="278"/>
      <c r="AC159" s="271"/>
      <c r="AD159" s="306"/>
      <c r="AE159" s="298"/>
      <c r="AF159" s="298"/>
      <c r="AG159" s="298"/>
      <c r="AH159" s="298"/>
      <c r="AI159" s="298"/>
      <c r="AJ159" s="298"/>
      <c r="AK159" s="298"/>
      <c r="AL159" s="282"/>
      <c r="AM159" s="282"/>
      <c r="AN159" s="282"/>
      <c r="AO159" s="282"/>
      <c r="AP159" s="282"/>
      <c r="AQ159" s="298"/>
      <c r="AR159" s="270">
        <f t="shared" si="6"/>
        <v>0</v>
      </c>
      <c r="AS159" s="278"/>
      <c r="AT159" s="275"/>
      <c r="AU159" s="306"/>
      <c r="AV159" s="298"/>
      <c r="AW159" s="298"/>
      <c r="AX159" s="298"/>
      <c r="AY159" s="298"/>
      <c r="AZ159" s="298"/>
      <c r="BA159" s="298"/>
      <c r="BB159" s="298"/>
      <c r="BC159" s="282"/>
      <c r="BD159" s="282"/>
      <c r="BE159" s="282"/>
      <c r="BF159" s="282"/>
      <c r="BG159" s="282"/>
      <c r="BH159" s="298"/>
      <c r="BI159" s="270">
        <f t="shared" si="7"/>
        <v>0</v>
      </c>
    </row>
    <row r="160" spans="3:61">
      <c r="C160" s="269"/>
      <c r="D160" s="277" t="s">
        <v>316</v>
      </c>
      <c r="E160" s="287" t="s">
        <v>403</v>
      </c>
      <c r="F160" s="290" t="s">
        <v>99</v>
      </c>
      <c r="G160" s="280" t="s">
        <v>308</v>
      </c>
      <c r="H160" s="280"/>
      <c r="I160" s="280"/>
      <c r="J160" s="280"/>
      <c r="K160" s="278"/>
      <c r="L160" s="271"/>
      <c r="M160" s="306"/>
      <c r="N160" s="298"/>
      <c r="O160" s="298"/>
      <c r="P160" s="298"/>
      <c r="Q160" s="298"/>
      <c r="R160" s="298"/>
      <c r="S160" s="298"/>
      <c r="T160" s="298"/>
      <c r="U160" s="298"/>
      <c r="V160" s="298"/>
      <c r="W160" s="298"/>
      <c r="X160" s="298"/>
      <c r="Y160" s="298"/>
      <c r="Z160" s="298"/>
      <c r="AA160" s="299"/>
      <c r="AB160" s="278"/>
      <c r="AC160" s="271"/>
      <c r="AD160" s="306"/>
      <c r="AE160" s="298"/>
      <c r="AF160" s="298"/>
      <c r="AG160" s="298"/>
      <c r="AH160" s="298"/>
      <c r="AI160" s="298"/>
      <c r="AJ160" s="298"/>
      <c r="AK160" s="298"/>
      <c r="AL160" s="282"/>
      <c r="AM160" s="282"/>
      <c r="AN160" s="282"/>
      <c r="AO160" s="282"/>
      <c r="AP160" s="282"/>
      <c r="AQ160" s="298"/>
      <c r="AR160" s="270">
        <f t="shared" si="6"/>
        <v>0</v>
      </c>
      <c r="AS160" s="278"/>
      <c r="AT160" s="275"/>
      <c r="AU160" s="306"/>
      <c r="AV160" s="298"/>
      <c r="AW160" s="298"/>
      <c r="AX160" s="298"/>
      <c r="AY160" s="298"/>
      <c r="AZ160" s="298"/>
      <c r="BA160" s="298"/>
      <c r="BB160" s="298"/>
      <c r="BC160" s="282"/>
      <c r="BD160" s="282"/>
      <c r="BE160" s="282"/>
      <c r="BF160" s="282"/>
      <c r="BG160" s="282"/>
      <c r="BH160" s="298"/>
      <c r="BI160" s="270">
        <f t="shared" si="7"/>
        <v>0</v>
      </c>
    </row>
    <row r="161" spans="2:61">
      <c r="C161" s="269"/>
      <c r="D161" s="277" t="s">
        <v>316</v>
      </c>
      <c r="E161" s="287" t="s">
        <v>404</v>
      </c>
      <c r="F161" s="290" t="s">
        <v>99</v>
      </c>
      <c r="G161" s="280" t="s">
        <v>308</v>
      </c>
      <c r="H161" s="280"/>
      <c r="I161" s="280"/>
      <c r="J161" s="280"/>
      <c r="K161" s="278"/>
      <c r="L161" s="271"/>
      <c r="M161" s="306"/>
      <c r="N161" s="298"/>
      <c r="O161" s="298"/>
      <c r="P161" s="298"/>
      <c r="Q161" s="298"/>
      <c r="R161" s="298"/>
      <c r="S161" s="298"/>
      <c r="T161" s="298"/>
      <c r="U161" s="298"/>
      <c r="V161" s="298"/>
      <c r="W161" s="298"/>
      <c r="X161" s="298"/>
      <c r="Y161" s="298"/>
      <c r="Z161" s="298"/>
      <c r="AA161" s="299"/>
      <c r="AB161" s="278"/>
      <c r="AC161" s="271"/>
      <c r="AD161" s="306"/>
      <c r="AE161" s="298"/>
      <c r="AF161" s="298"/>
      <c r="AG161" s="298"/>
      <c r="AH161" s="298"/>
      <c r="AI161" s="298"/>
      <c r="AJ161" s="298"/>
      <c r="AK161" s="298"/>
      <c r="AL161" s="282"/>
      <c r="AM161" s="282"/>
      <c r="AN161" s="282"/>
      <c r="AO161" s="282"/>
      <c r="AP161" s="282"/>
      <c r="AQ161" s="298"/>
      <c r="AR161" s="270">
        <f t="shared" si="6"/>
        <v>0</v>
      </c>
      <c r="AS161" s="278"/>
      <c r="AT161" s="275"/>
      <c r="AU161" s="306"/>
      <c r="AV161" s="298"/>
      <c r="AW161" s="298"/>
      <c r="AX161" s="298"/>
      <c r="AY161" s="298"/>
      <c r="AZ161" s="298"/>
      <c r="BA161" s="298"/>
      <c r="BB161" s="298"/>
      <c r="BC161" s="282"/>
      <c r="BD161" s="282"/>
      <c r="BE161" s="282"/>
      <c r="BF161" s="282"/>
      <c r="BG161" s="282"/>
      <c r="BH161" s="298"/>
      <c r="BI161" s="270">
        <f t="shared" si="7"/>
        <v>0</v>
      </c>
    </row>
    <row r="162" spans="2:61">
      <c r="C162" s="269"/>
      <c r="D162" s="277" t="s">
        <v>316</v>
      </c>
      <c r="E162" s="287" t="s">
        <v>405</v>
      </c>
      <c r="F162" s="290" t="s">
        <v>99</v>
      </c>
      <c r="G162" s="280" t="s">
        <v>308</v>
      </c>
      <c r="H162" s="280"/>
      <c r="I162" s="280"/>
      <c r="J162" s="280"/>
      <c r="K162" s="278"/>
      <c r="L162" s="271"/>
      <c r="M162" s="306"/>
      <c r="N162" s="298"/>
      <c r="O162" s="298"/>
      <c r="P162" s="298"/>
      <c r="Q162" s="298"/>
      <c r="R162" s="298"/>
      <c r="S162" s="298"/>
      <c r="T162" s="298"/>
      <c r="U162" s="298"/>
      <c r="V162" s="298"/>
      <c r="W162" s="298"/>
      <c r="X162" s="298"/>
      <c r="Y162" s="298"/>
      <c r="Z162" s="298"/>
      <c r="AA162" s="299"/>
      <c r="AB162" s="278"/>
      <c r="AC162" s="271"/>
      <c r="AD162" s="306"/>
      <c r="AE162" s="298"/>
      <c r="AF162" s="298"/>
      <c r="AG162" s="298"/>
      <c r="AH162" s="298"/>
      <c r="AI162" s="298"/>
      <c r="AJ162" s="298"/>
      <c r="AK162" s="298"/>
      <c r="AL162" s="282"/>
      <c r="AM162" s="282"/>
      <c r="AN162" s="282"/>
      <c r="AO162" s="282"/>
      <c r="AP162" s="282"/>
      <c r="AQ162" s="298"/>
      <c r="AR162" s="270">
        <f t="shared" si="6"/>
        <v>0</v>
      </c>
      <c r="AS162" s="278"/>
      <c r="AT162" s="275"/>
      <c r="AU162" s="306"/>
      <c r="AV162" s="298"/>
      <c r="AW162" s="298"/>
      <c r="AX162" s="298"/>
      <c r="AY162" s="298"/>
      <c r="AZ162" s="298"/>
      <c r="BA162" s="298"/>
      <c r="BB162" s="298"/>
      <c r="BC162" s="282"/>
      <c r="BD162" s="282"/>
      <c r="BE162" s="282"/>
      <c r="BF162" s="282"/>
      <c r="BG162" s="282"/>
      <c r="BH162" s="298"/>
      <c r="BI162" s="270">
        <f t="shared" si="7"/>
        <v>0</v>
      </c>
    </row>
    <row r="163" spans="2:61">
      <c r="C163" s="269"/>
      <c r="D163" s="277" t="s">
        <v>316</v>
      </c>
      <c r="E163" s="287" t="s">
        <v>406</v>
      </c>
      <c r="F163" s="290" t="s">
        <v>99</v>
      </c>
      <c r="G163" s="280" t="s">
        <v>308</v>
      </c>
      <c r="H163" s="280"/>
      <c r="I163" s="280"/>
      <c r="J163" s="280"/>
      <c r="K163" s="278"/>
      <c r="L163" s="271"/>
      <c r="M163" s="306"/>
      <c r="N163" s="298"/>
      <c r="O163" s="298"/>
      <c r="P163" s="298"/>
      <c r="Q163" s="298"/>
      <c r="R163" s="298"/>
      <c r="S163" s="298"/>
      <c r="T163" s="298"/>
      <c r="U163" s="298"/>
      <c r="V163" s="298"/>
      <c r="W163" s="298"/>
      <c r="X163" s="298"/>
      <c r="Y163" s="298"/>
      <c r="Z163" s="298"/>
      <c r="AA163" s="299"/>
      <c r="AB163" s="278"/>
      <c r="AC163" s="271"/>
      <c r="AD163" s="306"/>
      <c r="AE163" s="298"/>
      <c r="AF163" s="298"/>
      <c r="AG163" s="298"/>
      <c r="AH163" s="298"/>
      <c r="AI163" s="298"/>
      <c r="AJ163" s="298"/>
      <c r="AK163" s="298"/>
      <c r="AL163" s="282"/>
      <c r="AM163" s="282"/>
      <c r="AN163" s="282"/>
      <c r="AO163" s="282"/>
      <c r="AP163" s="282"/>
      <c r="AQ163" s="298"/>
      <c r="AR163" s="270">
        <f t="shared" si="6"/>
        <v>0</v>
      </c>
      <c r="AS163" s="278"/>
      <c r="AT163" s="275"/>
      <c r="AU163" s="306"/>
      <c r="AV163" s="298"/>
      <c r="AW163" s="298"/>
      <c r="AX163" s="298"/>
      <c r="AY163" s="298"/>
      <c r="AZ163" s="298"/>
      <c r="BA163" s="298"/>
      <c r="BB163" s="298"/>
      <c r="BC163" s="282"/>
      <c r="BD163" s="282"/>
      <c r="BE163" s="282"/>
      <c r="BF163" s="282"/>
      <c r="BG163" s="282"/>
      <c r="BH163" s="298"/>
      <c r="BI163" s="270">
        <f t="shared" si="7"/>
        <v>0</v>
      </c>
    </row>
    <row r="164" spans="2:61">
      <c r="C164" s="269"/>
      <c r="D164" s="277" t="s">
        <v>66</v>
      </c>
      <c r="E164" s="287" t="s">
        <v>407</v>
      </c>
      <c r="F164" s="290" t="s">
        <v>99</v>
      </c>
      <c r="G164" s="280" t="s">
        <v>308</v>
      </c>
      <c r="H164" s="280"/>
      <c r="I164" s="280"/>
      <c r="J164" s="280"/>
      <c r="K164" s="278"/>
      <c r="L164" s="271"/>
      <c r="M164" s="306"/>
      <c r="N164" s="298"/>
      <c r="O164" s="298"/>
      <c r="P164" s="298"/>
      <c r="Q164" s="298"/>
      <c r="R164" s="298"/>
      <c r="S164" s="298"/>
      <c r="T164" s="298"/>
      <c r="U164" s="298"/>
      <c r="V164" s="298"/>
      <c r="W164" s="298"/>
      <c r="X164" s="298"/>
      <c r="Y164" s="298"/>
      <c r="Z164" s="298"/>
      <c r="AA164" s="299"/>
      <c r="AB164" s="278"/>
      <c r="AC164" s="271"/>
      <c r="AD164" s="306"/>
      <c r="AE164" s="298"/>
      <c r="AF164" s="298"/>
      <c r="AG164" s="298"/>
      <c r="AH164" s="298"/>
      <c r="AI164" s="298"/>
      <c r="AJ164" s="298"/>
      <c r="AK164" s="298"/>
      <c r="AL164" s="282"/>
      <c r="AM164" s="282"/>
      <c r="AN164" s="282"/>
      <c r="AO164" s="282"/>
      <c r="AP164" s="282"/>
      <c r="AQ164" s="298"/>
      <c r="AR164" s="270">
        <f t="shared" si="6"/>
        <v>0</v>
      </c>
      <c r="AS164" s="278"/>
      <c r="AT164" s="275"/>
      <c r="AU164" s="306"/>
      <c r="AV164" s="298"/>
      <c r="AW164" s="298"/>
      <c r="AX164" s="298"/>
      <c r="AY164" s="298"/>
      <c r="AZ164" s="298"/>
      <c r="BA164" s="298"/>
      <c r="BB164" s="298"/>
      <c r="BC164" s="282"/>
      <c r="BD164" s="282"/>
      <c r="BE164" s="282"/>
      <c r="BF164" s="282"/>
      <c r="BG164" s="282"/>
      <c r="BH164" s="298"/>
      <c r="BI164" s="270">
        <f t="shared" si="7"/>
        <v>0</v>
      </c>
    </row>
    <row r="165" spans="2:61">
      <c r="C165" s="269"/>
      <c r="D165" s="277" t="s">
        <v>355</v>
      </c>
      <c r="E165" s="287" t="s">
        <v>408</v>
      </c>
      <c r="F165" s="290" t="s">
        <v>99</v>
      </c>
      <c r="G165" s="280" t="s">
        <v>308</v>
      </c>
      <c r="H165" s="280"/>
      <c r="I165" s="280"/>
      <c r="J165" s="280"/>
      <c r="K165" s="278"/>
      <c r="L165" s="271"/>
      <c r="M165" s="306"/>
      <c r="N165" s="298"/>
      <c r="O165" s="298"/>
      <c r="P165" s="298"/>
      <c r="Q165" s="298"/>
      <c r="R165" s="298"/>
      <c r="S165" s="298"/>
      <c r="T165" s="298"/>
      <c r="U165" s="298"/>
      <c r="V165" s="298"/>
      <c r="W165" s="298"/>
      <c r="X165" s="298"/>
      <c r="Y165" s="298"/>
      <c r="Z165" s="298"/>
      <c r="AA165" s="299"/>
      <c r="AB165" s="278"/>
      <c r="AC165" s="271"/>
      <c r="AD165" s="306"/>
      <c r="AE165" s="298"/>
      <c r="AF165" s="298"/>
      <c r="AG165" s="298"/>
      <c r="AH165" s="298"/>
      <c r="AI165" s="298"/>
      <c r="AJ165" s="298"/>
      <c r="AK165" s="298"/>
      <c r="AL165" s="282"/>
      <c r="AM165" s="282"/>
      <c r="AN165" s="282"/>
      <c r="AO165" s="282"/>
      <c r="AP165" s="282"/>
      <c r="AQ165" s="298"/>
      <c r="AR165" s="270">
        <f t="shared" si="6"/>
        <v>0</v>
      </c>
      <c r="AS165" s="278"/>
      <c r="AT165" s="275"/>
      <c r="AU165" s="306"/>
      <c r="AV165" s="298"/>
      <c r="AW165" s="298"/>
      <c r="AX165" s="298"/>
      <c r="AY165" s="298"/>
      <c r="AZ165" s="298"/>
      <c r="BA165" s="298"/>
      <c r="BB165" s="298"/>
      <c r="BC165" s="282"/>
      <c r="BD165" s="282"/>
      <c r="BE165" s="282"/>
      <c r="BF165" s="282"/>
      <c r="BG165" s="282"/>
      <c r="BH165" s="298"/>
      <c r="BI165" s="270">
        <f t="shared" si="7"/>
        <v>0</v>
      </c>
    </row>
    <row r="166" spans="2:61">
      <c r="C166" s="269"/>
      <c r="D166" s="277" t="s">
        <v>355</v>
      </c>
      <c r="E166" s="287" t="s">
        <v>409</v>
      </c>
      <c r="F166" s="290" t="s">
        <v>410</v>
      </c>
      <c r="G166" s="280" t="s">
        <v>96</v>
      </c>
      <c r="H166" s="277"/>
      <c r="I166" s="280"/>
      <c r="J166" s="280"/>
      <c r="K166" s="278"/>
      <c r="L166" s="271"/>
      <c r="M166" s="306"/>
      <c r="N166" s="298"/>
      <c r="O166" s="298"/>
      <c r="P166" s="298"/>
      <c r="Q166" s="298"/>
      <c r="R166" s="298"/>
      <c r="S166" s="298"/>
      <c r="T166" s="298"/>
      <c r="U166" s="298"/>
      <c r="V166" s="298"/>
      <c r="W166" s="298"/>
      <c r="X166" s="298"/>
      <c r="Y166" s="298"/>
      <c r="Z166" s="298"/>
      <c r="AA166" s="299"/>
      <c r="AB166" s="278"/>
      <c r="AC166" s="271"/>
      <c r="AD166" s="306"/>
      <c r="AE166" s="298"/>
      <c r="AF166" s="298"/>
      <c r="AG166" s="298"/>
      <c r="AH166" s="298"/>
      <c r="AI166" s="298"/>
      <c r="AJ166" s="298"/>
      <c r="AK166" s="298"/>
      <c r="AL166" s="282"/>
      <c r="AM166" s="282"/>
      <c r="AN166" s="282"/>
      <c r="AO166" s="282"/>
      <c r="AP166" s="282"/>
      <c r="AQ166" s="298"/>
      <c r="AR166" s="270">
        <f t="shared" si="6"/>
        <v>0</v>
      </c>
      <c r="AS166" s="278"/>
      <c r="AT166" s="275"/>
      <c r="AU166" s="306"/>
      <c r="AV166" s="298"/>
      <c r="AW166" s="298"/>
      <c r="AX166" s="298"/>
      <c r="AY166" s="298"/>
      <c r="AZ166" s="298"/>
      <c r="BA166" s="298"/>
      <c r="BB166" s="298"/>
      <c r="BC166" s="282"/>
      <c r="BD166" s="282"/>
      <c r="BE166" s="282"/>
      <c r="BF166" s="282"/>
      <c r="BG166" s="282"/>
      <c r="BH166" s="298"/>
      <c r="BI166" s="270">
        <f t="shared" si="7"/>
        <v>0</v>
      </c>
    </row>
    <row r="167" spans="2:61">
      <c r="C167" s="269"/>
      <c r="D167" s="277" t="s">
        <v>355</v>
      </c>
      <c r="E167" s="287" t="s">
        <v>411</v>
      </c>
      <c r="F167" s="290" t="s">
        <v>410</v>
      </c>
      <c r="G167" s="280" t="s">
        <v>96</v>
      </c>
      <c r="H167" s="277"/>
      <c r="I167" s="280"/>
      <c r="J167" s="280"/>
      <c r="K167" s="278"/>
      <c r="L167" s="271"/>
      <c r="M167" s="306"/>
      <c r="N167" s="298"/>
      <c r="O167" s="298"/>
      <c r="P167" s="298"/>
      <c r="Q167" s="298"/>
      <c r="R167" s="298"/>
      <c r="S167" s="298"/>
      <c r="T167" s="298"/>
      <c r="U167" s="298"/>
      <c r="V167" s="298"/>
      <c r="W167" s="298"/>
      <c r="X167" s="298"/>
      <c r="Y167" s="298"/>
      <c r="Z167" s="298"/>
      <c r="AA167" s="299"/>
      <c r="AB167" s="278"/>
      <c r="AC167" s="271"/>
      <c r="AD167" s="306"/>
      <c r="AE167" s="298"/>
      <c r="AF167" s="298"/>
      <c r="AG167" s="298"/>
      <c r="AH167" s="298"/>
      <c r="AI167" s="298"/>
      <c r="AJ167" s="298"/>
      <c r="AK167" s="298"/>
      <c r="AL167" s="282"/>
      <c r="AM167" s="282"/>
      <c r="AN167" s="282"/>
      <c r="AO167" s="282"/>
      <c r="AP167" s="282"/>
      <c r="AQ167" s="298"/>
      <c r="AR167" s="270">
        <f t="shared" si="6"/>
        <v>0</v>
      </c>
      <c r="AS167" s="278"/>
      <c r="AT167" s="275"/>
      <c r="AU167" s="306"/>
      <c r="AV167" s="298"/>
      <c r="AW167" s="298"/>
      <c r="AX167" s="298"/>
      <c r="AY167" s="298"/>
      <c r="AZ167" s="298"/>
      <c r="BA167" s="298"/>
      <c r="BB167" s="298"/>
      <c r="BC167" s="282"/>
      <c r="BD167" s="282"/>
      <c r="BE167" s="282"/>
      <c r="BF167" s="282"/>
      <c r="BG167" s="282"/>
      <c r="BH167" s="298"/>
      <c r="BI167" s="270">
        <f t="shared" si="7"/>
        <v>0</v>
      </c>
    </row>
    <row r="168" spans="2:61">
      <c r="C168" s="277"/>
      <c r="D168" s="300" t="s">
        <v>412</v>
      </c>
      <c r="E168" s="277"/>
      <c r="F168" s="301" t="s">
        <v>413</v>
      </c>
      <c r="G168" s="291" t="s">
        <v>5</v>
      </c>
      <c r="H168" s="277"/>
      <c r="I168" s="277"/>
      <c r="J168" s="266"/>
      <c r="K168" s="266"/>
      <c r="L168" s="271"/>
      <c r="M168" s="306"/>
      <c r="N168" s="298"/>
      <c r="O168" s="298"/>
      <c r="P168" s="298"/>
      <c r="Q168" s="298"/>
      <c r="R168" s="298"/>
      <c r="S168" s="298"/>
      <c r="T168" s="298"/>
      <c r="U168" s="298"/>
      <c r="V168" s="298"/>
      <c r="W168" s="298"/>
      <c r="X168" s="298"/>
      <c r="Y168" s="298"/>
      <c r="Z168" s="298"/>
      <c r="AA168" s="299"/>
      <c r="AB168" s="266"/>
      <c r="AC168" s="271"/>
      <c r="AD168" s="306"/>
      <c r="AE168" s="298"/>
      <c r="AF168" s="298"/>
      <c r="AG168" s="298"/>
      <c r="AH168" s="298"/>
      <c r="AI168" s="298"/>
      <c r="AJ168" s="298"/>
      <c r="AK168" s="298"/>
      <c r="AL168" s="294"/>
      <c r="AM168" s="293"/>
      <c r="AN168" s="293"/>
      <c r="AO168" s="293"/>
      <c r="AP168" s="293"/>
      <c r="AQ168" s="298"/>
      <c r="AR168" s="270">
        <f t="shared" si="6"/>
        <v>0</v>
      </c>
      <c r="AS168" s="266"/>
      <c r="AT168" s="275"/>
      <c r="AU168" s="306"/>
      <c r="AV168" s="298"/>
      <c r="AW168" s="298"/>
      <c r="AX168" s="298"/>
      <c r="AY168" s="298"/>
      <c r="AZ168" s="298"/>
      <c r="BA168" s="298"/>
      <c r="BB168" s="298"/>
      <c r="BC168" s="294"/>
      <c r="BD168" s="293"/>
      <c r="BE168" s="293"/>
      <c r="BF168" s="293"/>
      <c r="BG168" s="293"/>
      <c r="BH168" s="298"/>
      <c r="BI168" s="270">
        <f t="shared" si="7"/>
        <v>0</v>
      </c>
    </row>
    <row r="169" spans="2:61">
      <c r="B169" s="266"/>
      <c r="C169" s="277"/>
      <c r="D169" s="300" t="s">
        <v>414</v>
      </c>
      <c r="E169" s="277"/>
      <c r="F169" s="301" t="s">
        <v>413</v>
      </c>
      <c r="G169" s="291" t="s">
        <v>5</v>
      </c>
      <c r="H169" s="277"/>
      <c r="I169" s="277"/>
      <c r="J169" s="266"/>
      <c r="K169" s="266"/>
      <c r="L169" s="271"/>
      <c r="M169" s="306"/>
      <c r="N169" s="298"/>
      <c r="O169" s="298"/>
      <c r="P169" s="298"/>
      <c r="Q169" s="298"/>
      <c r="R169" s="298"/>
      <c r="S169" s="298"/>
      <c r="T169" s="298"/>
      <c r="U169" s="298"/>
      <c r="V169" s="298"/>
      <c r="W169" s="298"/>
      <c r="X169" s="298"/>
      <c r="Y169" s="298"/>
      <c r="Z169" s="298"/>
      <c r="AA169" s="299"/>
      <c r="AB169" s="266"/>
      <c r="AC169" s="271"/>
      <c r="AD169" s="306"/>
      <c r="AE169" s="298"/>
      <c r="AF169" s="298"/>
      <c r="AG169" s="298"/>
      <c r="AH169" s="298"/>
      <c r="AI169" s="298"/>
      <c r="AJ169" s="298"/>
      <c r="AK169" s="298"/>
      <c r="AL169" s="294"/>
      <c r="AM169" s="293"/>
      <c r="AN169" s="293"/>
      <c r="AO169" s="293"/>
      <c r="AP169" s="293"/>
      <c r="AQ169" s="298"/>
      <c r="AR169" s="270">
        <f t="shared" si="6"/>
        <v>0</v>
      </c>
      <c r="AS169" s="266"/>
      <c r="AT169" s="275"/>
      <c r="AU169" s="306"/>
      <c r="AV169" s="298"/>
      <c r="AW169" s="298"/>
      <c r="AX169" s="298"/>
      <c r="AY169" s="298"/>
      <c r="AZ169" s="298"/>
      <c r="BA169" s="298"/>
      <c r="BB169" s="298"/>
      <c r="BC169" s="294"/>
      <c r="BD169" s="293"/>
      <c r="BE169" s="293"/>
      <c r="BF169" s="293"/>
      <c r="BG169" s="293"/>
      <c r="BH169" s="298"/>
      <c r="BI169" s="270">
        <f t="shared" si="7"/>
        <v>0</v>
      </c>
    </row>
    <row r="170" spans="2:61">
      <c r="B170" s="269"/>
      <c r="C170" s="269"/>
      <c r="D170" s="300" t="s">
        <v>415</v>
      </c>
      <c r="E170" s="277"/>
      <c r="F170" s="290" t="s">
        <v>410</v>
      </c>
      <c r="G170" s="280" t="s">
        <v>308</v>
      </c>
      <c r="H170" s="280"/>
      <c r="I170" s="280"/>
      <c r="J170" s="280"/>
      <c r="K170" s="278"/>
      <c r="L170" s="271"/>
      <c r="M170" s="305"/>
      <c r="N170" s="302"/>
      <c r="O170" s="302"/>
      <c r="P170" s="302"/>
      <c r="Q170" s="302"/>
      <c r="R170" s="302"/>
      <c r="S170" s="302"/>
      <c r="T170" s="302"/>
      <c r="U170" s="302"/>
      <c r="V170" s="302"/>
      <c r="W170" s="302"/>
      <c r="X170" s="302"/>
      <c r="Y170" s="302"/>
      <c r="Z170" s="302"/>
      <c r="AA170" s="303"/>
      <c r="AB170" s="278"/>
      <c r="AC170" s="271"/>
      <c r="AD170" s="305"/>
      <c r="AE170" s="302"/>
      <c r="AF170" s="302"/>
      <c r="AG170" s="302"/>
      <c r="AH170" s="302"/>
      <c r="AI170" s="302"/>
      <c r="AJ170" s="302"/>
      <c r="AK170" s="302"/>
      <c r="AL170" s="282"/>
      <c r="AM170" s="282"/>
      <c r="AN170" s="282"/>
      <c r="AO170" s="282"/>
      <c r="AP170" s="282"/>
      <c r="AQ170" s="304"/>
      <c r="AR170" s="270">
        <f>SUM(AI170:AP170)</f>
        <v>0</v>
      </c>
      <c r="AS170" s="278"/>
      <c r="AT170" s="275"/>
      <c r="AU170" s="305"/>
      <c r="AV170" s="302"/>
      <c r="AW170" s="302"/>
      <c r="AX170" s="302"/>
      <c r="AY170" s="302"/>
      <c r="AZ170" s="302"/>
      <c r="BA170" s="302"/>
      <c r="BB170" s="302"/>
      <c r="BC170" s="282"/>
      <c r="BD170" s="282"/>
      <c r="BE170" s="282"/>
      <c r="BF170" s="282"/>
      <c r="BG170" s="282"/>
      <c r="BH170" s="304"/>
      <c r="BI170" s="270">
        <f>SUM(AZ170:BG170)</f>
        <v>0</v>
      </c>
    </row>
    <row r="171" spans="2:61">
      <c r="E171" s="277"/>
      <c r="F171" s="287"/>
      <c r="G171" s="290"/>
      <c r="H171" s="280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</row>
    <row r="172" spans="2:61"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</row>
    <row r="173" spans="2:61"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</row>
    <row r="174" spans="2:61"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</row>
    <row r="175" spans="2:61"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</row>
    <row r="176" spans="2:61"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</row>
    <row r="177" spans="13:44"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</row>
    <row r="178" spans="13:44"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</row>
    <row r="179" spans="13:44"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</row>
    <row r="180" spans="13:44"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</row>
    <row r="181" spans="13:44"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</row>
    <row r="182" spans="13:44"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</row>
    <row r="183" spans="13:44"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</row>
    <row r="184" spans="13:44"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</row>
    <row r="185" spans="13:44"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</row>
    <row r="186" spans="13:44"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</row>
    <row r="187" spans="13:44"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</row>
    <row r="188" spans="13:44"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</row>
    <row r="189" spans="13:44"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</row>
    <row r="190" spans="13:44"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</row>
    <row r="191" spans="13:44"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</row>
    <row r="192" spans="13:44"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</row>
    <row r="193" spans="13:27"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</row>
    <row r="194" spans="13:27"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</row>
    <row r="195" spans="13:27"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</row>
    <row r="196" spans="13:27"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</row>
    <row r="197" spans="13:27"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</row>
    <row r="198" spans="13:27"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</row>
    <row r="199" spans="13:27"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</row>
    <row r="200" spans="13:27"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</row>
    <row r="201" spans="13:27"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</row>
    <row r="202" spans="13:27"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</row>
    <row r="203" spans="13:27"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</row>
    <row r="204" spans="13:27"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</row>
    <row r="205" spans="13:27"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</row>
    <row r="206" spans="13:27"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</row>
    <row r="207" spans="13:27"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</row>
    <row r="208" spans="13:27"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</row>
    <row r="209" spans="13:27"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</row>
    <row r="210" spans="13:27"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</row>
    <row r="211" spans="13:27"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</row>
    <row r="212" spans="13:27"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</row>
    <row r="213" spans="13:27"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</row>
    <row r="214" spans="13:27"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</row>
    <row r="215" spans="13:27"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</row>
    <row r="216" spans="13:27"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</row>
    <row r="217" spans="13:27"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</row>
    <row r="218" spans="13:27"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</row>
    <row r="219" spans="13:27"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</row>
    <row r="220" spans="13:27"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</row>
    <row r="221" spans="13:27"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</row>
    <row r="222" spans="13:27"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</row>
    <row r="223" spans="13:27"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</row>
    <row r="224" spans="13:27"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</row>
    <row r="225" spans="13:27"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</row>
    <row r="226" spans="13:27"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</row>
    <row r="227" spans="13:27"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</row>
    <row r="228" spans="13:27"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</row>
    <row r="229" spans="13:27"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</row>
    <row r="230" spans="13:27"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</row>
    <row r="231" spans="13:27"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</row>
    <row r="232" spans="13:27"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</row>
    <row r="233" spans="13:27"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  <c r="AA233" s="102"/>
    </row>
    <row r="234" spans="13:27"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  <c r="AA234" s="102"/>
    </row>
    <row r="235" spans="13:27"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</row>
    <row r="236" spans="13:27"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</row>
    <row r="237" spans="13:27"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  <c r="AA237" s="102"/>
    </row>
    <row r="238" spans="13:27"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</row>
    <row r="239" spans="13:27"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</row>
    <row r="240" spans="13:27"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</row>
    <row r="241" spans="13:27"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</row>
    <row r="242" spans="13:27"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</row>
    <row r="243" spans="13:27"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</row>
    <row r="244" spans="13:27"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</row>
    <row r="245" spans="13:27"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</row>
    <row r="246" spans="13:27"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</row>
    <row r="247" spans="13:27"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  <c r="AA247" s="102"/>
    </row>
    <row r="248" spans="13:27"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  <c r="AA248" s="102"/>
    </row>
    <row r="249" spans="13:27"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  <c r="AA249" s="102"/>
    </row>
    <row r="250" spans="13:27"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/>
    </row>
    <row r="251" spans="13:27"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102"/>
    </row>
    <row r="252" spans="13:27"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</row>
    <row r="253" spans="13:27"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102"/>
    </row>
    <row r="254" spans="13:27"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</row>
    <row r="255" spans="13:27"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</row>
    <row r="256" spans="13:27"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</row>
    <row r="257" spans="13:27"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</row>
    <row r="258" spans="13:27"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</row>
    <row r="259" spans="13:27"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</row>
    <row r="260" spans="13:27"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  <c r="AA260" s="102"/>
    </row>
    <row r="261" spans="13:27"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</row>
    <row r="262" spans="13:27"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  <c r="AA262" s="102"/>
    </row>
    <row r="263" spans="13:27"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  <c r="AA263" s="102"/>
    </row>
    <row r="264" spans="13:27"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  <c r="AA264" s="102"/>
    </row>
    <row r="265" spans="13:27"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  <c r="AA265" s="102"/>
    </row>
    <row r="266" spans="13:27"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  <c r="AA266" s="102"/>
    </row>
    <row r="267" spans="13:27"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  <c r="AA267" s="102"/>
    </row>
    <row r="268" spans="13:27"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  <c r="AA268" s="102"/>
    </row>
    <row r="269" spans="13:27"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  <c r="AA269" s="102"/>
    </row>
    <row r="270" spans="13:27"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  <c r="AA270" s="102"/>
    </row>
    <row r="271" spans="13:27"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  <c r="AA271" s="102"/>
    </row>
    <row r="272" spans="13:27"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  <c r="AA272" s="102"/>
    </row>
    <row r="273" spans="13:27"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  <c r="AA273" s="102"/>
    </row>
    <row r="274" spans="13:27"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  <c r="AA274" s="102"/>
    </row>
    <row r="275" spans="13:27"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  <c r="AA275" s="102"/>
    </row>
    <row r="276" spans="13:27"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  <c r="AA276" s="102"/>
    </row>
    <row r="277" spans="13:27"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  <c r="AA277" s="102"/>
    </row>
    <row r="278" spans="13:27"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02"/>
    </row>
    <row r="279" spans="13:27"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  <c r="AA279" s="102"/>
    </row>
    <row r="280" spans="13:27"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  <c r="AA280" s="102"/>
    </row>
    <row r="281" spans="13:27"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  <c r="AA281" s="102"/>
    </row>
    <row r="282" spans="13:27"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  <c r="AA282" s="102"/>
    </row>
    <row r="283" spans="13:27"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  <c r="AA283" s="102"/>
    </row>
    <row r="284" spans="13:27"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  <c r="AA284" s="102"/>
    </row>
    <row r="285" spans="13:27"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  <c r="AA285" s="102"/>
    </row>
    <row r="286" spans="13:27"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  <c r="AA286" s="102"/>
    </row>
    <row r="287" spans="13:27"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  <c r="AA287" s="102"/>
    </row>
    <row r="288" spans="13:27"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  <c r="AA288" s="102"/>
    </row>
    <row r="289" spans="13:27"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  <c r="AA289" s="102"/>
    </row>
    <row r="290" spans="13:27"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  <c r="AA290" s="102"/>
    </row>
    <row r="291" spans="13:27"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  <c r="AA291" s="102"/>
    </row>
    <row r="292" spans="13:27"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  <c r="AA292" s="102"/>
    </row>
    <row r="293" spans="13:27"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  <c r="AA293" s="102"/>
    </row>
    <row r="294" spans="13:27"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  <c r="AA294" s="102"/>
    </row>
    <row r="295" spans="13:27"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</row>
    <row r="296" spans="13:27"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  <c r="AA296" s="102"/>
    </row>
    <row r="297" spans="13:27"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</row>
    <row r="298" spans="13:27"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</row>
    <row r="299" spans="13:27"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</row>
    <row r="300" spans="13:27"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02"/>
    </row>
    <row r="301" spans="13:27"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</row>
    <row r="302" spans="13:27"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2"/>
    </row>
    <row r="303" spans="13:27"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</row>
    <row r="304" spans="13:27"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  <c r="AA304" s="102"/>
    </row>
    <row r="305" spans="13:27"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</row>
    <row r="306" spans="13:27"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</row>
    <row r="307" spans="13:27"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  <c r="AA307" s="102"/>
    </row>
    <row r="308" spans="13:27"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</row>
    <row r="309" spans="13:27"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2"/>
    </row>
    <row r="310" spans="13:27"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</row>
    <row r="311" spans="13:27"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  <c r="AA311" s="102"/>
    </row>
    <row r="312" spans="13:27"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  <c r="AA312" s="102"/>
    </row>
    <row r="313" spans="13:27"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  <c r="AA313" s="102"/>
    </row>
    <row r="314" spans="13:27"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  <c r="AA314" s="102"/>
    </row>
    <row r="315" spans="13:27"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</row>
    <row r="316" spans="13:27"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  <c r="AA316" s="102"/>
    </row>
    <row r="317" spans="13:27"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2"/>
    </row>
    <row r="318" spans="13:27"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</row>
    <row r="319" spans="13:27"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</row>
    <row r="320" spans="13:27"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</row>
    <row r="321" spans="13:27"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</row>
    <row r="322" spans="13:27"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  <c r="AA322" s="102"/>
    </row>
    <row r="323" spans="13:27"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  <c r="Z323" s="102"/>
      <c r="AA323" s="102"/>
    </row>
    <row r="324" spans="13:27"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  <c r="AA324" s="102"/>
    </row>
    <row r="325" spans="13:27"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  <c r="AA325" s="102"/>
    </row>
    <row r="326" spans="13:27">
      <c r="M326" s="102"/>
      <c r="N326" s="102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  <c r="AA326" s="102"/>
    </row>
    <row r="327" spans="13:27">
      <c r="M327" s="102"/>
      <c r="N327" s="102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  <c r="AA327" s="102"/>
    </row>
    <row r="328" spans="13:27">
      <c r="M328" s="102"/>
      <c r="N328" s="102"/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  <c r="Z328" s="102"/>
      <c r="AA328" s="102"/>
    </row>
    <row r="329" spans="13:27">
      <c r="M329" s="102"/>
      <c r="N329" s="102"/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  <c r="Z329" s="102"/>
      <c r="AA329" s="102"/>
    </row>
    <row r="330" spans="13:27"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  <c r="AA330" s="102"/>
    </row>
    <row r="331" spans="13:27">
      <c r="M331" s="102"/>
      <c r="N331" s="102"/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  <c r="Z331" s="102"/>
      <c r="AA331" s="102"/>
    </row>
    <row r="332" spans="13:27">
      <c r="M332" s="102"/>
      <c r="N332" s="102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  <c r="AA332" s="102"/>
    </row>
    <row r="333" spans="13:27">
      <c r="M333" s="102"/>
      <c r="N333" s="102"/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  <c r="Z333" s="102"/>
      <c r="AA333" s="102"/>
    </row>
    <row r="334" spans="13:27">
      <c r="M334" s="102"/>
      <c r="N334" s="102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  <c r="AA334" s="102"/>
    </row>
    <row r="335" spans="13:27"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  <c r="AA335" s="102"/>
    </row>
    <row r="336" spans="13:27">
      <c r="M336" s="102"/>
      <c r="N336" s="102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  <c r="AA336" s="102"/>
    </row>
    <row r="337" spans="13:27">
      <c r="M337" s="102"/>
      <c r="N337" s="102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  <c r="AA337" s="102"/>
    </row>
    <row r="338" spans="13:27">
      <c r="M338" s="102"/>
      <c r="N338" s="102"/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  <c r="AA338" s="102"/>
    </row>
    <row r="339" spans="13:27"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  <c r="Z339" s="102"/>
      <c r="AA339" s="102"/>
    </row>
    <row r="340" spans="13:27">
      <c r="M340" s="102"/>
      <c r="N340" s="102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  <c r="AA340" s="102"/>
    </row>
    <row r="341" spans="13:27">
      <c r="M341" s="102"/>
      <c r="N341" s="102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  <c r="AA341" s="102"/>
    </row>
    <row r="342" spans="13:27">
      <c r="M342" s="102"/>
      <c r="N342" s="102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  <c r="AA342" s="102"/>
    </row>
    <row r="343" spans="13:27">
      <c r="M343" s="102"/>
      <c r="N343" s="102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  <c r="AA343" s="102"/>
    </row>
    <row r="344" spans="13:27"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  <c r="AA344" s="102"/>
    </row>
    <row r="345" spans="13:27">
      <c r="M345" s="102"/>
      <c r="N345" s="102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  <c r="AA345" s="102"/>
    </row>
    <row r="346" spans="13:27">
      <c r="M346" s="102"/>
      <c r="N346" s="102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  <c r="AA346" s="102"/>
    </row>
    <row r="347" spans="13:27"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  <c r="AA347" s="102"/>
    </row>
    <row r="348" spans="13:27"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  <c r="AA348" s="102"/>
    </row>
    <row r="349" spans="13:27">
      <c r="M349" s="102"/>
      <c r="N349" s="102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  <c r="AA349" s="102"/>
    </row>
    <row r="350" spans="13:27"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  <c r="AA350" s="102"/>
    </row>
    <row r="351" spans="13:27"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  <c r="AA351" s="102"/>
    </row>
    <row r="352" spans="13:27">
      <c r="M352" s="102"/>
      <c r="N352" s="102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  <c r="AA352" s="102"/>
    </row>
    <row r="353" spans="13:27">
      <c r="M353" s="102"/>
      <c r="N353" s="102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102"/>
      <c r="AA353" s="102"/>
    </row>
    <row r="354" spans="13:27">
      <c r="M354" s="102"/>
      <c r="N354" s="102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  <c r="AA354" s="102"/>
    </row>
    <row r="355" spans="13:27"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  <c r="AA355" s="102"/>
    </row>
    <row r="356" spans="13:27">
      <c r="M356" s="102"/>
      <c r="N356" s="102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  <c r="AA356" s="102"/>
    </row>
    <row r="357" spans="13:27"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102"/>
      <c r="AA357" s="102"/>
    </row>
    <row r="358" spans="13:27"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  <c r="AA358" s="102"/>
    </row>
    <row r="359" spans="13:27"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  <c r="AA359" s="102"/>
    </row>
    <row r="360" spans="13:27"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  <c r="AA360" s="102"/>
    </row>
    <row r="361" spans="13:27"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  <c r="AA361" s="102"/>
    </row>
    <row r="362" spans="13:27">
      <c r="M362" s="102"/>
      <c r="N362" s="102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  <c r="AA362" s="102"/>
    </row>
    <row r="363" spans="13:27"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  <c r="AA363" s="102"/>
    </row>
    <row r="364" spans="13:27">
      <c r="M364" s="102"/>
      <c r="N364" s="102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  <c r="AA364" s="102"/>
    </row>
    <row r="365" spans="13:27"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  <c r="AA365" s="102"/>
    </row>
    <row r="366" spans="13:27"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  <c r="AA366" s="102"/>
    </row>
    <row r="367" spans="13:27"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2"/>
    </row>
    <row r="368" spans="13:27"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  <c r="AA368" s="102"/>
    </row>
    <row r="369" spans="13:27">
      <c r="M369" s="102"/>
      <c r="N369" s="102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  <c r="AA369" s="102"/>
    </row>
    <row r="370" spans="13:27">
      <c r="M370" s="102"/>
      <c r="N370" s="102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  <c r="AA370" s="102"/>
    </row>
    <row r="371" spans="13:27">
      <c r="M371" s="102"/>
      <c r="N371" s="102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  <c r="AA371" s="102"/>
    </row>
    <row r="372" spans="13:27">
      <c r="M372" s="102"/>
      <c r="N372" s="102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  <c r="AA372" s="102"/>
    </row>
    <row r="373" spans="13:27">
      <c r="M373" s="102"/>
      <c r="N373" s="102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  <c r="AA373" s="102"/>
    </row>
    <row r="374" spans="13:27">
      <c r="M374" s="102"/>
      <c r="N374" s="102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  <c r="AA374" s="102"/>
    </row>
    <row r="375" spans="13:27">
      <c r="M375" s="102"/>
      <c r="N375" s="102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102"/>
      <c r="AA375" s="102"/>
    </row>
    <row r="376" spans="13:27">
      <c r="M376" s="102"/>
      <c r="N376" s="102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  <c r="AA376" s="102"/>
    </row>
    <row r="377" spans="13:27">
      <c r="M377" s="102"/>
      <c r="N377" s="102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  <c r="AA377" s="102"/>
    </row>
  </sheetData>
  <sheetProtection password="CD26" sheet="1" objects="1" scenarios="1" selectLockedCells="1" selectUnlockedCells="1"/>
  <conditionalFormatting sqref="AA9:AA16">
    <cfRule type="expression" dxfId="2" priority="13" stopIfTrue="1">
      <formula>NOT(ISERROR(SEARCH("Err",AA9)))</formula>
    </cfRule>
  </conditionalFormatting>
  <conditionalFormatting sqref="AA63">
    <cfRule type="expression" dxfId="1" priority="11" stopIfTrue="1">
      <formula>NOT(ISERROR(SEARCH("Err",AA63)))</formula>
    </cfRule>
  </conditionalFormatting>
  <conditionalFormatting sqref="AA22:AA62">
    <cfRule type="expression" dxfId="0" priority="2" stopIfTrue="1">
      <formula>NOT(ISERROR(SEARCH("Err",AA22)))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0"/>
  <sheetViews>
    <sheetView zoomScale="85" zoomScaleNormal="85" workbookViewId="0">
      <selection activeCell="E12" sqref="E12"/>
    </sheetView>
  </sheetViews>
  <sheetFormatPr defaultColWidth="0" defaultRowHeight="15"/>
  <cols>
    <col min="1" max="1" width="2.28515625" style="50" customWidth="1"/>
    <col min="2" max="3" width="18.5703125" style="50" customWidth="1"/>
    <col min="4" max="4" width="86" style="50" customWidth="1"/>
    <col min="5" max="5" width="9.140625" style="50" customWidth="1"/>
    <col min="6" max="44" width="0" style="50" hidden="1" customWidth="1"/>
    <col min="45" max="16384" width="9.140625" style="50" hidden="1"/>
  </cols>
  <sheetData>
    <row r="1" spans="1:37" s="206" customFormat="1" ht="12.75">
      <c r="A1" s="46" t="str">
        <f ca="1">MID(CELL("filename",A1),FIND("]",CELL("filename",A1))+1,256)</f>
        <v>Changes Log</v>
      </c>
      <c r="I1" s="211"/>
      <c r="J1" s="211"/>
      <c r="K1" s="211"/>
      <c r="L1" s="211"/>
      <c r="AG1" s="211"/>
    </row>
    <row r="2" spans="1:37" s="206" customFormat="1" ht="12.75">
      <c r="A2" s="47"/>
    </row>
    <row r="3" spans="1:37" s="206" customFormat="1" ht="12.75">
      <c r="A3" s="47" t="s">
        <v>250</v>
      </c>
    </row>
    <row r="4" spans="1:37" s="206" customFormat="1" ht="12.75">
      <c r="D4" s="210"/>
      <c r="AD4" s="210"/>
    </row>
    <row r="5" spans="1:37" s="206" customFormat="1" ht="12.75">
      <c r="D5" s="209"/>
      <c r="AD5" s="207"/>
      <c r="AE5" s="207"/>
      <c r="AF5" s="207"/>
      <c r="AG5" s="207"/>
      <c r="AH5" s="207"/>
      <c r="AI5" s="207"/>
      <c r="AJ5" s="207"/>
      <c r="AK5" s="207"/>
    </row>
    <row r="7" spans="1:37" ht="26.25">
      <c r="B7" s="215" t="s">
        <v>249</v>
      </c>
      <c r="C7" s="257" t="s">
        <v>301</v>
      </c>
      <c r="D7" s="214" t="s">
        <v>289</v>
      </c>
    </row>
    <row r="8" spans="1:37">
      <c r="B8" s="213">
        <v>42423</v>
      </c>
      <c r="C8" s="258" t="s">
        <v>433</v>
      </c>
      <c r="D8" s="281" t="s">
        <v>434</v>
      </c>
    </row>
    <row r="9" spans="1:37" ht="26.25">
      <c r="B9" s="213">
        <v>42423</v>
      </c>
      <c r="C9" s="320" t="s">
        <v>433</v>
      </c>
      <c r="D9" s="321" t="s">
        <v>435</v>
      </c>
    </row>
    <row r="10" spans="1:37">
      <c r="B10" s="213">
        <v>42423</v>
      </c>
      <c r="C10" s="322" t="s">
        <v>433</v>
      </c>
      <c r="D10" s="323" t="s">
        <v>436</v>
      </c>
    </row>
    <row r="11" spans="1:37" ht="26.25">
      <c r="B11" s="213">
        <v>42461</v>
      </c>
      <c r="C11" s="258" t="s">
        <v>433</v>
      </c>
      <c r="D11" s="321" t="s">
        <v>437</v>
      </c>
    </row>
    <row r="12" spans="1:37">
      <c r="B12" s="212"/>
      <c r="C12" s="258"/>
      <c r="D12" s="212"/>
    </row>
    <row r="13" spans="1:37">
      <c r="B13" s="212"/>
      <c r="C13" s="258"/>
      <c r="D13" s="212"/>
    </row>
    <row r="14" spans="1:37">
      <c r="B14" s="212"/>
      <c r="C14" s="258"/>
      <c r="D14" s="212"/>
    </row>
    <row r="15" spans="1:37">
      <c r="B15" s="212"/>
      <c r="C15" s="258"/>
      <c r="D15" s="212"/>
    </row>
    <row r="16" spans="1:37">
      <c r="B16" s="212"/>
      <c r="C16" s="258"/>
      <c r="D16" s="212"/>
    </row>
    <row r="17" spans="2:4">
      <c r="B17" s="212"/>
      <c r="C17" s="258"/>
      <c r="D17" s="212"/>
    </row>
    <row r="18" spans="2:4">
      <c r="B18" s="212"/>
      <c r="C18" s="258"/>
      <c r="D18" s="212"/>
    </row>
    <row r="19" spans="2:4">
      <c r="B19" s="212"/>
      <c r="C19" s="258"/>
      <c r="D19" s="212"/>
    </row>
    <row r="20" spans="2:4">
      <c r="B20" s="212"/>
      <c r="C20" s="258"/>
      <c r="D20" s="212"/>
    </row>
    <row r="21" spans="2:4">
      <c r="B21" s="212"/>
      <c r="C21" s="258"/>
      <c r="D21" s="212"/>
    </row>
    <row r="22" spans="2:4">
      <c r="B22" s="212"/>
      <c r="C22" s="258"/>
      <c r="D22" s="212"/>
    </row>
    <row r="23" spans="2:4">
      <c r="B23" s="212"/>
      <c r="C23" s="258"/>
      <c r="D23" s="212"/>
    </row>
    <row r="24" spans="2:4">
      <c r="B24" s="212"/>
      <c r="C24" s="258"/>
      <c r="D24" s="212"/>
    </row>
    <row r="25" spans="2:4">
      <c r="B25" s="212"/>
      <c r="C25" s="258"/>
      <c r="D25" s="212"/>
    </row>
    <row r="26" spans="2:4">
      <c r="B26" s="212"/>
      <c r="C26" s="258"/>
      <c r="D26" s="212"/>
    </row>
    <row r="27" spans="2:4">
      <c r="B27" s="212"/>
      <c r="C27" s="258"/>
      <c r="D27" s="212"/>
    </row>
    <row r="28" spans="2:4">
      <c r="B28" s="212"/>
      <c r="C28" s="258"/>
      <c r="D28" s="212"/>
    </row>
    <row r="29" spans="2:4">
      <c r="B29" s="212"/>
      <c r="C29" s="258"/>
      <c r="D29" s="212"/>
    </row>
    <row r="30" spans="2:4">
      <c r="B30" s="212"/>
      <c r="C30" s="258"/>
      <c r="D30" s="212"/>
    </row>
    <row r="31" spans="2:4">
      <c r="B31" s="212"/>
      <c r="C31" s="258"/>
      <c r="D31" s="212"/>
    </row>
    <row r="32" spans="2:4">
      <c r="B32" s="212"/>
      <c r="C32" s="258"/>
      <c r="D32" s="212"/>
    </row>
    <row r="33" spans="2:4">
      <c r="B33" s="212"/>
      <c r="C33" s="258"/>
      <c r="D33" s="212"/>
    </row>
    <row r="34" spans="2:4">
      <c r="B34" s="212"/>
      <c r="C34" s="258"/>
      <c r="D34" s="212"/>
    </row>
    <row r="35" spans="2:4">
      <c r="B35" s="212"/>
      <c r="C35" s="258"/>
      <c r="D35" s="212"/>
    </row>
    <row r="36" spans="2:4">
      <c r="B36" s="212"/>
      <c r="C36" s="258"/>
      <c r="D36" s="212"/>
    </row>
    <row r="37" spans="2:4">
      <c r="B37" s="212"/>
      <c r="C37" s="258"/>
      <c r="D37" s="212"/>
    </row>
    <row r="38" spans="2:4">
      <c r="B38" s="212"/>
      <c r="C38" s="258"/>
      <c r="D38" s="212"/>
    </row>
    <row r="39" spans="2:4">
      <c r="B39" s="212"/>
      <c r="C39" s="258"/>
      <c r="D39" s="212"/>
    </row>
    <row r="40" spans="2:4">
      <c r="B40" s="212"/>
      <c r="C40" s="258"/>
      <c r="D40" s="212"/>
    </row>
    <row r="41" spans="2:4">
      <c r="B41" s="212"/>
      <c r="C41" s="258"/>
      <c r="D41" s="212"/>
    </row>
    <row r="42" spans="2:4">
      <c r="B42" s="212"/>
      <c r="C42" s="258"/>
      <c r="D42" s="212"/>
    </row>
    <row r="43" spans="2:4">
      <c r="B43" s="212"/>
      <c r="C43" s="258"/>
      <c r="D43" s="212"/>
    </row>
    <row r="44" spans="2:4">
      <c r="B44" s="212"/>
      <c r="C44" s="258"/>
      <c r="D44" s="212"/>
    </row>
    <row r="45" spans="2:4">
      <c r="B45" s="212"/>
      <c r="C45" s="258"/>
      <c r="D45" s="212"/>
    </row>
    <row r="46" spans="2:4">
      <c r="B46" s="212"/>
      <c r="C46" s="258"/>
      <c r="D46" s="212"/>
    </row>
    <row r="47" spans="2:4">
      <c r="B47" s="212"/>
      <c r="C47" s="258"/>
      <c r="D47" s="212"/>
    </row>
    <row r="48" spans="2:4">
      <c r="B48" s="212"/>
      <c r="C48" s="258"/>
      <c r="D48" s="212"/>
    </row>
    <row r="49" spans="2:4">
      <c r="B49" s="212"/>
      <c r="C49" s="258"/>
      <c r="D49" s="212"/>
    </row>
    <row r="50" spans="2:4">
      <c r="B50" s="212"/>
      <c r="C50" s="258"/>
      <c r="D50" s="212"/>
    </row>
    <row r="51" spans="2:4">
      <c r="B51" s="212"/>
      <c r="C51" s="258"/>
      <c r="D51" s="212"/>
    </row>
    <row r="52" spans="2:4">
      <c r="B52" s="212"/>
      <c r="C52" s="258"/>
      <c r="D52" s="212"/>
    </row>
    <row r="53" spans="2:4">
      <c r="B53" s="212"/>
      <c r="C53" s="258"/>
      <c r="D53" s="212"/>
    </row>
    <row r="54" spans="2:4">
      <c r="B54" s="212"/>
      <c r="C54" s="258"/>
      <c r="D54" s="212"/>
    </row>
    <row r="55" spans="2:4">
      <c r="B55" s="212"/>
      <c r="C55" s="258"/>
      <c r="D55" s="212"/>
    </row>
    <row r="56" spans="2:4">
      <c r="B56" s="212"/>
      <c r="C56" s="258"/>
      <c r="D56" s="212"/>
    </row>
    <row r="57" spans="2:4">
      <c r="B57" s="212"/>
      <c r="C57" s="258"/>
      <c r="D57" s="212"/>
    </row>
    <row r="58" spans="2:4">
      <c r="B58" s="212"/>
      <c r="C58" s="258"/>
      <c r="D58" s="212"/>
    </row>
    <row r="59" spans="2:4">
      <c r="B59" s="212"/>
      <c r="C59" s="258"/>
      <c r="D59" s="212"/>
    </row>
    <row r="60" spans="2:4">
      <c r="B60" s="212"/>
      <c r="C60" s="258"/>
      <c r="D60" s="212"/>
    </row>
    <row r="61" spans="2:4">
      <c r="B61" s="212"/>
      <c r="C61" s="258"/>
      <c r="D61" s="212"/>
    </row>
    <row r="62" spans="2:4">
      <c r="B62" s="212"/>
      <c r="C62" s="258"/>
      <c r="D62" s="212"/>
    </row>
    <row r="63" spans="2:4">
      <c r="B63" s="212"/>
      <c r="C63" s="258"/>
      <c r="D63" s="212"/>
    </row>
    <row r="64" spans="2:4">
      <c r="B64" s="212"/>
      <c r="C64" s="258"/>
      <c r="D64" s="212"/>
    </row>
    <row r="65" spans="2:4">
      <c r="B65" s="212"/>
      <c r="C65" s="258"/>
      <c r="D65" s="212"/>
    </row>
    <row r="66" spans="2:4">
      <c r="B66" s="212"/>
      <c r="C66" s="258"/>
      <c r="D66" s="212"/>
    </row>
    <row r="67" spans="2:4">
      <c r="B67" s="212"/>
      <c r="C67" s="258"/>
      <c r="D67" s="212"/>
    </row>
    <row r="68" spans="2:4">
      <c r="B68" s="212"/>
      <c r="C68" s="258"/>
      <c r="D68" s="212"/>
    </row>
    <row r="69" spans="2:4">
      <c r="B69" s="212"/>
      <c r="C69" s="258"/>
      <c r="D69" s="212"/>
    </row>
    <row r="70" spans="2:4">
      <c r="B70" s="212"/>
      <c r="C70" s="258"/>
      <c r="D70" s="212"/>
    </row>
    <row r="71" spans="2:4">
      <c r="B71" s="212"/>
      <c r="C71" s="258"/>
      <c r="D71" s="212"/>
    </row>
    <row r="72" spans="2:4">
      <c r="B72" s="212"/>
      <c r="C72" s="258"/>
      <c r="D72" s="212"/>
    </row>
    <row r="73" spans="2:4">
      <c r="B73" s="212"/>
      <c r="C73" s="258"/>
      <c r="D73" s="212"/>
    </row>
    <row r="74" spans="2:4">
      <c r="B74" s="212"/>
      <c r="C74" s="258"/>
      <c r="D74" s="212"/>
    </row>
    <row r="75" spans="2:4">
      <c r="B75" s="212"/>
      <c r="C75" s="258"/>
      <c r="D75" s="212"/>
    </row>
    <row r="76" spans="2:4">
      <c r="B76" s="212"/>
      <c r="C76" s="258"/>
      <c r="D76" s="212"/>
    </row>
    <row r="77" spans="2:4">
      <c r="B77" s="212"/>
      <c r="C77" s="258"/>
      <c r="D77" s="212"/>
    </row>
    <row r="78" spans="2:4">
      <c r="B78" s="212"/>
      <c r="C78" s="258"/>
      <c r="D78" s="212"/>
    </row>
    <row r="79" spans="2:4">
      <c r="B79" s="212"/>
      <c r="C79" s="258"/>
      <c r="D79" s="212"/>
    </row>
    <row r="80" spans="2:4">
      <c r="B80" s="212"/>
      <c r="C80" s="258"/>
      <c r="D80" s="212"/>
    </row>
    <row r="81" spans="2:4">
      <c r="B81" s="212"/>
      <c r="C81" s="258"/>
      <c r="D81" s="212"/>
    </row>
    <row r="82" spans="2:4">
      <c r="B82" s="212"/>
      <c r="C82" s="258"/>
      <c r="D82" s="212"/>
    </row>
    <row r="83" spans="2:4">
      <c r="B83" s="212"/>
      <c r="C83" s="258"/>
      <c r="D83" s="212"/>
    </row>
    <row r="84" spans="2:4">
      <c r="B84" s="212"/>
      <c r="C84" s="258"/>
      <c r="D84" s="212"/>
    </row>
    <row r="85" spans="2:4">
      <c r="B85" s="212"/>
      <c r="C85" s="258"/>
      <c r="D85" s="212"/>
    </row>
    <row r="86" spans="2:4">
      <c r="B86" s="212"/>
      <c r="C86" s="258"/>
      <c r="D86" s="212"/>
    </row>
    <row r="87" spans="2:4">
      <c r="B87" s="212"/>
      <c r="C87" s="258"/>
      <c r="D87" s="212"/>
    </row>
    <row r="88" spans="2:4">
      <c r="B88" s="212"/>
      <c r="C88" s="258"/>
      <c r="D88" s="212"/>
    </row>
    <row r="89" spans="2:4">
      <c r="B89" s="212"/>
      <c r="C89" s="258"/>
      <c r="D89" s="212"/>
    </row>
    <row r="90" spans="2:4">
      <c r="B90" s="212"/>
      <c r="C90" s="258"/>
      <c r="D90" s="212"/>
    </row>
    <row r="91" spans="2:4">
      <c r="B91" s="212"/>
      <c r="C91" s="258"/>
      <c r="D91" s="212"/>
    </row>
    <row r="92" spans="2:4">
      <c r="B92" s="212"/>
      <c r="C92" s="258"/>
      <c r="D92" s="212"/>
    </row>
    <row r="93" spans="2:4">
      <c r="B93" s="212"/>
      <c r="C93" s="258"/>
      <c r="D93" s="212"/>
    </row>
    <row r="94" spans="2:4">
      <c r="B94" s="212"/>
      <c r="C94" s="258"/>
      <c r="D94" s="212"/>
    </row>
    <row r="95" spans="2:4">
      <c r="B95" s="212"/>
      <c r="C95" s="258"/>
      <c r="D95" s="212"/>
    </row>
    <row r="96" spans="2:4">
      <c r="B96" s="212"/>
      <c r="C96" s="258"/>
      <c r="D96" s="212"/>
    </row>
    <row r="97" spans="2:4">
      <c r="B97" s="212"/>
      <c r="C97" s="258"/>
      <c r="D97" s="212"/>
    </row>
    <row r="98" spans="2:4">
      <c r="B98" s="212"/>
      <c r="C98" s="258"/>
      <c r="D98" s="212"/>
    </row>
    <row r="99" spans="2:4">
      <c r="B99" s="212"/>
      <c r="C99" s="258"/>
      <c r="D99" s="212"/>
    </row>
    <row r="100" spans="2:4">
      <c r="B100" s="212"/>
      <c r="C100" s="258"/>
      <c r="D100" s="212"/>
    </row>
  </sheetData>
  <sheetProtection password="CD26" sheet="1" objects="1" scenarios="1" selectLockedCells="1" selectUnlockedCells="1"/>
  <dataValidations count="1">
    <dataValidation type="list" allowBlank="1" showInputMessage="1" showErrorMessage="1" sqref="C8:C100">
      <formula1>"DNO, Ofgem"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00"/>
  <sheetViews>
    <sheetView zoomScale="85" zoomScaleNormal="85" workbookViewId="0">
      <selection activeCell="B7" sqref="B7"/>
    </sheetView>
  </sheetViews>
  <sheetFormatPr defaultColWidth="0" defaultRowHeight="15"/>
  <cols>
    <col min="1" max="1" width="2.28515625" style="50" customWidth="1"/>
    <col min="2" max="2" width="18.5703125" style="50" customWidth="1"/>
    <col min="3" max="3" width="86" style="50" customWidth="1"/>
    <col min="4" max="4" width="9.140625" style="50" customWidth="1"/>
    <col min="5" max="43" width="0" style="50" hidden="1" customWidth="1"/>
    <col min="44" max="16384" width="9.140625" style="50" hidden="1"/>
  </cols>
  <sheetData>
    <row r="1" spans="1:36" s="206" customFormat="1" ht="12.75">
      <c r="A1" s="46" t="str">
        <f ca="1">MID(CELL("filename",A1),FIND("]",CELL("filename",A1))+1,256)</f>
        <v>Data Change Log</v>
      </c>
      <c r="H1" s="211"/>
      <c r="I1" s="211"/>
      <c r="J1" s="211"/>
      <c r="K1" s="211"/>
      <c r="AF1" s="211"/>
    </row>
    <row r="2" spans="1:36" s="206" customFormat="1" ht="12.75">
      <c r="A2" s="47"/>
    </row>
    <row r="3" spans="1:36" s="206" customFormat="1" ht="12.75">
      <c r="A3" s="47" t="s">
        <v>251</v>
      </c>
    </row>
    <row r="4" spans="1:36" s="206" customFormat="1" ht="12.75">
      <c r="C4" s="210"/>
      <c r="AC4" s="210"/>
    </row>
    <row r="5" spans="1:36" s="206" customFormat="1" ht="12.75">
      <c r="C5" s="209"/>
      <c r="AC5" s="207"/>
      <c r="AD5" s="207"/>
      <c r="AE5" s="207"/>
      <c r="AF5" s="207"/>
      <c r="AG5" s="207"/>
      <c r="AH5" s="207"/>
      <c r="AI5" s="207"/>
      <c r="AJ5" s="207"/>
    </row>
    <row r="7" spans="1:36" ht="26.25">
      <c r="B7" s="215" t="s">
        <v>249</v>
      </c>
      <c r="C7" s="244" t="s">
        <v>293</v>
      </c>
    </row>
    <row r="8" spans="1:36">
      <c r="B8" s="213"/>
      <c r="C8" s="212"/>
    </row>
    <row r="9" spans="1:36">
      <c r="B9" s="212"/>
      <c r="C9" s="212"/>
    </row>
    <row r="10" spans="1:36">
      <c r="B10" s="212"/>
      <c r="C10" s="212"/>
    </row>
    <row r="11" spans="1:36">
      <c r="B11" s="212"/>
      <c r="C11" s="212"/>
    </row>
    <row r="12" spans="1:36">
      <c r="B12" s="212"/>
      <c r="C12" s="212"/>
    </row>
    <row r="13" spans="1:36">
      <c r="B13" s="212"/>
      <c r="C13" s="212"/>
    </row>
    <row r="14" spans="1:36">
      <c r="B14" s="212"/>
      <c r="C14" s="212"/>
    </row>
    <row r="15" spans="1:36">
      <c r="B15" s="212"/>
      <c r="C15" s="212"/>
    </row>
    <row r="16" spans="1:36">
      <c r="B16" s="212"/>
      <c r="C16" s="212"/>
    </row>
    <row r="17" spans="2:3">
      <c r="B17" s="212"/>
      <c r="C17" s="212"/>
    </row>
    <row r="18" spans="2:3">
      <c r="B18" s="212"/>
      <c r="C18" s="212"/>
    </row>
    <row r="19" spans="2:3">
      <c r="B19" s="212"/>
      <c r="C19" s="212"/>
    </row>
    <row r="20" spans="2:3">
      <c r="B20" s="212"/>
      <c r="C20" s="212"/>
    </row>
    <row r="21" spans="2:3">
      <c r="B21" s="212"/>
      <c r="C21" s="212"/>
    </row>
    <row r="22" spans="2:3">
      <c r="B22" s="212"/>
      <c r="C22" s="212"/>
    </row>
    <row r="23" spans="2:3">
      <c r="B23" s="212"/>
      <c r="C23" s="212"/>
    </row>
    <row r="24" spans="2:3">
      <c r="B24" s="212"/>
      <c r="C24" s="212"/>
    </row>
    <row r="25" spans="2:3">
      <c r="B25" s="212"/>
      <c r="C25" s="212"/>
    </row>
    <row r="26" spans="2:3">
      <c r="B26" s="212"/>
      <c r="C26" s="212"/>
    </row>
    <row r="27" spans="2:3">
      <c r="B27" s="212"/>
      <c r="C27" s="212"/>
    </row>
    <row r="28" spans="2:3">
      <c r="B28" s="212"/>
      <c r="C28" s="212"/>
    </row>
    <row r="29" spans="2:3">
      <c r="B29" s="212"/>
      <c r="C29" s="212"/>
    </row>
    <row r="30" spans="2:3">
      <c r="B30" s="212"/>
      <c r="C30" s="212"/>
    </row>
    <row r="31" spans="2:3">
      <c r="B31" s="212"/>
      <c r="C31" s="212"/>
    </row>
    <row r="32" spans="2:3">
      <c r="B32" s="212"/>
      <c r="C32" s="212"/>
    </row>
    <row r="33" spans="2:3">
      <c r="B33" s="212"/>
      <c r="C33" s="212"/>
    </row>
    <row r="34" spans="2:3">
      <c r="B34" s="212"/>
      <c r="C34" s="212"/>
    </row>
    <row r="35" spans="2:3">
      <c r="B35" s="212"/>
      <c r="C35" s="212"/>
    </row>
    <row r="36" spans="2:3">
      <c r="B36" s="212"/>
      <c r="C36" s="212"/>
    </row>
    <row r="37" spans="2:3">
      <c r="B37" s="212"/>
      <c r="C37" s="212"/>
    </row>
    <row r="38" spans="2:3">
      <c r="B38" s="212"/>
      <c r="C38" s="212"/>
    </row>
    <row r="39" spans="2:3">
      <c r="B39" s="212"/>
      <c r="C39" s="212"/>
    </row>
    <row r="40" spans="2:3">
      <c r="B40" s="212"/>
      <c r="C40" s="212"/>
    </row>
    <row r="41" spans="2:3">
      <c r="B41" s="212"/>
      <c r="C41" s="212"/>
    </row>
    <row r="42" spans="2:3">
      <c r="B42" s="212"/>
      <c r="C42" s="212"/>
    </row>
    <row r="43" spans="2:3">
      <c r="B43" s="212"/>
      <c r="C43" s="212"/>
    </row>
    <row r="44" spans="2:3">
      <c r="B44" s="212"/>
      <c r="C44" s="212"/>
    </row>
    <row r="45" spans="2:3">
      <c r="B45" s="212"/>
      <c r="C45" s="212"/>
    </row>
    <row r="46" spans="2:3">
      <c r="B46" s="212"/>
      <c r="C46" s="212"/>
    </row>
    <row r="47" spans="2:3">
      <c r="B47" s="212"/>
      <c r="C47" s="212"/>
    </row>
    <row r="48" spans="2:3">
      <c r="B48" s="212"/>
      <c r="C48" s="212"/>
    </row>
    <row r="49" spans="2:3">
      <c r="B49" s="212"/>
      <c r="C49" s="212"/>
    </row>
    <row r="50" spans="2:3">
      <c r="B50" s="212"/>
      <c r="C50" s="212"/>
    </row>
    <row r="51" spans="2:3">
      <c r="B51" s="212"/>
      <c r="C51" s="212"/>
    </row>
    <row r="52" spans="2:3">
      <c r="B52" s="212"/>
      <c r="C52" s="212"/>
    </row>
    <row r="53" spans="2:3">
      <c r="B53" s="212"/>
      <c r="C53" s="212"/>
    </row>
    <row r="54" spans="2:3">
      <c r="B54" s="212"/>
      <c r="C54" s="212"/>
    </row>
    <row r="55" spans="2:3">
      <c r="B55" s="212"/>
      <c r="C55" s="212"/>
    </row>
    <row r="56" spans="2:3">
      <c r="B56" s="212"/>
      <c r="C56" s="212"/>
    </row>
    <row r="57" spans="2:3">
      <c r="B57" s="212"/>
      <c r="C57" s="212"/>
    </row>
    <row r="58" spans="2:3">
      <c r="B58" s="212"/>
      <c r="C58" s="212"/>
    </row>
    <row r="59" spans="2:3">
      <c r="B59" s="212"/>
      <c r="C59" s="212"/>
    </row>
    <row r="60" spans="2:3">
      <c r="B60" s="212"/>
      <c r="C60" s="212"/>
    </row>
    <row r="61" spans="2:3">
      <c r="B61" s="212"/>
      <c r="C61" s="212"/>
    </row>
    <row r="62" spans="2:3">
      <c r="B62" s="212"/>
      <c r="C62" s="212"/>
    </row>
    <row r="63" spans="2:3">
      <c r="B63" s="212"/>
      <c r="C63" s="212"/>
    </row>
    <row r="64" spans="2:3">
      <c r="B64" s="212"/>
      <c r="C64" s="212"/>
    </row>
    <row r="65" spans="2:3">
      <c r="B65" s="212"/>
      <c r="C65" s="212"/>
    </row>
    <row r="66" spans="2:3">
      <c r="B66" s="212"/>
      <c r="C66" s="212"/>
    </row>
    <row r="67" spans="2:3">
      <c r="B67" s="212"/>
      <c r="C67" s="212"/>
    </row>
    <row r="68" spans="2:3">
      <c r="B68" s="212"/>
      <c r="C68" s="212"/>
    </row>
    <row r="69" spans="2:3">
      <c r="B69" s="212"/>
      <c r="C69" s="212"/>
    </row>
    <row r="70" spans="2:3">
      <c r="B70" s="212"/>
      <c r="C70" s="212"/>
    </row>
    <row r="71" spans="2:3">
      <c r="B71" s="212"/>
      <c r="C71" s="212"/>
    </row>
    <row r="72" spans="2:3">
      <c r="B72" s="212"/>
      <c r="C72" s="212"/>
    </row>
    <row r="73" spans="2:3">
      <c r="B73" s="212"/>
      <c r="C73" s="212"/>
    </row>
    <row r="74" spans="2:3">
      <c r="B74" s="212"/>
      <c r="C74" s="212"/>
    </row>
    <row r="75" spans="2:3">
      <c r="B75" s="212"/>
      <c r="C75" s="212"/>
    </row>
    <row r="76" spans="2:3">
      <c r="B76" s="212"/>
      <c r="C76" s="212"/>
    </row>
    <row r="77" spans="2:3">
      <c r="B77" s="212"/>
      <c r="C77" s="212"/>
    </row>
    <row r="78" spans="2:3">
      <c r="B78" s="212"/>
      <c r="C78" s="212"/>
    </row>
    <row r="79" spans="2:3">
      <c r="B79" s="212"/>
      <c r="C79" s="212"/>
    </row>
    <row r="80" spans="2:3">
      <c r="B80" s="212"/>
      <c r="C80" s="212"/>
    </row>
    <row r="81" spans="2:3">
      <c r="B81" s="212"/>
      <c r="C81" s="212"/>
    </row>
    <row r="82" spans="2:3">
      <c r="B82" s="212"/>
      <c r="C82" s="212"/>
    </row>
    <row r="83" spans="2:3">
      <c r="B83" s="212"/>
      <c r="C83" s="212"/>
    </row>
    <row r="84" spans="2:3">
      <c r="B84" s="212"/>
      <c r="C84" s="212"/>
    </row>
    <row r="85" spans="2:3">
      <c r="B85" s="212"/>
      <c r="C85" s="212"/>
    </row>
    <row r="86" spans="2:3">
      <c r="B86" s="212"/>
      <c r="C86" s="212"/>
    </row>
    <row r="87" spans="2:3">
      <c r="B87" s="212"/>
      <c r="C87" s="212"/>
    </row>
    <row r="88" spans="2:3">
      <c r="B88" s="212"/>
      <c r="C88" s="212"/>
    </row>
    <row r="89" spans="2:3">
      <c r="B89" s="212"/>
      <c r="C89" s="212"/>
    </row>
    <row r="90" spans="2:3">
      <c r="B90" s="212"/>
      <c r="C90" s="212"/>
    </row>
    <row r="91" spans="2:3">
      <c r="B91" s="212"/>
      <c r="C91" s="212"/>
    </row>
    <row r="92" spans="2:3">
      <c r="B92" s="212"/>
      <c r="C92" s="212"/>
    </row>
    <row r="93" spans="2:3">
      <c r="B93" s="212"/>
      <c r="C93" s="212"/>
    </row>
    <row r="94" spans="2:3">
      <c r="B94" s="212"/>
      <c r="C94" s="212"/>
    </row>
    <row r="95" spans="2:3">
      <c r="B95" s="212"/>
      <c r="C95" s="212"/>
    </row>
    <row r="96" spans="2:3">
      <c r="B96" s="212"/>
      <c r="C96" s="212"/>
    </row>
    <row r="97" spans="2:3">
      <c r="B97" s="212"/>
      <c r="C97" s="212"/>
    </row>
    <row r="98" spans="2:3">
      <c r="B98" s="212"/>
      <c r="C98" s="212"/>
    </row>
    <row r="99" spans="2:3">
      <c r="B99" s="212"/>
      <c r="C99" s="212"/>
    </row>
    <row r="100" spans="2:3">
      <c r="B100" s="212"/>
      <c r="C100" s="212"/>
    </row>
  </sheetData>
  <sheetProtection password="CD26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244"/>
  <sheetViews>
    <sheetView zoomScale="80" zoomScaleNormal="80" workbookViewId="0"/>
  </sheetViews>
  <sheetFormatPr defaultColWidth="9.140625" defaultRowHeight="12.75"/>
  <cols>
    <col min="1" max="1" width="8.85546875" style="128" customWidth="1"/>
    <col min="2" max="3" width="1.7109375" style="128" customWidth="1"/>
    <col min="4" max="4" width="22.5703125" style="128" customWidth="1"/>
    <col min="5" max="5" width="54.7109375" style="128" customWidth="1"/>
    <col min="6" max="6" width="12" style="128" bestFit="1" customWidth="1"/>
    <col min="7" max="7" width="9.140625" style="128"/>
    <col min="8" max="8" width="13.28515625" style="128" customWidth="1"/>
    <col min="9" max="9" width="8.42578125" style="128" customWidth="1"/>
    <col min="10" max="10" width="10" style="128" customWidth="1"/>
    <col min="11" max="11" width="11.28515625" style="128" customWidth="1"/>
    <col min="12" max="27" width="10.7109375" style="128" customWidth="1"/>
    <col min="28" max="28" width="7.42578125" style="128" customWidth="1"/>
    <col min="29" max="42" width="10.7109375" style="128" customWidth="1"/>
    <col min="43" max="43" width="11.7109375" style="128" customWidth="1"/>
    <col min="44" max="44" width="10.7109375" style="128" customWidth="1"/>
    <col min="45" max="45" width="2.28515625" style="128" customWidth="1"/>
    <col min="46" max="61" width="10.7109375" style="128" customWidth="1"/>
    <col min="62" max="62" width="2.28515625" style="128" customWidth="1"/>
    <col min="63" max="16384" width="9.140625" style="128"/>
  </cols>
  <sheetData>
    <row r="1" spans="1:77" s="3" customFormat="1">
      <c r="A1" s="46" t="str">
        <f ca="1">MID(CELL("filename",A1),FIND("]",CELL("filename",A1))+1,256)</f>
        <v>E1 - Visual Amenity</v>
      </c>
      <c r="E1" s="2"/>
      <c r="F1" s="12"/>
      <c r="G1" s="2"/>
      <c r="H1" s="2"/>
      <c r="I1" s="2"/>
      <c r="J1" s="2"/>
      <c r="K1" s="2"/>
      <c r="AB1" s="4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</row>
    <row r="2" spans="1:77" s="3" customFormat="1">
      <c r="A2" s="47" t="str">
        <f>'Cover Sheet'!$D$12</f>
        <v>ENWL</v>
      </c>
      <c r="E2" s="2"/>
      <c r="F2" s="12"/>
      <c r="G2" s="2"/>
      <c r="H2" s="2"/>
      <c r="I2" s="2"/>
      <c r="J2" s="2"/>
      <c r="K2" s="2"/>
      <c r="M2" s="9" t="s">
        <v>8</v>
      </c>
      <c r="AB2" s="4"/>
      <c r="AC2" s="9"/>
      <c r="AD2" s="9" t="s">
        <v>48</v>
      </c>
      <c r="AT2" s="9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1:77" s="3" customFormat="1">
      <c r="A3" s="265">
        <f>'Cover Sheet'!$D$14</f>
        <v>2017</v>
      </c>
      <c r="E3" s="2"/>
      <c r="F3" s="12"/>
      <c r="G3" s="2"/>
      <c r="H3" s="2"/>
      <c r="I3" s="2"/>
      <c r="J3" s="2"/>
      <c r="K3" s="2"/>
      <c r="M3" s="16" t="s">
        <v>2</v>
      </c>
      <c r="N3" s="17"/>
      <c r="O3" s="17"/>
      <c r="P3" s="17"/>
      <c r="Q3" s="17"/>
      <c r="R3" s="16" t="s">
        <v>3</v>
      </c>
      <c r="S3" s="17"/>
      <c r="T3" s="17"/>
      <c r="U3" s="17"/>
      <c r="V3" s="17"/>
      <c r="W3" s="17"/>
      <c r="X3" s="17"/>
      <c r="Y3" s="18"/>
      <c r="Z3" s="6" t="s">
        <v>1</v>
      </c>
      <c r="AA3" s="6"/>
      <c r="AB3" s="4"/>
      <c r="AD3" s="16" t="s">
        <v>2</v>
      </c>
      <c r="AE3" s="17"/>
      <c r="AF3" s="17"/>
      <c r="AG3" s="17"/>
      <c r="AH3" s="17"/>
      <c r="AI3" s="16" t="s">
        <v>3</v>
      </c>
      <c r="AJ3" s="17"/>
      <c r="AK3" s="17"/>
      <c r="AL3" s="17"/>
      <c r="AM3" s="17"/>
      <c r="AN3" s="17"/>
      <c r="AO3" s="17"/>
      <c r="AP3" s="18"/>
      <c r="AQ3" s="6" t="s">
        <v>1</v>
      </c>
      <c r="AR3" s="6"/>
      <c r="AU3" s="16"/>
      <c r="AV3" s="17"/>
      <c r="AW3" s="17"/>
      <c r="AX3" s="17"/>
      <c r="AY3" s="17"/>
      <c r="AZ3" s="16"/>
      <c r="BA3" s="17"/>
      <c r="BB3" s="17"/>
      <c r="BC3" s="17"/>
      <c r="BD3" s="17"/>
      <c r="BE3" s="17"/>
      <c r="BF3" s="17"/>
      <c r="BG3" s="18"/>
      <c r="BH3" s="6"/>
      <c r="BI3" s="6"/>
      <c r="BL3" s="16"/>
      <c r="BM3" s="17"/>
      <c r="BN3" s="17"/>
      <c r="BO3" s="17"/>
      <c r="BP3" s="17"/>
      <c r="BQ3" s="16"/>
      <c r="BR3" s="17"/>
      <c r="BS3" s="17"/>
      <c r="BT3" s="17"/>
      <c r="BU3" s="17"/>
      <c r="BV3" s="17"/>
      <c r="BW3" s="17"/>
      <c r="BX3" s="18"/>
    </row>
    <row r="4" spans="1:77" s="3" customFormat="1">
      <c r="D4" s="13"/>
      <c r="E4" s="2"/>
      <c r="F4" s="12"/>
      <c r="G4" s="2"/>
      <c r="H4" s="2"/>
      <c r="I4" s="2"/>
      <c r="J4" s="2"/>
      <c r="K4" s="2"/>
      <c r="M4" s="19">
        <v>2011</v>
      </c>
      <c r="N4" s="2">
        <v>2012</v>
      </c>
      <c r="O4" s="2">
        <v>2013</v>
      </c>
      <c r="P4" s="2">
        <v>2014</v>
      </c>
      <c r="Q4" s="2">
        <v>2015</v>
      </c>
      <c r="R4" s="19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  <c r="Y4" s="20">
        <v>2023</v>
      </c>
      <c r="Z4" s="3" t="s">
        <v>2</v>
      </c>
      <c r="AA4" s="3" t="s">
        <v>3</v>
      </c>
      <c r="AB4" s="4"/>
      <c r="AD4" s="19">
        <v>2011</v>
      </c>
      <c r="AE4" s="2">
        <v>2012</v>
      </c>
      <c r="AF4" s="2">
        <v>2013</v>
      </c>
      <c r="AG4" s="2">
        <v>2014</v>
      </c>
      <c r="AH4" s="2">
        <v>2015</v>
      </c>
      <c r="AI4" s="19">
        <v>2016</v>
      </c>
      <c r="AJ4" s="2">
        <v>2017</v>
      </c>
      <c r="AK4" s="2">
        <v>2018</v>
      </c>
      <c r="AL4" s="2">
        <v>2019</v>
      </c>
      <c r="AM4" s="2">
        <v>2020</v>
      </c>
      <c r="AN4" s="2">
        <v>2021</v>
      </c>
      <c r="AO4" s="2">
        <v>2022</v>
      </c>
      <c r="AP4" s="20">
        <v>2023</v>
      </c>
      <c r="AQ4" s="3" t="s">
        <v>2</v>
      </c>
      <c r="AR4" s="3" t="s">
        <v>3</v>
      </c>
      <c r="AU4" s="19"/>
      <c r="AV4" s="2"/>
      <c r="AW4" s="2"/>
      <c r="AX4" s="2"/>
      <c r="AY4" s="2"/>
      <c r="AZ4" s="19"/>
      <c r="BA4" s="2"/>
      <c r="BB4" s="2"/>
      <c r="BC4" s="2"/>
      <c r="BD4" s="2"/>
      <c r="BE4" s="2"/>
      <c r="BF4" s="2"/>
      <c r="BG4" s="20"/>
      <c r="BL4" s="19"/>
      <c r="BM4" s="2"/>
      <c r="BN4" s="2"/>
      <c r="BO4" s="2"/>
      <c r="BP4" s="2"/>
      <c r="BQ4" s="19"/>
      <c r="BR4" s="2"/>
      <c r="BS4" s="2"/>
      <c r="BT4" s="2"/>
      <c r="BU4" s="2"/>
      <c r="BV4" s="2"/>
      <c r="BW4" s="2"/>
      <c r="BX4" s="20"/>
    </row>
    <row r="5" spans="1:77" s="3" customFormat="1">
      <c r="D5" s="13"/>
      <c r="E5" s="2"/>
      <c r="F5" s="12"/>
      <c r="G5" s="2"/>
      <c r="H5" s="2"/>
      <c r="I5" s="2"/>
      <c r="J5" s="2"/>
      <c r="K5" s="2"/>
      <c r="L5" s="8"/>
      <c r="M5" s="21" t="s">
        <v>0</v>
      </c>
      <c r="N5" s="22" t="s">
        <v>0</v>
      </c>
      <c r="O5" s="22" t="s">
        <v>0</v>
      </c>
      <c r="P5" s="22" t="s">
        <v>0</v>
      </c>
      <c r="Q5" s="22" t="s">
        <v>0</v>
      </c>
      <c r="R5" s="21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3" t="s">
        <v>0</v>
      </c>
      <c r="Z5" s="8" t="s">
        <v>0</v>
      </c>
      <c r="AA5" s="8" t="s">
        <v>0</v>
      </c>
      <c r="AB5" s="4"/>
      <c r="AC5" s="8"/>
      <c r="AD5" s="21" t="s">
        <v>5</v>
      </c>
      <c r="AE5" s="22" t="s">
        <v>5</v>
      </c>
      <c r="AF5" s="22" t="s">
        <v>5</v>
      </c>
      <c r="AG5" s="22" t="s">
        <v>5</v>
      </c>
      <c r="AH5" s="22" t="s">
        <v>5</v>
      </c>
      <c r="AI5" s="21" t="s">
        <v>5</v>
      </c>
      <c r="AJ5" s="22" t="s">
        <v>5</v>
      </c>
      <c r="AK5" s="22" t="s">
        <v>5</v>
      </c>
      <c r="AL5" s="22" t="s">
        <v>5</v>
      </c>
      <c r="AM5" s="22" t="s">
        <v>5</v>
      </c>
      <c r="AN5" s="22" t="s">
        <v>5</v>
      </c>
      <c r="AO5" s="22" t="s">
        <v>5</v>
      </c>
      <c r="AP5" s="23" t="s">
        <v>5</v>
      </c>
      <c r="AQ5" s="8" t="s">
        <v>5</v>
      </c>
      <c r="AR5" s="8" t="s">
        <v>5</v>
      </c>
      <c r="AT5" s="8"/>
      <c r="AU5" s="21"/>
      <c r="AV5" s="22"/>
      <c r="AW5" s="22"/>
      <c r="AX5" s="22"/>
      <c r="AY5" s="22"/>
      <c r="AZ5" s="21"/>
      <c r="BA5" s="22"/>
      <c r="BB5" s="22"/>
      <c r="BC5" s="22"/>
      <c r="BD5" s="22"/>
      <c r="BE5" s="22"/>
      <c r="BF5" s="22"/>
      <c r="BG5" s="23"/>
      <c r="BH5" s="8"/>
      <c r="BI5" s="8"/>
      <c r="BK5" s="8"/>
      <c r="BL5" s="21"/>
      <c r="BM5" s="22"/>
      <c r="BN5" s="22"/>
      <c r="BO5" s="22"/>
      <c r="BP5" s="22"/>
      <c r="BQ5" s="21"/>
      <c r="BR5" s="22"/>
      <c r="BS5" s="22"/>
      <c r="BT5" s="22"/>
      <c r="BU5" s="22"/>
      <c r="BV5" s="22"/>
      <c r="BW5" s="22"/>
      <c r="BX5" s="23"/>
    </row>
    <row r="6" spans="1:77" s="1" customFormat="1">
      <c r="B6" s="10"/>
      <c r="D6" s="14"/>
      <c r="E6" s="15"/>
      <c r="F6" s="31"/>
      <c r="G6" s="15"/>
      <c r="H6" s="15"/>
      <c r="I6" s="15"/>
      <c r="J6" s="15"/>
      <c r="K6" s="15"/>
      <c r="L6" s="10"/>
      <c r="AB6" s="7"/>
      <c r="AC6" s="10"/>
      <c r="AT6" s="10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</row>
    <row r="7" spans="1:77" s="11" customFormat="1" ht="12" customHeight="1">
      <c r="D7" s="100"/>
      <c r="E7" s="100"/>
      <c r="F7" s="100"/>
      <c r="G7" s="100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/>
      <c r="BL7"/>
      <c r="BM7"/>
      <c r="BN7"/>
      <c r="BO7"/>
      <c r="BP7"/>
      <c r="BQ7"/>
      <c r="BR7"/>
      <c r="BS7"/>
      <c r="BT7"/>
      <c r="BU7"/>
      <c r="BV7"/>
      <c r="BW7"/>
      <c r="BX7"/>
    </row>
    <row r="8" spans="1:77" s="11" customFormat="1" ht="12" customHeight="1">
      <c r="B8" s="95" t="s">
        <v>277</v>
      </c>
      <c r="D8" s="100"/>
      <c r="E8" s="100"/>
      <c r="F8" s="100"/>
      <c r="G8" s="100"/>
      <c r="H8" s="31"/>
      <c r="I8" s="31"/>
      <c r="J8" s="31"/>
      <c r="K8" s="31"/>
      <c r="L8" s="10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/>
      <c r="BL8"/>
      <c r="BM8"/>
      <c r="BN8"/>
      <c r="BO8"/>
      <c r="BP8"/>
      <c r="BQ8"/>
      <c r="BR8"/>
      <c r="BS8"/>
      <c r="BT8"/>
      <c r="BU8"/>
      <c r="BV8"/>
      <c r="BW8"/>
      <c r="BX8"/>
    </row>
    <row r="9" spans="1:77" ht="15">
      <c r="C9" s="129"/>
      <c r="D9" s="251" t="s">
        <v>278</v>
      </c>
      <c r="F9" s="141" t="s">
        <v>95</v>
      </c>
      <c r="G9" s="129" t="s">
        <v>96</v>
      </c>
      <c r="L9" s="10"/>
      <c r="M9" s="131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3"/>
      <c r="AB9" s="142"/>
      <c r="AC9" s="31"/>
      <c r="AD9" s="337">
        <f>'[1]CV7 - Undergrounding Des Areas'!G6</f>
        <v>519.77926732499998</v>
      </c>
      <c r="AE9" s="337">
        <f>'[1]CV7 - Undergrounding Des Areas'!H6</f>
        <v>516.81390668499989</v>
      </c>
      <c r="AF9" s="337">
        <f>'[1]CV7 - Undergrounding Des Areas'!I6</f>
        <v>512.62490668499993</v>
      </c>
      <c r="AG9" s="337">
        <f>'[1]CV7 - Undergrounding Des Areas'!J6</f>
        <v>511.6379066849999</v>
      </c>
      <c r="AH9" s="337">
        <f>'[1]CV7 - Undergrounding Des Areas'!K6</f>
        <v>509.18700000000001</v>
      </c>
      <c r="AI9" s="337">
        <f>AH9-AI14</f>
        <v>508.267</v>
      </c>
      <c r="AJ9" s="337">
        <f>SUM(F54:F60)</f>
        <v>554.68590668499996</v>
      </c>
      <c r="AK9" s="331"/>
      <c r="AL9" s="331"/>
      <c r="AM9" s="331"/>
      <c r="AN9" s="331"/>
      <c r="AO9" s="331"/>
      <c r="AP9" s="331"/>
      <c r="AQ9" s="332">
        <f t="shared" ref="AQ9:AQ23" si="0">SUM(AD9:AH9)</f>
        <v>2570.0429873799999</v>
      </c>
      <c r="AR9" s="332">
        <f t="shared" ref="AR9:AR23" si="1">SUM(AI9:AP9)</f>
        <v>1062.952906685</v>
      </c>
    </row>
    <row r="10" spans="1:77" ht="15">
      <c r="C10" s="129"/>
      <c r="D10" s="242" t="s">
        <v>278</v>
      </c>
      <c r="F10" s="140" t="s">
        <v>97</v>
      </c>
      <c r="G10" s="129" t="s">
        <v>96</v>
      </c>
      <c r="L10" s="10"/>
      <c r="M10" s="135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7"/>
      <c r="AB10" s="142"/>
      <c r="AC10" s="31"/>
      <c r="AD10" s="337">
        <f>'[1]CV7 - Undergrounding Des Areas'!G7</f>
        <v>2388.485886399998</v>
      </c>
      <c r="AE10" s="337">
        <f>'[1]CV7 - Undergrounding Des Areas'!H7</f>
        <v>2383.5074461999975</v>
      </c>
      <c r="AF10" s="337">
        <f>'[1]CV7 - Undergrounding Des Areas'!I7</f>
        <v>2373.6874461999978</v>
      </c>
      <c r="AG10" s="337">
        <f>'[1]CV7 - Undergrounding Des Areas'!J7</f>
        <v>2364.9924461999976</v>
      </c>
      <c r="AH10" s="337">
        <f>'[1]CV7 - Undergrounding Des Areas'!K7</f>
        <v>2356.3649999999998</v>
      </c>
      <c r="AI10" s="337">
        <f>AH10-AI15</f>
        <v>2353.4949999999999</v>
      </c>
      <c r="AJ10" s="337">
        <f>SUM(G54:G60)</f>
        <v>2618.4614462</v>
      </c>
      <c r="AK10" s="331"/>
      <c r="AL10" s="331"/>
      <c r="AM10" s="331"/>
      <c r="AN10" s="331"/>
      <c r="AO10" s="331"/>
      <c r="AP10" s="331"/>
      <c r="AQ10" s="332">
        <f t="shared" si="0"/>
        <v>11867.038224999991</v>
      </c>
      <c r="AR10" s="332">
        <f t="shared" si="1"/>
        <v>4971.9564461999998</v>
      </c>
    </row>
    <row r="11" spans="1:77" ht="15">
      <c r="C11" s="129"/>
      <c r="D11" s="242" t="s">
        <v>278</v>
      </c>
      <c r="F11" s="140" t="s">
        <v>98</v>
      </c>
      <c r="G11" s="129" t="s">
        <v>96</v>
      </c>
      <c r="L11" s="10"/>
      <c r="M11" s="135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7"/>
      <c r="AB11" s="142"/>
      <c r="AC11" s="31"/>
      <c r="AD11" s="337">
        <f>'[1]CV7 - Undergrounding Des Areas'!G8</f>
        <v>203.80748337</v>
      </c>
      <c r="AE11" s="337">
        <f>'[1]CV7 - Undergrounding Des Areas'!H8</f>
        <v>203.80748337</v>
      </c>
      <c r="AF11" s="337">
        <f>'[1]CV7 - Undergrounding Des Areas'!I8</f>
        <v>203.80748337</v>
      </c>
      <c r="AG11" s="337">
        <f>'[1]CV7 - Undergrounding Des Areas'!J8</f>
        <v>201.27548336999999</v>
      </c>
      <c r="AH11" s="337">
        <f>'[1]CV7 - Undergrounding Des Areas'!K8</f>
        <v>201.27500000000001</v>
      </c>
      <c r="AI11" s="337">
        <f t="shared" ref="AI11:AI12" si="2">AH11-AI16</f>
        <v>201.27500000000001</v>
      </c>
      <c r="AJ11" s="337">
        <f>SUM(H54:H60)</f>
        <v>246.17548336999999</v>
      </c>
      <c r="AK11" s="331"/>
      <c r="AL11" s="331"/>
      <c r="AM11" s="331"/>
      <c r="AN11" s="331"/>
      <c r="AO11" s="331"/>
      <c r="AP11" s="331"/>
      <c r="AQ11" s="332">
        <f t="shared" si="0"/>
        <v>1013.9729334799999</v>
      </c>
      <c r="AR11" s="332">
        <f t="shared" si="1"/>
        <v>447.45048337000003</v>
      </c>
    </row>
    <row r="12" spans="1:77" ht="15">
      <c r="C12" s="129"/>
      <c r="D12" s="242" t="s">
        <v>278</v>
      </c>
      <c r="F12" s="140" t="s">
        <v>99</v>
      </c>
      <c r="G12" s="129" t="s">
        <v>96</v>
      </c>
      <c r="L12" s="10"/>
      <c r="M12" s="135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7"/>
      <c r="AB12" s="142"/>
      <c r="AC12" s="31"/>
      <c r="AD12" s="337">
        <f>'[1]CV7 - Undergrounding Des Areas'!G9</f>
        <v>112.91864700000001</v>
      </c>
      <c r="AE12" s="337">
        <f>'[1]CV7 - Undergrounding Des Areas'!H9</f>
        <v>112.91864700000001</v>
      </c>
      <c r="AF12" s="337">
        <f>'[1]CV7 - Undergrounding Des Areas'!I9</f>
        <v>112.91864700000001</v>
      </c>
      <c r="AG12" s="337">
        <f>'[1]CV7 - Undergrounding Des Areas'!J9</f>
        <v>112.91864700000001</v>
      </c>
      <c r="AH12" s="337">
        <f>'[1]CV7 - Undergrounding Des Areas'!K9</f>
        <v>112.919</v>
      </c>
      <c r="AI12" s="337">
        <f t="shared" si="2"/>
        <v>112.919</v>
      </c>
      <c r="AJ12" s="337">
        <f>SUM(I54:I60)</f>
        <v>138.27164699999997</v>
      </c>
      <c r="AK12" s="331"/>
      <c r="AL12" s="331"/>
      <c r="AM12" s="331"/>
      <c r="AN12" s="331"/>
      <c r="AO12" s="331"/>
      <c r="AP12" s="331"/>
      <c r="AQ12" s="332">
        <f t="shared" si="0"/>
        <v>564.59358800000007</v>
      </c>
      <c r="AR12" s="332">
        <f t="shared" si="1"/>
        <v>251.19064699999996</v>
      </c>
    </row>
    <row r="13" spans="1:77" ht="15">
      <c r="C13" s="129"/>
      <c r="D13" s="143" t="s">
        <v>295</v>
      </c>
      <c r="F13" s="143"/>
      <c r="G13" s="129" t="s">
        <v>96</v>
      </c>
      <c r="L13" s="10"/>
      <c r="M13" s="135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7"/>
      <c r="AB13" s="142"/>
      <c r="AC13" s="31"/>
      <c r="AD13" s="338">
        <f t="shared" ref="AD13:AJ13" si="3">SUM(AD9:AD12)</f>
        <v>3224.9912840949978</v>
      </c>
      <c r="AE13" s="338">
        <f t="shared" si="3"/>
        <v>3217.0474832549976</v>
      </c>
      <c r="AF13" s="338">
        <f t="shared" si="3"/>
        <v>3203.0384832549976</v>
      </c>
      <c r="AG13" s="338">
        <f t="shared" si="3"/>
        <v>3190.8244832549976</v>
      </c>
      <c r="AH13" s="338">
        <f t="shared" si="3"/>
        <v>3179.7459999999996</v>
      </c>
      <c r="AI13" s="338">
        <f t="shared" si="3"/>
        <v>3175.9559999999997</v>
      </c>
      <c r="AJ13" s="338">
        <f t="shared" si="3"/>
        <v>3557.5944832550003</v>
      </c>
      <c r="AK13" s="333">
        <f t="shared" ref="AK13:AP13" si="4">SUM(AK9:AK12)</f>
        <v>0</v>
      </c>
      <c r="AL13" s="333">
        <f t="shared" si="4"/>
        <v>0</v>
      </c>
      <c r="AM13" s="333">
        <f t="shared" si="4"/>
        <v>0</v>
      </c>
      <c r="AN13" s="333">
        <f t="shared" si="4"/>
        <v>0</v>
      </c>
      <c r="AO13" s="333">
        <f t="shared" si="4"/>
        <v>0</v>
      </c>
      <c r="AP13" s="333">
        <f t="shared" si="4"/>
        <v>0</v>
      </c>
      <c r="AQ13" s="332">
        <f t="shared" si="0"/>
        <v>16015.647733859989</v>
      </c>
      <c r="AR13" s="332">
        <f t="shared" si="1"/>
        <v>6733.5504832549996</v>
      </c>
    </row>
    <row r="14" spans="1:77" ht="15">
      <c r="C14" s="129"/>
      <c r="D14" s="249" t="s">
        <v>281</v>
      </c>
      <c r="F14" s="141" t="s">
        <v>95</v>
      </c>
      <c r="G14" s="129" t="s">
        <v>96</v>
      </c>
      <c r="L14" s="10"/>
      <c r="M14" s="135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7"/>
      <c r="AB14" s="142"/>
      <c r="AC14" s="31"/>
      <c r="AD14" s="337">
        <f>'[1]CV7 - Undergrounding Des Areas'!G11</f>
        <v>0.24099999999999999</v>
      </c>
      <c r="AE14" s="337">
        <f>'[1]CV7 - Undergrounding Des Areas'!H11</f>
        <v>0.39</v>
      </c>
      <c r="AF14" s="337">
        <f>'[1]CV7 - Undergrounding Des Areas'!I11</f>
        <v>4.1900000000000004</v>
      </c>
      <c r="AG14" s="337">
        <f>'[1]CV7 - Undergrounding Des Areas'!J11</f>
        <v>0.98699999999999999</v>
      </c>
      <c r="AH14" s="337">
        <f>'[1]CV7 - Undergrounding Des Areas'!K11</f>
        <v>2.4510000000000001</v>
      </c>
      <c r="AI14" s="337">
        <v>0.92</v>
      </c>
      <c r="AJ14" s="339">
        <v>2.0499999999999998</v>
      </c>
      <c r="AK14" s="331"/>
      <c r="AL14" s="331"/>
      <c r="AM14" s="331"/>
      <c r="AN14" s="331"/>
      <c r="AO14" s="331"/>
      <c r="AP14" s="331"/>
      <c r="AQ14" s="332">
        <f t="shared" si="0"/>
        <v>8.2590000000000003</v>
      </c>
      <c r="AR14" s="332">
        <f t="shared" si="1"/>
        <v>2.9699999999999998</v>
      </c>
    </row>
    <row r="15" spans="1:77" ht="15">
      <c r="C15" s="129"/>
      <c r="D15" s="249" t="s">
        <v>281</v>
      </c>
      <c r="F15" s="140" t="s">
        <v>97</v>
      </c>
      <c r="G15" s="129" t="s">
        <v>96</v>
      </c>
      <c r="L15" s="10"/>
      <c r="M15" s="135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7"/>
      <c r="AB15" s="142"/>
      <c r="AC15" s="31"/>
      <c r="AD15" s="337">
        <f>'[1]CV7 - Undergrounding Des Areas'!G12</f>
        <v>7.46</v>
      </c>
      <c r="AE15" s="337">
        <f>'[1]CV7 - Undergrounding Des Areas'!H12</f>
        <v>6.33</v>
      </c>
      <c r="AF15" s="337">
        <f>'[1]CV7 - Undergrounding Des Areas'!I12</f>
        <v>9.82</v>
      </c>
      <c r="AG15" s="337">
        <f>'[1]CV7 - Undergrounding Des Areas'!J12</f>
        <v>8.6950000000000003</v>
      </c>
      <c r="AH15" s="337">
        <f>'[1]CV7 - Undergrounding Des Areas'!K12</f>
        <v>8.6270000000000007</v>
      </c>
      <c r="AI15" s="337">
        <v>2.87</v>
      </c>
      <c r="AJ15" s="339">
        <v>9.18</v>
      </c>
      <c r="AK15" s="331"/>
      <c r="AL15" s="331"/>
      <c r="AM15" s="331"/>
      <c r="AN15" s="331"/>
      <c r="AO15" s="331"/>
      <c r="AP15" s="331"/>
      <c r="AQ15" s="332">
        <f t="shared" si="0"/>
        <v>40.932000000000002</v>
      </c>
      <c r="AR15" s="332">
        <f t="shared" si="1"/>
        <v>12.05</v>
      </c>
    </row>
    <row r="16" spans="1:77" ht="15">
      <c r="C16" s="129"/>
      <c r="D16" s="249" t="s">
        <v>281</v>
      </c>
      <c r="F16" s="140" t="s">
        <v>98</v>
      </c>
      <c r="G16" s="129" t="s">
        <v>96</v>
      </c>
      <c r="L16" s="10"/>
      <c r="M16" s="135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7"/>
      <c r="AB16" s="142"/>
      <c r="AC16" s="31"/>
      <c r="AD16" s="337">
        <f>'[1]CV7 - Undergrounding Des Areas'!G13</f>
        <v>0</v>
      </c>
      <c r="AE16" s="337">
        <f>'[1]CV7 - Undergrounding Des Areas'!H13</f>
        <v>0</v>
      </c>
      <c r="AF16" s="337">
        <f>'[1]CV7 - Undergrounding Des Areas'!I13</f>
        <v>0</v>
      </c>
      <c r="AG16" s="337">
        <f>'[1]CV7 - Undergrounding Des Areas'!J13</f>
        <v>2.532</v>
      </c>
      <c r="AH16" s="337">
        <f>'[1]CV7 - Undergrounding Des Areas'!K13</f>
        <v>0</v>
      </c>
      <c r="AI16" s="337">
        <v>0</v>
      </c>
      <c r="AJ16" s="339">
        <v>0</v>
      </c>
      <c r="AK16" s="331"/>
      <c r="AL16" s="331"/>
      <c r="AM16" s="331"/>
      <c r="AN16" s="331"/>
      <c r="AO16" s="331"/>
      <c r="AP16" s="331"/>
      <c r="AQ16" s="332">
        <f t="shared" si="0"/>
        <v>2.532</v>
      </c>
      <c r="AR16" s="332">
        <f t="shared" si="1"/>
        <v>0</v>
      </c>
    </row>
    <row r="17" spans="2:44" ht="15">
      <c r="C17" s="129"/>
      <c r="D17" s="249" t="s">
        <v>281</v>
      </c>
      <c r="F17" s="140" t="s">
        <v>99</v>
      </c>
      <c r="G17" s="129" t="s">
        <v>96</v>
      </c>
      <c r="L17" s="10"/>
      <c r="M17" s="135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7"/>
      <c r="AB17" s="142"/>
      <c r="AC17" s="31"/>
      <c r="AD17" s="337">
        <f>'[1]CV7 - Undergrounding Des Areas'!G14</f>
        <v>0</v>
      </c>
      <c r="AE17" s="337">
        <f>'[1]CV7 - Undergrounding Des Areas'!H14</f>
        <v>0</v>
      </c>
      <c r="AF17" s="337">
        <f>'[1]CV7 - Undergrounding Des Areas'!I14</f>
        <v>0</v>
      </c>
      <c r="AG17" s="337">
        <f>'[1]CV7 - Undergrounding Des Areas'!J14</f>
        <v>0</v>
      </c>
      <c r="AH17" s="337">
        <f>'[1]CV7 - Undergrounding Des Areas'!K14</f>
        <v>0</v>
      </c>
      <c r="AI17" s="337">
        <v>0</v>
      </c>
      <c r="AJ17" s="339">
        <v>0</v>
      </c>
      <c r="AK17" s="331"/>
      <c r="AL17" s="331"/>
      <c r="AM17" s="331"/>
      <c r="AN17" s="331"/>
      <c r="AO17" s="331"/>
      <c r="AP17" s="331"/>
      <c r="AQ17" s="332">
        <f t="shared" si="0"/>
        <v>0</v>
      </c>
      <c r="AR17" s="332">
        <f t="shared" si="1"/>
        <v>0</v>
      </c>
    </row>
    <row r="18" spans="2:44" ht="15">
      <c r="C18" s="129"/>
      <c r="D18" s="250" t="s">
        <v>296</v>
      </c>
      <c r="F18" s="145"/>
      <c r="G18" s="129" t="s">
        <v>96</v>
      </c>
      <c r="L18" s="10"/>
      <c r="M18" s="135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7"/>
      <c r="AB18" s="142"/>
      <c r="AC18" s="31"/>
      <c r="AD18" s="338">
        <f t="shared" ref="AD18:AJ18" si="5">SUM(AD14:AD17)</f>
        <v>7.7009999999999996</v>
      </c>
      <c r="AE18" s="338">
        <f t="shared" si="5"/>
        <v>6.72</v>
      </c>
      <c r="AF18" s="338">
        <f t="shared" si="5"/>
        <v>14.010000000000002</v>
      </c>
      <c r="AG18" s="338">
        <f t="shared" si="5"/>
        <v>12.214</v>
      </c>
      <c r="AH18" s="338">
        <f t="shared" si="5"/>
        <v>11.078000000000001</v>
      </c>
      <c r="AI18" s="338">
        <f t="shared" si="5"/>
        <v>3.79</v>
      </c>
      <c r="AJ18" s="338">
        <f t="shared" si="5"/>
        <v>11.23</v>
      </c>
      <c r="AK18" s="333">
        <f t="shared" ref="AK18:AP18" si="6">SUM(AK14:AK17)</f>
        <v>0</v>
      </c>
      <c r="AL18" s="333">
        <f t="shared" si="6"/>
        <v>0</v>
      </c>
      <c r="AM18" s="333">
        <f t="shared" si="6"/>
        <v>0</v>
      </c>
      <c r="AN18" s="333">
        <f t="shared" si="6"/>
        <v>0</v>
      </c>
      <c r="AO18" s="333">
        <f t="shared" si="6"/>
        <v>0</v>
      </c>
      <c r="AP18" s="333">
        <f t="shared" si="6"/>
        <v>0</v>
      </c>
      <c r="AQ18" s="332">
        <f t="shared" si="0"/>
        <v>51.723000000000006</v>
      </c>
      <c r="AR18" s="332">
        <f t="shared" si="1"/>
        <v>15.02</v>
      </c>
    </row>
    <row r="19" spans="2:44" ht="15">
      <c r="C19" s="129"/>
      <c r="D19" s="249" t="s">
        <v>279</v>
      </c>
      <c r="F19" s="141" t="s">
        <v>95</v>
      </c>
      <c r="G19" s="129" t="s">
        <v>96</v>
      </c>
      <c r="L19" s="10"/>
      <c r="M19" s="135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7"/>
      <c r="AB19" s="142"/>
      <c r="AC19" s="31"/>
      <c r="AD19" s="337">
        <f>'[1]CV7 - Undergrounding Des Areas'!G16</f>
        <v>0.245</v>
      </c>
      <c r="AE19" s="337">
        <f>'[1]CV7 - Undergrounding Des Areas'!H16</f>
        <v>0.49</v>
      </c>
      <c r="AF19" s="337">
        <f>'[1]CV7 - Undergrounding Des Areas'!I16</f>
        <v>1.1599999999999999</v>
      </c>
      <c r="AG19" s="337">
        <f>'[1]CV7 - Undergrounding Des Areas'!J16</f>
        <v>1.2909999999999999</v>
      </c>
      <c r="AH19" s="337">
        <f>'[1]CV7 - Undergrounding Des Areas'!K16</f>
        <v>3.6789999999999998</v>
      </c>
      <c r="AI19" s="337">
        <v>0.36499999999999999</v>
      </c>
      <c r="AJ19" s="339">
        <v>3.0209999999999999</v>
      </c>
      <c r="AK19" s="331"/>
      <c r="AL19" s="331"/>
      <c r="AM19" s="331"/>
      <c r="AN19" s="331"/>
      <c r="AO19" s="331"/>
      <c r="AP19" s="331"/>
      <c r="AQ19" s="332">
        <f t="shared" si="0"/>
        <v>6.8650000000000002</v>
      </c>
      <c r="AR19" s="332">
        <f t="shared" si="1"/>
        <v>3.3860000000000001</v>
      </c>
    </row>
    <row r="20" spans="2:44" ht="15">
      <c r="C20" s="129"/>
      <c r="D20" s="241" t="s">
        <v>279</v>
      </c>
      <c r="F20" s="140" t="s">
        <v>97</v>
      </c>
      <c r="G20" s="129" t="s">
        <v>96</v>
      </c>
      <c r="L20" s="10"/>
      <c r="M20" s="135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7"/>
      <c r="AB20" s="142"/>
      <c r="AC20" s="31"/>
      <c r="AD20" s="337">
        <f>'[1]CV7 - Undergrounding Des Areas'!G17</f>
        <v>2.64</v>
      </c>
      <c r="AE20" s="337">
        <f>'[1]CV7 - Undergrounding Des Areas'!H17</f>
        <v>6.53</v>
      </c>
      <c r="AF20" s="337">
        <f>'[1]CV7 - Undergrounding Des Areas'!I17</f>
        <v>11.85</v>
      </c>
      <c r="AG20" s="337">
        <f>'[1]CV7 - Undergrounding Des Areas'!J17</f>
        <v>9.8160000000000007</v>
      </c>
      <c r="AH20" s="337">
        <f>'[1]CV7 - Undergrounding Des Areas'!K17</f>
        <v>9.9890000000000008</v>
      </c>
      <c r="AI20" s="337">
        <v>3.0449999999999999</v>
      </c>
      <c r="AJ20" s="339">
        <v>9.1850000000000005</v>
      </c>
      <c r="AK20" s="331"/>
      <c r="AL20" s="331"/>
      <c r="AM20" s="331"/>
      <c r="AN20" s="331"/>
      <c r="AO20" s="331"/>
      <c r="AP20" s="331"/>
      <c r="AQ20" s="332">
        <f t="shared" si="0"/>
        <v>40.825000000000003</v>
      </c>
      <c r="AR20" s="332">
        <f t="shared" si="1"/>
        <v>12.23</v>
      </c>
    </row>
    <row r="21" spans="2:44" ht="15">
      <c r="C21" s="129"/>
      <c r="D21" s="241" t="s">
        <v>279</v>
      </c>
      <c r="F21" s="140" t="s">
        <v>98</v>
      </c>
      <c r="G21" s="129" t="s">
        <v>96</v>
      </c>
      <c r="L21" s="10"/>
      <c r="M21" s="135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7"/>
      <c r="AB21" s="142"/>
      <c r="AC21" s="31"/>
      <c r="AD21" s="337">
        <f>'[1]CV7 - Undergrounding Des Areas'!G18</f>
        <v>0</v>
      </c>
      <c r="AE21" s="337">
        <f>'[1]CV7 - Undergrounding Des Areas'!H18</f>
        <v>0</v>
      </c>
      <c r="AF21" s="337">
        <f>'[1]CV7 - Undergrounding Des Areas'!I18</f>
        <v>0</v>
      </c>
      <c r="AG21" s="337">
        <f>'[1]CV7 - Undergrounding Des Areas'!J18</f>
        <v>3.2250000000000001</v>
      </c>
      <c r="AH21" s="337">
        <f>'[1]CV7 - Undergrounding Des Areas'!K18</f>
        <v>0</v>
      </c>
      <c r="AI21" s="337">
        <v>0</v>
      </c>
      <c r="AJ21" s="339">
        <v>0</v>
      </c>
      <c r="AK21" s="331"/>
      <c r="AL21" s="331"/>
      <c r="AM21" s="331"/>
      <c r="AN21" s="331"/>
      <c r="AO21" s="331"/>
      <c r="AP21" s="331"/>
      <c r="AQ21" s="332">
        <f t="shared" si="0"/>
        <v>3.2250000000000001</v>
      </c>
      <c r="AR21" s="332">
        <f t="shared" si="1"/>
        <v>0</v>
      </c>
    </row>
    <row r="22" spans="2:44" ht="15">
      <c r="C22" s="129"/>
      <c r="D22" s="241" t="s">
        <v>279</v>
      </c>
      <c r="F22" s="140" t="s">
        <v>99</v>
      </c>
      <c r="G22" s="129" t="s">
        <v>96</v>
      </c>
      <c r="L22" s="10"/>
      <c r="M22" s="135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7"/>
      <c r="AB22" s="142"/>
      <c r="AC22" s="31"/>
      <c r="AD22" s="337">
        <f>'[1]CV7 - Undergrounding Des Areas'!G19</f>
        <v>0</v>
      </c>
      <c r="AE22" s="337">
        <f>'[1]CV7 - Undergrounding Des Areas'!H19</f>
        <v>0</v>
      </c>
      <c r="AF22" s="337">
        <f>'[1]CV7 - Undergrounding Des Areas'!I19</f>
        <v>0</v>
      </c>
      <c r="AG22" s="337">
        <f>'[1]CV7 - Undergrounding Des Areas'!J19</f>
        <v>0</v>
      </c>
      <c r="AH22" s="337">
        <f>'[1]CV7 - Undergrounding Des Areas'!K19</f>
        <v>0</v>
      </c>
      <c r="AI22" s="337">
        <v>0</v>
      </c>
      <c r="AJ22" s="339">
        <v>0</v>
      </c>
      <c r="AK22" s="331"/>
      <c r="AL22" s="331"/>
      <c r="AM22" s="331"/>
      <c r="AN22" s="331"/>
      <c r="AO22" s="331"/>
      <c r="AP22" s="331"/>
      <c r="AQ22" s="332">
        <f t="shared" si="0"/>
        <v>0</v>
      </c>
      <c r="AR22" s="332">
        <f t="shared" si="1"/>
        <v>0</v>
      </c>
    </row>
    <row r="23" spans="2:44" ht="15">
      <c r="C23" s="129"/>
      <c r="D23" s="145" t="s">
        <v>280</v>
      </c>
      <c r="F23" s="145"/>
      <c r="G23" s="129" t="s">
        <v>96</v>
      </c>
      <c r="L23" s="10"/>
      <c r="M23" s="246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9"/>
      <c r="AB23" s="142"/>
      <c r="AC23" s="31"/>
      <c r="AD23" s="338">
        <f t="shared" ref="AD23:AJ23" si="7">SUM(AD19:AD22)</f>
        <v>2.8850000000000002</v>
      </c>
      <c r="AE23" s="338">
        <f t="shared" si="7"/>
        <v>7.0200000000000005</v>
      </c>
      <c r="AF23" s="338">
        <f t="shared" si="7"/>
        <v>13.01</v>
      </c>
      <c r="AG23" s="338">
        <f t="shared" si="7"/>
        <v>14.332000000000001</v>
      </c>
      <c r="AH23" s="338">
        <f t="shared" si="7"/>
        <v>13.668000000000001</v>
      </c>
      <c r="AI23" s="338">
        <f t="shared" si="7"/>
        <v>3.41</v>
      </c>
      <c r="AJ23" s="338">
        <f t="shared" si="7"/>
        <v>12.206</v>
      </c>
      <c r="AK23" s="333">
        <f t="shared" ref="AK23:AP23" si="8">SUM(AK19:AK22)</f>
        <v>0</v>
      </c>
      <c r="AL23" s="333">
        <f t="shared" si="8"/>
        <v>0</v>
      </c>
      <c r="AM23" s="333">
        <f t="shared" si="8"/>
        <v>0</v>
      </c>
      <c r="AN23" s="333">
        <f t="shared" si="8"/>
        <v>0</v>
      </c>
      <c r="AO23" s="333">
        <f t="shared" si="8"/>
        <v>0</v>
      </c>
      <c r="AP23" s="333">
        <f t="shared" si="8"/>
        <v>0</v>
      </c>
      <c r="AQ23" s="332">
        <f t="shared" si="0"/>
        <v>50.914999999999999</v>
      </c>
      <c r="AR23" s="332">
        <f t="shared" si="1"/>
        <v>15.616</v>
      </c>
    </row>
    <row r="24" spans="2:44" ht="15">
      <c r="C24" s="129"/>
      <c r="D24" s="145"/>
      <c r="F24" s="145"/>
      <c r="G24" s="129"/>
      <c r="L24" s="10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2"/>
      <c r="AC24" s="31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8"/>
      <c r="AR24" s="148"/>
    </row>
    <row r="25" spans="2:44" ht="15">
      <c r="B25" s="27" t="s">
        <v>294</v>
      </c>
      <c r="C25" s="129"/>
      <c r="D25" s="95"/>
      <c r="F25" s="95"/>
      <c r="G25" s="129"/>
      <c r="L25" s="10"/>
      <c r="AB25" s="142"/>
      <c r="AC25" s="31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8"/>
      <c r="AR25" s="148"/>
    </row>
    <row r="26" spans="2:44" ht="15">
      <c r="C26" s="129"/>
      <c r="D26" s="249" t="s">
        <v>281</v>
      </c>
      <c r="F26" s="141" t="s">
        <v>95</v>
      </c>
      <c r="G26" s="129" t="s">
        <v>96</v>
      </c>
      <c r="L26" s="10"/>
      <c r="M26" s="131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3"/>
      <c r="AB26" s="142"/>
      <c r="AC26" s="31"/>
      <c r="AD26" s="247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0">
        <f t="shared" ref="AQ26:AQ35" si="9">SUM(AD26:AH26)</f>
        <v>0</v>
      </c>
      <c r="AR26" s="130">
        <f t="shared" ref="AR26:AR35" si="10">SUM(AI26:AP26)</f>
        <v>0</v>
      </c>
    </row>
    <row r="27" spans="2:44" ht="15">
      <c r="C27" s="129"/>
      <c r="D27" s="249" t="s">
        <v>281</v>
      </c>
      <c r="F27" s="140" t="s">
        <v>97</v>
      </c>
      <c r="G27" s="129" t="s">
        <v>96</v>
      </c>
      <c r="L27" s="10"/>
      <c r="M27" s="135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7"/>
      <c r="AB27" s="142"/>
      <c r="AC27" s="31"/>
      <c r="AD27" s="247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0">
        <f t="shared" si="9"/>
        <v>0</v>
      </c>
      <c r="AR27" s="130">
        <f t="shared" si="10"/>
        <v>0</v>
      </c>
    </row>
    <row r="28" spans="2:44" ht="15">
      <c r="C28" s="129"/>
      <c r="D28" s="249" t="s">
        <v>281</v>
      </c>
      <c r="F28" s="140" t="s">
        <v>98</v>
      </c>
      <c r="G28" s="129" t="s">
        <v>96</v>
      </c>
      <c r="L28" s="10"/>
      <c r="M28" s="135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7"/>
      <c r="AB28" s="142"/>
      <c r="AC28" s="31"/>
      <c r="AD28" s="247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0">
        <f t="shared" si="9"/>
        <v>0</v>
      </c>
      <c r="AR28" s="130">
        <f t="shared" si="10"/>
        <v>0</v>
      </c>
    </row>
    <row r="29" spans="2:44" ht="15">
      <c r="C29" s="129"/>
      <c r="D29" s="249" t="s">
        <v>281</v>
      </c>
      <c r="F29" s="140" t="s">
        <v>99</v>
      </c>
      <c r="G29" s="129" t="s">
        <v>96</v>
      </c>
      <c r="L29" s="10"/>
      <c r="M29" s="135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7"/>
      <c r="AB29" s="142"/>
      <c r="AC29" s="31"/>
      <c r="AD29" s="247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0">
        <f t="shared" si="9"/>
        <v>0</v>
      </c>
      <c r="AR29" s="130">
        <f t="shared" si="10"/>
        <v>0</v>
      </c>
    </row>
    <row r="30" spans="2:44" ht="15">
      <c r="C30" s="129"/>
      <c r="D30" s="250" t="s">
        <v>296</v>
      </c>
      <c r="F30" s="145"/>
      <c r="G30" s="129"/>
      <c r="L30" s="10"/>
      <c r="M30" s="135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7"/>
      <c r="AB30" s="142"/>
      <c r="AC30" s="31"/>
      <c r="AD30" s="248">
        <f t="shared" ref="AD30:AP30" si="11">SUM(AD26:AD29)</f>
        <v>0</v>
      </c>
      <c r="AE30" s="144">
        <f t="shared" si="11"/>
        <v>0</v>
      </c>
      <c r="AF30" s="144">
        <f t="shared" si="11"/>
        <v>0</v>
      </c>
      <c r="AG30" s="144">
        <f t="shared" si="11"/>
        <v>0</v>
      </c>
      <c r="AH30" s="144">
        <f t="shared" si="11"/>
        <v>0</v>
      </c>
      <c r="AI30" s="144">
        <f t="shared" si="11"/>
        <v>0</v>
      </c>
      <c r="AJ30" s="144">
        <f t="shared" si="11"/>
        <v>0</v>
      </c>
      <c r="AK30" s="144">
        <f t="shared" si="11"/>
        <v>0</v>
      </c>
      <c r="AL30" s="144">
        <f t="shared" si="11"/>
        <v>0</v>
      </c>
      <c r="AM30" s="144">
        <f t="shared" si="11"/>
        <v>0</v>
      </c>
      <c r="AN30" s="144">
        <f t="shared" si="11"/>
        <v>0</v>
      </c>
      <c r="AO30" s="144">
        <f t="shared" si="11"/>
        <v>0</v>
      </c>
      <c r="AP30" s="144">
        <f t="shared" si="11"/>
        <v>0</v>
      </c>
      <c r="AQ30" s="130">
        <f t="shared" si="9"/>
        <v>0</v>
      </c>
      <c r="AR30" s="130">
        <f t="shared" si="10"/>
        <v>0</v>
      </c>
    </row>
    <row r="31" spans="2:44" ht="15">
      <c r="C31" s="129"/>
      <c r="D31" s="249" t="s">
        <v>279</v>
      </c>
      <c r="F31" s="141" t="s">
        <v>95</v>
      </c>
      <c r="G31" s="129" t="s">
        <v>96</v>
      </c>
      <c r="L31" s="10"/>
      <c r="M31" s="135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7"/>
      <c r="AB31" s="142"/>
      <c r="AC31" s="31"/>
      <c r="AD31" s="247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0">
        <f t="shared" si="9"/>
        <v>0</v>
      </c>
      <c r="AR31" s="130">
        <f t="shared" si="10"/>
        <v>0</v>
      </c>
    </row>
    <row r="32" spans="2:44" ht="15">
      <c r="C32" s="129"/>
      <c r="D32" s="241" t="s">
        <v>279</v>
      </c>
      <c r="F32" s="140" t="s">
        <v>97</v>
      </c>
      <c r="G32" s="129" t="s">
        <v>96</v>
      </c>
      <c r="L32" s="10"/>
      <c r="M32" s="135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7"/>
      <c r="AB32" s="142"/>
      <c r="AC32" s="31"/>
      <c r="AD32" s="247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0">
        <f t="shared" si="9"/>
        <v>0</v>
      </c>
      <c r="AR32" s="130">
        <f t="shared" si="10"/>
        <v>0</v>
      </c>
    </row>
    <row r="33" spans="2:64" ht="15">
      <c r="C33" s="129"/>
      <c r="D33" s="241" t="s">
        <v>279</v>
      </c>
      <c r="F33" s="140" t="s">
        <v>98</v>
      </c>
      <c r="G33" s="129" t="s">
        <v>96</v>
      </c>
      <c r="L33" s="10"/>
      <c r="M33" s="135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7"/>
      <c r="AB33" s="142"/>
      <c r="AC33" s="31"/>
      <c r="AD33" s="247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0">
        <f t="shared" si="9"/>
        <v>0</v>
      </c>
      <c r="AR33" s="130">
        <f t="shared" si="10"/>
        <v>0</v>
      </c>
    </row>
    <row r="34" spans="2:64" ht="15">
      <c r="C34" s="129"/>
      <c r="D34" s="241" t="s">
        <v>279</v>
      </c>
      <c r="F34" s="140" t="s">
        <v>99</v>
      </c>
      <c r="G34" s="129" t="s">
        <v>96</v>
      </c>
      <c r="L34" s="10"/>
      <c r="M34" s="135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7"/>
      <c r="AB34" s="142"/>
      <c r="AC34" s="31"/>
      <c r="AD34" s="247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0">
        <f t="shared" si="9"/>
        <v>0</v>
      </c>
      <c r="AR34" s="130">
        <f t="shared" si="10"/>
        <v>0</v>
      </c>
    </row>
    <row r="35" spans="2:64" ht="15">
      <c r="C35" s="129"/>
      <c r="D35" s="145" t="s">
        <v>280</v>
      </c>
      <c r="E35" s="145"/>
      <c r="F35" s="129"/>
      <c r="G35" s="129"/>
      <c r="L35" s="10"/>
      <c r="M35" s="246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9"/>
      <c r="AB35" s="142"/>
      <c r="AC35" s="31"/>
      <c r="AD35" s="248">
        <f t="shared" ref="AD35:AP35" si="12">SUM(AD31:AD34)</f>
        <v>0</v>
      </c>
      <c r="AE35" s="144">
        <f t="shared" si="12"/>
        <v>0</v>
      </c>
      <c r="AF35" s="144">
        <f t="shared" si="12"/>
        <v>0</v>
      </c>
      <c r="AG35" s="144">
        <f t="shared" si="12"/>
        <v>0</v>
      </c>
      <c r="AH35" s="144">
        <f t="shared" si="12"/>
        <v>0</v>
      </c>
      <c r="AI35" s="144">
        <f t="shared" si="12"/>
        <v>0</v>
      </c>
      <c r="AJ35" s="144">
        <f t="shared" si="12"/>
        <v>0</v>
      </c>
      <c r="AK35" s="144">
        <f t="shared" si="12"/>
        <v>0</v>
      </c>
      <c r="AL35" s="144">
        <f t="shared" si="12"/>
        <v>0</v>
      </c>
      <c r="AM35" s="144">
        <f t="shared" si="12"/>
        <v>0</v>
      </c>
      <c r="AN35" s="144">
        <f t="shared" si="12"/>
        <v>0</v>
      </c>
      <c r="AO35" s="144">
        <f t="shared" si="12"/>
        <v>0</v>
      </c>
      <c r="AP35" s="144">
        <f t="shared" si="12"/>
        <v>0</v>
      </c>
      <c r="AQ35" s="130">
        <f t="shared" si="9"/>
        <v>0</v>
      </c>
      <c r="AR35" s="130">
        <f t="shared" si="10"/>
        <v>0</v>
      </c>
    </row>
    <row r="36" spans="2:64" ht="15">
      <c r="C36" s="129"/>
      <c r="D36" s="145"/>
      <c r="E36" s="145"/>
      <c r="F36" s="129"/>
      <c r="G36" s="129"/>
      <c r="L36" s="10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2"/>
      <c r="AC36" s="31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8"/>
      <c r="AR36" s="148"/>
    </row>
    <row r="37" spans="2:64" ht="15">
      <c r="B37" s="24" t="s">
        <v>8</v>
      </c>
      <c r="C37" s="129"/>
      <c r="D37" s="145"/>
      <c r="E37" s="145"/>
      <c r="F37" s="129"/>
      <c r="G37" s="129"/>
      <c r="L37" s="10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2"/>
      <c r="AC37" s="31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8"/>
      <c r="AR37" s="148"/>
    </row>
    <row r="38" spans="2:64" ht="15">
      <c r="C38" s="129"/>
      <c r="D38" s="15" t="s">
        <v>417</v>
      </c>
      <c r="F38" s="141" t="s">
        <v>95</v>
      </c>
      <c r="G38" s="129" t="s">
        <v>0</v>
      </c>
      <c r="L38" s="10"/>
      <c r="M38" s="324">
        <f>'[1]CV7 - Undergrounding Des Areas'!O21</f>
        <v>9.990887713920741E-5</v>
      </c>
      <c r="N38" s="324">
        <f>'[1]CV7 - Undergrounding Des Areas'!P21</f>
        <v>2.4227632929000001E-2</v>
      </c>
      <c r="O38" s="324">
        <f>'[1]CV7 - Undergrounding Des Areas'!Q21</f>
        <v>8.1033688477743421E-2</v>
      </c>
      <c r="P38" s="324">
        <f>'[1]CV7 - Undergrounding Des Areas'!R21</f>
        <v>0.1602528440773317</v>
      </c>
      <c r="Q38" s="324">
        <f>'[1]CV7 - Undergrounding Des Areas'!S21</f>
        <v>0.42375697729010503</v>
      </c>
      <c r="R38" s="325">
        <v>0.11016205822135422</v>
      </c>
      <c r="S38" s="324">
        <v>0.25987104473700001</v>
      </c>
      <c r="T38" s="331"/>
      <c r="U38" s="331"/>
      <c r="V38" s="331"/>
      <c r="W38" s="331"/>
      <c r="X38" s="331"/>
      <c r="Y38" s="331"/>
      <c r="Z38" s="332">
        <f t="shared" ref="Z38:Z45" si="13">SUM(M38:Q38)</f>
        <v>0.6893710516513194</v>
      </c>
      <c r="AA38" s="332">
        <f t="shared" ref="AA38:AA45" si="14">SUM(R38:Y38)</f>
        <v>0.37003310295835423</v>
      </c>
      <c r="AB38" s="142"/>
      <c r="AC38" s="31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</row>
    <row r="39" spans="2:64" ht="15">
      <c r="C39" s="129"/>
      <c r="D39" s="267" t="s">
        <v>417</v>
      </c>
      <c r="F39" s="140" t="s">
        <v>97</v>
      </c>
      <c r="G39" s="129" t="s">
        <v>0</v>
      </c>
      <c r="L39" s="10"/>
      <c r="M39" s="324">
        <f>'[1]CV7 - Undergrounding Des Areas'!O22</f>
        <v>0.2265354519152469</v>
      </c>
      <c r="N39" s="324">
        <f>'[1]CV7 - Undergrounding Des Areas'!P22</f>
        <v>0.88364450496700009</v>
      </c>
      <c r="O39" s="324">
        <f>'[1]CV7 - Undergrounding Des Areas'!Q22</f>
        <v>0.98914216369785113</v>
      </c>
      <c r="P39" s="324">
        <f>'[1]CV7 - Undergrounding Des Areas'!R22</f>
        <v>1.0432487818349556</v>
      </c>
      <c r="Q39" s="324">
        <f>'[1]CV7 - Undergrounding Des Areas'!S22</f>
        <v>0.56599653356748703</v>
      </c>
      <c r="R39" s="325">
        <v>0.75085941706824899</v>
      </c>
      <c r="S39" s="324">
        <v>0.68657277675499995</v>
      </c>
      <c r="T39" s="331"/>
      <c r="U39" s="331"/>
      <c r="V39" s="331"/>
      <c r="W39" s="331"/>
      <c r="X39" s="331"/>
      <c r="Y39" s="331"/>
      <c r="Z39" s="332">
        <f t="shared" si="13"/>
        <v>3.7085674359825411</v>
      </c>
      <c r="AA39" s="332">
        <f t="shared" si="14"/>
        <v>1.4374321938232488</v>
      </c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</row>
    <row r="40" spans="2:64" ht="15">
      <c r="C40" s="129"/>
      <c r="D40" s="267" t="s">
        <v>417</v>
      </c>
      <c r="F40" s="140" t="s">
        <v>98</v>
      </c>
      <c r="G40" s="129" t="s">
        <v>0</v>
      </c>
      <c r="L40" s="10"/>
      <c r="M40" s="324">
        <f>'[1]CV7 - Undergrounding Des Areas'!O23</f>
        <v>0</v>
      </c>
      <c r="N40" s="324">
        <f>'[1]CV7 - Undergrounding Des Areas'!P23</f>
        <v>0.25000113939999996</v>
      </c>
      <c r="O40" s="324">
        <f>'[1]CV7 - Undergrounding Des Areas'!Q23</f>
        <v>0.26023440618117261</v>
      </c>
      <c r="P40" s="324">
        <f>'[1]CV7 - Undergrounding Des Areas'!R23</f>
        <v>-9.9845612208703839E-3</v>
      </c>
      <c r="Q40" s="324">
        <f>'[1]CV7 - Undergrounding Des Areas'!S23</f>
        <v>-2.0092886988089999E-2</v>
      </c>
      <c r="R40" s="324">
        <v>8.1262885973005594E-4</v>
      </c>
      <c r="S40" s="324">
        <v>0</v>
      </c>
      <c r="T40" s="331"/>
      <c r="U40" s="331"/>
      <c r="V40" s="331"/>
      <c r="W40" s="331"/>
      <c r="X40" s="331"/>
      <c r="Y40" s="331"/>
      <c r="Z40" s="332">
        <f t="shared" si="13"/>
        <v>0.48015809737221216</v>
      </c>
      <c r="AA40" s="332">
        <f t="shared" si="14"/>
        <v>8.1262885973005594E-4</v>
      </c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</row>
    <row r="41" spans="2:64" ht="15">
      <c r="C41" s="129"/>
      <c r="D41" s="267" t="s">
        <v>417</v>
      </c>
      <c r="F41" s="140" t="s">
        <v>99</v>
      </c>
      <c r="G41" s="129" t="s">
        <v>0</v>
      </c>
      <c r="L41" s="10"/>
      <c r="M41" s="324">
        <f>'[1]CV7 - Undergrounding Des Areas'!O24</f>
        <v>0</v>
      </c>
      <c r="N41" s="324">
        <f>'[1]CV7 - Undergrounding Des Areas'!P24</f>
        <v>0</v>
      </c>
      <c r="O41" s="324">
        <f>'[1]CV7 - Undergrounding Des Areas'!Q24</f>
        <v>0</v>
      </c>
      <c r="P41" s="324">
        <f>'[1]CV7 - Undergrounding Des Areas'!R24</f>
        <v>0</v>
      </c>
      <c r="Q41" s="324">
        <f>'[1]CV7 - Undergrounding Des Areas'!S24</f>
        <v>0</v>
      </c>
      <c r="R41" s="324">
        <v>0</v>
      </c>
      <c r="S41" s="324">
        <v>0</v>
      </c>
      <c r="T41" s="331"/>
      <c r="U41" s="331"/>
      <c r="V41" s="331"/>
      <c r="W41" s="331"/>
      <c r="X41" s="331"/>
      <c r="Y41" s="331"/>
      <c r="Z41" s="332">
        <f t="shared" si="13"/>
        <v>0</v>
      </c>
      <c r="AA41" s="332">
        <f t="shared" si="14"/>
        <v>0</v>
      </c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</row>
    <row r="42" spans="2:64" ht="15">
      <c r="C42" s="129"/>
      <c r="D42" s="15" t="s">
        <v>418</v>
      </c>
      <c r="F42" s="141" t="s">
        <v>95</v>
      </c>
      <c r="G42" s="129" t="s">
        <v>0</v>
      </c>
      <c r="L42" s="10"/>
      <c r="M42" s="324"/>
      <c r="N42" s="326"/>
      <c r="O42" s="326"/>
      <c r="P42" s="326"/>
      <c r="Q42" s="326"/>
      <c r="R42" s="326"/>
      <c r="S42" s="326"/>
      <c r="T42" s="331"/>
      <c r="U42" s="331"/>
      <c r="V42" s="331"/>
      <c r="W42" s="331"/>
      <c r="X42" s="331"/>
      <c r="Y42" s="331"/>
      <c r="Z42" s="332">
        <f>SUM(M42:Q42)</f>
        <v>0</v>
      </c>
      <c r="AA42" s="332">
        <f>SUM(R42:Y42)</f>
        <v>0</v>
      </c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</row>
    <row r="43" spans="2:64" ht="15">
      <c r="C43" s="129"/>
      <c r="D43" s="267" t="s">
        <v>418</v>
      </c>
      <c r="F43" s="140" t="s">
        <v>97</v>
      </c>
      <c r="G43" s="129" t="s">
        <v>0</v>
      </c>
      <c r="L43" s="10"/>
      <c r="M43" s="324"/>
      <c r="N43" s="326"/>
      <c r="O43" s="326"/>
      <c r="P43" s="326"/>
      <c r="Q43" s="326"/>
      <c r="R43" s="326"/>
      <c r="S43" s="326"/>
      <c r="T43" s="331"/>
      <c r="U43" s="331"/>
      <c r="V43" s="331"/>
      <c r="W43" s="331"/>
      <c r="X43" s="331"/>
      <c r="Y43" s="331"/>
      <c r="Z43" s="332">
        <f t="shared" si="13"/>
        <v>0</v>
      </c>
      <c r="AA43" s="332">
        <f t="shared" si="14"/>
        <v>0</v>
      </c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</row>
    <row r="44" spans="2:64" ht="15">
      <c r="C44" s="129"/>
      <c r="D44" s="267" t="s">
        <v>418</v>
      </c>
      <c r="F44" s="140" t="s">
        <v>98</v>
      </c>
      <c r="G44" s="129" t="s">
        <v>0</v>
      </c>
      <c r="L44" s="10"/>
      <c r="M44" s="324"/>
      <c r="N44" s="326"/>
      <c r="O44" s="326"/>
      <c r="P44" s="326"/>
      <c r="Q44" s="326"/>
      <c r="R44" s="326"/>
      <c r="S44" s="326"/>
      <c r="T44" s="331"/>
      <c r="U44" s="331"/>
      <c r="V44" s="331"/>
      <c r="W44" s="331"/>
      <c r="X44" s="331"/>
      <c r="Y44" s="331"/>
      <c r="Z44" s="332">
        <f t="shared" si="13"/>
        <v>0</v>
      </c>
      <c r="AA44" s="332">
        <f t="shared" si="14"/>
        <v>0</v>
      </c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</row>
    <row r="45" spans="2:64" ht="15">
      <c r="C45" s="129"/>
      <c r="D45" s="267" t="s">
        <v>418</v>
      </c>
      <c r="F45" s="140" t="s">
        <v>99</v>
      </c>
      <c r="G45" s="129" t="s">
        <v>0</v>
      </c>
      <c r="L45" s="10"/>
      <c r="M45" s="324"/>
      <c r="N45" s="326"/>
      <c r="O45" s="326"/>
      <c r="P45" s="326"/>
      <c r="Q45" s="326"/>
      <c r="R45" s="326"/>
      <c r="S45" s="326"/>
      <c r="T45" s="331"/>
      <c r="U45" s="331"/>
      <c r="V45" s="331"/>
      <c r="W45" s="331"/>
      <c r="X45" s="331"/>
      <c r="Y45" s="331"/>
      <c r="Z45" s="332">
        <f t="shared" si="13"/>
        <v>0</v>
      </c>
      <c r="AA45" s="332">
        <f t="shared" si="14"/>
        <v>0</v>
      </c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</row>
    <row r="46" spans="2:64" ht="15">
      <c r="C46" s="129"/>
      <c r="D46" s="95" t="s">
        <v>426</v>
      </c>
      <c r="E46" s="145"/>
      <c r="F46" s="129"/>
      <c r="G46" s="129"/>
      <c r="L46" s="10"/>
      <c r="M46" s="327">
        <f t="shared" ref="M46:R46" si="15">SUM(M38:M45)</f>
        <v>0.22663536079238611</v>
      </c>
      <c r="N46" s="327">
        <f t="shared" si="15"/>
        <v>1.1578732772960001</v>
      </c>
      <c r="O46" s="327">
        <f t="shared" si="15"/>
        <v>1.3304102583567672</v>
      </c>
      <c r="P46" s="327">
        <f t="shared" si="15"/>
        <v>1.1935170646914168</v>
      </c>
      <c r="Q46" s="327">
        <f t="shared" si="15"/>
        <v>0.96966062386950214</v>
      </c>
      <c r="R46" s="327">
        <f t="shared" si="15"/>
        <v>0.86183410414933337</v>
      </c>
      <c r="S46" s="327">
        <f>SUM(S38:S45)-0.002987</f>
        <v>0.94345682149199994</v>
      </c>
      <c r="T46" s="333">
        <f t="shared" ref="T46:AA46" si="16">SUM(T38:T45)</f>
        <v>0</v>
      </c>
      <c r="U46" s="333">
        <f t="shared" si="16"/>
        <v>0</v>
      </c>
      <c r="V46" s="333">
        <f t="shared" si="16"/>
        <v>0</v>
      </c>
      <c r="W46" s="333">
        <f t="shared" si="16"/>
        <v>0</v>
      </c>
      <c r="X46" s="333">
        <f t="shared" si="16"/>
        <v>0</v>
      </c>
      <c r="Y46" s="333">
        <f t="shared" si="16"/>
        <v>0</v>
      </c>
      <c r="Z46" s="333">
        <f t="shared" si="16"/>
        <v>4.8780965850060722</v>
      </c>
      <c r="AA46" s="333">
        <f t="shared" si="16"/>
        <v>1.8082779256413331</v>
      </c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</row>
    <row r="47" spans="2:64" ht="15">
      <c r="C47" s="129"/>
      <c r="D47" s="129"/>
      <c r="E47" s="129"/>
      <c r="F47" s="129"/>
      <c r="G47" s="129"/>
      <c r="L47" s="10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24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</row>
    <row r="48" spans="2:64" ht="15.75">
      <c r="D48" s="149"/>
      <c r="E48" s="114"/>
      <c r="F48" s="114"/>
      <c r="G48" s="114"/>
      <c r="H48" s="114"/>
      <c r="I48" s="114"/>
      <c r="J48" s="114"/>
      <c r="K48" s="114"/>
      <c r="L48" s="10"/>
      <c r="M48" s="114"/>
    </row>
    <row r="51" spans="4:40">
      <c r="D51" s="31"/>
      <c r="E51" s="53"/>
      <c r="F51" s="53"/>
      <c r="G51" s="53"/>
      <c r="H51" s="53"/>
      <c r="I51" s="53"/>
      <c r="J51" s="53"/>
      <c r="K51" s="435" t="s">
        <v>114</v>
      </c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6"/>
      <c r="AL51" s="436"/>
      <c r="AM51" s="436"/>
      <c r="AN51" s="437"/>
    </row>
    <row r="52" spans="4:40" ht="58.5" customHeight="1">
      <c r="D52" s="53"/>
      <c r="E52" s="53"/>
      <c r="F52" s="438" t="s">
        <v>297</v>
      </c>
      <c r="G52" s="439"/>
      <c r="H52" s="439"/>
      <c r="I52" s="439"/>
      <c r="J52" s="440"/>
      <c r="K52" s="438" t="s">
        <v>419</v>
      </c>
      <c r="L52" s="439"/>
      <c r="M52" s="439"/>
      <c r="N52" s="439"/>
      <c r="O52" s="440"/>
      <c r="P52" s="441" t="s">
        <v>420</v>
      </c>
      <c r="Q52" s="442"/>
      <c r="R52" s="442"/>
      <c r="S52" s="442"/>
      <c r="T52" s="443"/>
      <c r="U52" s="441" t="s">
        <v>423</v>
      </c>
      <c r="V52" s="442"/>
      <c r="W52" s="442"/>
      <c r="X52" s="442"/>
      <c r="Y52" s="443"/>
      <c r="Z52" s="441" t="s">
        <v>421</v>
      </c>
      <c r="AA52" s="442"/>
      <c r="AB52" s="442"/>
      <c r="AC52" s="442"/>
      <c r="AD52" s="443"/>
      <c r="AE52" s="438" t="s">
        <v>422</v>
      </c>
      <c r="AF52" s="439"/>
      <c r="AG52" s="439"/>
      <c r="AH52" s="439"/>
      <c r="AI52" s="440"/>
      <c r="AJ52" s="441" t="s">
        <v>424</v>
      </c>
      <c r="AK52" s="442"/>
      <c r="AL52" s="442"/>
      <c r="AM52" s="442"/>
      <c r="AN52" s="443"/>
    </row>
    <row r="53" spans="4:40" ht="38.25">
      <c r="D53" s="107"/>
      <c r="E53" s="107"/>
      <c r="F53" s="108" t="s">
        <v>95</v>
      </c>
      <c r="G53" s="108" t="s">
        <v>97</v>
      </c>
      <c r="H53" s="108" t="s">
        <v>115</v>
      </c>
      <c r="I53" s="108" t="s">
        <v>99</v>
      </c>
      <c r="J53" s="109" t="s">
        <v>1</v>
      </c>
      <c r="K53" s="108" t="s">
        <v>95</v>
      </c>
      <c r="L53" s="108" t="s">
        <v>97</v>
      </c>
      <c r="M53" s="108" t="s">
        <v>115</v>
      </c>
      <c r="N53" s="108" t="s">
        <v>99</v>
      </c>
      <c r="O53" s="109" t="s">
        <v>1</v>
      </c>
      <c r="P53" s="108" t="s">
        <v>95</v>
      </c>
      <c r="Q53" s="108" t="s">
        <v>97</v>
      </c>
      <c r="R53" s="108" t="s">
        <v>115</v>
      </c>
      <c r="S53" s="108" t="s">
        <v>99</v>
      </c>
      <c r="T53" s="109" t="s">
        <v>1</v>
      </c>
      <c r="U53" s="108" t="s">
        <v>95</v>
      </c>
      <c r="V53" s="108" t="s">
        <v>97</v>
      </c>
      <c r="W53" s="108" t="s">
        <v>115</v>
      </c>
      <c r="X53" s="108" t="s">
        <v>99</v>
      </c>
      <c r="Y53" s="109" t="s">
        <v>1</v>
      </c>
      <c r="Z53" s="108" t="s">
        <v>95</v>
      </c>
      <c r="AA53" s="108" t="s">
        <v>97</v>
      </c>
      <c r="AB53" s="108" t="s">
        <v>115</v>
      </c>
      <c r="AC53" s="108" t="s">
        <v>99</v>
      </c>
      <c r="AD53" s="109" t="s">
        <v>1</v>
      </c>
      <c r="AE53" s="108" t="s">
        <v>95</v>
      </c>
      <c r="AF53" s="108" t="s">
        <v>97</v>
      </c>
      <c r="AG53" s="108" t="s">
        <v>115</v>
      </c>
      <c r="AH53" s="108" t="s">
        <v>99</v>
      </c>
      <c r="AI53" s="109" t="s">
        <v>1</v>
      </c>
      <c r="AJ53" s="108" t="s">
        <v>95</v>
      </c>
      <c r="AK53" s="108" t="s">
        <v>97</v>
      </c>
      <c r="AL53" s="108" t="s">
        <v>115</v>
      </c>
      <c r="AM53" s="108" t="s">
        <v>99</v>
      </c>
      <c r="AN53" s="109" t="s">
        <v>1</v>
      </c>
    </row>
    <row r="54" spans="4:40">
      <c r="D54" s="328" t="s">
        <v>439</v>
      </c>
      <c r="E54" s="329" t="s">
        <v>116</v>
      </c>
      <c r="F54" s="330">
        <v>27.722550339999998</v>
      </c>
      <c r="G54" s="330">
        <v>43.819541899999976</v>
      </c>
      <c r="H54" s="330">
        <v>10.183214699999999</v>
      </c>
      <c r="I54" s="330">
        <v>0</v>
      </c>
      <c r="J54" s="334">
        <f>SUM(F54:I54)</f>
        <v>81.725306939999967</v>
      </c>
      <c r="K54" s="330">
        <v>0</v>
      </c>
      <c r="L54" s="330">
        <v>0</v>
      </c>
      <c r="M54" s="330">
        <v>0</v>
      </c>
      <c r="N54" s="330">
        <v>0</v>
      </c>
      <c r="O54" s="334">
        <f t="shared" ref="O54:O60" si="17">SUM(K54:N54)</f>
        <v>0</v>
      </c>
      <c r="P54" s="330">
        <v>0</v>
      </c>
      <c r="Q54" s="330">
        <v>0</v>
      </c>
      <c r="R54" s="330">
        <v>0</v>
      </c>
      <c r="S54" s="330">
        <v>0</v>
      </c>
      <c r="T54" s="334">
        <f t="shared" ref="T54:T60" si="18">SUM(P54:S54)</f>
        <v>0</v>
      </c>
      <c r="U54" s="330">
        <v>-1.34650168E-4</v>
      </c>
      <c r="V54" s="330">
        <v>0</v>
      </c>
      <c r="W54" s="330">
        <v>0</v>
      </c>
      <c r="X54" s="330">
        <v>0</v>
      </c>
      <c r="Y54" s="334">
        <f t="shared" ref="Y54:Y59" si="19">SUM(U54:X54)</f>
        <v>-1.34650168E-4</v>
      </c>
      <c r="Z54" s="335"/>
      <c r="AA54" s="335"/>
      <c r="AB54" s="335"/>
      <c r="AC54" s="335"/>
      <c r="AD54" s="336">
        <f t="shared" ref="AD54:AD88" si="20">SUM(Z54:AC54)</f>
        <v>0</v>
      </c>
      <c r="AE54" s="335"/>
      <c r="AF54" s="335"/>
      <c r="AG54" s="335"/>
      <c r="AH54" s="335"/>
      <c r="AI54" s="336">
        <f t="shared" ref="AI54:AI88" si="21">SUM(AE54:AH54)</f>
        <v>0</v>
      </c>
      <c r="AJ54" s="335"/>
      <c r="AK54" s="335"/>
      <c r="AL54" s="335"/>
      <c r="AM54" s="335"/>
      <c r="AN54" s="336">
        <f t="shared" ref="AN54:AN88" si="22">SUM(AJ54:AM54)</f>
        <v>0</v>
      </c>
    </row>
    <row r="55" spans="4:40">
      <c r="D55" s="328" t="s">
        <v>440</v>
      </c>
      <c r="E55" s="329" t="s">
        <v>117</v>
      </c>
      <c r="F55" s="330">
        <v>109.18556964099999</v>
      </c>
      <c r="G55" s="330">
        <v>506.99901954000001</v>
      </c>
      <c r="H55" s="330">
        <v>35.872017000000007</v>
      </c>
      <c r="I55" s="330">
        <v>6.7985299999999995</v>
      </c>
      <c r="J55" s="334">
        <f t="shared" ref="J55:J59" si="23">SUM(F55:I55)</f>
        <v>658.85513618100003</v>
      </c>
      <c r="K55" s="330">
        <v>0</v>
      </c>
      <c r="L55" s="330">
        <v>1.8009999999999999</v>
      </c>
      <c r="M55" s="330">
        <v>0</v>
      </c>
      <c r="N55" s="330">
        <v>0</v>
      </c>
      <c r="O55" s="334">
        <f t="shared" si="17"/>
        <v>1.8009999999999999</v>
      </c>
      <c r="P55" s="330">
        <v>0.54300000000000004</v>
      </c>
      <c r="Q55" s="330">
        <v>1.708</v>
      </c>
      <c r="R55" s="330">
        <v>0</v>
      </c>
      <c r="S55" s="330">
        <v>0</v>
      </c>
      <c r="T55" s="334">
        <f t="shared" si="18"/>
        <v>2.2509999999999999</v>
      </c>
      <c r="U55" s="330">
        <v>2.9900912000000002E-2</v>
      </c>
      <c r="V55" s="330">
        <v>0.131840173</v>
      </c>
      <c r="W55" s="330">
        <v>0</v>
      </c>
      <c r="X55" s="330">
        <v>0</v>
      </c>
      <c r="Y55" s="334">
        <f>SUM(U55:X55)</f>
        <v>0.16174108500000001</v>
      </c>
      <c r="Z55" s="335"/>
      <c r="AA55" s="335"/>
      <c r="AB55" s="335"/>
      <c r="AC55" s="335"/>
      <c r="AD55" s="336">
        <f t="shared" si="20"/>
        <v>0</v>
      </c>
      <c r="AE55" s="335"/>
      <c r="AF55" s="335"/>
      <c r="AG55" s="335"/>
      <c r="AH55" s="335"/>
      <c r="AI55" s="336">
        <f t="shared" si="21"/>
        <v>0</v>
      </c>
      <c r="AJ55" s="335"/>
      <c r="AK55" s="335"/>
      <c r="AL55" s="335"/>
      <c r="AM55" s="335"/>
      <c r="AN55" s="336">
        <f t="shared" si="22"/>
        <v>0</v>
      </c>
    </row>
    <row r="56" spans="4:40">
      <c r="D56" s="328" t="s">
        <v>441</v>
      </c>
      <c r="E56" s="329" t="s">
        <v>118</v>
      </c>
      <c r="F56" s="330">
        <v>38.619028419999999</v>
      </c>
      <c r="G56" s="330">
        <v>180.94453687000001</v>
      </c>
      <c r="H56" s="330">
        <v>14.935986499999999</v>
      </c>
      <c r="I56" s="330">
        <v>0</v>
      </c>
      <c r="J56" s="334">
        <f t="shared" si="23"/>
        <v>234.49955179</v>
      </c>
      <c r="K56" s="330">
        <v>1.0369999999999999</v>
      </c>
      <c r="L56" s="330">
        <v>1.6819999999999999</v>
      </c>
      <c r="M56" s="330">
        <v>0</v>
      </c>
      <c r="N56" s="330">
        <v>0</v>
      </c>
      <c r="O56" s="334">
        <f t="shared" si="17"/>
        <v>2.7189999999999999</v>
      </c>
      <c r="P56" s="330">
        <v>1.073</v>
      </c>
      <c r="Q56" s="330">
        <v>2.0350000000000001</v>
      </c>
      <c r="R56" s="330">
        <v>0</v>
      </c>
      <c r="S56" s="330">
        <v>0</v>
      </c>
      <c r="T56" s="334">
        <f t="shared" si="18"/>
        <v>3.1080000000000001</v>
      </c>
      <c r="U56" s="330">
        <v>0.123825535</v>
      </c>
      <c r="V56" s="330">
        <v>0.18142828297100003</v>
      </c>
      <c r="W56" s="330">
        <v>0</v>
      </c>
      <c r="X56" s="330">
        <v>0</v>
      </c>
      <c r="Y56" s="334">
        <f t="shared" si="19"/>
        <v>0.30525381797100004</v>
      </c>
      <c r="Z56" s="335"/>
      <c r="AA56" s="335"/>
      <c r="AB56" s="335"/>
      <c r="AC56" s="335"/>
      <c r="AD56" s="336">
        <f t="shared" si="20"/>
        <v>0</v>
      </c>
      <c r="AE56" s="335"/>
      <c r="AF56" s="335"/>
      <c r="AG56" s="335"/>
      <c r="AH56" s="335"/>
      <c r="AI56" s="336">
        <f t="shared" si="21"/>
        <v>0</v>
      </c>
      <c r="AJ56" s="335"/>
      <c r="AK56" s="335"/>
      <c r="AL56" s="335"/>
      <c r="AM56" s="335"/>
      <c r="AN56" s="336">
        <f t="shared" si="22"/>
        <v>0</v>
      </c>
    </row>
    <row r="57" spans="4:40">
      <c r="D57" s="328" t="s">
        <v>442</v>
      </c>
      <c r="E57" s="329" t="s">
        <v>119</v>
      </c>
      <c r="F57" s="330">
        <v>18.148058810000002</v>
      </c>
      <c r="G57" s="330">
        <v>67.824340149999998</v>
      </c>
      <c r="H57" s="330">
        <v>2.0553120000000007</v>
      </c>
      <c r="I57" s="330">
        <v>6.2903700000000002</v>
      </c>
      <c r="J57" s="334">
        <f t="shared" si="23"/>
        <v>94.318080959999989</v>
      </c>
      <c r="K57" s="330">
        <v>0</v>
      </c>
      <c r="L57" s="330">
        <v>1.607</v>
      </c>
      <c r="M57" s="330">
        <v>0</v>
      </c>
      <c r="N57" s="330">
        <v>0</v>
      </c>
      <c r="O57" s="334">
        <f t="shared" si="17"/>
        <v>1.607</v>
      </c>
      <c r="P57" s="330">
        <v>0.25900000000000001</v>
      </c>
      <c r="Q57" s="330">
        <v>1.982</v>
      </c>
      <c r="R57" s="330">
        <v>0</v>
      </c>
      <c r="S57" s="330">
        <v>0</v>
      </c>
      <c r="T57" s="334">
        <f t="shared" si="18"/>
        <v>2.2410000000000001</v>
      </c>
      <c r="U57" s="330">
        <v>2.9639111039999996E-3</v>
      </c>
      <c r="V57" s="330">
        <v>0.15402868889599999</v>
      </c>
      <c r="W57" s="330">
        <v>0</v>
      </c>
      <c r="X57" s="330">
        <v>0</v>
      </c>
      <c r="Y57" s="334">
        <f t="shared" si="19"/>
        <v>0.15699259999999998</v>
      </c>
      <c r="Z57" s="335"/>
      <c r="AA57" s="335"/>
      <c r="AB57" s="335"/>
      <c r="AC57" s="335"/>
      <c r="AD57" s="336">
        <f t="shared" si="20"/>
        <v>0</v>
      </c>
      <c r="AE57" s="335"/>
      <c r="AF57" s="335"/>
      <c r="AG57" s="335"/>
      <c r="AH57" s="335"/>
      <c r="AI57" s="336">
        <f t="shared" si="21"/>
        <v>0</v>
      </c>
      <c r="AJ57" s="335"/>
      <c r="AK57" s="335"/>
      <c r="AL57" s="335"/>
      <c r="AM57" s="335"/>
      <c r="AN57" s="336">
        <f t="shared" si="22"/>
        <v>0</v>
      </c>
    </row>
    <row r="58" spans="4:40">
      <c r="D58" s="328" t="s">
        <v>443</v>
      </c>
      <c r="E58" s="329" t="s">
        <v>120</v>
      </c>
      <c r="F58" s="330">
        <v>217.98010376900001</v>
      </c>
      <c r="G58" s="330">
        <v>1118.2745176999999</v>
      </c>
      <c r="H58" s="330">
        <v>112.86770977</v>
      </c>
      <c r="I58" s="330">
        <v>122.57856899999999</v>
      </c>
      <c r="J58" s="334">
        <f t="shared" si="23"/>
        <v>1571.7009002389998</v>
      </c>
      <c r="K58" s="330">
        <v>0.2</v>
      </c>
      <c r="L58" s="330">
        <v>3.8519999999999999</v>
      </c>
      <c r="M58" s="330">
        <v>0</v>
      </c>
      <c r="N58" s="330">
        <v>0</v>
      </c>
      <c r="O58" s="334">
        <f t="shared" si="17"/>
        <v>4.0519999999999996</v>
      </c>
      <c r="P58" s="330">
        <v>0.33500000000000002</v>
      </c>
      <c r="Q58" s="330">
        <v>3.22</v>
      </c>
      <c r="R58" s="330">
        <v>0</v>
      </c>
      <c r="S58" s="330">
        <v>0</v>
      </c>
      <c r="T58" s="334">
        <f t="shared" si="18"/>
        <v>3.5550000000000002</v>
      </c>
      <c r="U58" s="330">
        <v>3.6121669999999999E-3</v>
      </c>
      <c r="V58" s="330">
        <v>0.15918260400000001</v>
      </c>
      <c r="W58" s="330">
        <v>0</v>
      </c>
      <c r="X58" s="330">
        <v>0</v>
      </c>
      <c r="Y58" s="334">
        <f t="shared" si="19"/>
        <v>0.162794771</v>
      </c>
      <c r="Z58" s="335"/>
      <c r="AA58" s="335"/>
      <c r="AB58" s="335"/>
      <c r="AC58" s="335"/>
      <c r="AD58" s="336">
        <f t="shared" si="20"/>
        <v>0</v>
      </c>
      <c r="AE58" s="335"/>
      <c r="AF58" s="335"/>
      <c r="AG58" s="335"/>
      <c r="AH58" s="335"/>
      <c r="AI58" s="336">
        <f t="shared" si="21"/>
        <v>0</v>
      </c>
      <c r="AJ58" s="335"/>
      <c r="AK58" s="335"/>
      <c r="AL58" s="335"/>
      <c r="AM58" s="335"/>
      <c r="AN58" s="336">
        <f t="shared" si="22"/>
        <v>0</v>
      </c>
    </row>
    <row r="59" spans="4:40">
      <c r="D59" s="328" t="s">
        <v>444</v>
      </c>
      <c r="E59" s="329" t="s">
        <v>121</v>
      </c>
      <c r="F59" s="330">
        <v>57.949203865000001</v>
      </c>
      <c r="G59" s="330">
        <v>211.66228692999999</v>
      </c>
      <c r="H59" s="330">
        <v>10.682021000000001</v>
      </c>
      <c r="I59" s="330">
        <v>2.6041780000000001</v>
      </c>
      <c r="J59" s="334">
        <f t="shared" si="23"/>
        <v>282.89768979500002</v>
      </c>
      <c r="K59" s="330">
        <v>0.81100000000000005</v>
      </c>
      <c r="L59" s="330">
        <v>0.24</v>
      </c>
      <c r="M59" s="330">
        <v>0</v>
      </c>
      <c r="N59" s="330">
        <v>0</v>
      </c>
      <c r="O59" s="334">
        <f t="shared" si="17"/>
        <v>1.0510000000000002</v>
      </c>
      <c r="P59" s="330">
        <v>0.81100000000000005</v>
      </c>
      <c r="Q59" s="330">
        <v>0.24</v>
      </c>
      <c r="R59" s="330">
        <v>0</v>
      </c>
      <c r="S59" s="330">
        <v>0</v>
      </c>
      <c r="T59" s="334">
        <f t="shared" si="18"/>
        <v>1.0510000000000002</v>
      </c>
      <c r="U59" s="330">
        <v>9.9628309999999998E-2</v>
      </c>
      <c r="V59" s="330">
        <v>5.9433259000000002E-2</v>
      </c>
      <c r="W59" s="330">
        <v>0</v>
      </c>
      <c r="X59" s="330">
        <v>0</v>
      </c>
      <c r="Y59" s="334">
        <f t="shared" si="19"/>
        <v>0.15906156900000001</v>
      </c>
      <c r="Z59" s="335"/>
      <c r="AA59" s="335"/>
      <c r="AB59" s="335"/>
      <c r="AC59" s="335"/>
      <c r="AD59" s="336">
        <f t="shared" si="20"/>
        <v>0</v>
      </c>
      <c r="AE59" s="335"/>
      <c r="AF59" s="335"/>
      <c r="AG59" s="335"/>
      <c r="AH59" s="335"/>
      <c r="AI59" s="336">
        <f t="shared" si="21"/>
        <v>0</v>
      </c>
      <c r="AJ59" s="335"/>
      <c r="AK59" s="335"/>
      <c r="AL59" s="335"/>
      <c r="AM59" s="335"/>
      <c r="AN59" s="336">
        <f t="shared" si="22"/>
        <v>0</v>
      </c>
    </row>
    <row r="60" spans="4:40">
      <c r="D60" s="328" t="s">
        <v>445</v>
      </c>
      <c r="E60" s="329" t="s">
        <v>122</v>
      </c>
      <c r="F60" s="330">
        <v>85.081391840000009</v>
      </c>
      <c r="G60" s="330">
        <v>488.93720311000004</v>
      </c>
      <c r="H60" s="330">
        <v>59.579222399999999</v>
      </c>
      <c r="I60" s="330">
        <v>0</v>
      </c>
      <c r="J60" s="334">
        <f>SUM(F60:I60)</f>
        <v>633.59781735000013</v>
      </c>
      <c r="K60" s="330">
        <v>0</v>
      </c>
      <c r="L60" s="330">
        <v>0</v>
      </c>
      <c r="M60" s="330">
        <v>0</v>
      </c>
      <c r="N60" s="330">
        <v>0</v>
      </c>
      <c r="O60" s="334">
        <f t="shared" si="17"/>
        <v>0</v>
      </c>
      <c r="P60" s="330">
        <v>0</v>
      </c>
      <c r="Q60" s="330">
        <v>0</v>
      </c>
      <c r="R60" s="330">
        <v>0</v>
      </c>
      <c r="S60" s="330">
        <v>0</v>
      </c>
      <c r="T60" s="334">
        <f t="shared" si="18"/>
        <v>0</v>
      </c>
      <c r="U60" s="330">
        <v>7.4860311999999998E-5</v>
      </c>
      <c r="V60" s="330">
        <v>6.5976999999999995E-4</v>
      </c>
      <c r="W60" s="330">
        <v>0</v>
      </c>
      <c r="X60" s="330">
        <v>0</v>
      </c>
      <c r="Y60" s="334">
        <f>SUM(U60:X60)</f>
        <v>7.3463031199999995E-4</v>
      </c>
      <c r="Z60" s="335"/>
      <c r="AA60" s="335"/>
      <c r="AB60" s="335"/>
      <c r="AC60" s="335"/>
      <c r="AD60" s="336">
        <f t="shared" si="20"/>
        <v>0</v>
      </c>
      <c r="AE60" s="335"/>
      <c r="AF60" s="335"/>
      <c r="AG60" s="335"/>
      <c r="AH60" s="335"/>
      <c r="AI60" s="336">
        <f t="shared" si="21"/>
        <v>0</v>
      </c>
      <c r="AJ60" s="335"/>
      <c r="AK60" s="335"/>
      <c r="AL60" s="335"/>
      <c r="AM60" s="335"/>
      <c r="AN60" s="336">
        <f t="shared" si="22"/>
        <v>0</v>
      </c>
    </row>
    <row r="61" spans="4:40">
      <c r="D61" s="110" t="s">
        <v>123</v>
      </c>
      <c r="E61" s="111" t="s">
        <v>124</v>
      </c>
      <c r="F61" s="335"/>
      <c r="G61" s="335"/>
      <c r="H61" s="335"/>
      <c r="I61" s="335"/>
      <c r="J61" s="336">
        <f t="shared" ref="J61:J88" si="24">SUM(F61:I61)</f>
        <v>0</v>
      </c>
      <c r="K61" s="335"/>
      <c r="L61" s="335"/>
      <c r="M61" s="335"/>
      <c r="N61" s="335"/>
      <c r="O61" s="336">
        <f t="shared" ref="O61:O88" si="25">SUM(K61:N61)</f>
        <v>0</v>
      </c>
      <c r="P61" s="335"/>
      <c r="Q61" s="335"/>
      <c r="R61" s="335"/>
      <c r="S61" s="335"/>
      <c r="T61" s="336">
        <f t="shared" ref="T61:T88" si="26">SUM(P61:S61)</f>
        <v>0</v>
      </c>
      <c r="U61" s="335"/>
      <c r="V61" s="335"/>
      <c r="W61" s="335"/>
      <c r="X61" s="335"/>
      <c r="Y61" s="336">
        <f t="shared" ref="Y61:Y88" si="27">SUM(U61:X61)</f>
        <v>0</v>
      </c>
      <c r="Z61" s="335"/>
      <c r="AA61" s="335"/>
      <c r="AB61" s="335"/>
      <c r="AC61" s="335"/>
      <c r="AD61" s="336">
        <f t="shared" si="20"/>
        <v>0</v>
      </c>
      <c r="AE61" s="335"/>
      <c r="AF61" s="335"/>
      <c r="AG61" s="335"/>
      <c r="AH61" s="335"/>
      <c r="AI61" s="336">
        <f t="shared" si="21"/>
        <v>0</v>
      </c>
      <c r="AJ61" s="335"/>
      <c r="AK61" s="335"/>
      <c r="AL61" s="335"/>
      <c r="AM61" s="335"/>
      <c r="AN61" s="336">
        <f t="shared" si="22"/>
        <v>0</v>
      </c>
    </row>
    <row r="62" spans="4:40">
      <c r="D62" s="110" t="s">
        <v>125</v>
      </c>
      <c r="E62" s="111" t="s">
        <v>126</v>
      </c>
      <c r="F62" s="335"/>
      <c r="G62" s="335"/>
      <c r="H62" s="335"/>
      <c r="I62" s="335"/>
      <c r="J62" s="336">
        <f t="shared" si="24"/>
        <v>0</v>
      </c>
      <c r="K62" s="335"/>
      <c r="L62" s="335"/>
      <c r="M62" s="335"/>
      <c r="N62" s="335"/>
      <c r="O62" s="336">
        <f t="shared" si="25"/>
        <v>0</v>
      </c>
      <c r="P62" s="335"/>
      <c r="Q62" s="335"/>
      <c r="R62" s="335"/>
      <c r="S62" s="335"/>
      <c r="T62" s="336">
        <f t="shared" si="26"/>
        <v>0</v>
      </c>
      <c r="U62" s="335"/>
      <c r="V62" s="335"/>
      <c r="W62" s="335"/>
      <c r="X62" s="335"/>
      <c r="Y62" s="336">
        <f t="shared" si="27"/>
        <v>0</v>
      </c>
      <c r="Z62" s="335"/>
      <c r="AA62" s="335"/>
      <c r="AB62" s="335"/>
      <c r="AC62" s="335"/>
      <c r="AD62" s="336">
        <f t="shared" si="20"/>
        <v>0</v>
      </c>
      <c r="AE62" s="335"/>
      <c r="AF62" s="335"/>
      <c r="AG62" s="335"/>
      <c r="AH62" s="335"/>
      <c r="AI62" s="336">
        <f t="shared" si="21"/>
        <v>0</v>
      </c>
      <c r="AJ62" s="335"/>
      <c r="AK62" s="335"/>
      <c r="AL62" s="335"/>
      <c r="AM62" s="335"/>
      <c r="AN62" s="336">
        <f t="shared" si="22"/>
        <v>0</v>
      </c>
    </row>
    <row r="63" spans="4:40">
      <c r="D63" s="110" t="s">
        <v>127</v>
      </c>
      <c r="E63" s="111" t="s">
        <v>128</v>
      </c>
      <c r="F63" s="335"/>
      <c r="G63" s="335"/>
      <c r="H63" s="335"/>
      <c r="I63" s="335"/>
      <c r="J63" s="336">
        <f t="shared" si="24"/>
        <v>0</v>
      </c>
      <c r="K63" s="335"/>
      <c r="L63" s="335"/>
      <c r="M63" s="335"/>
      <c r="N63" s="335"/>
      <c r="O63" s="336">
        <f t="shared" si="25"/>
        <v>0</v>
      </c>
      <c r="P63" s="335"/>
      <c r="Q63" s="335"/>
      <c r="R63" s="335"/>
      <c r="S63" s="335"/>
      <c r="T63" s="336">
        <f t="shared" si="26"/>
        <v>0</v>
      </c>
      <c r="U63" s="335"/>
      <c r="V63" s="335"/>
      <c r="W63" s="335"/>
      <c r="X63" s="335"/>
      <c r="Y63" s="336">
        <f t="shared" si="27"/>
        <v>0</v>
      </c>
      <c r="Z63" s="335"/>
      <c r="AA63" s="335"/>
      <c r="AB63" s="335"/>
      <c r="AC63" s="335"/>
      <c r="AD63" s="336">
        <f t="shared" si="20"/>
        <v>0</v>
      </c>
      <c r="AE63" s="335"/>
      <c r="AF63" s="335"/>
      <c r="AG63" s="335"/>
      <c r="AH63" s="335"/>
      <c r="AI63" s="336">
        <f t="shared" si="21"/>
        <v>0</v>
      </c>
      <c r="AJ63" s="335"/>
      <c r="AK63" s="335"/>
      <c r="AL63" s="335"/>
      <c r="AM63" s="335"/>
      <c r="AN63" s="336">
        <f t="shared" si="22"/>
        <v>0</v>
      </c>
    </row>
    <row r="64" spans="4:40">
      <c r="D64" s="110" t="s">
        <v>129</v>
      </c>
      <c r="E64" s="111" t="s">
        <v>130</v>
      </c>
      <c r="F64" s="335"/>
      <c r="G64" s="335"/>
      <c r="H64" s="335"/>
      <c r="I64" s="335"/>
      <c r="J64" s="336">
        <f t="shared" si="24"/>
        <v>0</v>
      </c>
      <c r="K64" s="335"/>
      <c r="L64" s="335"/>
      <c r="M64" s="335"/>
      <c r="N64" s="335"/>
      <c r="O64" s="336">
        <f t="shared" si="25"/>
        <v>0</v>
      </c>
      <c r="P64" s="335"/>
      <c r="Q64" s="335"/>
      <c r="R64" s="335"/>
      <c r="S64" s="335"/>
      <c r="T64" s="336">
        <f t="shared" si="26"/>
        <v>0</v>
      </c>
      <c r="U64" s="335"/>
      <c r="V64" s="335"/>
      <c r="W64" s="335"/>
      <c r="X64" s="335"/>
      <c r="Y64" s="336">
        <f t="shared" si="27"/>
        <v>0</v>
      </c>
      <c r="Z64" s="335"/>
      <c r="AA64" s="335"/>
      <c r="AB64" s="335"/>
      <c r="AC64" s="335"/>
      <c r="AD64" s="336">
        <f t="shared" si="20"/>
        <v>0</v>
      </c>
      <c r="AE64" s="335"/>
      <c r="AF64" s="335"/>
      <c r="AG64" s="335"/>
      <c r="AH64" s="335"/>
      <c r="AI64" s="336">
        <f t="shared" si="21"/>
        <v>0</v>
      </c>
      <c r="AJ64" s="335"/>
      <c r="AK64" s="335"/>
      <c r="AL64" s="335"/>
      <c r="AM64" s="335"/>
      <c r="AN64" s="336">
        <f t="shared" si="22"/>
        <v>0</v>
      </c>
    </row>
    <row r="65" spans="4:40">
      <c r="D65" s="110" t="s">
        <v>131</v>
      </c>
      <c r="E65" s="111" t="s">
        <v>132</v>
      </c>
      <c r="F65" s="335"/>
      <c r="G65" s="335"/>
      <c r="H65" s="335"/>
      <c r="I65" s="335"/>
      <c r="J65" s="336">
        <f t="shared" si="24"/>
        <v>0</v>
      </c>
      <c r="K65" s="335"/>
      <c r="L65" s="335"/>
      <c r="M65" s="335"/>
      <c r="N65" s="335"/>
      <c r="O65" s="336">
        <f t="shared" si="25"/>
        <v>0</v>
      </c>
      <c r="P65" s="335"/>
      <c r="Q65" s="335"/>
      <c r="R65" s="335"/>
      <c r="S65" s="335"/>
      <c r="T65" s="336">
        <f t="shared" si="26"/>
        <v>0</v>
      </c>
      <c r="U65" s="335"/>
      <c r="V65" s="335"/>
      <c r="W65" s="335"/>
      <c r="X65" s="335"/>
      <c r="Y65" s="336">
        <f t="shared" si="27"/>
        <v>0</v>
      </c>
      <c r="Z65" s="335"/>
      <c r="AA65" s="335"/>
      <c r="AB65" s="335"/>
      <c r="AC65" s="335"/>
      <c r="AD65" s="336">
        <f t="shared" si="20"/>
        <v>0</v>
      </c>
      <c r="AE65" s="335"/>
      <c r="AF65" s="335"/>
      <c r="AG65" s="335"/>
      <c r="AH65" s="335"/>
      <c r="AI65" s="336">
        <f t="shared" si="21"/>
        <v>0</v>
      </c>
      <c r="AJ65" s="335"/>
      <c r="AK65" s="335"/>
      <c r="AL65" s="335"/>
      <c r="AM65" s="335"/>
      <c r="AN65" s="336">
        <f t="shared" si="22"/>
        <v>0</v>
      </c>
    </row>
    <row r="66" spans="4:40">
      <c r="D66" s="110" t="s">
        <v>133</v>
      </c>
      <c r="E66" s="111" t="s">
        <v>134</v>
      </c>
      <c r="F66" s="335"/>
      <c r="G66" s="335"/>
      <c r="H66" s="335"/>
      <c r="I66" s="335"/>
      <c r="J66" s="336">
        <f t="shared" si="24"/>
        <v>0</v>
      </c>
      <c r="K66" s="335"/>
      <c r="L66" s="335"/>
      <c r="M66" s="335"/>
      <c r="N66" s="335"/>
      <c r="O66" s="336">
        <f t="shared" si="25"/>
        <v>0</v>
      </c>
      <c r="P66" s="335"/>
      <c r="Q66" s="335"/>
      <c r="R66" s="335"/>
      <c r="S66" s="335"/>
      <c r="T66" s="336">
        <f t="shared" si="26"/>
        <v>0</v>
      </c>
      <c r="U66" s="335"/>
      <c r="V66" s="335"/>
      <c r="W66" s="335"/>
      <c r="X66" s="335"/>
      <c r="Y66" s="336">
        <f t="shared" si="27"/>
        <v>0</v>
      </c>
      <c r="Z66" s="335"/>
      <c r="AA66" s="335"/>
      <c r="AB66" s="335"/>
      <c r="AC66" s="335"/>
      <c r="AD66" s="336">
        <f t="shared" si="20"/>
        <v>0</v>
      </c>
      <c r="AE66" s="335"/>
      <c r="AF66" s="335"/>
      <c r="AG66" s="335"/>
      <c r="AH66" s="335"/>
      <c r="AI66" s="336">
        <f t="shared" si="21"/>
        <v>0</v>
      </c>
      <c r="AJ66" s="335"/>
      <c r="AK66" s="335"/>
      <c r="AL66" s="335"/>
      <c r="AM66" s="335"/>
      <c r="AN66" s="336">
        <f t="shared" si="22"/>
        <v>0</v>
      </c>
    </row>
    <row r="67" spans="4:40">
      <c r="D67" s="110" t="s">
        <v>135</v>
      </c>
      <c r="E67" s="111" t="s">
        <v>136</v>
      </c>
      <c r="F67" s="335"/>
      <c r="G67" s="335"/>
      <c r="H67" s="335"/>
      <c r="I67" s="335"/>
      <c r="J67" s="336">
        <f t="shared" si="24"/>
        <v>0</v>
      </c>
      <c r="K67" s="335"/>
      <c r="L67" s="335"/>
      <c r="M67" s="335"/>
      <c r="N67" s="335"/>
      <c r="O67" s="336">
        <f t="shared" si="25"/>
        <v>0</v>
      </c>
      <c r="P67" s="335"/>
      <c r="Q67" s="335"/>
      <c r="R67" s="335"/>
      <c r="S67" s="335"/>
      <c r="T67" s="336">
        <f t="shared" si="26"/>
        <v>0</v>
      </c>
      <c r="U67" s="335"/>
      <c r="V67" s="335"/>
      <c r="W67" s="335"/>
      <c r="X67" s="335"/>
      <c r="Y67" s="336">
        <f t="shared" si="27"/>
        <v>0</v>
      </c>
      <c r="Z67" s="335"/>
      <c r="AA67" s="335"/>
      <c r="AB67" s="335"/>
      <c r="AC67" s="335"/>
      <c r="AD67" s="336">
        <f t="shared" si="20"/>
        <v>0</v>
      </c>
      <c r="AE67" s="335"/>
      <c r="AF67" s="335"/>
      <c r="AG67" s="335"/>
      <c r="AH67" s="335"/>
      <c r="AI67" s="336">
        <f t="shared" si="21"/>
        <v>0</v>
      </c>
      <c r="AJ67" s="335"/>
      <c r="AK67" s="335"/>
      <c r="AL67" s="335"/>
      <c r="AM67" s="335"/>
      <c r="AN67" s="336">
        <f t="shared" si="22"/>
        <v>0</v>
      </c>
    </row>
    <row r="68" spans="4:40">
      <c r="D68" s="110" t="s">
        <v>137</v>
      </c>
      <c r="E68" s="111" t="s">
        <v>138</v>
      </c>
      <c r="F68" s="335"/>
      <c r="G68" s="335"/>
      <c r="H68" s="335"/>
      <c r="I68" s="335"/>
      <c r="J68" s="336">
        <f t="shared" si="24"/>
        <v>0</v>
      </c>
      <c r="K68" s="335"/>
      <c r="L68" s="335"/>
      <c r="M68" s="335"/>
      <c r="N68" s="335"/>
      <c r="O68" s="336">
        <f t="shared" si="25"/>
        <v>0</v>
      </c>
      <c r="P68" s="335"/>
      <c r="Q68" s="335"/>
      <c r="R68" s="335"/>
      <c r="S68" s="335"/>
      <c r="T68" s="336">
        <f t="shared" si="26"/>
        <v>0</v>
      </c>
      <c r="U68" s="335"/>
      <c r="V68" s="335"/>
      <c r="W68" s="335"/>
      <c r="X68" s="335"/>
      <c r="Y68" s="336">
        <f t="shared" si="27"/>
        <v>0</v>
      </c>
      <c r="Z68" s="335"/>
      <c r="AA68" s="335"/>
      <c r="AB68" s="335"/>
      <c r="AC68" s="335"/>
      <c r="AD68" s="336">
        <f t="shared" si="20"/>
        <v>0</v>
      </c>
      <c r="AE68" s="335"/>
      <c r="AF68" s="335"/>
      <c r="AG68" s="335"/>
      <c r="AH68" s="335"/>
      <c r="AI68" s="336">
        <f t="shared" si="21"/>
        <v>0</v>
      </c>
      <c r="AJ68" s="335"/>
      <c r="AK68" s="335"/>
      <c r="AL68" s="335"/>
      <c r="AM68" s="335"/>
      <c r="AN68" s="336">
        <f t="shared" si="22"/>
        <v>0</v>
      </c>
    </row>
    <row r="69" spans="4:40">
      <c r="D69" s="110" t="s">
        <v>139</v>
      </c>
      <c r="E69" s="111" t="s">
        <v>140</v>
      </c>
      <c r="F69" s="335"/>
      <c r="G69" s="335"/>
      <c r="H69" s="335"/>
      <c r="I69" s="335"/>
      <c r="J69" s="336">
        <f t="shared" si="24"/>
        <v>0</v>
      </c>
      <c r="K69" s="335"/>
      <c r="L69" s="335"/>
      <c r="M69" s="335"/>
      <c r="N69" s="335"/>
      <c r="O69" s="336">
        <f t="shared" si="25"/>
        <v>0</v>
      </c>
      <c r="P69" s="335"/>
      <c r="Q69" s="335"/>
      <c r="R69" s="335"/>
      <c r="S69" s="335"/>
      <c r="T69" s="336">
        <f t="shared" si="26"/>
        <v>0</v>
      </c>
      <c r="U69" s="335"/>
      <c r="V69" s="335"/>
      <c r="W69" s="335"/>
      <c r="X69" s="335"/>
      <c r="Y69" s="336">
        <f t="shared" si="27"/>
        <v>0</v>
      </c>
      <c r="Z69" s="335"/>
      <c r="AA69" s="335"/>
      <c r="AB69" s="335"/>
      <c r="AC69" s="335"/>
      <c r="AD69" s="336">
        <f t="shared" si="20"/>
        <v>0</v>
      </c>
      <c r="AE69" s="335"/>
      <c r="AF69" s="335"/>
      <c r="AG69" s="335"/>
      <c r="AH69" s="335"/>
      <c r="AI69" s="336">
        <f t="shared" si="21"/>
        <v>0</v>
      </c>
      <c r="AJ69" s="335"/>
      <c r="AK69" s="335"/>
      <c r="AL69" s="335"/>
      <c r="AM69" s="335"/>
      <c r="AN69" s="336">
        <f t="shared" si="22"/>
        <v>0</v>
      </c>
    </row>
    <row r="70" spans="4:40">
      <c r="D70" s="110" t="s">
        <v>141</v>
      </c>
      <c r="E70" s="111" t="s">
        <v>142</v>
      </c>
      <c r="F70" s="335"/>
      <c r="G70" s="335"/>
      <c r="H70" s="335"/>
      <c r="I70" s="335"/>
      <c r="J70" s="336">
        <f t="shared" si="24"/>
        <v>0</v>
      </c>
      <c r="K70" s="335"/>
      <c r="L70" s="335"/>
      <c r="M70" s="335"/>
      <c r="N70" s="335"/>
      <c r="O70" s="336">
        <f t="shared" si="25"/>
        <v>0</v>
      </c>
      <c r="P70" s="335"/>
      <c r="Q70" s="335"/>
      <c r="R70" s="335"/>
      <c r="S70" s="335"/>
      <c r="T70" s="336">
        <f t="shared" si="26"/>
        <v>0</v>
      </c>
      <c r="U70" s="335"/>
      <c r="V70" s="335"/>
      <c r="W70" s="335"/>
      <c r="X70" s="335"/>
      <c r="Y70" s="336">
        <f t="shared" si="27"/>
        <v>0</v>
      </c>
      <c r="Z70" s="335"/>
      <c r="AA70" s="335"/>
      <c r="AB70" s="335"/>
      <c r="AC70" s="335"/>
      <c r="AD70" s="336">
        <f t="shared" si="20"/>
        <v>0</v>
      </c>
      <c r="AE70" s="335"/>
      <c r="AF70" s="335"/>
      <c r="AG70" s="335"/>
      <c r="AH70" s="335"/>
      <c r="AI70" s="336">
        <f t="shared" si="21"/>
        <v>0</v>
      </c>
      <c r="AJ70" s="335"/>
      <c r="AK70" s="335"/>
      <c r="AL70" s="335"/>
      <c r="AM70" s="335"/>
      <c r="AN70" s="336">
        <f t="shared" si="22"/>
        <v>0</v>
      </c>
    </row>
    <row r="71" spans="4:40">
      <c r="D71" s="110" t="s">
        <v>143</v>
      </c>
      <c r="E71" s="111" t="s">
        <v>144</v>
      </c>
      <c r="F71" s="335"/>
      <c r="G71" s="335"/>
      <c r="H71" s="335"/>
      <c r="I71" s="335"/>
      <c r="J71" s="336">
        <f t="shared" si="24"/>
        <v>0</v>
      </c>
      <c r="K71" s="335"/>
      <c r="L71" s="335"/>
      <c r="M71" s="335"/>
      <c r="N71" s="335"/>
      <c r="O71" s="336">
        <f t="shared" si="25"/>
        <v>0</v>
      </c>
      <c r="P71" s="335"/>
      <c r="Q71" s="335"/>
      <c r="R71" s="335"/>
      <c r="S71" s="335"/>
      <c r="T71" s="336">
        <f t="shared" si="26"/>
        <v>0</v>
      </c>
      <c r="U71" s="335"/>
      <c r="V71" s="335"/>
      <c r="W71" s="335"/>
      <c r="X71" s="335"/>
      <c r="Y71" s="336">
        <f t="shared" si="27"/>
        <v>0</v>
      </c>
      <c r="Z71" s="335"/>
      <c r="AA71" s="335"/>
      <c r="AB71" s="335"/>
      <c r="AC71" s="335"/>
      <c r="AD71" s="336">
        <f t="shared" si="20"/>
        <v>0</v>
      </c>
      <c r="AE71" s="335"/>
      <c r="AF71" s="335"/>
      <c r="AG71" s="335"/>
      <c r="AH71" s="335"/>
      <c r="AI71" s="336">
        <f t="shared" si="21"/>
        <v>0</v>
      </c>
      <c r="AJ71" s="335"/>
      <c r="AK71" s="335"/>
      <c r="AL71" s="335"/>
      <c r="AM71" s="335"/>
      <c r="AN71" s="336">
        <f t="shared" si="22"/>
        <v>0</v>
      </c>
    </row>
    <row r="72" spans="4:40">
      <c r="D72" s="110" t="s">
        <v>145</v>
      </c>
      <c r="E72" s="111" t="s">
        <v>146</v>
      </c>
      <c r="F72" s="335"/>
      <c r="G72" s="335"/>
      <c r="H72" s="335"/>
      <c r="I72" s="335"/>
      <c r="J72" s="336">
        <f t="shared" si="24"/>
        <v>0</v>
      </c>
      <c r="K72" s="335"/>
      <c r="L72" s="335"/>
      <c r="M72" s="335"/>
      <c r="N72" s="335"/>
      <c r="O72" s="336">
        <f t="shared" si="25"/>
        <v>0</v>
      </c>
      <c r="P72" s="335"/>
      <c r="Q72" s="335"/>
      <c r="R72" s="335"/>
      <c r="S72" s="335"/>
      <c r="T72" s="336">
        <f t="shared" si="26"/>
        <v>0</v>
      </c>
      <c r="U72" s="335"/>
      <c r="V72" s="335"/>
      <c r="W72" s="335"/>
      <c r="X72" s="335"/>
      <c r="Y72" s="336">
        <f t="shared" si="27"/>
        <v>0</v>
      </c>
      <c r="Z72" s="335"/>
      <c r="AA72" s="335"/>
      <c r="AB72" s="335"/>
      <c r="AC72" s="335"/>
      <c r="AD72" s="336">
        <f t="shared" si="20"/>
        <v>0</v>
      </c>
      <c r="AE72" s="335"/>
      <c r="AF72" s="335"/>
      <c r="AG72" s="335"/>
      <c r="AH72" s="335"/>
      <c r="AI72" s="336">
        <f t="shared" si="21"/>
        <v>0</v>
      </c>
      <c r="AJ72" s="335"/>
      <c r="AK72" s="335"/>
      <c r="AL72" s="335"/>
      <c r="AM72" s="335"/>
      <c r="AN72" s="336">
        <f t="shared" si="22"/>
        <v>0</v>
      </c>
    </row>
    <row r="73" spans="4:40">
      <c r="D73" s="110" t="s">
        <v>147</v>
      </c>
      <c r="E73" s="111" t="s">
        <v>148</v>
      </c>
      <c r="F73" s="335"/>
      <c r="G73" s="335"/>
      <c r="H73" s="335"/>
      <c r="I73" s="335"/>
      <c r="J73" s="336">
        <f t="shared" si="24"/>
        <v>0</v>
      </c>
      <c r="K73" s="335"/>
      <c r="L73" s="335"/>
      <c r="M73" s="335"/>
      <c r="N73" s="335"/>
      <c r="O73" s="336">
        <f t="shared" si="25"/>
        <v>0</v>
      </c>
      <c r="P73" s="335"/>
      <c r="Q73" s="335"/>
      <c r="R73" s="335"/>
      <c r="S73" s="335"/>
      <c r="T73" s="336">
        <f t="shared" si="26"/>
        <v>0</v>
      </c>
      <c r="U73" s="335"/>
      <c r="V73" s="335"/>
      <c r="W73" s="335"/>
      <c r="X73" s="335"/>
      <c r="Y73" s="336">
        <f t="shared" si="27"/>
        <v>0</v>
      </c>
      <c r="Z73" s="335"/>
      <c r="AA73" s="335"/>
      <c r="AB73" s="335"/>
      <c r="AC73" s="335"/>
      <c r="AD73" s="336">
        <f t="shared" si="20"/>
        <v>0</v>
      </c>
      <c r="AE73" s="335"/>
      <c r="AF73" s="335"/>
      <c r="AG73" s="335"/>
      <c r="AH73" s="335"/>
      <c r="AI73" s="336">
        <f t="shared" si="21"/>
        <v>0</v>
      </c>
      <c r="AJ73" s="335"/>
      <c r="AK73" s="335"/>
      <c r="AL73" s="335"/>
      <c r="AM73" s="335"/>
      <c r="AN73" s="336">
        <f t="shared" si="22"/>
        <v>0</v>
      </c>
    </row>
    <row r="74" spans="4:40">
      <c r="D74" s="110" t="s">
        <v>149</v>
      </c>
      <c r="E74" s="111" t="s">
        <v>150</v>
      </c>
      <c r="F74" s="335"/>
      <c r="G74" s="335"/>
      <c r="H74" s="335"/>
      <c r="I74" s="335"/>
      <c r="J74" s="336">
        <f t="shared" si="24"/>
        <v>0</v>
      </c>
      <c r="K74" s="335"/>
      <c r="L74" s="335"/>
      <c r="M74" s="335"/>
      <c r="N74" s="335"/>
      <c r="O74" s="336">
        <f t="shared" si="25"/>
        <v>0</v>
      </c>
      <c r="P74" s="335"/>
      <c r="Q74" s="335"/>
      <c r="R74" s="335"/>
      <c r="S74" s="335"/>
      <c r="T74" s="336">
        <f t="shared" si="26"/>
        <v>0</v>
      </c>
      <c r="U74" s="335"/>
      <c r="V74" s="335"/>
      <c r="W74" s="335"/>
      <c r="X74" s="335"/>
      <c r="Y74" s="336">
        <f t="shared" si="27"/>
        <v>0</v>
      </c>
      <c r="Z74" s="335"/>
      <c r="AA74" s="335"/>
      <c r="AB74" s="335"/>
      <c r="AC74" s="335"/>
      <c r="AD74" s="336">
        <f t="shared" si="20"/>
        <v>0</v>
      </c>
      <c r="AE74" s="335"/>
      <c r="AF74" s="335"/>
      <c r="AG74" s="335"/>
      <c r="AH74" s="335"/>
      <c r="AI74" s="336">
        <f t="shared" si="21"/>
        <v>0</v>
      </c>
      <c r="AJ74" s="335"/>
      <c r="AK74" s="335"/>
      <c r="AL74" s="335"/>
      <c r="AM74" s="335"/>
      <c r="AN74" s="336">
        <f t="shared" si="22"/>
        <v>0</v>
      </c>
    </row>
    <row r="75" spans="4:40">
      <c r="D75" s="110" t="s">
        <v>151</v>
      </c>
      <c r="E75" s="111" t="s">
        <v>152</v>
      </c>
      <c r="F75" s="335"/>
      <c r="G75" s="335"/>
      <c r="H75" s="335"/>
      <c r="I75" s="335"/>
      <c r="J75" s="336">
        <f t="shared" si="24"/>
        <v>0</v>
      </c>
      <c r="K75" s="335"/>
      <c r="L75" s="335"/>
      <c r="M75" s="335"/>
      <c r="N75" s="335"/>
      <c r="O75" s="336">
        <f t="shared" si="25"/>
        <v>0</v>
      </c>
      <c r="P75" s="335"/>
      <c r="Q75" s="335"/>
      <c r="R75" s="335"/>
      <c r="S75" s="335"/>
      <c r="T75" s="336">
        <f t="shared" si="26"/>
        <v>0</v>
      </c>
      <c r="U75" s="335"/>
      <c r="V75" s="335"/>
      <c r="W75" s="335"/>
      <c r="X75" s="335"/>
      <c r="Y75" s="336">
        <f t="shared" si="27"/>
        <v>0</v>
      </c>
      <c r="Z75" s="335"/>
      <c r="AA75" s="335"/>
      <c r="AB75" s="335"/>
      <c r="AC75" s="335"/>
      <c r="AD75" s="336">
        <f t="shared" si="20"/>
        <v>0</v>
      </c>
      <c r="AE75" s="335"/>
      <c r="AF75" s="335"/>
      <c r="AG75" s="335"/>
      <c r="AH75" s="335"/>
      <c r="AI75" s="336">
        <f t="shared" si="21"/>
        <v>0</v>
      </c>
      <c r="AJ75" s="335"/>
      <c r="AK75" s="335"/>
      <c r="AL75" s="335"/>
      <c r="AM75" s="335"/>
      <c r="AN75" s="336">
        <f t="shared" si="22"/>
        <v>0</v>
      </c>
    </row>
    <row r="76" spans="4:40">
      <c r="D76" s="110" t="s">
        <v>153</v>
      </c>
      <c r="E76" s="111" t="s">
        <v>154</v>
      </c>
      <c r="F76" s="335"/>
      <c r="G76" s="335"/>
      <c r="H76" s="335"/>
      <c r="I76" s="335"/>
      <c r="J76" s="336">
        <f t="shared" si="24"/>
        <v>0</v>
      </c>
      <c r="K76" s="335"/>
      <c r="L76" s="335"/>
      <c r="M76" s="335"/>
      <c r="N76" s="335"/>
      <c r="O76" s="336">
        <f t="shared" si="25"/>
        <v>0</v>
      </c>
      <c r="P76" s="335"/>
      <c r="Q76" s="335"/>
      <c r="R76" s="335"/>
      <c r="S76" s="335"/>
      <c r="T76" s="336">
        <f t="shared" si="26"/>
        <v>0</v>
      </c>
      <c r="U76" s="335"/>
      <c r="V76" s="335"/>
      <c r="W76" s="335"/>
      <c r="X76" s="335"/>
      <c r="Y76" s="336">
        <f t="shared" si="27"/>
        <v>0</v>
      </c>
      <c r="Z76" s="335"/>
      <c r="AA76" s="335"/>
      <c r="AB76" s="335"/>
      <c r="AC76" s="335"/>
      <c r="AD76" s="336">
        <f t="shared" si="20"/>
        <v>0</v>
      </c>
      <c r="AE76" s="335"/>
      <c r="AF76" s="335"/>
      <c r="AG76" s="335"/>
      <c r="AH76" s="335"/>
      <c r="AI76" s="336">
        <f t="shared" si="21"/>
        <v>0</v>
      </c>
      <c r="AJ76" s="335"/>
      <c r="AK76" s="335"/>
      <c r="AL76" s="335"/>
      <c r="AM76" s="335"/>
      <c r="AN76" s="336">
        <f t="shared" si="22"/>
        <v>0</v>
      </c>
    </row>
    <row r="77" spans="4:40">
      <c r="D77" s="110" t="s">
        <v>155</v>
      </c>
      <c r="E77" s="111" t="s">
        <v>156</v>
      </c>
      <c r="F77" s="335"/>
      <c r="G77" s="335"/>
      <c r="H77" s="335"/>
      <c r="I77" s="335"/>
      <c r="J77" s="336">
        <f t="shared" si="24"/>
        <v>0</v>
      </c>
      <c r="K77" s="335"/>
      <c r="L77" s="335"/>
      <c r="M77" s="335"/>
      <c r="N77" s="335"/>
      <c r="O77" s="336">
        <f t="shared" si="25"/>
        <v>0</v>
      </c>
      <c r="P77" s="335"/>
      <c r="Q77" s="335"/>
      <c r="R77" s="335"/>
      <c r="S77" s="335"/>
      <c r="T77" s="336">
        <f t="shared" si="26"/>
        <v>0</v>
      </c>
      <c r="U77" s="335"/>
      <c r="V77" s="335"/>
      <c r="W77" s="335"/>
      <c r="X77" s="335"/>
      <c r="Y77" s="336">
        <f t="shared" si="27"/>
        <v>0</v>
      </c>
      <c r="Z77" s="335"/>
      <c r="AA77" s="335"/>
      <c r="AB77" s="335"/>
      <c r="AC77" s="335"/>
      <c r="AD77" s="336">
        <f t="shared" si="20"/>
        <v>0</v>
      </c>
      <c r="AE77" s="335"/>
      <c r="AF77" s="335"/>
      <c r="AG77" s="335"/>
      <c r="AH77" s="335"/>
      <c r="AI77" s="336">
        <f t="shared" si="21"/>
        <v>0</v>
      </c>
      <c r="AJ77" s="335"/>
      <c r="AK77" s="335"/>
      <c r="AL77" s="335"/>
      <c r="AM77" s="335"/>
      <c r="AN77" s="336">
        <f t="shared" si="22"/>
        <v>0</v>
      </c>
    </row>
    <row r="78" spans="4:40">
      <c r="D78" s="110" t="s">
        <v>157</v>
      </c>
      <c r="E78" s="111" t="s">
        <v>158</v>
      </c>
      <c r="F78" s="335"/>
      <c r="G78" s="335"/>
      <c r="H78" s="335"/>
      <c r="I78" s="335"/>
      <c r="J78" s="336">
        <f t="shared" si="24"/>
        <v>0</v>
      </c>
      <c r="K78" s="335"/>
      <c r="L78" s="335"/>
      <c r="M78" s="335"/>
      <c r="N78" s="335"/>
      <c r="O78" s="336">
        <f t="shared" si="25"/>
        <v>0</v>
      </c>
      <c r="P78" s="335"/>
      <c r="Q78" s="335"/>
      <c r="R78" s="335"/>
      <c r="S78" s="335"/>
      <c r="T78" s="336">
        <f t="shared" si="26"/>
        <v>0</v>
      </c>
      <c r="U78" s="335"/>
      <c r="V78" s="335"/>
      <c r="W78" s="335"/>
      <c r="X78" s="335"/>
      <c r="Y78" s="336">
        <f t="shared" si="27"/>
        <v>0</v>
      </c>
      <c r="Z78" s="335"/>
      <c r="AA78" s="335"/>
      <c r="AB78" s="335"/>
      <c r="AC78" s="335"/>
      <c r="AD78" s="336">
        <f t="shared" si="20"/>
        <v>0</v>
      </c>
      <c r="AE78" s="335"/>
      <c r="AF78" s="335"/>
      <c r="AG78" s="335"/>
      <c r="AH78" s="335"/>
      <c r="AI78" s="336">
        <f t="shared" si="21"/>
        <v>0</v>
      </c>
      <c r="AJ78" s="335"/>
      <c r="AK78" s="335"/>
      <c r="AL78" s="335"/>
      <c r="AM78" s="335"/>
      <c r="AN78" s="336">
        <f t="shared" si="22"/>
        <v>0</v>
      </c>
    </row>
    <row r="79" spans="4:40">
      <c r="D79" s="110" t="s">
        <v>159</v>
      </c>
      <c r="E79" s="111" t="s">
        <v>160</v>
      </c>
      <c r="F79" s="335"/>
      <c r="G79" s="335"/>
      <c r="H79" s="335"/>
      <c r="I79" s="335"/>
      <c r="J79" s="336">
        <f t="shared" si="24"/>
        <v>0</v>
      </c>
      <c r="K79" s="335"/>
      <c r="L79" s="335"/>
      <c r="M79" s="335"/>
      <c r="N79" s="335"/>
      <c r="O79" s="336">
        <f t="shared" si="25"/>
        <v>0</v>
      </c>
      <c r="P79" s="335"/>
      <c r="Q79" s="335"/>
      <c r="R79" s="335"/>
      <c r="S79" s="335"/>
      <c r="T79" s="336">
        <f t="shared" si="26"/>
        <v>0</v>
      </c>
      <c r="U79" s="335"/>
      <c r="V79" s="335"/>
      <c r="W79" s="335"/>
      <c r="X79" s="335"/>
      <c r="Y79" s="336">
        <f t="shared" si="27"/>
        <v>0</v>
      </c>
      <c r="Z79" s="335"/>
      <c r="AA79" s="335"/>
      <c r="AB79" s="335"/>
      <c r="AC79" s="335"/>
      <c r="AD79" s="336">
        <f t="shared" si="20"/>
        <v>0</v>
      </c>
      <c r="AE79" s="335"/>
      <c r="AF79" s="335"/>
      <c r="AG79" s="335"/>
      <c r="AH79" s="335"/>
      <c r="AI79" s="336">
        <f t="shared" si="21"/>
        <v>0</v>
      </c>
      <c r="AJ79" s="335"/>
      <c r="AK79" s="335"/>
      <c r="AL79" s="335"/>
      <c r="AM79" s="335"/>
      <c r="AN79" s="336">
        <f t="shared" si="22"/>
        <v>0</v>
      </c>
    </row>
    <row r="80" spans="4:40">
      <c r="D80" s="110" t="s">
        <v>161</v>
      </c>
      <c r="E80" s="111" t="s">
        <v>162</v>
      </c>
      <c r="F80" s="335"/>
      <c r="G80" s="335"/>
      <c r="H80" s="335"/>
      <c r="I80" s="335"/>
      <c r="J80" s="336">
        <f t="shared" si="24"/>
        <v>0</v>
      </c>
      <c r="K80" s="335"/>
      <c r="L80" s="335"/>
      <c r="M80" s="335"/>
      <c r="N80" s="335"/>
      <c r="O80" s="336">
        <f t="shared" si="25"/>
        <v>0</v>
      </c>
      <c r="P80" s="335"/>
      <c r="Q80" s="335"/>
      <c r="R80" s="335"/>
      <c r="S80" s="335"/>
      <c r="T80" s="336">
        <f t="shared" si="26"/>
        <v>0</v>
      </c>
      <c r="U80" s="335"/>
      <c r="V80" s="335"/>
      <c r="W80" s="335"/>
      <c r="X80" s="335"/>
      <c r="Y80" s="336">
        <f t="shared" si="27"/>
        <v>0</v>
      </c>
      <c r="Z80" s="335"/>
      <c r="AA80" s="335"/>
      <c r="AB80" s="335"/>
      <c r="AC80" s="335"/>
      <c r="AD80" s="336">
        <f t="shared" si="20"/>
        <v>0</v>
      </c>
      <c r="AE80" s="335"/>
      <c r="AF80" s="335"/>
      <c r="AG80" s="335"/>
      <c r="AH80" s="335"/>
      <c r="AI80" s="336">
        <f t="shared" si="21"/>
        <v>0</v>
      </c>
      <c r="AJ80" s="335"/>
      <c r="AK80" s="335"/>
      <c r="AL80" s="335"/>
      <c r="AM80" s="335"/>
      <c r="AN80" s="336">
        <f t="shared" si="22"/>
        <v>0</v>
      </c>
    </row>
    <row r="81" spans="4:40">
      <c r="D81" s="110" t="s">
        <v>163</v>
      </c>
      <c r="E81" s="111" t="s">
        <v>164</v>
      </c>
      <c r="F81" s="335"/>
      <c r="G81" s="335"/>
      <c r="H81" s="335"/>
      <c r="I81" s="335"/>
      <c r="J81" s="336">
        <f t="shared" si="24"/>
        <v>0</v>
      </c>
      <c r="K81" s="335"/>
      <c r="L81" s="335"/>
      <c r="M81" s="335"/>
      <c r="N81" s="335"/>
      <c r="O81" s="336">
        <f t="shared" si="25"/>
        <v>0</v>
      </c>
      <c r="P81" s="335"/>
      <c r="Q81" s="335"/>
      <c r="R81" s="335"/>
      <c r="S81" s="335"/>
      <c r="T81" s="336">
        <f t="shared" si="26"/>
        <v>0</v>
      </c>
      <c r="U81" s="335"/>
      <c r="V81" s="335"/>
      <c r="W81" s="335"/>
      <c r="X81" s="335"/>
      <c r="Y81" s="336">
        <f t="shared" si="27"/>
        <v>0</v>
      </c>
      <c r="Z81" s="335"/>
      <c r="AA81" s="335"/>
      <c r="AB81" s="335"/>
      <c r="AC81" s="335"/>
      <c r="AD81" s="336">
        <f t="shared" si="20"/>
        <v>0</v>
      </c>
      <c r="AE81" s="335"/>
      <c r="AF81" s="335"/>
      <c r="AG81" s="335"/>
      <c r="AH81" s="335"/>
      <c r="AI81" s="336">
        <f t="shared" si="21"/>
        <v>0</v>
      </c>
      <c r="AJ81" s="335"/>
      <c r="AK81" s="335"/>
      <c r="AL81" s="335"/>
      <c r="AM81" s="335"/>
      <c r="AN81" s="336">
        <f t="shared" si="22"/>
        <v>0</v>
      </c>
    </row>
    <row r="82" spans="4:40">
      <c r="D82" s="110" t="s">
        <v>165</v>
      </c>
      <c r="E82" s="111" t="s">
        <v>166</v>
      </c>
      <c r="F82" s="335"/>
      <c r="G82" s="335"/>
      <c r="H82" s="335"/>
      <c r="I82" s="335"/>
      <c r="J82" s="336">
        <f t="shared" si="24"/>
        <v>0</v>
      </c>
      <c r="K82" s="335"/>
      <c r="L82" s="335"/>
      <c r="M82" s="335"/>
      <c r="N82" s="335"/>
      <c r="O82" s="336">
        <f t="shared" si="25"/>
        <v>0</v>
      </c>
      <c r="P82" s="335"/>
      <c r="Q82" s="335"/>
      <c r="R82" s="335"/>
      <c r="S82" s="335"/>
      <c r="T82" s="336">
        <f t="shared" si="26"/>
        <v>0</v>
      </c>
      <c r="U82" s="335"/>
      <c r="V82" s="335"/>
      <c r="W82" s="335"/>
      <c r="X82" s="335"/>
      <c r="Y82" s="336">
        <f t="shared" si="27"/>
        <v>0</v>
      </c>
      <c r="Z82" s="335"/>
      <c r="AA82" s="335"/>
      <c r="AB82" s="335"/>
      <c r="AC82" s="335"/>
      <c r="AD82" s="336">
        <f t="shared" si="20"/>
        <v>0</v>
      </c>
      <c r="AE82" s="335"/>
      <c r="AF82" s="335"/>
      <c r="AG82" s="335"/>
      <c r="AH82" s="335"/>
      <c r="AI82" s="336">
        <f t="shared" si="21"/>
        <v>0</v>
      </c>
      <c r="AJ82" s="335"/>
      <c r="AK82" s="335"/>
      <c r="AL82" s="335"/>
      <c r="AM82" s="335"/>
      <c r="AN82" s="336">
        <f t="shared" si="22"/>
        <v>0</v>
      </c>
    </row>
    <row r="83" spans="4:40">
      <c r="D83" s="110" t="s">
        <v>167</v>
      </c>
      <c r="E83" s="111" t="s">
        <v>168</v>
      </c>
      <c r="F83" s="335"/>
      <c r="G83" s="335"/>
      <c r="H83" s="335"/>
      <c r="I83" s="335"/>
      <c r="J83" s="336">
        <f t="shared" si="24"/>
        <v>0</v>
      </c>
      <c r="K83" s="335"/>
      <c r="L83" s="335"/>
      <c r="M83" s="335"/>
      <c r="N83" s="335"/>
      <c r="O83" s="336">
        <f t="shared" si="25"/>
        <v>0</v>
      </c>
      <c r="P83" s="335"/>
      <c r="Q83" s="335"/>
      <c r="R83" s="335"/>
      <c r="S83" s="335"/>
      <c r="T83" s="336">
        <f t="shared" si="26"/>
        <v>0</v>
      </c>
      <c r="U83" s="335"/>
      <c r="V83" s="335"/>
      <c r="W83" s="335"/>
      <c r="X83" s="335"/>
      <c r="Y83" s="336">
        <f t="shared" si="27"/>
        <v>0</v>
      </c>
      <c r="Z83" s="335"/>
      <c r="AA83" s="335"/>
      <c r="AB83" s="335"/>
      <c r="AC83" s="335"/>
      <c r="AD83" s="336">
        <f t="shared" si="20"/>
        <v>0</v>
      </c>
      <c r="AE83" s="335"/>
      <c r="AF83" s="335"/>
      <c r="AG83" s="335"/>
      <c r="AH83" s="335"/>
      <c r="AI83" s="336">
        <f t="shared" si="21"/>
        <v>0</v>
      </c>
      <c r="AJ83" s="335"/>
      <c r="AK83" s="335"/>
      <c r="AL83" s="335"/>
      <c r="AM83" s="335"/>
      <c r="AN83" s="336">
        <f t="shared" si="22"/>
        <v>0</v>
      </c>
    </row>
    <row r="84" spans="4:40">
      <c r="D84" s="110" t="s">
        <v>169</v>
      </c>
      <c r="E84" s="111" t="s">
        <v>170</v>
      </c>
      <c r="F84" s="335"/>
      <c r="G84" s="335"/>
      <c r="H84" s="335"/>
      <c r="I84" s="335"/>
      <c r="J84" s="336">
        <f t="shared" si="24"/>
        <v>0</v>
      </c>
      <c r="K84" s="335"/>
      <c r="L84" s="335"/>
      <c r="M84" s="335"/>
      <c r="N84" s="335"/>
      <c r="O84" s="336">
        <f t="shared" si="25"/>
        <v>0</v>
      </c>
      <c r="P84" s="335"/>
      <c r="Q84" s="335"/>
      <c r="R84" s="335"/>
      <c r="S84" s="335"/>
      <c r="T84" s="336">
        <f t="shared" si="26"/>
        <v>0</v>
      </c>
      <c r="U84" s="335"/>
      <c r="V84" s="335"/>
      <c r="W84" s="335"/>
      <c r="X84" s="335"/>
      <c r="Y84" s="336">
        <f t="shared" si="27"/>
        <v>0</v>
      </c>
      <c r="Z84" s="335"/>
      <c r="AA84" s="335"/>
      <c r="AB84" s="335"/>
      <c r="AC84" s="335"/>
      <c r="AD84" s="336">
        <f t="shared" si="20"/>
        <v>0</v>
      </c>
      <c r="AE84" s="335"/>
      <c r="AF84" s="335"/>
      <c r="AG84" s="335"/>
      <c r="AH84" s="335"/>
      <c r="AI84" s="336">
        <f t="shared" si="21"/>
        <v>0</v>
      </c>
      <c r="AJ84" s="335"/>
      <c r="AK84" s="335"/>
      <c r="AL84" s="335"/>
      <c r="AM84" s="335"/>
      <c r="AN84" s="336">
        <f t="shared" si="22"/>
        <v>0</v>
      </c>
    </row>
    <row r="85" spans="4:40">
      <c r="D85" s="110" t="s">
        <v>171</v>
      </c>
      <c r="E85" s="111" t="s">
        <v>172</v>
      </c>
      <c r="F85" s="335"/>
      <c r="G85" s="335"/>
      <c r="H85" s="335"/>
      <c r="I85" s="335"/>
      <c r="J85" s="336">
        <f t="shared" si="24"/>
        <v>0</v>
      </c>
      <c r="K85" s="335"/>
      <c r="L85" s="335"/>
      <c r="M85" s="335"/>
      <c r="N85" s="335"/>
      <c r="O85" s="336">
        <f t="shared" si="25"/>
        <v>0</v>
      </c>
      <c r="P85" s="335"/>
      <c r="Q85" s="335"/>
      <c r="R85" s="335"/>
      <c r="S85" s="335"/>
      <c r="T85" s="336">
        <f t="shared" si="26"/>
        <v>0</v>
      </c>
      <c r="U85" s="335"/>
      <c r="V85" s="335"/>
      <c r="W85" s="335"/>
      <c r="X85" s="335"/>
      <c r="Y85" s="336">
        <f t="shared" si="27"/>
        <v>0</v>
      </c>
      <c r="Z85" s="335"/>
      <c r="AA85" s="335"/>
      <c r="AB85" s="335"/>
      <c r="AC85" s="335"/>
      <c r="AD85" s="336">
        <f t="shared" si="20"/>
        <v>0</v>
      </c>
      <c r="AE85" s="335"/>
      <c r="AF85" s="335"/>
      <c r="AG85" s="335"/>
      <c r="AH85" s="335"/>
      <c r="AI85" s="336">
        <f t="shared" si="21"/>
        <v>0</v>
      </c>
      <c r="AJ85" s="335"/>
      <c r="AK85" s="335"/>
      <c r="AL85" s="335"/>
      <c r="AM85" s="335"/>
      <c r="AN85" s="336">
        <f t="shared" si="22"/>
        <v>0</v>
      </c>
    </row>
    <row r="86" spans="4:40">
      <c r="D86" s="110" t="s">
        <v>173</v>
      </c>
      <c r="E86" s="111" t="s">
        <v>174</v>
      </c>
      <c r="F86" s="335"/>
      <c r="G86" s="335"/>
      <c r="H86" s="335"/>
      <c r="I86" s="335"/>
      <c r="J86" s="336">
        <f t="shared" si="24"/>
        <v>0</v>
      </c>
      <c r="K86" s="335"/>
      <c r="L86" s="335"/>
      <c r="M86" s="335"/>
      <c r="N86" s="335"/>
      <c r="O86" s="336">
        <f t="shared" si="25"/>
        <v>0</v>
      </c>
      <c r="P86" s="335"/>
      <c r="Q86" s="335"/>
      <c r="R86" s="335"/>
      <c r="S86" s="335"/>
      <c r="T86" s="336">
        <f t="shared" si="26"/>
        <v>0</v>
      </c>
      <c r="U86" s="335"/>
      <c r="V86" s="335"/>
      <c r="W86" s="335"/>
      <c r="X86" s="335"/>
      <c r="Y86" s="336">
        <f t="shared" si="27"/>
        <v>0</v>
      </c>
      <c r="Z86" s="335"/>
      <c r="AA86" s="335"/>
      <c r="AB86" s="335"/>
      <c r="AC86" s="335"/>
      <c r="AD86" s="336">
        <f t="shared" si="20"/>
        <v>0</v>
      </c>
      <c r="AE86" s="335"/>
      <c r="AF86" s="335"/>
      <c r="AG86" s="335"/>
      <c r="AH86" s="335"/>
      <c r="AI86" s="336">
        <f t="shared" si="21"/>
        <v>0</v>
      </c>
      <c r="AJ86" s="335"/>
      <c r="AK86" s="335"/>
      <c r="AL86" s="335"/>
      <c r="AM86" s="335"/>
      <c r="AN86" s="336">
        <f t="shared" si="22"/>
        <v>0</v>
      </c>
    </row>
    <row r="87" spans="4:40">
      <c r="D87" s="110" t="s">
        <v>175</v>
      </c>
      <c r="E87" s="111" t="s">
        <v>176</v>
      </c>
      <c r="F87" s="335"/>
      <c r="G87" s="335"/>
      <c r="H87" s="335"/>
      <c r="I87" s="335"/>
      <c r="J87" s="336">
        <f t="shared" si="24"/>
        <v>0</v>
      </c>
      <c r="K87" s="335"/>
      <c r="L87" s="335"/>
      <c r="M87" s="335"/>
      <c r="N87" s="335"/>
      <c r="O87" s="336">
        <f t="shared" si="25"/>
        <v>0</v>
      </c>
      <c r="P87" s="335"/>
      <c r="Q87" s="335"/>
      <c r="R87" s="335"/>
      <c r="S87" s="335"/>
      <c r="T87" s="336">
        <f t="shared" si="26"/>
        <v>0</v>
      </c>
      <c r="U87" s="335"/>
      <c r="V87" s="335"/>
      <c r="W87" s="335"/>
      <c r="X87" s="335"/>
      <c r="Y87" s="336">
        <f t="shared" si="27"/>
        <v>0</v>
      </c>
      <c r="Z87" s="335"/>
      <c r="AA87" s="335"/>
      <c r="AB87" s="335"/>
      <c r="AC87" s="335"/>
      <c r="AD87" s="336">
        <f t="shared" si="20"/>
        <v>0</v>
      </c>
      <c r="AE87" s="335"/>
      <c r="AF87" s="335"/>
      <c r="AG87" s="335"/>
      <c r="AH87" s="335"/>
      <c r="AI87" s="336">
        <f t="shared" si="21"/>
        <v>0</v>
      </c>
      <c r="AJ87" s="335"/>
      <c r="AK87" s="335"/>
      <c r="AL87" s="335"/>
      <c r="AM87" s="335"/>
      <c r="AN87" s="336">
        <f t="shared" si="22"/>
        <v>0</v>
      </c>
    </row>
    <row r="88" spans="4:40">
      <c r="D88" s="110" t="s">
        <v>177</v>
      </c>
      <c r="E88" s="111" t="s">
        <v>178</v>
      </c>
      <c r="F88" s="335"/>
      <c r="G88" s="335"/>
      <c r="H88" s="335"/>
      <c r="I88" s="335"/>
      <c r="J88" s="336">
        <f t="shared" si="24"/>
        <v>0</v>
      </c>
      <c r="K88" s="335"/>
      <c r="L88" s="335"/>
      <c r="M88" s="335"/>
      <c r="N88" s="335"/>
      <c r="O88" s="336">
        <f t="shared" si="25"/>
        <v>0</v>
      </c>
      <c r="P88" s="335"/>
      <c r="Q88" s="335"/>
      <c r="R88" s="335"/>
      <c r="S88" s="335"/>
      <c r="T88" s="336">
        <f t="shared" si="26"/>
        <v>0</v>
      </c>
      <c r="U88" s="335"/>
      <c r="V88" s="335"/>
      <c r="W88" s="335"/>
      <c r="X88" s="335"/>
      <c r="Y88" s="336">
        <f t="shared" si="27"/>
        <v>0</v>
      </c>
      <c r="Z88" s="335"/>
      <c r="AA88" s="335"/>
      <c r="AB88" s="335"/>
      <c r="AC88" s="335"/>
      <c r="AD88" s="336">
        <f t="shared" si="20"/>
        <v>0</v>
      </c>
      <c r="AE88" s="335"/>
      <c r="AF88" s="335"/>
      <c r="AG88" s="335"/>
      <c r="AH88" s="335"/>
      <c r="AI88" s="336">
        <f t="shared" si="21"/>
        <v>0</v>
      </c>
      <c r="AJ88" s="335"/>
      <c r="AK88" s="335"/>
      <c r="AL88" s="335"/>
      <c r="AM88" s="335"/>
      <c r="AN88" s="336">
        <f t="shared" si="22"/>
        <v>0</v>
      </c>
    </row>
    <row r="89" spans="4:40">
      <c r="D89" s="53"/>
      <c r="E89" s="53"/>
      <c r="F89" s="336">
        <f t="shared" ref="F89:AN89" si="28">SUM(F54:F88)</f>
        <v>554.68590668499996</v>
      </c>
      <c r="G89" s="336">
        <f t="shared" si="28"/>
        <v>2618.4614462</v>
      </c>
      <c r="H89" s="336">
        <f t="shared" si="28"/>
        <v>246.17548336999999</v>
      </c>
      <c r="I89" s="336">
        <f t="shared" si="28"/>
        <v>138.27164699999997</v>
      </c>
      <c r="J89" s="336">
        <f t="shared" si="28"/>
        <v>3557.5944832550003</v>
      </c>
      <c r="K89" s="336">
        <f t="shared" si="28"/>
        <v>2.048</v>
      </c>
      <c r="L89" s="336">
        <f t="shared" si="28"/>
        <v>9.1820000000000004</v>
      </c>
      <c r="M89" s="336">
        <f t="shared" si="28"/>
        <v>0</v>
      </c>
      <c r="N89" s="336">
        <f t="shared" si="28"/>
        <v>0</v>
      </c>
      <c r="O89" s="336">
        <f t="shared" si="28"/>
        <v>11.229999999999999</v>
      </c>
      <c r="P89" s="336">
        <f t="shared" si="28"/>
        <v>3.0209999999999999</v>
      </c>
      <c r="Q89" s="336">
        <f t="shared" si="28"/>
        <v>9.1850000000000005</v>
      </c>
      <c r="R89" s="336">
        <f t="shared" si="28"/>
        <v>0</v>
      </c>
      <c r="S89" s="336">
        <f t="shared" si="28"/>
        <v>0</v>
      </c>
      <c r="T89" s="336">
        <f t="shared" si="28"/>
        <v>12.206</v>
      </c>
      <c r="U89" s="336">
        <f t="shared" si="28"/>
        <v>0.25987104524799998</v>
      </c>
      <c r="V89" s="336">
        <f t="shared" si="28"/>
        <v>0.68657277786699988</v>
      </c>
      <c r="W89" s="336">
        <f t="shared" si="28"/>
        <v>0</v>
      </c>
      <c r="X89" s="336">
        <f t="shared" si="28"/>
        <v>0</v>
      </c>
      <c r="Y89" s="336">
        <f t="shared" si="28"/>
        <v>0.94644382311500008</v>
      </c>
      <c r="Z89" s="336">
        <f t="shared" si="28"/>
        <v>0</v>
      </c>
      <c r="AA89" s="336">
        <f t="shared" si="28"/>
        <v>0</v>
      </c>
      <c r="AB89" s="336">
        <f t="shared" si="28"/>
        <v>0</v>
      </c>
      <c r="AC89" s="336">
        <f t="shared" si="28"/>
        <v>0</v>
      </c>
      <c r="AD89" s="336">
        <f t="shared" si="28"/>
        <v>0</v>
      </c>
      <c r="AE89" s="336">
        <f t="shared" si="28"/>
        <v>0</v>
      </c>
      <c r="AF89" s="336">
        <f t="shared" si="28"/>
        <v>0</v>
      </c>
      <c r="AG89" s="336">
        <f t="shared" si="28"/>
        <v>0</v>
      </c>
      <c r="AH89" s="336">
        <f t="shared" si="28"/>
        <v>0</v>
      </c>
      <c r="AI89" s="336">
        <f t="shared" si="28"/>
        <v>0</v>
      </c>
      <c r="AJ89" s="336">
        <f t="shared" si="28"/>
        <v>0</v>
      </c>
      <c r="AK89" s="336">
        <f t="shared" si="28"/>
        <v>0</v>
      </c>
      <c r="AL89" s="336">
        <f t="shared" si="28"/>
        <v>0</v>
      </c>
      <c r="AM89" s="336">
        <f t="shared" si="28"/>
        <v>0</v>
      </c>
      <c r="AN89" s="336">
        <f t="shared" si="28"/>
        <v>0</v>
      </c>
    </row>
    <row r="144" spans="13:27"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</row>
    <row r="145" spans="13:27"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</row>
    <row r="146" spans="13:27"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  <c r="AA146" s="150"/>
    </row>
    <row r="147" spans="13:27"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  <c r="AA147" s="150"/>
    </row>
    <row r="148" spans="13:27"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</row>
    <row r="149" spans="13:27"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0"/>
    </row>
    <row r="150" spans="13:27"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  <c r="AA150" s="150"/>
    </row>
    <row r="151" spans="13:27"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</row>
    <row r="152" spans="13:27"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  <c r="AA152" s="150"/>
    </row>
    <row r="153" spans="13:27"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</row>
    <row r="154" spans="13:27"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  <c r="AA154" s="150"/>
    </row>
    <row r="155" spans="13:27"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  <c r="AA155" s="150"/>
    </row>
    <row r="156" spans="13:27"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  <c r="AA156" s="150"/>
    </row>
    <row r="157" spans="13:27"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  <c r="AA157" s="150"/>
    </row>
    <row r="158" spans="13:27"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50"/>
      <c r="AA158" s="150"/>
    </row>
    <row r="159" spans="13:27"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  <c r="AA159" s="150"/>
    </row>
    <row r="160" spans="13:27"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</row>
    <row r="161" spans="13:27"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  <c r="AA161" s="150"/>
    </row>
    <row r="162" spans="13:27"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  <c r="AA162" s="150"/>
    </row>
    <row r="163" spans="13:27"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</row>
    <row r="164" spans="13:27"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</row>
    <row r="165" spans="13:27"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  <c r="AA165" s="150"/>
    </row>
    <row r="166" spans="13:27"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  <c r="AA166" s="150"/>
    </row>
    <row r="167" spans="13:27"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</row>
    <row r="168" spans="13:27"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</row>
    <row r="169" spans="13:27"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</row>
    <row r="170" spans="13:27"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  <c r="Y170" s="150"/>
      <c r="Z170" s="150"/>
      <c r="AA170" s="150"/>
    </row>
    <row r="171" spans="13:27"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  <c r="Y171" s="150"/>
      <c r="Z171" s="150"/>
      <c r="AA171" s="150"/>
    </row>
    <row r="172" spans="13:27"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/>
      <c r="Z172" s="150"/>
      <c r="AA172" s="150"/>
    </row>
    <row r="173" spans="13:27"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  <c r="Y173" s="150"/>
      <c r="Z173" s="150"/>
      <c r="AA173" s="150"/>
    </row>
    <row r="174" spans="13:27"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  <c r="AA174" s="150"/>
    </row>
    <row r="175" spans="13:27"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  <c r="AA175" s="150"/>
    </row>
    <row r="176" spans="13:27"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  <c r="AA176" s="150"/>
    </row>
    <row r="177" spans="13:27"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  <c r="AA177" s="150"/>
    </row>
    <row r="178" spans="13:27"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  <c r="Y178" s="150"/>
      <c r="Z178" s="150"/>
      <c r="AA178" s="150"/>
    </row>
    <row r="179" spans="13:27"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  <c r="Y179" s="150"/>
      <c r="Z179" s="150"/>
      <c r="AA179" s="150"/>
    </row>
    <row r="180" spans="13:27"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  <c r="Y180" s="150"/>
      <c r="Z180" s="150"/>
      <c r="AA180" s="150"/>
    </row>
    <row r="181" spans="13:27"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50"/>
      <c r="AA181" s="150"/>
    </row>
    <row r="182" spans="13:27"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50"/>
      <c r="Z182" s="150"/>
      <c r="AA182" s="150"/>
    </row>
    <row r="183" spans="13:27"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  <c r="AA183" s="150"/>
    </row>
    <row r="184" spans="13:27"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  <c r="Z184" s="150"/>
      <c r="AA184" s="150"/>
    </row>
    <row r="185" spans="13:27"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  <c r="Y185" s="150"/>
      <c r="Z185" s="150"/>
      <c r="AA185" s="150"/>
    </row>
    <row r="186" spans="13:27"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  <c r="AA186" s="150"/>
    </row>
    <row r="187" spans="13:27"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  <c r="AA187" s="150"/>
    </row>
    <row r="188" spans="13:27"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  <c r="AA188" s="150"/>
    </row>
    <row r="189" spans="13:27"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  <c r="AA189" s="150"/>
    </row>
    <row r="190" spans="13:27"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  <c r="AA190" s="150"/>
    </row>
    <row r="191" spans="13:27"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  <c r="Z191" s="150"/>
      <c r="AA191" s="150"/>
    </row>
    <row r="192" spans="13:27"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</row>
    <row r="193" spans="13:27"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  <c r="AA193" s="150"/>
    </row>
    <row r="194" spans="13:27"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  <c r="AA194" s="150"/>
    </row>
    <row r="195" spans="13:27"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  <c r="Y195" s="150"/>
      <c r="Z195" s="150"/>
      <c r="AA195" s="150"/>
    </row>
    <row r="196" spans="13:27"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  <c r="Y196" s="150"/>
      <c r="Z196" s="150"/>
      <c r="AA196" s="150"/>
    </row>
    <row r="197" spans="13:27"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  <c r="AA197" s="150"/>
    </row>
    <row r="198" spans="13:27"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  <c r="Y198" s="150"/>
      <c r="Z198" s="150"/>
      <c r="AA198" s="150"/>
    </row>
    <row r="199" spans="13:27"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  <c r="Y199" s="150"/>
      <c r="Z199" s="150"/>
      <c r="AA199" s="150"/>
    </row>
    <row r="200" spans="13:27"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  <c r="Z200" s="150"/>
      <c r="AA200" s="150"/>
    </row>
    <row r="201" spans="13:27"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  <c r="AA201" s="150"/>
    </row>
    <row r="202" spans="13:27"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50"/>
      <c r="AA202" s="150"/>
    </row>
    <row r="203" spans="13:27"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50"/>
      <c r="AA203" s="150"/>
    </row>
    <row r="204" spans="13:27"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50"/>
      <c r="AA204" s="150"/>
    </row>
    <row r="205" spans="13:27"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50"/>
      <c r="AA205" s="150"/>
    </row>
    <row r="206" spans="13:27"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  <c r="Y206" s="150"/>
      <c r="Z206" s="150"/>
      <c r="AA206" s="150"/>
    </row>
    <row r="207" spans="13:27"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  <c r="Y207" s="150"/>
      <c r="Z207" s="150"/>
      <c r="AA207" s="150"/>
    </row>
    <row r="208" spans="13:27"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  <c r="Y208" s="150"/>
      <c r="Z208" s="150"/>
      <c r="AA208" s="150"/>
    </row>
    <row r="209" spans="13:27"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  <c r="Y209" s="150"/>
      <c r="Z209" s="150"/>
      <c r="AA209" s="150"/>
    </row>
    <row r="210" spans="13:27"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  <c r="Y210" s="150"/>
      <c r="Z210" s="150"/>
      <c r="AA210" s="150"/>
    </row>
    <row r="211" spans="13:27"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50"/>
      <c r="Z211" s="150"/>
      <c r="AA211" s="150"/>
    </row>
    <row r="212" spans="13:27"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  <c r="Y212" s="150"/>
      <c r="Z212" s="150"/>
      <c r="AA212" s="150"/>
    </row>
    <row r="213" spans="13:27"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  <c r="Y213" s="150"/>
      <c r="Z213" s="150"/>
      <c r="AA213" s="150"/>
    </row>
    <row r="214" spans="13:27"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  <c r="Y214" s="150"/>
      <c r="Z214" s="150"/>
      <c r="AA214" s="150"/>
    </row>
    <row r="215" spans="13:27"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  <c r="Y215" s="150"/>
      <c r="Z215" s="150"/>
      <c r="AA215" s="150"/>
    </row>
    <row r="216" spans="13:27"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  <c r="Y216" s="150"/>
      <c r="Z216" s="150"/>
      <c r="AA216" s="150"/>
    </row>
    <row r="217" spans="13:27"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  <c r="Y217" s="150"/>
      <c r="Z217" s="150"/>
      <c r="AA217" s="150"/>
    </row>
    <row r="218" spans="13:27"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  <c r="Z218" s="150"/>
      <c r="AA218" s="150"/>
    </row>
    <row r="219" spans="13:27"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  <c r="Y219" s="150"/>
      <c r="Z219" s="150"/>
      <c r="AA219" s="150"/>
    </row>
    <row r="220" spans="13:27"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  <c r="Y220" s="150"/>
      <c r="Z220" s="150"/>
      <c r="AA220" s="150"/>
    </row>
    <row r="221" spans="13:27"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  <c r="X221" s="150"/>
      <c r="Y221" s="150"/>
      <c r="Z221" s="150"/>
      <c r="AA221" s="150"/>
    </row>
    <row r="222" spans="13:27"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  <c r="Z222" s="150"/>
      <c r="AA222" s="150"/>
    </row>
    <row r="223" spans="13:27"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  <c r="Y223" s="150"/>
      <c r="Z223" s="150"/>
      <c r="AA223" s="150"/>
    </row>
    <row r="224" spans="13:27"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  <c r="Y224" s="150"/>
      <c r="Z224" s="150"/>
      <c r="AA224" s="150"/>
    </row>
    <row r="225" spans="13:27"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  <c r="Y225" s="150"/>
      <c r="Z225" s="150"/>
      <c r="AA225" s="150"/>
    </row>
    <row r="226" spans="13:27"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  <c r="Y226" s="150"/>
      <c r="Z226" s="150"/>
      <c r="AA226" s="150"/>
    </row>
    <row r="227" spans="13:27"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  <c r="Y227" s="150"/>
      <c r="Z227" s="150"/>
      <c r="AA227" s="150"/>
    </row>
    <row r="228" spans="13:27"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50"/>
      <c r="Y228" s="150"/>
      <c r="Z228" s="150"/>
      <c r="AA228" s="150"/>
    </row>
    <row r="229" spans="13:27"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50"/>
      <c r="AA229" s="150"/>
    </row>
    <row r="230" spans="13:27"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  <c r="Y230" s="150"/>
      <c r="Z230" s="150"/>
      <c r="AA230" s="150"/>
    </row>
    <row r="231" spans="13:27"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50"/>
      <c r="AA231" s="150"/>
    </row>
    <row r="232" spans="13:27"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50"/>
      <c r="Y232" s="150"/>
      <c r="Z232" s="150"/>
      <c r="AA232" s="150"/>
    </row>
    <row r="233" spans="13:27"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  <c r="X233" s="150"/>
      <c r="Y233" s="150"/>
      <c r="Z233" s="150"/>
      <c r="AA233" s="150"/>
    </row>
    <row r="234" spans="13:27"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50"/>
      <c r="Y234" s="150"/>
      <c r="Z234" s="150"/>
      <c r="AA234" s="150"/>
    </row>
    <row r="235" spans="13:27"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  <c r="Y235" s="150"/>
      <c r="Z235" s="150"/>
      <c r="AA235" s="150"/>
    </row>
    <row r="236" spans="13:27"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  <c r="X236" s="150"/>
      <c r="Y236" s="150"/>
      <c r="Z236" s="150"/>
      <c r="AA236" s="150"/>
    </row>
    <row r="237" spans="13:27"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50"/>
      <c r="Y237" s="150"/>
      <c r="Z237" s="150"/>
      <c r="AA237" s="150"/>
    </row>
    <row r="238" spans="13:27"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  <c r="Y238" s="150"/>
      <c r="Z238" s="150"/>
      <c r="AA238" s="150"/>
    </row>
    <row r="239" spans="13:27"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  <c r="Y239" s="150"/>
      <c r="Z239" s="150"/>
      <c r="AA239" s="150"/>
    </row>
    <row r="240" spans="13:27"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  <c r="Y240" s="150"/>
      <c r="Z240" s="150"/>
      <c r="AA240" s="150"/>
    </row>
    <row r="241" spans="13:27"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  <c r="Y241" s="150"/>
      <c r="Z241" s="150"/>
      <c r="AA241" s="150"/>
    </row>
    <row r="242" spans="13:27"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50"/>
      <c r="Y242" s="150"/>
      <c r="Z242" s="150"/>
      <c r="AA242" s="150"/>
    </row>
    <row r="243" spans="13:27"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  <c r="Y243" s="150"/>
      <c r="Z243" s="150"/>
      <c r="AA243" s="150"/>
    </row>
    <row r="244" spans="13:27"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  <c r="Y244" s="150"/>
      <c r="Z244" s="150"/>
      <c r="AA244" s="150"/>
    </row>
  </sheetData>
  <sheetProtection password="CD26" sheet="1" objects="1" scenarios="1" selectLockedCells="1" selectUnlockedCells="1"/>
  <mergeCells count="8">
    <mergeCell ref="K51:AN51"/>
    <mergeCell ref="F52:J52"/>
    <mergeCell ref="K52:O52"/>
    <mergeCell ref="P52:T52"/>
    <mergeCell ref="U52:Y52"/>
    <mergeCell ref="Z52:AD52"/>
    <mergeCell ref="AE52:AI52"/>
    <mergeCell ref="AJ52:AN52"/>
  </mergeCells>
  <conditionalFormatting sqref="AQ26:AR35">
    <cfRule type="expression" dxfId="385" priority="12" stopIfTrue="1">
      <formula>NOT(ISERROR(SEARCH("Err",AQ26)))</formula>
    </cfRule>
  </conditionalFormatting>
  <conditionalFormatting sqref="AQ36:AR37 Z38:AA46">
    <cfRule type="expression" dxfId="384" priority="10" stopIfTrue="1">
      <formula>NOT(ISERROR(SEARCH("Err",Z36)))</formula>
    </cfRule>
  </conditionalFormatting>
  <conditionalFormatting sqref="AQ9:AQ25">
    <cfRule type="expression" dxfId="383" priority="8" stopIfTrue="1">
      <formula>NOT(ISERROR(SEARCH("Err",AQ9)))</formula>
    </cfRule>
  </conditionalFormatting>
  <conditionalFormatting sqref="AR23:AR25">
    <cfRule type="expression" dxfId="382" priority="7" stopIfTrue="1">
      <formula>NOT(ISERROR(SEARCH("Err",AR23)))</formula>
    </cfRule>
  </conditionalFormatting>
  <conditionalFormatting sqref="AQ23:AQ25">
    <cfRule type="expression" dxfId="381" priority="6" stopIfTrue="1">
      <formula>NOT(ISERROR(SEARCH("Err",AQ23)))</formula>
    </cfRule>
  </conditionalFormatting>
  <conditionalFormatting sqref="AR9:AR25">
    <cfRule type="expression" dxfId="380" priority="9" stopIfTrue="1">
      <formula>NOT(ISERROR(SEARCH("Err",AR9)))</formula>
    </cfRule>
  </conditionalFormatting>
  <conditionalFormatting sqref="AA46">
    <cfRule type="expression" dxfId="379" priority="5" stopIfTrue="1">
      <formula>NOT(ISERROR(SEARCH("Err",AA46)))</formula>
    </cfRule>
  </conditionalFormatting>
  <conditionalFormatting sqref="Z46">
    <cfRule type="expression" dxfId="378" priority="4" stopIfTrue="1">
      <formula>NOT(ISERROR(SEARCH("Err",Z46)))</formula>
    </cfRule>
  </conditionalFormatting>
  <conditionalFormatting sqref="AR35">
    <cfRule type="expression" dxfId="377" priority="3" stopIfTrue="1">
      <formula>NOT(ISERROR(SEARCH("Err",AR35)))</formula>
    </cfRule>
  </conditionalFormatting>
  <conditionalFormatting sqref="AQ35">
    <cfRule type="expression" dxfId="376" priority="2" stopIfTrue="1">
      <formula>NOT(ISERROR(SEARCH("Err",AQ35)))</formula>
    </cfRule>
  </conditionalFormatting>
  <pageMargins left="0.23622047244094491" right="0.23622047244094491" top="0.74803149606299213" bottom="0.74803149606299213" header="0.31496062992125984" footer="0.31496062992125984"/>
  <pageSetup paperSize="8" scale="2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217"/>
  <sheetViews>
    <sheetView zoomScale="85" zoomScaleNormal="85" workbookViewId="0">
      <pane xSplit="10" ySplit="5" topLeftCell="AC6" activePane="bottomRight" state="frozen"/>
      <selection activeCell="A75" sqref="A75:XFD76"/>
      <selection pane="topRight" activeCell="A75" sqref="A75:XFD76"/>
      <selection pane="bottomLeft" activeCell="A75" sqref="A75:XFD76"/>
      <selection pane="bottomRight"/>
    </sheetView>
  </sheetViews>
  <sheetFormatPr defaultColWidth="9.140625" defaultRowHeight="12.75"/>
  <cols>
    <col min="1" max="1" width="6.42578125" style="53" customWidth="1"/>
    <col min="2" max="3" width="1.7109375" style="53" customWidth="1"/>
    <col min="4" max="4" width="53.85546875" style="53" customWidth="1"/>
    <col min="5" max="5" width="26.42578125" style="53" customWidth="1"/>
    <col min="6" max="6" width="11.85546875" style="53" customWidth="1"/>
    <col min="7" max="10" width="2.28515625" style="53" customWidth="1"/>
    <col min="11" max="26" width="10.7109375" style="53" customWidth="1"/>
    <col min="27" max="27" width="2.28515625" style="53" customWidth="1"/>
    <col min="28" max="28" width="10.7109375" style="53" customWidth="1"/>
    <col min="29" max="41" width="12.7109375" style="53" customWidth="1"/>
    <col min="42" max="42" width="14.85546875" style="53" customWidth="1"/>
    <col min="43" max="43" width="14.7109375" style="53" customWidth="1"/>
    <col min="44" max="44" width="2.28515625" style="53" customWidth="1"/>
    <col min="45" max="60" width="10.7109375" style="53" customWidth="1"/>
    <col min="61" max="61" width="2.28515625" style="53" customWidth="1"/>
    <col min="62" max="16384" width="9.140625" style="53"/>
  </cols>
  <sheetData>
    <row r="1" spans="1:76" s="3" customFormat="1">
      <c r="A1" s="46" t="str">
        <f ca="1">MID(CELL("filename",A1),FIND("]",CELL("filename",A1))+1,256)</f>
        <v xml:space="preserve">E2 - Environmental Reporting </v>
      </c>
      <c r="E1" s="2"/>
      <c r="F1" s="2"/>
      <c r="G1" s="2"/>
      <c r="H1" s="2"/>
      <c r="I1" s="2"/>
      <c r="J1" s="2"/>
      <c r="AA1" s="4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</row>
    <row r="2" spans="1:76" s="3" customFormat="1">
      <c r="A2" s="47" t="str">
        <f>'Cover Sheet'!$D$12</f>
        <v>ENWL</v>
      </c>
      <c r="E2" s="2"/>
      <c r="F2" s="2"/>
      <c r="G2" s="2"/>
      <c r="H2" s="2"/>
      <c r="I2" s="2"/>
      <c r="J2" s="2"/>
      <c r="K2" s="9"/>
      <c r="L2" s="9" t="s">
        <v>8</v>
      </c>
      <c r="AA2" s="4"/>
      <c r="AB2" s="9"/>
      <c r="AC2" s="9" t="s">
        <v>48</v>
      </c>
      <c r="AS2" s="9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</row>
    <row r="3" spans="1:76" s="3" customFormat="1">
      <c r="A3" s="265">
        <f>'Cover Sheet'!$D$14</f>
        <v>2017</v>
      </c>
      <c r="E3" s="2"/>
      <c r="F3" s="2"/>
      <c r="G3" s="2"/>
      <c r="H3" s="2"/>
      <c r="I3" s="2"/>
      <c r="J3" s="2"/>
      <c r="L3" s="16" t="s">
        <v>2</v>
      </c>
      <c r="M3" s="17"/>
      <c r="N3" s="17"/>
      <c r="O3" s="17"/>
      <c r="P3" s="17"/>
      <c r="Q3" s="16" t="s">
        <v>3</v>
      </c>
      <c r="R3" s="17"/>
      <c r="S3" s="17"/>
      <c r="T3" s="17"/>
      <c r="U3" s="17"/>
      <c r="V3" s="17"/>
      <c r="W3" s="17"/>
      <c r="X3" s="18"/>
      <c r="Y3" s="6" t="s">
        <v>1</v>
      </c>
      <c r="Z3" s="6"/>
      <c r="AA3" s="4"/>
      <c r="AC3" s="16" t="s">
        <v>2</v>
      </c>
      <c r="AD3" s="17"/>
      <c r="AE3" s="17"/>
      <c r="AF3" s="17"/>
      <c r="AG3" s="17"/>
      <c r="AH3" s="16" t="s">
        <v>3</v>
      </c>
      <c r="AI3" s="17"/>
      <c r="AJ3" s="17"/>
      <c r="AK3" s="17"/>
      <c r="AL3" s="17"/>
      <c r="AM3" s="17"/>
      <c r="AN3" s="17"/>
      <c r="AO3" s="18"/>
      <c r="AP3" s="6" t="s">
        <v>1</v>
      </c>
      <c r="AQ3" s="6"/>
      <c r="AT3" s="16"/>
      <c r="AU3" s="17"/>
      <c r="AV3" s="17"/>
      <c r="AW3" s="17"/>
      <c r="AX3" s="17"/>
      <c r="AY3" s="16"/>
      <c r="AZ3" s="17"/>
      <c r="BA3" s="17"/>
      <c r="BB3" s="17"/>
      <c r="BC3" s="17"/>
      <c r="BD3" s="17"/>
      <c r="BE3" s="17"/>
      <c r="BF3" s="18"/>
      <c r="BG3" s="6"/>
      <c r="BH3" s="6"/>
      <c r="BK3" s="16"/>
      <c r="BL3" s="17"/>
      <c r="BM3" s="17"/>
      <c r="BN3" s="17"/>
      <c r="BO3" s="17"/>
      <c r="BP3" s="16"/>
      <c r="BQ3" s="17"/>
      <c r="BR3" s="17"/>
      <c r="BS3" s="17"/>
      <c r="BT3" s="17"/>
      <c r="BU3" s="17"/>
      <c r="BV3" s="17"/>
      <c r="BW3" s="18"/>
    </row>
    <row r="4" spans="1:76" s="3" customFormat="1">
      <c r="D4" s="13"/>
      <c r="E4" s="2"/>
      <c r="F4" s="2"/>
      <c r="G4" s="2"/>
      <c r="H4" s="2"/>
      <c r="I4" s="2"/>
      <c r="J4" s="2"/>
      <c r="L4" s="19">
        <v>2011</v>
      </c>
      <c r="M4" s="2">
        <v>2012</v>
      </c>
      <c r="N4" s="2">
        <v>2013</v>
      </c>
      <c r="O4" s="2">
        <v>2014</v>
      </c>
      <c r="P4" s="2">
        <v>2015</v>
      </c>
      <c r="Q4" s="19">
        <v>2016</v>
      </c>
      <c r="R4" s="2">
        <v>2017</v>
      </c>
      <c r="S4" s="2">
        <v>2018</v>
      </c>
      <c r="T4" s="2">
        <v>2019</v>
      </c>
      <c r="U4" s="2">
        <v>2020</v>
      </c>
      <c r="V4" s="2">
        <v>2021</v>
      </c>
      <c r="W4" s="2">
        <v>2022</v>
      </c>
      <c r="X4" s="20">
        <v>2023</v>
      </c>
      <c r="Y4" s="3" t="s">
        <v>2</v>
      </c>
      <c r="Z4" s="3" t="s">
        <v>3</v>
      </c>
      <c r="AA4" s="4"/>
      <c r="AC4" s="19">
        <v>2011</v>
      </c>
      <c r="AD4" s="2">
        <v>2012</v>
      </c>
      <c r="AE4" s="2">
        <v>2013</v>
      </c>
      <c r="AF4" s="2">
        <v>2014</v>
      </c>
      <c r="AG4" s="2">
        <v>2015</v>
      </c>
      <c r="AH4" s="19">
        <v>2016</v>
      </c>
      <c r="AI4" s="2">
        <v>2017</v>
      </c>
      <c r="AJ4" s="2">
        <v>2018</v>
      </c>
      <c r="AK4" s="2">
        <v>2019</v>
      </c>
      <c r="AL4" s="2">
        <v>2020</v>
      </c>
      <c r="AM4" s="2">
        <v>2021</v>
      </c>
      <c r="AN4" s="2">
        <v>2022</v>
      </c>
      <c r="AO4" s="20">
        <v>2023</v>
      </c>
      <c r="AP4" s="3" t="s">
        <v>2</v>
      </c>
      <c r="AQ4" s="3" t="s">
        <v>3</v>
      </c>
      <c r="AT4" s="19"/>
      <c r="AU4" s="2"/>
      <c r="AV4" s="2"/>
      <c r="AW4" s="2"/>
      <c r="AX4" s="2"/>
      <c r="AY4" s="19"/>
      <c r="AZ4" s="2"/>
      <c r="BA4" s="2"/>
      <c r="BB4" s="2"/>
      <c r="BC4" s="2"/>
      <c r="BD4" s="2"/>
      <c r="BE4" s="2"/>
      <c r="BF4" s="20"/>
      <c r="BK4" s="19"/>
      <c r="BL4" s="2"/>
      <c r="BM4" s="2"/>
      <c r="BN4" s="2"/>
      <c r="BO4" s="2"/>
      <c r="BP4" s="19"/>
      <c r="BQ4" s="2"/>
      <c r="BR4" s="2"/>
      <c r="BS4" s="2"/>
      <c r="BT4" s="2"/>
      <c r="BU4" s="2"/>
      <c r="BV4" s="2"/>
      <c r="BW4" s="20"/>
    </row>
    <row r="5" spans="1:76" s="3" customFormat="1">
      <c r="D5" s="13"/>
      <c r="E5" s="2"/>
      <c r="F5" s="25" t="s">
        <v>10</v>
      </c>
      <c r="G5" s="2"/>
      <c r="H5" s="2"/>
      <c r="I5" s="2"/>
      <c r="J5" s="2"/>
      <c r="K5" s="8"/>
      <c r="L5" s="21" t="s">
        <v>0</v>
      </c>
      <c r="M5" s="22" t="s">
        <v>0</v>
      </c>
      <c r="N5" s="22" t="s">
        <v>0</v>
      </c>
      <c r="O5" s="22" t="s">
        <v>0</v>
      </c>
      <c r="P5" s="22" t="s">
        <v>0</v>
      </c>
      <c r="Q5" s="21" t="s">
        <v>0</v>
      </c>
      <c r="R5" s="22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3" t="s">
        <v>0</v>
      </c>
      <c r="Y5" s="8" t="s">
        <v>0</v>
      </c>
      <c r="Z5" s="8" t="s">
        <v>0</v>
      </c>
      <c r="AA5" s="4"/>
      <c r="AB5" s="8"/>
      <c r="AC5" s="21" t="s">
        <v>5</v>
      </c>
      <c r="AD5" s="22" t="s">
        <v>5</v>
      </c>
      <c r="AE5" s="22" t="s">
        <v>5</v>
      </c>
      <c r="AF5" s="22" t="s">
        <v>5</v>
      </c>
      <c r="AG5" s="22" t="s">
        <v>5</v>
      </c>
      <c r="AH5" s="21" t="s">
        <v>5</v>
      </c>
      <c r="AI5" s="22" t="s">
        <v>5</v>
      </c>
      <c r="AJ5" s="22" t="s">
        <v>5</v>
      </c>
      <c r="AK5" s="22" t="s">
        <v>5</v>
      </c>
      <c r="AL5" s="22" t="s">
        <v>5</v>
      </c>
      <c r="AM5" s="22" t="s">
        <v>5</v>
      </c>
      <c r="AN5" s="22" t="s">
        <v>5</v>
      </c>
      <c r="AO5" s="23" t="s">
        <v>5</v>
      </c>
      <c r="AP5" s="8" t="s">
        <v>5</v>
      </c>
      <c r="AQ5" s="8" t="s">
        <v>5</v>
      </c>
      <c r="AS5" s="8"/>
      <c r="AT5" s="21"/>
      <c r="AU5" s="22"/>
      <c r="AV5" s="22"/>
      <c r="AW5" s="22"/>
      <c r="AX5" s="22"/>
      <c r="AY5" s="21"/>
      <c r="AZ5" s="22"/>
      <c r="BA5" s="22"/>
      <c r="BB5" s="22"/>
      <c r="BC5" s="22"/>
      <c r="BD5" s="22"/>
      <c r="BE5" s="22"/>
      <c r="BF5" s="23"/>
      <c r="BG5" s="8"/>
      <c r="BH5" s="8"/>
      <c r="BJ5" s="8"/>
      <c r="BK5" s="21"/>
      <c r="BL5" s="22"/>
      <c r="BM5" s="22"/>
      <c r="BN5" s="22"/>
      <c r="BO5" s="22"/>
      <c r="BP5" s="21"/>
      <c r="BQ5" s="22"/>
      <c r="BR5" s="22"/>
      <c r="BS5" s="22"/>
      <c r="BT5" s="22"/>
      <c r="BU5" s="22"/>
      <c r="BV5" s="22"/>
      <c r="BW5" s="23"/>
    </row>
    <row r="6" spans="1:76" s="1" customFormat="1">
      <c r="B6" s="10"/>
      <c r="D6" s="14"/>
      <c r="E6" s="15"/>
      <c r="F6" s="15"/>
      <c r="G6" s="15"/>
      <c r="H6" s="15"/>
      <c r="I6" s="15"/>
      <c r="J6" s="15"/>
      <c r="K6" s="10"/>
      <c r="AA6" s="7"/>
      <c r="AB6" s="10"/>
      <c r="AS6" s="10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</row>
    <row r="7" spans="1:76">
      <c r="K7" s="116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76">
      <c r="B8" s="95" t="s">
        <v>179</v>
      </c>
      <c r="C8" s="92"/>
      <c r="D8" s="92"/>
      <c r="E8" s="92"/>
      <c r="K8" s="116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76" ht="12.75" customHeight="1">
      <c r="B9" s="92"/>
      <c r="C9" s="92"/>
      <c r="D9" s="28" t="s">
        <v>425</v>
      </c>
      <c r="F9" s="92" t="s">
        <v>180</v>
      </c>
      <c r="K9" s="116"/>
      <c r="L9" s="406">
        <f>'[2]CV12 - Environmental Reporting'!O6</f>
        <v>0</v>
      </c>
      <c r="M9" s="406">
        <f>'[2]CV12 - Environmental Reporting'!P6</f>
        <v>0</v>
      </c>
      <c r="N9" s="406">
        <f>'[2]CV12 - Environmental Reporting'!Q6</f>
        <v>0</v>
      </c>
      <c r="O9" s="406">
        <f>'[2]CV12 - Environmental Reporting'!R6</f>
        <v>2.4609303942762315E-2</v>
      </c>
      <c r="P9" s="406">
        <f>'[2]CV12 - Environmental Reporting'!S6</f>
        <v>0.11944950083775799</v>
      </c>
      <c r="Q9" s="406">
        <v>0</v>
      </c>
      <c r="R9" s="406">
        <v>0</v>
      </c>
      <c r="S9" s="406"/>
      <c r="T9" s="406"/>
      <c r="U9" s="406"/>
      <c r="V9" s="406"/>
      <c r="W9" s="406"/>
      <c r="X9" s="406"/>
      <c r="Y9" s="410">
        <f>SUM(L9:P9)</f>
        <v>0.1440588047805203</v>
      </c>
      <c r="Z9" s="410">
        <f>SUM(Q9:X9)</f>
        <v>0</v>
      </c>
      <c r="AA9" s="112"/>
      <c r="AC9" s="406"/>
      <c r="AD9" s="406"/>
      <c r="AE9" s="406"/>
      <c r="AF9" s="406"/>
      <c r="AG9" s="406"/>
      <c r="AH9" s="406"/>
      <c r="AI9" s="406"/>
      <c r="AJ9" s="406"/>
      <c r="AK9" s="406"/>
      <c r="AL9" s="406"/>
      <c r="AM9" s="406"/>
      <c r="AN9" s="406"/>
      <c r="AO9" s="406"/>
      <c r="AP9" s="410">
        <f>SUM(AC9:AG9)</f>
        <v>0</v>
      </c>
      <c r="AQ9" s="410">
        <f>SUM(AH9:AO9)</f>
        <v>0</v>
      </c>
      <c r="AR9" s="112"/>
    </row>
    <row r="10" spans="1:76" ht="12.75" customHeight="1">
      <c r="B10" s="92"/>
      <c r="C10" s="92"/>
      <c r="D10" s="28" t="s">
        <v>282</v>
      </c>
      <c r="F10" s="92" t="s">
        <v>181</v>
      </c>
      <c r="K10" s="116"/>
      <c r="L10" s="407"/>
      <c r="M10" s="407"/>
      <c r="N10" s="407"/>
      <c r="O10" s="407"/>
      <c r="P10" s="407"/>
      <c r="Q10" s="406">
        <f>0.031148+55/1000000</f>
        <v>3.1202999999999998E-2</v>
      </c>
      <c r="R10" s="406">
        <v>5.4817915500000002E-3</v>
      </c>
      <c r="S10" s="406"/>
      <c r="T10" s="406"/>
      <c r="U10" s="406"/>
      <c r="V10" s="406"/>
      <c r="W10" s="406"/>
      <c r="X10" s="406"/>
      <c r="Y10" s="410">
        <f t="shared" ref="Y10:Y13" si="0">SUM(L10:P10)</f>
        <v>0</v>
      </c>
      <c r="Z10" s="410">
        <f t="shared" ref="Z10:Z18" si="1">SUM(Q10:X10)</f>
        <v>3.6684791549999998E-2</v>
      </c>
      <c r="AA10" s="112"/>
      <c r="AC10" s="406">
        <v>0</v>
      </c>
      <c r="AD10" s="406">
        <v>0</v>
      </c>
      <c r="AE10" s="406">
        <v>0</v>
      </c>
      <c r="AF10" s="406">
        <v>0</v>
      </c>
      <c r="AG10" s="406">
        <f>'[2]CV12 - Environmental Reporting'!K6</f>
        <v>25</v>
      </c>
      <c r="AH10" s="411">
        <v>11</v>
      </c>
      <c r="AI10" s="411">
        <v>20</v>
      </c>
      <c r="AJ10" s="411"/>
      <c r="AK10" s="411"/>
      <c r="AL10" s="411"/>
      <c r="AM10" s="411"/>
      <c r="AN10" s="411"/>
      <c r="AO10" s="411"/>
      <c r="AP10" s="410">
        <f>SUM(AC10:AG10)</f>
        <v>25</v>
      </c>
      <c r="AQ10" s="410">
        <f t="shared" ref="AQ10:AQ17" si="2">SUM(AH10:AO10)</f>
        <v>31</v>
      </c>
      <c r="AR10" s="112"/>
    </row>
    <row r="11" spans="1:76" ht="12.75" customHeight="1">
      <c r="B11" s="92"/>
      <c r="C11" s="92"/>
      <c r="D11" s="92" t="s">
        <v>182</v>
      </c>
      <c r="F11" s="92" t="s">
        <v>5</v>
      </c>
      <c r="K11" s="116"/>
      <c r="L11" s="406">
        <f>'[2]CV12 - Environmental Reporting'!O9</f>
        <v>0</v>
      </c>
      <c r="M11" s="406">
        <f>'[2]CV12 - Environmental Reporting'!P9</f>
        <v>0</v>
      </c>
      <c r="N11" s="406">
        <f>'[2]CV12 - Environmental Reporting'!Q9</f>
        <v>0</v>
      </c>
      <c r="O11" s="406">
        <f>'[2]CV12 - Environmental Reporting'!R9</f>
        <v>0</v>
      </c>
      <c r="P11" s="406">
        <f>'[2]CV12 - Environmental Reporting'!S9</f>
        <v>0</v>
      </c>
      <c r="Q11" s="406">
        <v>0</v>
      </c>
      <c r="R11" s="406">
        <v>0</v>
      </c>
      <c r="S11" s="406"/>
      <c r="T11" s="406"/>
      <c r="U11" s="406"/>
      <c r="V11" s="406"/>
      <c r="W11" s="406"/>
      <c r="X11" s="406"/>
      <c r="Y11" s="410">
        <f t="shared" si="0"/>
        <v>0</v>
      </c>
      <c r="Z11" s="410">
        <f t="shared" si="1"/>
        <v>0</v>
      </c>
      <c r="AA11" s="112"/>
      <c r="AC11" s="406"/>
      <c r="AD11" s="406"/>
      <c r="AE11" s="406"/>
      <c r="AF11" s="406"/>
      <c r="AG11" s="406"/>
      <c r="AH11" s="411"/>
      <c r="AI11" s="411"/>
      <c r="AJ11" s="411"/>
      <c r="AK11" s="411"/>
      <c r="AL11" s="411"/>
      <c r="AM11" s="411"/>
      <c r="AN11" s="411"/>
      <c r="AO11" s="411"/>
      <c r="AP11" s="410">
        <f t="shared" ref="AP11:AP17" si="3">SUM(AC11:AG11)</f>
        <v>0</v>
      </c>
      <c r="AQ11" s="410">
        <f t="shared" si="2"/>
        <v>0</v>
      </c>
      <c r="AR11" s="112"/>
    </row>
    <row r="12" spans="1:76" ht="12.75" customHeight="1">
      <c r="B12" s="92"/>
      <c r="C12" s="92"/>
      <c r="D12" s="92" t="s">
        <v>183</v>
      </c>
      <c r="F12" s="92" t="s">
        <v>5</v>
      </c>
      <c r="K12" s="116"/>
      <c r="L12" s="406">
        <f>'[2]CV12 - Environmental Reporting'!O10</f>
        <v>0.12017238063481887</v>
      </c>
      <c r="M12" s="406">
        <f>'[2]CV12 - Environmental Reporting'!P10</f>
        <v>0.5051456795</v>
      </c>
      <c r="N12" s="406">
        <f>'[2]CV12 - Environmental Reporting'!Q10+0.0095018</f>
        <v>0.80016074466668774</v>
      </c>
      <c r="O12" s="406">
        <f>'[2]CV12 - Environmental Reporting'!R10</f>
        <v>0.31108603629502163</v>
      </c>
      <c r="P12" s="406">
        <f>'[2]CV12 - Environmental Reporting'!S10</f>
        <v>-1.2875074343584999E-2</v>
      </c>
      <c r="Q12" s="406">
        <f>0.173201435+142/1000000</f>
        <v>0.17334343499999999</v>
      </c>
      <c r="R12" s="406">
        <v>0.39802856349999999</v>
      </c>
      <c r="S12" s="406"/>
      <c r="T12" s="406"/>
      <c r="U12" s="406"/>
      <c r="V12" s="406"/>
      <c r="W12" s="406"/>
      <c r="X12" s="406"/>
      <c r="Y12" s="410">
        <f t="shared" si="0"/>
        <v>1.7236897667529432</v>
      </c>
      <c r="Z12" s="410">
        <f t="shared" si="1"/>
        <v>0.57137199849999998</v>
      </c>
      <c r="AA12" s="112"/>
      <c r="AC12" s="406">
        <f>'[2]CV12 - Environmental Reporting'!G10</f>
        <v>1</v>
      </c>
      <c r="AD12" s="406">
        <f>'[2]CV12 - Environmental Reporting'!H10</f>
        <v>13</v>
      </c>
      <c r="AE12" s="406">
        <f>'[2]CV12 - Environmental Reporting'!I10</f>
        <v>1</v>
      </c>
      <c r="AF12" s="406">
        <f>'[2]CV12 - Environmental Reporting'!J10</f>
        <v>7</v>
      </c>
      <c r="AG12" s="406">
        <f>'[2]CV12 - Environmental Reporting'!K10</f>
        <v>2</v>
      </c>
      <c r="AH12" s="406">
        <v>5</v>
      </c>
      <c r="AI12" s="406">
        <v>16</v>
      </c>
      <c r="AJ12" s="406"/>
      <c r="AK12" s="406"/>
      <c r="AL12" s="406"/>
      <c r="AM12" s="406"/>
      <c r="AN12" s="406"/>
      <c r="AO12" s="406"/>
      <c r="AP12" s="410">
        <f t="shared" si="3"/>
        <v>24</v>
      </c>
      <c r="AQ12" s="410">
        <f t="shared" si="2"/>
        <v>21</v>
      </c>
      <c r="AR12" s="112"/>
    </row>
    <row r="13" spans="1:76" ht="12.75" customHeight="1">
      <c r="B13" s="92"/>
      <c r="C13" s="92"/>
      <c r="D13" s="92" t="s">
        <v>184</v>
      </c>
      <c r="F13" s="92" t="s">
        <v>5</v>
      </c>
      <c r="K13" s="116"/>
      <c r="L13" s="406">
        <f>'[2]CV12 - Environmental Reporting'!O11</f>
        <v>0</v>
      </c>
      <c r="M13" s="406">
        <f>'[2]CV12 - Environmental Reporting'!P11</f>
        <v>0</v>
      </c>
      <c r="N13" s="406">
        <f>'[2]CV12 - Environmental Reporting'!Q11</f>
        <v>0</v>
      </c>
      <c r="O13" s="406">
        <f>'[2]CV12 - Environmental Reporting'!R11</f>
        <v>0</v>
      </c>
      <c r="P13" s="406">
        <f>'[2]CV12 - Environmental Reporting'!S11</f>
        <v>0</v>
      </c>
      <c r="Q13" s="406">
        <v>0</v>
      </c>
      <c r="R13" s="406">
        <v>0</v>
      </c>
      <c r="S13" s="406"/>
      <c r="T13" s="406"/>
      <c r="U13" s="406"/>
      <c r="V13" s="406"/>
      <c r="W13" s="406"/>
      <c r="X13" s="406"/>
      <c r="Y13" s="410">
        <f t="shared" si="0"/>
        <v>0</v>
      </c>
      <c r="Z13" s="410">
        <f t="shared" si="1"/>
        <v>0</v>
      </c>
      <c r="AA13" s="112"/>
      <c r="AC13" s="406"/>
      <c r="AD13" s="406"/>
      <c r="AE13" s="406"/>
      <c r="AF13" s="406"/>
      <c r="AG13" s="406"/>
      <c r="AH13" s="406"/>
      <c r="AI13" s="406"/>
      <c r="AJ13" s="406"/>
      <c r="AK13" s="406"/>
      <c r="AL13" s="406"/>
      <c r="AM13" s="406"/>
      <c r="AN13" s="406"/>
      <c r="AO13" s="406"/>
      <c r="AP13" s="410">
        <f t="shared" si="3"/>
        <v>0</v>
      </c>
      <c r="AQ13" s="410">
        <f t="shared" si="2"/>
        <v>0</v>
      </c>
      <c r="AR13" s="112"/>
    </row>
    <row r="14" spans="1:76" ht="12.75" customHeight="1">
      <c r="B14" s="92"/>
      <c r="C14" s="92"/>
      <c r="D14" s="92" t="s">
        <v>185</v>
      </c>
      <c r="F14" s="92" t="s">
        <v>5</v>
      </c>
      <c r="K14" s="116"/>
      <c r="L14" s="406">
        <f>'[2]CV12 - Environmental Reporting'!O15</f>
        <v>0</v>
      </c>
      <c r="M14" s="406">
        <f>'[2]CV12 - Environmental Reporting'!P15</f>
        <v>0</v>
      </c>
      <c r="N14" s="406">
        <f>'[2]CV12 - Environmental Reporting'!Q15</f>
        <v>0</v>
      </c>
      <c r="O14" s="406">
        <f>'[2]CV12 - Environmental Reporting'!R15</f>
        <v>0</v>
      </c>
      <c r="P14" s="406">
        <f>'[2]CV12 - Environmental Reporting'!S15</f>
        <v>0</v>
      </c>
      <c r="Q14" s="406">
        <v>0</v>
      </c>
      <c r="R14" s="406">
        <v>0</v>
      </c>
      <c r="S14" s="406"/>
      <c r="T14" s="406"/>
      <c r="U14" s="406"/>
      <c r="V14" s="406"/>
      <c r="W14" s="406"/>
      <c r="X14" s="406"/>
      <c r="Y14" s="410">
        <f t="shared" ref="Y14:Y18" si="4">SUM(L14:P14)</f>
        <v>0</v>
      </c>
      <c r="Z14" s="410">
        <f t="shared" si="1"/>
        <v>0</v>
      </c>
      <c r="AA14" s="112"/>
      <c r="AC14" s="406"/>
      <c r="AD14" s="406"/>
      <c r="AE14" s="406"/>
      <c r="AF14" s="406"/>
      <c r="AG14" s="406"/>
      <c r="AH14" s="406"/>
      <c r="AI14" s="406"/>
      <c r="AJ14" s="406"/>
      <c r="AK14" s="406"/>
      <c r="AL14" s="406"/>
      <c r="AM14" s="406"/>
      <c r="AN14" s="406"/>
      <c r="AO14" s="406"/>
      <c r="AP14" s="410">
        <f t="shared" si="3"/>
        <v>0</v>
      </c>
      <c r="AQ14" s="410">
        <f t="shared" si="2"/>
        <v>0</v>
      </c>
      <c r="AR14" s="112"/>
    </row>
    <row r="15" spans="1:76" ht="12.75" customHeight="1">
      <c r="B15" s="92"/>
      <c r="C15" s="92"/>
      <c r="D15" s="92" t="s">
        <v>186</v>
      </c>
      <c r="F15" s="97" t="s">
        <v>187</v>
      </c>
      <c r="K15" s="116"/>
      <c r="L15" s="406">
        <f>'[2]CV12 - Environmental Reporting'!O16</f>
        <v>0</v>
      </c>
      <c r="M15" s="406">
        <f>'[2]CV12 - Environmental Reporting'!P16</f>
        <v>0.32197470500000014</v>
      </c>
      <c r="N15" s="406">
        <f>'[2]CV12 - Environmental Reporting'!Q16</f>
        <v>-1.8562071049790921E-2</v>
      </c>
      <c r="O15" s="406">
        <f>'[2]CV12 - Environmental Reporting'!R16</f>
        <v>2.1951582439320241E-2</v>
      </c>
      <c r="P15" s="406">
        <f>'[2]CV12 - Environmental Reporting'!S16</f>
        <v>9.1822157434719998E-3</v>
      </c>
      <c r="Q15" s="406">
        <f>0.03909625711+422/1000000</f>
        <v>3.9518257109999996E-2</v>
      </c>
      <c r="R15" s="406">
        <v>4.9917267690000003E-2</v>
      </c>
      <c r="S15" s="406"/>
      <c r="T15" s="406"/>
      <c r="U15" s="406"/>
      <c r="V15" s="406"/>
      <c r="W15" s="406"/>
      <c r="X15" s="406"/>
      <c r="Y15" s="410">
        <f t="shared" si="4"/>
        <v>0.33454643213300145</v>
      </c>
      <c r="Z15" s="410">
        <f t="shared" si="1"/>
        <v>8.9435524799999999E-2</v>
      </c>
      <c r="AA15" s="112"/>
      <c r="AC15" s="406">
        <f>'[2]CV12 - Environmental Reporting'!G16</f>
        <v>7</v>
      </c>
      <c r="AD15" s="406">
        <f>'[2]CV12 - Environmental Reporting'!H16</f>
        <v>2</v>
      </c>
      <c r="AE15" s="406">
        <f>'[2]CV12 - Environmental Reporting'!I16</f>
        <v>0</v>
      </c>
      <c r="AF15" s="406">
        <f>'[2]CV12 - Environmental Reporting'!J16</f>
        <v>3</v>
      </c>
      <c r="AG15" s="406">
        <f>'[2]CV12 - Environmental Reporting'!K16</f>
        <v>9</v>
      </c>
      <c r="AH15" s="406">
        <v>2</v>
      </c>
      <c r="AI15" s="406">
        <v>15</v>
      </c>
      <c r="AJ15" s="406"/>
      <c r="AK15" s="406"/>
      <c r="AL15" s="406"/>
      <c r="AM15" s="406"/>
      <c r="AN15" s="406"/>
      <c r="AO15" s="406"/>
      <c r="AP15" s="410">
        <f t="shared" si="3"/>
        <v>21</v>
      </c>
      <c r="AQ15" s="410">
        <f t="shared" si="2"/>
        <v>17</v>
      </c>
      <c r="AR15" s="112"/>
    </row>
    <row r="16" spans="1:76" ht="12.75" customHeight="1">
      <c r="B16" s="92"/>
      <c r="C16" s="92"/>
      <c r="D16" s="92" t="s">
        <v>188</v>
      </c>
      <c r="F16" s="97" t="s">
        <v>5</v>
      </c>
      <c r="K16" s="116"/>
      <c r="L16" s="406">
        <f>'[2]CV12 - Environmental Reporting'!O17</f>
        <v>0</v>
      </c>
      <c r="M16" s="406">
        <f>'[2]CV12 - Environmental Reporting'!P17</f>
        <v>8.501378699999998E-2</v>
      </c>
      <c r="N16" s="406">
        <f>'[2]CV12 - Environmental Reporting'!Q17</f>
        <v>0.29544663889187073</v>
      </c>
      <c r="O16" s="406">
        <f>'[2]CV12 - Environmental Reporting'!R17</f>
        <v>0.12460265750899704</v>
      </c>
      <c r="P16" s="406">
        <f>'[2]CV12 - Environmental Reporting'!S17</f>
        <v>9.7506194094544002E-2</v>
      </c>
      <c r="Q16" s="406">
        <f>0.07599675596+255/1000000</f>
        <v>7.6251755960000001E-2</v>
      </c>
      <c r="R16" s="406">
        <v>0.1697100932</v>
      </c>
      <c r="S16" s="406"/>
      <c r="T16" s="406"/>
      <c r="U16" s="406"/>
      <c r="V16" s="406"/>
      <c r="W16" s="406"/>
      <c r="X16" s="406"/>
      <c r="Y16" s="410">
        <f t="shared" si="4"/>
        <v>0.60256927749541167</v>
      </c>
      <c r="Z16" s="410">
        <f t="shared" si="1"/>
        <v>0.24596184916</v>
      </c>
      <c r="AA16" s="113"/>
      <c r="AC16" s="406">
        <f>'[2]CV12 - Environmental Reporting'!G17</f>
        <v>0</v>
      </c>
      <c r="AD16" s="406">
        <f>'[2]CV12 - Environmental Reporting'!H17</f>
        <v>1</v>
      </c>
      <c r="AE16" s="406">
        <f>'[2]CV12 - Environmental Reporting'!I17</f>
        <v>0</v>
      </c>
      <c r="AF16" s="406">
        <f>'[2]CV12 - Environmental Reporting'!J17</f>
        <v>7</v>
      </c>
      <c r="AG16" s="406">
        <f>'[2]CV12 - Environmental Reporting'!K17</f>
        <v>22</v>
      </c>
      <c r="AH16" s="406">
        <v>5</v>
      </c>
      <c r="AI16" s="406">
        <v>19</v>
      </c>
      <c r="AJ16" s="406"/>
      <c r="AK16" s="406"/>
      <c r="AL16" s="406"/>
      <c r="AM16" s="406"/>
      <c r="AN16" s="406"/>
      <c r="AO16" s="406"/>
      <c r="AP16" s="410">
        <f t="shared" si="3"/>
        <v>30</v>
      </c>
      <c r="AQ16" s="410">
        <f t="shared" si="2"/>
        <v>24</v>
      </c>
      <c r="AR16" s="114"/>
    </row>
    <row r="17" spans="2:54" ht="12.75" customHeight="1">
      <c r="B17" s="92"/>
      <c r="C17" s="92"/>
      <c r="D17" s="92" t="s">
        <v>189</v>
      </c>
      <c r="F17" s="97" t="s">
        <v>5</v>
      </c>
      <c r="K17" s="116"/>
      <c r="L17" s="406">
        <f>'[2]CV12 - Environmental Reporting'!O19</f>
        <v>0</v>
      </c>
      <c r="M17" s="406">
        <f>'[2]CV12 - Environmental Reporting'!P19</f>
        <v>0</v>
      </c>
      <c r="N17" s="406">
        <f>'[2]CV12 - Environmental Reporting'!Q19</f>
        <v>0</v>
      </c>
      <c r="O17" s="406">
        <f>'[2]CV12 - Environmental Reporting'!R19</f>
        <v>0</v>
      </c>
      <c r="P17" s="406">
        <f>'[2]CV12 - Environmental Reporting'!S19</f>
        <v>0</v>
      </c>
      <c r="Q17" s="406">
        <v>0</v>
      </c>
      <c r="R17" s="406">
        <v>0</v>
      </c>
      <c r="S17" s="406"/>
      <c r="T17" s="406"/>
      <c r="U17" s="406"/>
      <c r="V17" s="406"/>
      <c r="W17" s="406"/>
      <c r="X17" s="406"/>
      <c r="Y17" s="410">
        <f t="shared" si="4"/>
        <v>0</v>
      </c>
      <c r="Z17" s="410">
        <f t="shared" si="1"/>
        <v>0</v>
      </c>
      <c r="AA17" s="113"/>
      <c r="AC17" s="406">
        <f>'[2]CV12 - Environmental Reporting'!G19</f>
        <v>2</v>
      </c>
      <c r="AD17" s="406">
        <f>'[2]CV12 - Environmental Reporting'!H19</f>
        <v>0</v>
      </c>
      <c r="AE17" s="406">
        <f>'[2]CV12 - Environmental Reporting'!I19</f>
        <v>0</v>
      </c>
      <c r="AF17" s="406">
        <f>'[2]CV12 - Environmental Reporting'!J19</f>
        <v>0</v>
      </c>
      <c r="AG17" s="406">
        <f>'[2]CV12 - Environmental Reporting'!K19</f>
        <v>1</v>
      </c>
      <c r="AH17" s="406">
        <v>0</v>
      </c>
      <c r="AI17" s="406">
        <v>0</v>
      </c>
      <c r="AJ17" s="406"/>
      <c r="AK17" s="406"/>
      <c r="AL17" s="406"/>
      <c r="AM17" s="406"/>
      <c r="AN17" s="406"/>
      <c r="AO17" s="406"/>
      <c r="AP17" s="410">
        <f t="shared" si="3"/>
        <v>3</v>
      </c>
      <c r="AQ17" s="410">
        <f t="shared" si="2"/>
        <v>0</v>
      </c>
      <c r="AR17" s="114"/>
    </row>
    <row r="18" spans="2:54" ht="12.75" customHeight="1">
      <c r="B18" s="92"/>
      <c r="C18" s="92"/>
      <c r="D18" s="115" t="s">
        <v>1</v>
      </c>
      <c r="E18" s="115"/>
      <c r="K18" s="116"/>
      <c r="L18" s="408">
        <f t="shared" ref="L18:Q18" si="5">SUM(L9:L17)</f>
        <v>0.12017238063481887</v>
      </c>
      <c r="M18" s="409">
        <f t="shared" si="5"/>
        <v>0.91213417150000009</v>
      </c>
      <c r="N18" s="409">
        <f t="shared" si="5"/>
        <v>1.0770453125087676</v>
      </c>
      <c r="O18" s="409">
        <f t="shared" si="5"/>
        <v>0.4822495801861012</v>
      </c>
      <c r="P18" s="409">
        <f t="shared" si="5"/>
        <v>0.21326283633218901</v>
      </c>
      <c r="Q18" s="409">
        <f t="shared" si="5"/>
        <v>0.32031644806999998</v>
      </c>
      <c r="R18" s="409">
        <f t="shared" ref="R18:X18" si="6">SUM(R9:R17)</f>
        <v>0.62313771594</v>
      </c>
      <c r="S18" s="409">
        <f t="shared" si="6"/>
        <v>0</v>
      </c>
      <c r="T18" s="409">
        <f t="shared" si="6"/>
        <v>0</v>
      </c>
      <c r="U18" s="409">
        <f t="shared" si="6"/>
        <v>0</v>
      </c>
      <c r="V18" s="409">
        <f t="shared" si="6"/>
        <v>0</v>
      </c>
      <c r="W18" s="409">
        <f t="shared" si="6"/>
        <v>0</v>
      </c>
      <c r="X18" s="409">
        <f t="shared" si="6"/>
        <v>0</v>
      </c>
      <c r="Y18" s="410">
        <f t="shared" si="4"/>
        <v>2.8048642811618767</v>
      </c>
      <c r="Z18" s="410">
        <f t="shared" si="1"/>
        <v>0.94345416401000004</v>
      </c>
      <c r="AA18" s="112"/>
      <c r="AC18" s="412"/>
      <c r="AD18" s="412"/>
      <c r="AE18" s="412"/>
      <c r="AF18" s="412"/>
      <c r="AG18" s="412"/>
      <c r="AH18" s="412"/>
      <c r="AI18" s="412"/>
      <c r="AJ18" s="412"/>
      <c r="AK18" s="412"/>
      <c r="AL18" s="412"/>
      <c r="AM18" s="412"/>
      <c r="AN18" s="412"/>
      <c r="AO18" s="412"/>
      <c r="AP18" s="412"/>
      <c r="AQ18" s="412"/>
      <c r="AR18" s="112"/>
      <c r="AS18" s="112"/>
    </row>
    <row r="19" spans="2:54" ht="12.75" customHeight="1">
      <c r="B19" s="92"/>
      <c r="C19" s="92"/>
      <c r="D19" s="92"/>
      <c r="E19" s="92"/>
      <c r="K19" s="116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4"/>
      <c r="AC19" s="413"/>
      <c r="AD19" s="413"/>
      <c r="AE19" s="413"/>
      <c r="AF19" s="413"/>
      <c r="AG19" s="413"/>
      <c r="AH19" s="413"/>
      <c r="AI19" s="413"/>
      <c r="AJ19" s="413"/>
      <c r="AK19" s="413"/>
      <c r="AL19" s="413"/>
      <c r="AM19" s="413"/>
      <c r="AN19" s="413"/>
      <c r="AO19" s="413"/>
      <c r="AP19" s="413"/>
      <c r="AQ19" s="413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</row>
    <row r="20" spans="2:54" ht="12.75" customHeight="1">
      <c r="B20" s="27" t="s">
        <v>285</v>
      </c>
      <c r="F20" s="92"/>
      <c r="K20" s="116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C20" s="414"/>
      <c r="AD20" s="414"/>
      <c r="AE20" s="414"/>
      <c r="AF20" s="414"/>
      <c r="AG20" s="414"/>
      <c r="AH20" s="414"/>
      <c r="AI20" s="414"/>
      <c r="AJ20" s="414"/>
      <c r="AK20" s="414"/>
      <c r="AL20" s="414"/>
      <c r="AM20" s="414"/>
      <c r="AN20" s="414"/>
      <c r="AO20" s="414"/>
      <c r="AP20" s="414"/>
      <c r="AQ20" s="414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</row>
    <row r="21" spans="2:54" ht="12.75" customHeight="1">
      <c r="B21" s="92"/>
      <c r="C21" s="92"/>
      <c r="D21" s="245" t="s">
        <v>298</v>
      </c>
      <c r="F21" s="92" t="s">
        <v>190</v>
      </c>
      <c r="K21" s="116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C21" s="406">
        <v>534</v>
      </c>
      <c r="AD21" s="406">
        <v>532</v>
      </c>
      <c r="AE21" s="406">
        <v>520</v>
      </c>
      <c r="AF21" s="406">
        <v>519</v>
      </c>
      <c r="AG21" s="406">
        <v>483</v>
      </c>
      <c r="AH21" s="406">
        <v>448</v>
      </c>
      <c r="AI21" s="406">
        <v>526</v>
      </c>
      <c r="AJ21" s="406"/>
      <c r="AK21" s="406"/>
      <c r="AL21" s="406"/>
      <c r="AM21" s="406"/>
      <c r="AN21" s="406"/>
      <c r="AO21" s="406"/>
      <c r="AP21" s="412"/>
      <c r="AQ21" s="412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</row>
    <row r="22" spans="2:54" ht="12.75" customHeight="1">
      <c r="B22" s="92"/>
      <c r="C22" s="92"/>
      <c r="D22" s="245" t="s">
        <v>299</v>
      </c>
      <c r="F22" s="92" t="s">
        <v>191</v>
      </c>
      <c r="K22" s="116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C22" s="406">
        <f>'[2]CV12 - Environmental Reporting'!G74</f>
        <v>1366184</v>
      </c>
      <c r="AD22" s="406">
        <f>'[2]CV12 - Environmental Reporting'!H74</f>
        <v>1361742</v>
      </c>
      <c r="AE22" s="406">
        <f>'[2]CV12 - Environmental Reporting'!I74</f>
        <v>1325013.955108484</v>
      </c>
      <c r="AF22" s="406">
        <f>'[2]CV12 - Environmental Reporting'!J74</f>
        <v>1311206</v>
      </c>
      <c r="AG22" s="406">
        <f>'[2]CV12 - Environmental Reporting'!K74</f>
        <v>1266283.4173814249</v>
      </c>
      <c r="AH22" s="406">
        <v>1202260.53</v>
      </c>
      <c r="AI22" s="406">
        <v>1319898.9099999999</v>
      </c>
      <c r="AJ22" s="406"/>
      <c r="AK22" s="406"/>
      <c r="AL22" s="406"/>
      <c r="AM22" s="406"/>
      <c r="AN22" s="406"/>
      <c r="AO22" s="406"/>
      <c r="AP22" s="412"/>
      <c r="AQ22" s="412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</row>
    <row r="23" spans="2:54" ht="12.75" customHeight="1">
      <c r="B23" s="92"/>
      <c r="C23" s="92"/>
      <c r="D23" s="243" t="s">
        <v>283</v>
      </c>
      <c r="F23" s="92" t="s">
        <v>191</v>
      </c>
      <c r="K23" s="116"/>
      <c r="L23" s="92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C23" s="406">
        <f>'[2]CV12 - Environmental Reporting'!G75</f>
        <v>34770</v>
      </c>
      <c r="AD23" s="406">
        <f>'[2]CV12 - Environmental Reporting'!H75</f>
        <v>35023</v>
      </c>
      <c r="AE23" s="406">
        <f>'[2]CV12 - Environmental Reporting'!I75</f>
        <v>30562</v>
      </c>
      <c r="AF23" s="406">
        <f>'[2]CV12 - Environmental Reporting'!J75</f>
        <v>33115</v>
      </c>
      <c r="AG23" s="406">
        <f>'[2]CV12 - Environmental Reporting'!K75</f>
        <v>28318</v>
      </c>
      <c r="AH23" s="406">
        <v>31220</v>
      </c>
      <c r="AI23" s="406">
        <v>21096</v>
      </c>
      <c r="AJ23" s="406"/>
      <c r="AK23" s="406"/>
      <c r="AL23" s="406"/>
      <c r="AM23" s="406"/>
      <c r="AN23" s="406"/>
      <c r="AO23" s="406"/>
      <c r="AP23" s="410">
        <f>SUM(AC23:AG23)</f>
        <v>161788</v>
      </c>
      <c r="AQ23" s="410">
        <f>SUM(AH23:AO23)</f>
        <v>52316</v>
      </c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</row>
    <row r="24" spans="2:54" ht="12.75" customHeight="1">
      <c r="B24" s="92"/>
      <c r="C24" s="92"/>
      <c r="D24" s="243" t="s">
        <v>284</v>
      </c>
      <c r="F24" s="92" t="s">
        <v>192</v>
      </c>
      <c r="K24" s="116"/>
      <c r="L24" s="92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C24" s="433">
        <f t="shared" ref="AC24:AO24" si="7">IF(AC22&gt;0,AC23/AC22,"-")</f>
        <v>2.5450451769307793E-2</v>
      </c>
      <c r="AD24" s="434">
        <f t="shared" si="7"/>
        <v>2.571926253284396E-2</v>
      </c>
      <c r="AE24" s="434">
        <f t="shared" si="7"/>
        <v>2.3065417448752658E-2</v>
      </c>
      <c r="AF24" s="434">
        <f t="shared" si="7"/>
        <v>2.5255375585529656E-2</v>
      </c>
      <c r="AG24" s="434">
        <f>IF(AG22&gt;0,AG23/AG22,"-")</f>
        <v>2.2363082080439314E-2</v>
      </c>
      <c r="AH24" s="434">
        <f t="shared" si="7"/>
        <v>2.5967749269785977E-2</v>
      </c>
      <c r="AI24" s="434">
        <f t="shared" si="7"/>
        <v>1.5983042216467926E-2</v>
      </c>
      <c r="AJ24" s="415" t="str">
        <f t="shared" si="7"/>
        <v>-</v>
      </c>
      <c r="AK24" s="415" t="str">
        <f t="shared" si="7"/>
        <v>-</v>
      </c>
      <c r="AL24" s="415" t="str">
        <f t="shared" si="7"/>
        <v>-</v>
      </c>
      <c r="AM24" s="415" t="str">
        <f t="shared" si="7"/>
        <v>-</v>
      </c>
      <c r="AN24" s="415" t="str">
        <f t="shared" si="7"/>
        <v>-</v>
      </c>
      <c r="AO24" s="415" t="str">
        <f t="shared" si="7"/>
        <v>-</v>
      </c>
      <c r="AP24" s="412"/>
      <c r="AQ24" s="412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</row>
    <row r="25" spans="2:54" ht="12.75" customHeight="1">
      <c r="B25" s="92"/>
      <c r="C25" s="92"/>
      <c r="D25" s="28" t="s">
        <v>300</v>
      </c>
      <c r="F25" s="92" t="s">
        <v>191</v>
      </c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C25" s="406"/>
      <c r="AD25" s="406"/>
      <c r="AE25" s="406"/>
      <c r="AF25" s="406"/>
      <c r="AG25" s="406"/>
      <c r="AH25" s="406"/>
      <c r="AI25" s="406"/>
      <c r="AJ25" s="406"/>
      <c r="AK25" s="406"/>
      <c r="AL25" s="406"/>
      <c r="AM25" s="406"/>
      <c r="AN25" s="406"/>
      <c r="AO25" s="406"/>
      <c r="AP25" s="410">
        <f>SUM(AC25:AG25)</f>
        <v>0</v>
      </c>
      <c r="AQ25" s="410">
        <f>SUM(AH25:AO25)</f>
        <v>0</v>
      </c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</row>
    <row r="26" spans="2:54" ht="12.75" customHeight="1">
      <c r="B26" s="92"/>
      <c r="C26" s="92"/>
      <c r="D26" s="92"/>
      <c r="F26" s="92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8"/>
      <c r="AC26" s="413"/>
      <c r="AD26" s="413"/>
      <c r="AE26" s="413"/>
      <c r="AF26" s="413"/>
      <c r="AG26" s="413"/>
      <c r="AH26" s="413"/>
      <c r="AI26" s="413"/>
      <c r="AJ26" s="413"/>
      <c r="AK26" s="413"/>
      <c r="AL26" s="413"/>
      <c r="AM26" s="413"/>
      <c r="AN26" s="413"/>
      <c r="AO26" s="413"/>
      <c r="AP26" s="413"/>
      <c r="AQ26" s="413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</row>
    <row r="27" spans="2:54" ht="12.75" customHeight="1">
      <c r="B27" s="96" t="s">
        <v>193</v>
      </c>
      <c r="C27" s="92"/>
      <c r="F27" s="92"/>
      <c r="AA27" s="114"/>
      <c r="AC27" s="413"/>
      <c r="AD27" s="413"/>
      <c r="AE27" s="413"/>
      <c r="AF27" s="413"/>
      <c r="AG27" s="413"/>
      <c r="AH27" s="413"/>
      <c r="AI27" s="413"/>
      <c r="AJ27" s="413"/>
      <c r="AK27" s="413"/>
      <c r="AL27" s="413"/>
      <c r="AM27" s="413"/>
      <c r="AN27" s="413"/>
      <c r="AO27" s="413"/>
      <c r="AP27" s="413"/>
      <c r="AQ27" s="413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</row>
    <row r="28" spans="2:54" ht="12.75" customHeight="1">
      <c r="B28" s="92"/>
      <c r="C28" s="92"/>
      <c r="D28" s="119" t="s">
        <v>194</v>
      </c>
      <c r="F28" s="92" t="s">
        <v>195</v>
      </c>
      <c r="AA28" s="114"/>
      <c r="AC28" s="406">
        <f>'[2]CV12 - Environmental Reporting'!G12</f>
        <v>17667</v>
      </c>
      <c r="AD28" s="406">
        <f>'[2]CV12 - Environmental Reporting'!H12</f>
        <v>14409.85</v>
      </c>
      <c r="AE28" s="406">
        <f>'[2]CV12 - Environmental Reporting'!I12</f>
        <v>12949</v>
      </c>
      <c r="AF28" s="406">
        <f>'[2]CV12 - Environmental Reporting'!J12</f>
        <v>13508.72</v>
      </c>
      <c r="AG28" s="406">
        <f>'[2]CV12 - Environmental Reporting'!K12</f>
        <v>16852.099999999999</v>
      </c>
      <c r="AH28" s="406">
        <v>14736.27</v>
      </c>
      <c r="AI28" s="406">
        <v>14159.45</v>
      </c>
      <c r="AJ28" s="406"/>
      <c r="AK28" s="406"/>
      <c r="AL28" s="406"/>
      <c r="AM28" s="406"/>
      <c r="AN28" s="406"/>
      <c r="AO28" s="406"/>
      <c r="AP28" s="412"/>
      <c r="AQ28" s="412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</row>
    <row r="29" spans="2:54" ht="12.75" customHeight="1">
      <c r="B29" s="92"/>
      <c r="C29" s="92"/>
      <c r="D29" s="97" t="s">
        <v>196</v>
      </c>
      <c r="F29" s="92" t="s">
        <v>195</v>
      </c>
      <c r="AA29" s="114"/>
      <c r="AC29" s="406">
        <f>'[2]CV12 - Environmental Reporting'!G13</f>
        <v>137.5</v>
      </c>
      <c r="AD29" s="406">
        <f>'[2]CV12 - Environmental Reporting'!H13</f>
        <v>51.5</v>
      </c>
      <c r="AE29" s="406">
        <f>'[2]CV12 - Environmental Reporting'!I13</f>
        <v>49.800000000000004</v>
      </c>
      <c r="AF29" s="406">
        <f>'[2]CV12 - Environmental Reporting'!J13</f>
        <v>57.100000000000009</v>
      </c>
      <c r="AG29" s="406">
        <f>'[2]CV12 - Environmental Reporting'!K13</f>
        <v>36.1</v>
      </c>
      <c r="AH29" s="406">
        <v>14.627000000000001</v>
      </c>
      <c r="AI29" s="406">
        <v>55.23</v>
      </c>
      <c r="AJ29" s="406"/>
      <c r="AK29" s="406"/>
      <c r="AL29" s="406"/>
      <c r="AM29" s="406"/>
      <c r="AN29" s="406"/>
      <c r="AO29" s="406"/>
      <c r="AP29" s="410">
        <f>SUM(AC29:AG29)</f>
        <v>332.00000000000006</v>
      </c>
      <c r="AQ29" s="410">
        <f>SUM(AH29:AO29)</f>
        <v>69.856999999999999</v>
      </c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</row>
    <row r="30" spans="2:54" ht="12.75" customHeight="1">
      <c r="B30" s="92"/>
      <c r="C30" s="92"/>
      <c r="D30" s="243" t="s">
        <v>286</v>
      </c>
      <c r="F30" s="92" t="s">
        <v>192</v>
      </c>
      <c r="AA30" s="114"/>
      <c r="AC30" s="433">
        <f t="shared" ref="AC30:AO30" si="8">IF(AC28&gt;0,AC29/AC28,"-")</f>
        <v>7.7828720212826177E-3</v>
      </c>
      <c r="AD30" s="434">
        <f t="shared" si="8"/>
        <v>3.5739442117718088E-3</v>
      </c>
      <c r="AE30" s="434">
        <f t="shared" si="8"/>
        <v>3.845856822920689E-3</v>
      </c>
      <c r="AF30" s="434">
        <f t="shared" si="8"/>
        <v>4.2268993657430176E-3</v>
      </c>
      <c r="AG30" s="434">
        <f t="shared" si="8"/>
        <v>2.142166258211143E-3</v>
      </c>
      <c r="AH30" s="434">
        <f t="shared" si="8"/>
        <v>9.9258496213763727E-4</v>
      </c>
      <c r="AI30" s="434">
        <f t="shared" si="8"/>
        <v>3.900575234207543E-3</v>
      </c>
      <c r="AJ30" s="415" t="str">
        <f t="shared" si="8"/>
        <v>-</v>
      </c>
      <c r="AK30" s="415" t="str">
        <f t="shared" si="8"/>
        <v>-</v>
      </c>
      <c r="AL30" s="415" t="str">
        <f t="shared" si="8"/>
        <v>-</v>
      </c>
      <c r="AM30" s="415" t="str">
        <f t="shared" si="8"/>
        <v>-</v>
      </c>
      <c r="AN30" s="415" t="str">
        <f t="shared" si="8"/>
        <v>-</v>
      </c>
      <c r="AO30" s="415" t="str">
        <f t="shared" si="8"/>
        <v>-</v>
      </c>
      <c r="AP30" s="412"/>
      <c r="AQ30" s="412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</row>
    <row r="31" spans="2:54" ht="12.75" customHeight="1">
      <c r="B31" s="92"/>
      <c r="C31" s="92"/>
      <c r="D31" s="97"/>
      <c r="F31" s="92"/>
      <c r="AA31" s="114"/>
      <c r="AC31" s="413"/>
      <c r="AD31" s="413"/>
      <c r="AE31" s="413"/>
      <c r="AF31" s="413"/>
      <c r="AG31" s="413"/>
      <c r="AH31" s="413"/>
      <c r="AI31" s="413"/>
      <c r="AJ31" s="413"/>
      <c r="AK31" s="413"/>
      <c r="AL31" s="413"/>
      <c r="AM31" s="413"/>
      <c r="AN31" s="413"/>
      <c r="AO31" s="413"/>
      <c r="AP31" s="413"/>
      <c r="AQ31" s="413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</row>
    <row r="32" spans="2:54" ht="12.75" customHeight="1">
      <c r="B32" s="96" t="s">
        <v>186</v>
      </c>
      <c r="C32" s="92"/>
      <c r="F32" s="92"/>
      <c r="AA32" s="114"/>
      <c r="AC32" s="413"/>
      <c r="AD32" s="413"/>
      <c r="AE32" s="413"/>
      <c r="AF32" s="413"/>
      <c r="AG32" s="413"/>
      <c r="AH32" s="413"/>
      <c r="AI32" s="413"/>
      <c r="AJ32" s="413"/>
      <c r="AK32" s="413"/>
      <c r="AL32" s="413"/>
      <c r="AM32" s="413"/>
      <c r="AN32" s="413"/>
      <c r="AO32" s="413"/>
      <c r="AP32" s="413"/>
      <c r="AQ32" s="413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</row>
    <row r="33" spans="2:54" ht="12.75" customHeight="1">
      <c r="B33" s="92"/>
      <c r="C33" s="92"/>
      <c r="D33" s="120" t="s">
        <v>197</v>
      </c>
      <c r="F33" s="121" t="s">
        <v>5</v>
      </c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114"/>
      <c r="AC33" s="416"/>
      <c r="AD33" s="416"/>
      <c r="AE33" s="416"/>
      <c r="AF33" s="416"/>
      <c r="AG33" s="416"/>
      <c r="AH33" s="406">
        <v>38</v>
      </c>
      <c r="AI33" s="406">
        <v>30</v>
      </c>
      <c r="AJ33" s="406"/>
      <c r="AK33" s="406"/>
      <c r="AL33" s="406"/>
      <c r="AM33" s="406"/>
      <c r="AN33" s="406"/>
      <c r="AO33" s="406"/>
      <c r="AP33" s="410">
        <f>SUM(AC33:AG33)</f>
        <v>0</v>
      </c>
      <c r="AQ33" s="410">
        <f>SUM(AH33:AO33)</f>
        <v>68</v>
      </c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</row>
    <row r="34" spans="2:54" ht="15">
      <c r="B34" s="92"/>
      <c r="C34" s="92"/>
      <c r="D34" s="92"/>
      <c r="F34" s="92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2:54"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2:54"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2:54"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2:54"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2:54"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2:54"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2:54"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2:54"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2:54"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2:54"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2:54"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2:54"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2:54"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2:54"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2:26"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2:26"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2:26"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12:26"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12:26"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12:26"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12:26"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12:26"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12:26"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spans="12:26"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spans="12:26"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12:26"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2:26"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12:26"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2:26"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2:26"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2:26"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2:26"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2:26"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2:26"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2:26"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2:26"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2:26"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2:26"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2:26"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2:26"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12:26"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12:26"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12:26"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12:26"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2:26"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2:26"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2:26"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2:26"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2:26"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2:26"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2:26"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2:26"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2:26"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2:26"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2:26"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2:26"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2:26"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2:26"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2:26"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2:26"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2:26"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2:26"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2:26"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2:26"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2:26"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2:26"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2:26"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2:26"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2:26"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2:26"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2:26"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2:26"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2:26"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2:26"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2:26"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2:26"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2:26"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2:26"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2:26"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2:26"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2:26"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2:26"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2:26"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2:26"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2:26"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2:26"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2:26"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2:26"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2:26"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spans="12:26"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2:26"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2:26"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spans="12:26"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spans="12:26"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2:26"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2:26"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2:26"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spans="12:26"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2:26"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2:26"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2:26"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2:26"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2:26"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2:26"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spans="12:26"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2:26"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2:26"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2:26"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2:26"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2:26"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2:26"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2:26"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spans="12:26"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spans="12:26"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spans="12:26"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spans="12:26"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spans="12:26"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spans="12:26"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spans="12:26"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spans="12:26"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spans="12:26"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spans="12:26"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spans="12:26"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spans="12:26"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spans="12:26"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spans="12:26"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spans="12:26"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spans="12:26"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spans="12:26"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spans="12:26"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spans="12:26"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spans="12:26"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spans="12:26"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spans="12:26"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spans="12:26"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spans="12:26"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spans="12:26"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spans="12:26"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spans="12:26"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spans="12:26"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spans="12:26"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spans="12:26"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spans="12:26"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spans="12:26"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spans="12:26"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spans="12:26"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spans="12:26"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spans="12:26"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spans="12:26"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spans="12:26"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spans="12:26"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spans="12:26"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spans="12:26"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spans="12:26"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spans="12:26"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spans="12:26"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spans="12:26"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spans="12:26"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spans="12:26"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spans="12:26"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spans="12:26"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spans="12:26"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spans="12:26"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spans="12:26"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spans="12:26"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spans="12:26"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spans="12:26"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spans="12:26"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spans="12:26"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spans="12:26"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spans="12:26"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spans="12:26"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spans="12:26"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spans="12:26"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spans="12:26"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spans="12:26"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spans="12:26"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spans="12:26"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spans="12:26"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spans="12:26"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spans="12:26"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spans="12:26"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spans="12:26"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</sheetData>
  <sheetProtection password="CD26" sheet="1" objects="1" scenarios="1" selectLockedCells="1" selectUnlockedCells="1"/>
  <conditionalFormatting sqref="AP25:AQ25 Y9:Y18">
    <cfRule type="expression" dxfId="375" priority="14" stopIfTrue="1">
      <formula>NOT(ISERROR(SEARCH("Err",Y9)))</formula>
    </cfRule>
  </conditionalFormatting>
  <conditionalFormatting sqref="AQ9:AQ17">
    <cfRule type="expression" dxfId="374" priority="13" stopIfTrue="1">
      <formula>NOT(ISERROR(SEARCH("Err",AQ9)))</formula>
    </cfRule>
  </conditionalFormatting>
  <conditionalFormatting sqref="Z9:Z18">
    <cfRule type="expression" dxfId="373" priority="15" stopIfTrue="1">
      <formula>NOT(ISERROR(SEARCH("Err",Z9)))</formula>
    </cfRule>
  </conditionalFormatting>
  <conditionalFormatting sqref="AP9:AP17">
    <cfRule type="expression" dxfId="372" priority="12" stopIfTrue="1">
      <formula>NOT(ISERROR(SEARCH("Err",AP9)))</formula>
    </cfRule>
  </conditionalFormatting>
  <conditionalFormatting sqref="AP33">
    <cfRule type="expression" dxfId="371" priority="10" stopIfTrue="1">
      <formula>NOT(ISERROR(SEARCH("Err",AP33)))</formula>
    </cfRule>
  </conditionalFormatting>
  <conditionalFormatting sqref="AQ33">
    <cfRule type="expression" dxfId="370" priority="11" stopIfTrue="1">
      <formula>NOT(ISERROR(SEARCH("Err",AQ33)))</formula>
    </cfRule>
  </conditionalFormatting>
  <conditionalFormatting sqref="AP23">
    <cfRule type="expression" dxfId="369" priority="5" stopIfTrue="1">
      <formula>NOT(ISERROR(SEARCH("Err",AP23)))</formula>
    </cfRule>
  </conditionalFormatting>
  <conditionalFormatting sqref="AQ23">
    <cfRule type="expression" dxfId="368" priority="6" stopIfTrue="1">
      <formula>NOT(ISERROR(SEARCH("Err",AQ23)))</formula>
    </cfRule>
  </conditionalFormatting>
  <conditionalFormatting sqref="AP29">
    <cfRule type="expression" dxfId="367" priority="3" stopIfTrue="1">
      <formula>NOT(ISERROR(SEARCH("Err",AP29)))</formula>
    </cfRule>
  </conditionalFormatting>
  <conditionalFormatting sqref="AQ29">
    <cfRule type="expression" dxfId="366" priority="4" stopIfTrue="1">
      <formula>NOT(ISERROR(SEARCH("Err",AQ29)))</formula>
    </cfRule>
  </conditionalFormatting>
  <conditionalFormatting sqref="Y9:Z18">
    <cfRule type="expression" dxfId="365" priority="2" stopIfTrue="1">
      <formula>NOT(ISERROR(SEARCH("Err",Y9)))</formula>
    </cfRule>
  </conditionalFormatting>
  <conditionalFormatting sqref="AP25:AQ25 AP9:AQ17 AP33:AQ33 AP23:AQ23 AP29:AQ29">
    <cfRule type="expression" dxfId="364" priority="1" stopIfTrue="1">
      <formula>NOT(ISERROR(SEARCH("Err",AP9)))</formula>
    </cfRule>
  </conditionalFormatting>
  <pageMargins left="0.23622047244094491" right="0.23622047244094491" top="0.74803149606299213" bottom="0.74803149606299213" header="0.31496062992125984" footer="0.31496062992125984"/>
  <pageSetup paperSize="8" scale="2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289"/>
  <sheetViews>
    <sheetView zoomScale="70" zoomScaleNormal="70" workbookViewId="0"/>
  </sheetViews>
  <sheetFormatPr defaultColWidth="0" defaultRowHeight="12.75" zeroHeight="1" outlineLevelCol="1"/>
  <cols>
    <col min="1" max="1" width="7" style="53" customWidth="1"/>
    <col min="2" max="3" width="1.7109375" style="53" customWidth="1"/>
    <col min="4" max="4" width="28.28515625" style="53" customWidth="1"/>
    <col min="5" max="5" width="2.28515625" style="53" customWidth="1"/>
    <col min="6" max="6" width="9.140625" style="53" customWidth="1"/>
    <col min="7" max="23" width="9.140625" style="53" hidden="1" customWidth="1" outlineLevel="1"/>
    <col min="24" max="24" width="9.140625" style="53" customWidth="1" collapsed="1"/>
    <col min="25" max="37" width="14.42578125" style="53" customWidth="1"/>
    <col min="38" max="39" width="15.7109375" style="53" customWidth="1"/>
    <col min="40" max="43" width="1.7109375" style="53" customWidth="1"/>
    <col min="44" max="44" width="23.140625" style="53" customWidth="1"/>
    <col min="45" max="45" width="3.140625" style="53" customWidth="1"/>
    <col min="46" max="50" width="1.7109375" style="53" customWidth="1"/>
    <col min="51" max="51" width="7.7109375" style="53" customWidth="1"/>
    <col min="52" max="58" width="7.42578125" style="53" customWidth="1"/>
    <col min="59" max="59" width="5.5703125" style="55" bestFit="1" customWidth="1"/>
    <col min="60" max="60" width="9.5703125" style="53" bestFit="1" customWidth="1"/>
    <col min="61" max="61" width="26" style="53" bestFit="1" customWidth="1"/>
    <col min="62" max="62" width="22.42578125" style="53" bestFit="1" customWidth="1"/>
    <col min="63" max="63" width="1.7109375" style="53" customWidth="1"/>
    <col min="64" max="64" width="7.5703125" style="53" customWidth="1"/>
    <col min="65" max="65" width="1.7109375" style="53" customWidth="1"/>
    <col min="66" max="66" width="2.5703125" style="53" customWidth="1"/>
    <col min="67" max="74" width="16.28515625" style="53" customWidth="1"/>
    <col min="75" max="75" width="20.42578125" style="53" customWidth="1"/>
    <col min="76" max="78" width="1.7109375" style="53" customWidth="1"/>
    <col min="79" max="219" width="0" style="53" hidden="1" customWidth="1"/>
    <col min="220" max="16384" width="9.140625" style="53" hidden="1"/>
  </cols>
  <sheetData>
    <row r="1" spans="1:75" s="3" customFormat="1">
      <c r="A1" s="46" t="str">
        <f ca="1">MID(CELL("filename",A1),FIND("]",CELL("filename",A1))+1,256)</f>
        <v>E3 - BCF</v>
      </c>
      <c r="E1" s="2"/>
      <c r="F1" s="2"/>
      <c r="W1" s="4"/>
    </row>
    <row r="2" spans="1:75" s="3" customFormat="1">
      <c r="A2" s="47" t="str">
        <f>'Cover Sheet'!$D$12</f>
        <v>ENWL</v>
      </c>
      <c r="E2" s="2"/>
      <c r="F2" s="2"/>
      <c r="G2" s="9"/>
      <c r="W2" s="4"/>
      <c r="X2" s="9"/>
      <c r="Y2" s="9" t="s">
        <v>48</v>
      </c>
      <c r="AY2" s="9"/>
    </row>
    <row r="3" spans="1:75" s="3" customFormat="1">
      <c r="A3" s="265">
        <f>'Cover Sheet'!$D$14</f>
        <v>2017</v>
      </c>
      <c r="E3" s="2"/>
      <c r="F3" s="2"/>
      <c r="H3" s="16" t="s">
        <v>2</v>
      </c>
      <c r="I3" s="17"/>
      <c r="J3" s="17"/>
      <c r="K3" s="17"/>
      <c r="L3" s="17"/>
      <c r="M3" s="16" t="s">
        <v>3</v>
      </c>
      <c r="N3" s="17"/>
      <c r="O3" s="17"/>
      <c r="P3" s="17"/>
      <c r="Q3" s="17"/>
      <c r="R3" s="17"/>
      <c r="S3" s="17"/>
      <c r="T3" s="18"/>
      <c r="U3" s="6" t="s">
        <v>1</v>
      </c>
      <c r="V3" s="6"/>
      <c r="W3" s="4"/>
      <c r="Y3" s="16" t="s">
        <v>2</v>
      </c>
      <c r="Z3" s="17"/>
      <c r="AA3" s="17"/>
      <c r="AB3" s="17"/>
      <c r="AC3" s="17"/>
      <c r="AD3" s="16" t="s">
        <v>3</v>
      </c>
      <c r="AE3" s="17"/>
      <c r="AF3" s="17"/>
      <c r="AG3" s="17"/>
      <c r="AH3" s="17"/>
      <c r="AI3" s="17"/>
      <c r="AJ3" s="17"/>
      <c r="AK3" s="18"/>
      <c r="AL3" s="6" t="s">
        <v>1</v>
      </c>
      <c r="AM3" s="6"/>
      <c r="AY3" s="16" t="s">
        <v>3</v>
      </c>
      <c r="AZ3" s="17"/>
      <c r="BA3" s="17"/>
      <c r="BB3" s="17"/>
      <c r="BC3" s="17"/>
      <c r="BD3" s="17"/>
      <c r="BE3" s="17"/>
      <c r="BF3" s="151"/>
      <c r="BO3" s="16" t="s">
        <v>3</v>
      </c>
      <c r="BP3" s="17"/>
      <c r="BQ3" s="17"/>
      <c r="BR3" s="17"/>
      <c r="BS3" s="17"/>
      <c r="BT3" s="17"/>
      <c r="BU3" s="17"/>
      <c r="BV3" s="151"/>
      <c r="BW3" s="6" t="s">
        <v>1</v>
      </c>
    </row>
    <row r="4" spans="1:75" s="3" customFormat="1">
      <c r="D4" s="13"/>
      <c r="E4" s="2"/>
      <c r="F4" s="2"/>
      <c r="H4" s="19">
        <v>2011</v>
      </c>
      <c r="I4" s="2">
        <v>2012</v>
      </c>
      <c r="J4" s="2">
        <v>2013</v>
      </c>
      <c r="K4" s="2">
        <v>2014</v>
      </c>
      <c r="L4" s="2">
        <v>2015</v>
      </c>
      <c r="M4" s="19">
        <v>2016</v>
      </c>
      <c r="N4" s="2">
        <v>2017</v>
      </c>
      <c r="O4" s="2">
        <v>2018</v>
      </c>
      <c r="P4" s="2">
        <v>2019</v>
      </c>
      <c r="Q4" s="2">
        <v>2020</v>
      </c>
      <c r="R4" s="2">
        <v>2021</v>
      </c>
      <c r="S4" s="2">
        <v>2022</v>
      </c>
      <c r="T4" s="20">
        <v>2023</v>
      </c>
      <c r="U4" s="3" t="s">
        <v>2</v>
      </c>
      <c r="V4" s="3" t="s">
        <v>3</v>
      </c>
      <c r="W4" s="4"/>
      <c r="Y4" s="19">
        <v>2011</v>
      </c>
      <c r="Z4" s="2">
        <v>2012</v>
      </c>
      <c r="AA4" s="2">
        <v>2013</v>
      </c>
      <c r="AB4" s="2">
        <v>2014</v>
      </c>
      <c r="AC4" s="2">
        <v>2015</v>
      </c>
      <c r="AD4" s="19">
        <v>2016</v>
      </c>
      <c r="AE4" s="2">
        <v>2017</v>
      </c>
      <c r="AF4" s="2">
        <v>2018</v>
      </c>
      <c r="AG4" s="2">
        <v>2019</v>
      </c>
      <c r="AH4" s="2">
        <v>2020</v>
      </c>
      <c r="AI4" s="2">
        <v>2021</v>
      </c>
      <c r="AJ4" s="2">
        <v>2022</v>
      </c>
      <c r="AK4" s="20">
        <v>2023</v>
      </c>
      <c r="AL4" s="3" t="s">
        <v>2</v>
      </c>
      <c r="AM4" s="3" t="s">
        <v>3</v>
      </c>
      <c r="AY4" s="19">
        <v>2016</v>
      </c>
      <c r="AZ4" s="2">
        <v>2017</v>
      </c>
      <c r="BA4" s="2">
        <v>2018</v>
      </c>
      <c r="BB4" s="2">
        <v>2019</v>
      </c>
      <c r="BC4" s="2">
        <v>2020</v>
      </c>
      <c r="BD4" s="2">
        <v>2021</v>
      </c>
      <c r="BE4" s="2">
        <v>2022</v>
      </c>
      <c r="BF4" s="20">
        <v>2023</v>
      </c>
      <c r="BO4" s="19">
        <v>2016</v>
      </c>
      <c r="BP4" s="2">
        <v>2017</v>
      </c>
      <c r="BQ4" s="2">
        <v>2018</v>
      </c>
      <c r="BR4" s="2">
        <v>2019</v>
      </c>
      <c r="BS4" s="2">
        <v>2020</v>
      </c>
      <c r="BT4" s="2">
        <v>2021</v>
      </c>
      <c r="BU4" s="2">
        <v>2022</v>
      </c>
      <c r="BV4" s="20">
        <v>2023</v>
      </c>
      <c r="BW4" s="3" t="s">
        <v>3</v>
      </c>
    </row>
    <row r="5" spans="1:75" s="3" customFormat="1">
      <c r="D5" s="13"/>
      <c r="E5" s="2"/>
      <c r="F5" s="122" t="s">
        <v>47</v>
      </c>
      <c r="G5" s="8"/>
      <c r="H5" s="21" t="s">
        <v>0</v>
      </c>
      <c r="I5" s="22" t="s">
        <v>0</v>
      </c>
      <c r="J5" s="22" t="s">
        <v>0</v>
      </c>
      <c r="K5" s="22" t="s">
        <v>0</v>
      </c>
      <c r="L5" s="22" t="s">
        <v>0</v>
      </c>
      <c r="M5" s="21" t="s">
        <v>0</v>
      </c>
      <c r="N5" s="22" t="s">
        <v>0</v>
      </c>
      <c r="O5" s="22" t="s">
        <v>0</v>
      </c>
      <c r="P5" s="22" t="s">
        <v>0</v>
      </c>
      <c r="Q5" s="22" t="s">
        <v>0</v>
      </c>
      <c r="R5" s="22" t="s">
        <v>0</v>
      </c>
      <c r="S5" s="22" t="s">
        <v>0</v>
      </c>
      <c r="T5" s="23" t="s">
        <v>0</v>
      </c>
      <c r="U5" s="8" t="s">
        <v>0</v>
      </c>
      <c r="V5" s="8" t="s">
        <v>0</v>
      </c>
      <c r="W5" s="4"/>
      <c r="X5" s="8"/>
      <c r="Y5" s="21" t="s">
        <v>5</v>
      </c>
      <c r="Z5" s="22" t="s">
        <v>5</v>
      </c>
      <c r="AA5" s="22" t="s">
        <v>5</v>
      </c>
      <c r="AB5" s="22" t="s">
        <v>5</v>
      </c>
      <c r="AC5" s="22" t="s">
        <v>5</v>
      </c>
      <c r="AD5" s="21" t="s">
        <v>5</v>
      </c>
      <c r="AE5" s="22" t="s">
        <v>5</v>
      </c>
      <c r="AF5" s="22" t="s">
        <v>5</v>
      </c>
      <c r="AG5" s="22" t="s">
        <v>5</v>
      </c>
      <c r="AH5" s="22" t="s">
        <v>5</v>
      </c>
      <c r="AI5" s="22" t="s">
        <v>5</v>
      </c>
      <c r="AJ5" s="22" t="s">
        <v>5</v>
      </c>
      <c r="AK5" s="23" t="s">
        <v>5</v>
      </c>
      <c r="AL5" s="8" t="s">
        <v>5</v>
      </c>
      <c r="AM5" s="8" t="s">
        <v>5</v>
      </c>
      <c r="AU5" s="122" t="s">
        <v>47</v>
      </c>
      <c r="AY5" s="21" t="s">
        <v>5</v>
      </c>
      <c r="AZ5" s="22" t="s">
        <v>5</v>
      </c>
      <c r="BA5" s="22" t="s">
        <v>5</v>
      </c>
      <c r="BB5" s="22" t="s">
        <v>5</v>
      </c>
      <c r="BC5" s="22" t="s">
        <v>5</v>
      </c>
      <c r="BD5" s="22" t="s">
        <v>5</v>
      </c>
      <c r="BE5" s="22" t="s">
        <v>5</v>
      </c>
      <c r="BF5" s="23" t="s">
        <v>5</v>
      </c>
      <c r="BL5" s="122" t="s">
        <v>47</v>
      </c>
      <c r="BO5" s="21" t="s">
        <v>5</v>
      </c>
      <c r="BP5" s="22" t="s">
        <v>5</v>
      </c>
      <c r="BQ5" s="22" t="s">
        <v>5</v>
      </c>
      <c r="BR5" s="22" t="s">
        <v>5</v>
      </c>
      <c r="BS5" s="22" t="s">
        <v>5</v>
      </c>
      <c r="BT5" s="22" t="s">
        <v>5</v>
      </c>
      <c r="BU5" s="22" t="s">
        <v>5</v>
      </c>
      <c r="BV5" s="23" t="s">
        <v>5</v>
      </c>
      <c r="BW5" s="8" t="s">
        <v>5</v>
      </c>
    </row>
    <row r="6" spans="1:75"/>
    <row r="7" spans="1:75"/>
    <row r="8" spans="1:75">
      <c r="D8" s="123" t="s">
        <v>198</v>
      </c>
      <c r="E8" s="123"/>
      <c r="F8" s="124" t="s">
        <v>199</v>
      </c>
      <c r="Y8" s="341">
        <f>SUM(Y19,Y28,Y37,Y44,Y52)</f>
        <v>27979.94</v>
      </c>
      <c r="Z8" s="341">
        <f>SUM(Z19,Z28,Z37,Z44,Z52)</f>
        <v>26273.430000000004</v>
      </c>
      <c r="AA8" s="341">
        <f>SUM(AA19,AA28,AA37,AA44,AA52)</f>
        <v>25087.510000000002</v>
      </c>
      <c r="AB8" s="341">
        <f>SUM(AB19,AB28,AB37,AB44,AB52)</f>
        <v>23761.21</v>
      </c>
      <c r="AC8" s="341">
        <f>SUM(AC19,AC28,AC37,AC44,AC52)</f>
        <v>24414.91</v>
      </c>
      <c r="AD8" s="342">
        <f>SUM(AD19,AD28,AD37,AD44,AD52,AD65,AD74,AD83,AD90,AD98)</f>
        <v>23133.124190083538</v>
      </c>
      <c r="AE8" s="310">
        <f t="shared" ref="AE8:AK8" si="0">SUM(AE19,AE28,AE37,AE44,AE52,AE65,AE74,AE83,AE90,AE98)</f>
        <v>21012.305690190962</v>
      </c>
      <c r="AF8" s="310">
        <f t="shared" si="0"/>
        <v>0</v>
      </c>
      <c r="AG8" s="310">
        <f t="shared" si="0"/>
        <v>0</v>
      </c>
      <c r="AH8" s="310">
        <f t="shared" si="0"/>
        <v>0</v>
      </c>
      <c r="AI8" s="310">
        <f t="shared" si="0"/>
        <v>0</v>
      </c>
      <c r="AJ8" s="310">
        <f t="shared" si="0"/>
        <v>0</v>
      </c>
      <c r="AK8" s="310">
        <f t="shared" si="0"/>
        <v>0</v>
      </c>
      <c r="AL8" s="310">
        <f>SUM(Y8:AC8)</f>
        <v>127517</v>
      </c>
      <c r="AM8" s="310">
        <f>SUM(AD8:AK8)</f>
        <v>44145.429880274503</v>
      </c>
    </row>
    <row r="9" spans="1:75" ht="15">
      <c r="D9" s="123" t="s">
        <v>200</v>
      </c>
      <c r="E9" s="112"/>
      <c r="F9" s="124" t="s">
        <v>199</v>
      </c>
      <c r="Y9" s="341">
        <f t="shared" ref="Y9:AD9" si="1">Y8+Y55</f>
        <v>999016.75999999989</v>
      </c>
      <c r="Z9" s="341">
        <f t="shared" si="1"/>
        <v>696813.43</v>
      </c>
      <c r="AA9" s="341">
        <f t="shared" si="1"/>
        <v>677395.89</v>
      </c>
      <c r="AB9" s="341">
        <f t="shared" si="1"/>
        <v>689308.33</v>
      </c>
      <c r="AC9" s="341">
        <f t="shared" si="1"/>
        <v>752459.89</v>
      </c>
      <c r="AD9" s="342">
        <f t="shared" si="1"/>
        <v>691115.07507198362</v>
      </c>
      <c r="AE9" s="310">
        <f t="shared" ref="AE9:AK9" si="2">AE8+AE55</f>
        <v>601363.96158601448</v>
      </c>
      <c r="AF9" s="310">
        <f t="shared" si="2"/>
        <v>0</v>
      </c>
      <c r="AG9" s="310">
        <f t="shared" si="2"/>
        <v>0</v>
      </c>
      <c r="AH9" s="310">
        <f t="shared" si="2"/>
        <v>0</v>
      </c>
      <c r="AI9" s="310">
        <f t="shared" si="2"/>
        <v>0</v>
      </c>
      <c r="AJ9" s="310">
        <f t="shared" si="2"/>
        <v>0</v>
      </c>
      <c r="AK9" s="310">
        <f t="shared" si="2"/>
        <v>0</v>
      </c>
      <c r="AL9" s="310">
        <f>SUM(Y9:AC9)</f>
        <v>3814994.3000000003</v>
      </c>
      <c r="AM9" s="310">
        <f>SUM(AD9:AK9)</f>
        <v>1292479.0366579981</v>
      </c>
    </row>
    <row r="10" spans="1:75">
      <c r="Y10" s="343"/>
      <c r="Z10" s="343"/>
      <c r="AA10" s="343"/>
      <c r="AB10" s="343"/>
      <c r="AC10" s="343"/>
      <c r="AD10" s="343"/>
    </row>
    <row r="11" spans="1:75" ht="15">
      <c r="B11" s="123" t="s">
        <v>201</v>
      </c>
      <c r="C11" s="123"/>
      <c r="D11" s="123"/>
      <c r="E11" s="112"/>
      <c r="F11" s="125"/>
      <c r="Y11" s="343"/>
      <c r="Z11" s="343"/>
      <c r="AA11" s="343"/>
      <c r="AB11" s="343"/>
      <c r="AC11" s="343"/>
      <c r="AD11" s="343"/>
      <c r="AP11" s="123" t="s">
        <v>219</v>
      </c>
      <c r="AQ11" s="123"/>
      <c r="AR11" s="123"/>
      <c r="AS11" s="112"/>
      <c r="AT11" s="92"/>
      <c r="AU11" s="125"/>
      <c r="BH11" s="123" t="s">
        <v>221</v>
      </c>
      <c r="BI11" s="123"/>
      <c r="BJ11" s="123"/>
      <c r="BK11" s="112"/>
      <c r="BL11" s="92"/>
      <c r="BM11" s="125"/>
    </row>
    <row r="12" spans="1:75" ht="15">
      <c r="B12" s="123"/>
      <c r="C12" s="123"/>
      <c r="D12" s="123"/>
      <c r="E12" s="112"/>
      <c r="F12" s="125"/>
      <c r="Y12" s="343"/>
      <c r="Z12" s="343"/>
      <c r="AA12" s="343"/>
      <c r="AB12" s="343"/>
      <c r="AC12" s="343"/>
      <c r="AD12" s="343"/>
      <c r="AP12" s="123"/>
      <c r="AQ12" s="123"/>
      <c r="AR12" s="123"/>
      <c r="AS12" s="112"/>
      <c r="AT12" s="92"/>
      <c r="AU12" s="125"/>
      <c r="BH12" s="123"/>
      <c r="BI12" s="123"/>
      <c r="BJ12" s="123"/>
      <c r="BK12" s="112"/>
      <c r="BL12" s="95"/>
      <c r="BM12" s="125"/>
    </row>
    <row r="13" spans="1:75" ht="15">
      <c r="B13" s="92"/>
      <c r="C13" s="123" t="s">
        <v>287</v>
      </c>
      <c r="D13" s="123"/>
      <c r="E13" s="112"/>
      <c r="Y13" s="343"/>
      <c r="Z13" s="343"/>
      <c r="AA13" s="343"/>
      <c r="AB13" s="343"/>
      <c r="AC13" s="343"/>
      <c r="AD13" s="343"/>
      <c r="AP13" s="92"/>
      <c r="AQ13" s="123" t="s">
        <v>202</v>
      </c>
      <c r="AR13" s="123"/>
      <c r="AS13" s="112"/>
      <c r="AT13" s="92"/>
      <c r="BH13" s="92"/>
      <c r="BI13" s="123" t="s">
        <v>287</v>
      </c>
      <c r="BJ13" s="123"/>
      <c r="BK13" s="112"/>
      <c r="BL13" s="92"/>
    </row>
    <row r="14" spans="1:75" ht="15">
      <c r="B14" s="92"/>
      <c r="C14" s="123"/>
      <c r="D14" s="112" t="s">
        <v>203</v>
      </c>
      <c r="E14" s="112"/>
      <c r="F14" s="124" t="s">
        <v>199</v>
      </c>
      <c r="Y14" s="344">
        <f>'[2]V12 - BCF'!G6</f>
        <v>3098.79</v>
      </c>
      <c r="Z14" s="344">
        <f>'[2]V12 - BCF'!H6</f>
        <v>3219.01</v>
      </c>
      <c r="AA14" s="344">
        <f>'[2]V12 - BCF'!I6</f>
        <v>2917.4</v>
      </c>
      <c r="AB14" s="344">
        <f>'[2]V12 - BCF'!J6</f>
        <v>2993</v>
      </c>
      <c r="AC14" s="344">
        <f>'[2]V12 - BCF'!K6</f>
        <v>3346</v>
      </c>
      <c r="AD14" s="311">
        <f t="shared" ref="AD14:AD18" si="3">AY14*BO14</f>
        <v>3288.2113292159602</v>
      </c>
      <c r="AE14" s="311">
        <f t="shared" ref="AE14:AK18" si="4">AZ14*BP14</f>
        <v>2290.4359473180002</v>
      </c>
      <c r="AF14" s="311">
        <f t="shared" si="4"/>
        <v>0</v>
      </c>
      <c r="AG14" s="311">
        <f t="shared" si="4"/>
        <v>0</v>
      </c>
      <c r="AH14" s="311">
        <f t="shared" si="4"/>
        <v>0</v>
      </c>
      <c r="AI14" s="311">
        <f t="shared" si="4"/>
        <v>0</v>
      </c>
      <c r="AJ14" s="311">
        <f t="shared" si="4"/>
        <v>0</v>
      </c>
      <c r="AK14" s="311">
        <f t="shared" si="4"/>
        <v>0</v>
      </c>
      <c r="AL14" s="310">
        <f t="shared" ref="AL14:AL19" si="5">SUM(Y14:AC14)</f>
        <v>15574.2</v>
      </c>
      <c r="AM14" s="310">
        <f t="shared" ref="AM14:AM19" si="6">SUM(AD14:AK14)</f>
        <v>5578.6472765339604</v>
      </c>
      <c r="AP14" s="92"/>
      <c r="AQ14" s="123"/>
      <c r="AR14" s="112" t="s">
        <v>203</v>
      </c>
      <c r="AS14" s="112"/>
      <c r="AT14" s="92"/>
      <c r="AU14" s="124" t="s">
        <v>220</v>
      </c>
      <c r="AY14" s="340">
        <v>4.6760332E-4</v>
      </c>
      <c r="AZ14" s="309">
        <v>4.1205000000000001E-4</v>
      </c>
      <c r="BA14" s="309"/>
      <c r="BB14" s="309"/>
      <c r="BC14" s="309"/>
      <c r="BD14" s="309"/>
      <c r="BE14" s="309"/>
      <c r="BF14" s="309"/>
      <c r="BH14" s="92"/>
      <c r="BI14" s="123"/>
      <c r="BJ14" s="112" t="s">
        <v>203</v>
      </c>
      <c r="BK14" s="112"/>
      <c r="BL14" s="323" t="s">
        <v>446</v>
      </c>
      <c r="BM14" s="124"/>
      <c r="BO14" s="340">
        <v>7032053</v>
      </c>
      <c r="BP14" s="309">
        <v>5558635.96</v>
      </c>
      <c r="BQ14" s="309"/>
      <c r="BR14" s="309"/>
      <c r="BS14" s="309"/>
      <c r="BT14" s="309"/>
      <c r="BU14" s="309"/>
      <c r="BV14" s="309"/>
      <c r="BW14" s="310">
        <f>SUM(BO14:BV14)</f>
        <v>12590688.960000001</v>
      </c>
    </row>
    <row r="15" spans="1:75" ht="15">
      <c r="B15" s="92"/>
      <c r="C15" s="92"/>
      <c r="D15" s="112" t="s">
        <v>288</v>
      </c>
      <c r="E15" s="112"/>
      <c r="F15" s="124" t="s">
        <v>199</v>
      </c>
      <c r="Y15" s="344"/>
      <c r="Z15" s="344"/>
      <c r="AA15" s="344"/>
      <c r="AB15" s="344"/>
      <c r="AC15" s="344"/>
      <c r="AD15" s="311">
        <f t="shared" si="3"/>
        <v>0</v>
      </c>
      <c r="AE15" s="311">
        <f t="shared" si="4"/>
        <v>0</v>
      </c>
      <c r="AF15" s="311">
        <f t="shared" si="4"/>
        <v>0</v>
      </c>
      <c r="AG15" s="311">
        <f t="shared" si="4"/>
        <v>0</v>
      </c>
      <c r="AH15" s="311">
        <f t="shared" si="4"/>
        <v>0</v>
      </c>
      <c r="AI15" s="311">
        <f t="shared" si="4"/>
        <v>0</v>
      </c>
      <c r="AJ15" s="311">
        <f t="shared" si="4"/>
        <v>0</v>
      </c>
      <c r="AK15" s="311">
        <f t="shared" si="4"/>
        <v>0</v>
      </c>
      <c r="AL15" s="310">
        <f t="shared" si="5"/>
        <v>0</v>
      </c>
      <c r="AM15" s="310">
        <f t="shared" si="6"/>
        <v>0</v>
      </c>
      <c r="AP15" s="92"/>
      <c r="AQ15" s="92"/>
      <c r="AR15" s="112" t="s">
        <v>204</v>
      </c>
      <c r="AS15" s="112"/>
      <c r="AT15" s="92"/>
      <c r="AU15" s="124" t="s">
        <v>220</v>
      </c>
      <c r="AY15" s="340"/>
      <c r="AZ15" s="309"/>
      <c r="BA15" s="309"/>
      <c r="BB15" s="309"/>
      <c r="BC15" s="309"/>
      <c r="BD15" s="309"/>
      <c r="BE15" s="309"/>
      <c r="BF15" s="309"/>
      <c r="BH15" s="92"/>
      <c r="BI15" s="92"/>
      <c r="BJ15" s="112" t="s">
        <v>204</v>
      </c>
      <c r="BK15" s="112"/>
      <c r="BL15" s="323"/>
      <c r="BM15" s="124"/>
      <c r="BO15" s="340"/>
      <c r="BP15" s="309"/>
      <c r="BQ15" s="309"/>
      <c r="BR15" s="309"/>
      <c r="BS15" s="309"/>
      <c r="BT15" s="309"/>
      <c r="BU15" s="309"/>
      <c r="BV15" s="309"/>
      <c r="BW15" s="310">
        <f>SUM(BO15:BV15)</f>
        <v>0</v>
      </c>
    </row>
    <row r="16" spans="1:75" ht="15">
      <c r="B16" s="92"/>
      <c r="C16" s="92"/>
      <c r="D16" s="101" t="s">
        <v>205</v>
      </c>
      <c r="E16" s="112"/>
      <c r="F16" s="124" t="s">
        <v>199</v>
      </c>
      <c r="Y16" s="344">
        <f>'[2]V12 - BCF'!G8</f>
        <v>8773.56</v>
      </c>
      <c r="Z16" s="344">
        <f>'[2]V12 - BCF'!H8</f>
        <v>8143.1</v>
      </c>
      <c r="AA16" s="344">
        <f>'[2]V12 - BCF'!I8</f>
        <v>7000.4</v>
      </c>
      <c r="AB16" s="344">
        <f>'[2]V12 - BCF'!J8</f>
        <v>5992</v>
      </c>
      <c r="AC16" s="344">
        <f>'[2]V12 - BCF'!K8</f>
        <v>6852</v>
      </c>
      <c r="AD16" s="311">
        <f t="shared" si="3"/>
        <v>6551.5413705991596</v>
      </c>
      <c r="AE16" s="311">
        <f t="shared" si="4"/>
        <v>6304.3649381924997</v>
      </c>
      <c r="AF16" s="311">
        <f t="shared" si="4"/>
        <v>0</v>
      </c>
      <c r="AG16" s="311">
        <f t="shared" si="4"/>
        <v>0</v>
      </c>
      <c r="AH16" s="311">
        <f t="shared" si="4"/>
        <v>0</v>
      </c>
      <c r="AI16" s="311">
        <f t="shared" si="4"/>
        <v>0</v>
      </c>
      <c r="AJ16" s="311">
        <f t="shared" si="4"/>
        <v>0</v>
      </c>
      <c r="AK16" s="311">
        <f t="shared" si="4"/>
        <v>0</v>
      </c>
      <c r="AL16" s="310">
        <f t="shared" si="5"/>
        <v>36761.06</v>
      </c>
      <c r="AM16" s="310">
        <f t="shared" si="6"/>
        <v>12855.906308791658</v>
      </c>
      <c r="AP16" s="92"/>
      <c r="AQ16" s="92"/>
      <c r="AR16" s="101" t="s">
        <v>205</v>
      </c>
      <c r="AS16" s="112"/>
      <c r="AT16" s="92"/>
      <c r="AU16" s="124" t="s">
        <v>220</v>
      </c>
      <c r="AY16" s="340">
        <v>4.6749843999999998E-4</v>
      </c>
      <c r="AZ16" s="309">
        <v>4.1205000000000001E-4</v>
      </c>
      <c r="BA16" s="309"/>
      <c r="BB16" s="309"/>
      <c r="BC16" s="309"/>
      <c r="BD16" s="309"/>
      <c r="BE16" s="309"/>
      <c r="BF16" s="309"/>
      <c r="BH16" s="92"/>
      <c r="BI16" s="92"/>
      <c r="BJ16" s="101" t="s">
        <v>205</v>
      </c>
      <c r="BK16" s="112"/>
      <c r="BL16" s="323" t="s">
        <v>446</v>
      </c>
      <c r="BM16" s="124"/>
      <c r="BO16" s="340">
        <v>14014039</v>
      </c>
      <c r="BP16" s="309">
        <v>15299999.85</v>
      </c>
      <c r="BQ16" s="309"/>
      <c r="BR16" s="309"/>
      <c r="BS16" s="309"/>
      <c r="BT16" s="309"/>
      <c r="BU16" s="309"/>
      <c r="BV16" s="309"/>
      <c r="BW16" s="310">
        <f>SUM(BO16:BV16)</f>
        <v>29314038.850000001</v>
      </c>
    </row>
    <row r="17" spans="2:75" ht="15">
      <c r="B17" s="92"/>
      <c r="C17" s="92"/>
      <c r="D17" s="127"/>
      <c r="E17" s="112"/>
      <c r="F17" s="124" t="s">
        <v>199</v>
      </c>
      <c r="Y17" s="344"/>
      <c r="Z17" s="340"/>
      <c r="AA17" s="340"/>
      <c r="AB17" s="340"/>
      <c r="AC17" s="340"/>
      <c r="AD17" s="311">
        <f t="shared" si="3"/>
        <v>0</v>
      </c>
      <c r="AE17" s="311">
        <f t="shared" si="4"/>
        <v>0</v>
      </c>
      <c r="AF17" s="311">
        <f t="shared" si="4"/>
        <v>0</v>
      </c>
      <c r="AG17" s="311">
        <f t="shared" si="4"/>
        <v>0</v>
      </c>
      <c r="AH17" s="311">
        <f t="shared" si="4"/>
        <v>0</v>
      </c>
      <c r="AI17" s="311">
        <f t="shared" si="4"/>
        <v>0</v>
      </c>
      <c r="AJ17" s="311">
        <f t="shared" si="4"/>
        <v>0</v>
      </c>
      <c r="AK17" s="311">
        <f t="shared" si="4"/>
        <v>0</v>
      </c>
      <c r="AL17" s="310">
        <f t="shared" si="5"/>
        <v>0</v>
      </c>
      <c r="AM17" s="310">
        <f t="shared" si="6"/>
        <v>0</v>
      </c>
      <c r="AP17" s="92"/>
      <c r="AQ17" s="92"/>
      <c r="AR17" s="127"/>
      <c r="AS17" s="112"/>
      <c r="AT17" s="92"/>
      <c r="AU17" s="124" t="s">
        <v>220</v>
      </c>
      <c r="AY17" s="340"/>
      <c r="AZ17" s="309"/>
      <c r="BA17" s="309"/>
      <c r="BB17" s="309"/>
      <c r="BC17" s="309"/>
      <c r="BD17" s="309"/>
      <c r="BE17" s="309"/>
      <c r="BF17" s="309"/>
      <c r="BH17" s="92"/>
      <c r="BI17" s="92"/>
      <c r="BJ17" s="127"/>
      <c r="BK17" s="112"/>
      <c r="BL17" s="98"/>
      <c r="BM17" s="124"/>
      <c r="BO17" s="340"/>
      <c r="BP17" s="309"/>
      <c r="BQ17" s="309"/>
      <c r="BR17" s="309"/>
      <c r="BS17" s="309"/>
      <c r="BT17" s="309"/>
      <c r="BU17" s="309"/>
      <c r="BV17" s="309"/>
      <c r="BW17" s="310">
        <f>SUM(BO17:BV17)</f>
        <v>0</v>
      </c>
    </row>
    <row r="18" spans="2:75" ht="15">
      <c r="B18" s="92"/>
      <c r="C18" s="92"/>
      <c r="D18" s="127"/>
      <c r="E18" s="112"/>
      <c r="F18" s="124" t="s">
        <v>199</v>
      </c>
      <c r="Y18" s="340"/>
      <c r="Z18" s="340"/>
      <c r="AA18" s="340"/>
      <c r="AB18" s="340"/>
      <c r="AC18" s="340"/>
      <c r="AD18" s="311">
        <f t="shared" si="3"/>
        <v>0</v>
      </c>
      <c r="AE18" s="311">
        <f t="shared" si="4"/>
        <v>0</v>
      </c>
      <c r="AF18" s="311">
        <f t="shared" si="4"/>
        <v>0</v>
      </c>
      <c r="AG18" s="311">
        <f t="shared" si="4"/>
        <v>0</v>
      </c>
      <c r="AH18" s="311">
        <f t="shared" si="4"/>
        <v>0</v>
      </c>
      <c r="AI18" s="311">
        <f t="shared" si="4"/>
        <v>0</v>
      </c>
      <c r="AJ18" s="311">
        <f t="shared" si="4"/>
        <v>0</v>
      </c>
      <c r="AK18" s="311">
        <f t="shared" si="4"/>
        <v>0</v>
      </c>
      <c r="AL18" s="310">
        <f t="shared" si="5"/>
        <v>0</v>
      </c>
      <c r="AM18" s="310">
        <f t="shared" si="6"/>
        <v>0</v>
      </c>
      <c r="AP18" s="92"/>
      <c r="AQ18" s="92"/>
      <c r="AR18" s="127"/>
      <c r="AS18" s="112"/>
      <c r="AT18" s="92"/>
      <c r="AU18" s="124" t="s">
        <v>220</v>
      </c>
      <c r="AY18" s="340"/>
      <c r="AZ18" s="309"/>
      <c r="BA18" s="309"/>
      <c r="BB18" s="309"/>
      <c r="BC18" s="309"/>
      <c r="BD18" s="309"/>
      <c r="BE18" s="309"/>
      <c r="BF18" s="309"/>
      <c r="BH18" s="92"/>
      <c r="BI18" s="92"/>
      <c r="BJ18" s="127"/>
      <c r="BK18" s="112"/>
      <c r="BL18" s="98"/>
      <c r="BM18" s="124"/>
      <c r="BO18" s="340"/>
      <c r="BP18" s="309"/>
      <c r="BQ18" s="309"/>
      <c r="BR18" s="309"/>
      <c r="BS18" s="309"/>
      <c r="BT18" s="309"/>
      <c r="BU18" s="309"/>
      <c r="BV18" s="309"/>
      <c r="BW18" s="310">
        <f>SUM(BO18:BV18)</f>
        <v>0</v>
      </c>
    </row>
    <row r="19" spans="2:75" ht="15">
      <c r="B19" s="92"/>
      <c r="C19" s="92"/>
      <c r="D19" s="27" t="s">
        <v>1</v>
      </c>
      <c r="E19" s="112"/>
      <c r="F19" s="124"/>
      <c r="Y19" s="341">
        <f t="shared" ref="Y19:AD19" si="7">SUM(Y14:Y18)</f>
        <v>11872.349999999999</v>
      </c>
      <c r="Z19" s="341">
        <f t="shared" si="7"/>
        <v>11362.11</v>
      </c>
      <c r="AA19" s="341">
        <f t="shared" si="7"/>
        <v>9917.7999999999993</v>
      </c>
      <c r="AB19" s="341">
        <f t="shared" si="7"/>
        <v>8985</v>
      </c>
      <c r="AC19" s="341">
        <f t="shared" si="7"/>
        <v>10198</v>
      </c>
      <c r="AD19" s="310">
        <f t="shared" si="7"/>
        <v>9839.7526998151188</v>
      </c>
      <c r="AE19" s="310">
        <f t="shared" ref="AE19:AK19" si="8">SUM(AE14:AE18)</f>
        <v>8594.8008855104999</v>
      </c>
      <c r="AF19" s="310">
        <f t="shared" si="8"/>
        <v>0</v>
      </c>
      <c r="AG19" s="310">
        <f t="shared" si="8"/>
        <v>0</v>
      </c>
      <c r="AH19" s="310">
        <f t="shared" si="8"/>
        <v>0</v>
      </c>
      <c r="AI19" s="310">
        <f t="shared" si="8"/>
        <v>0</v>
      </c>
      <c r="AJ19" s="310">
        <f t="shared" si="8"/>
        <v>0</v>
      </c>
      <c r="AK19" s="310">
        <f t="shared" si="8"/>
        <v>0</v>
      </c>
      <c r="AL19" s="310">
        <f t="shared" si="5"/>
        <v>52335.259999999995</v>
      </c>
      <c r="AM19" s="310">
        <f t="shared" si="6"/>
        <v>18434.553585325619</v>
      </c>
      <c r="AP19" s="92"/>
      <c r="AQ19" s="92"/>
      <c r="AR19" s="27" t="s">
        <v>1</v>
      </c>
      <c r="AS19" s="112"/>
      <c r="AT19" s="92"/>
      <c r="AU19" s="124"/>
      <c r="AY19" s="351"/>
      <c r="AZ19" s="61"/>
      <c r="BA19" s="61"/>
      <c r="BB19" s="61"/>
      <c r="BC19" s="61"/>
      <c r="BD19" s="61"/>
      <c r="BE19" s="61"/>
      <c r="BF19" s="60"/>
      <c r="BH19" s="92"/>
      <c r="BI19" s="92"/>
      <c r="BJ19" s="27" t="s">
        <v>1</v>
      </c>
      <c r="BK19" s="112"/>
      <c r="BL19" s="92"/>
      <c r="BM19" s="124"/>
      <c r="BO19" s="354"/>
      <c r="BP19" s="61"/>
      <c r="BQ19" s="61"/>
      <c r="BR19" s="61"/>
      <c r="BS19" s="61"/>
      <c r="BT19" s="61"/>
      <c r="BU19" s="61"/>
      <c r="BV19" s="94"/>
      <c r="BW19" s="99"/>
    </row>
    <row r="20" spans="2:75" ht="15">
      <c r="B20" s="92"/>
      <c r="C20" s="92"/>
      <c r="D20" s="27"/>
      <c r="E20" s="112"/>
      <c r="F20" s="124"/>
      <c r="Y20" s="343"/>
      <c r="Z20" s="343"/>
      <c r="AA20" s="343"/>
      <c r="AB20" s="343"/>
      <c r="AC20" s="343"/>
      <c r="AD20" s="343"/>
      <c r="AP20" s="92"/>
      <c r="AQ20" s="92"/>
      <c r="AR20" s="27"/>
      <c r="AS20" s="112"/>
      <c r="AT20" s="92"/>
      <c r="AU20" s="124"/>
      <c r="AY20" s="343"/>
      <c r="BH20" s="92"/>
      <c r="BI20" s="92"/>
      <c r="BJ20" s="27"/>
      <c r="BK20" s="112"/>
      <c r="BL20" s="92"/>
      <c r="BM20" s="124"/>
      <c r="BO20" s="343"/>
    </row>
    <row r="21" spans="2:75" ht="15">
      <c r="B21" s="92"/>
      <c r="C21" s="123" t="s">
        <v>206</v>
      </c>
      <c r="D21" s="92"/>
      <c r="E21" s="112"/>
      <c r="Y21" s="343"/>
      <c r="Z21" s="343"/>
      <c r="AA21" s="343"/>
      <c r="AB21" s="343"/>
      <c r="AC21" s="343"/>
      <c r="AD21" s="343"/>
      <c r="AP21" s="92"/>
      <c r="AQ21" s="123" t="s">
        <v>206</v>
      </c>
      <c r="AR21" s="92"/>
      <c r="AS21" s="112"/>
      <c r="AT21" s="92"/>
      <c r="AY21" s="343"/>
      <c r="BH21" s="92"/>
      <c r="BI21" s="123" t="s">
        <v>206</v>
      </c>
      <c r="BJ21" s="92"/>
      <c r="BK21" s="112"/>
      <c r="BL21" s="92"/>
      <c r="BO21" s="343"/>
    </row>
    <row r="22" spans="2:75" ht="15">
      <c r="B22" s="92"/>
      <c r="C22" s="92"/>
      <c r="D22" s="28" t="s">
        <v>207</v>
      </c>
      <c r="E22" s="112"/>
      <c r="F22" s="124" t="s">
        <v>199</v>
      </c>
      <c r="Y22" s="340">
        <f>'[2]V12 - BCF'!G12</f>
        <v>9150.02</v>
      </c>
      <c r="Z22" s="340">
        <f>'[2]V12 - BCF'!H12</f>
        <v>9912.44</v>
      </c>
      <c r="AA22" s="340">
        <f>'[2]V12 - BCF'!I12</f>
        <v>9893.89</v>
      </c>
      <c r="AB22" s="340">
        <f>'[2]V12 - BCF'!J12</f>
        <v>9425.7999999999993</v>
      </c>
      <c r="AC22" s="340">
        <f>'[2]V12 - BCF'!K12</f>
        <v>9101.4</v>
      </c>
      <c r="AD22" s="311">
        <f t="shared" ref="AD22:AD27" si="9">AY22*BO22</f>
        <v>3375.7554567329998</v>
      </c>
      <c r="AE22" s="311">
        <f t="shared" ref="AE22:AK27" si="10">AZ22*BP22</f>
        <v>3541.2161938300001</v>
      </c>
      <c r="AF22" s="311">
        <f t="shared" si="10"/>
        <v>0</v>
      </c>
      <c r="AG22" s="311">
        <f t="shared" si="10"/>
        <v>0</v>
      </c>
      <c r="AH22" s="311">
        <f t="shared" si="10"/>
        <v>0</v>
      </c>
      <c r="AI22" s="311">
        <f t="shared" si="10"/>
        <v>0</v>
      </c>
      <c r="AJ22" s="311">
        <f t="shared" si="10"/>
        <v>0</v>
      </c>
      <c r="AK22" s="311">
        <f t="shared" si="10"/>
        <v>0</v>
      </c>
      <c r="AL22" s="310">
        <f t="shared" ref="AL22:AL28" si="11">SUM(Y22:AC22)</f>
        <v>47483.549999999996</v>
      </c>
      <c r="AM22" s="310">
        <f t="shared" ref="AM22:AM28" si="12">SUM(AD22:AK22)</f>
        <v>6916.9716505630004</v>
      </c>
      <c r="AP22" s="92"/>
      <c r="AQ22" s="92"/>
      <c r="AR22" s="28" t="s">
        <v>207</v>
      </c>
      <c r="AS22" s="112"/>
      <c r="AT22" s="92"/>
      <c r="AU22" s="124" t="s">
        <v>220</v>
      </c>
      <c r="AY22" s="340">
        <v>2.5839000000000001E-3</v>
      </c>
      <c r="AZ22" s="309">
        <v>2.6116300000000002E-3</v>
      </c>
      <c r="BA22" s="309"/>
      <c r="BB22" s="309"/>
      <c r="BC22" s="309"/>
      <c r="BD22" s="309"/>
      <c r="BE22" s="309"/>
      <c r="BF22" s="309"/>
      <c r="BH22" s="92"/>
      <c r="BI22" s="92"/>
      <c r="BJ22" s="28" t="s">
        <v>207</v>
      </c>
      <c r="BK22" s="112"/>
      <c r="BL22" s="323" t="s">
        <v>447</v>
      </c>
      <c r="BM22" s="124"/>
      <c r="BO22" s="340">
        <v>1306457.47</v>
      </c>
      <c r="BP22" s="309">
        <v>1355941</v>
      </c>
      <c r="BQ22" s="309"/>
      <c r="BR22" s="309"/>
      <c r="BS22" s="309"/>
      <c r="BT22" s="309"/>
      <c r="BU22" s="309"/>
      <c r="BV22" s="309"/>
      <c r="BW22" s="310">
        <f t="shared" ref="BW22:BW27" si="13">SUM(BO22:BV22)</f>
        <v>2662398.4699999997</v>
      </c>
    </row>
    <row r="23" spans="2:75" ht="15">
      <c r="B23" s="92"/>
      <c r="C23" s="92"/>
      <c r="D23" s="28" t="s">
        <v>208</v>
      </c>
      <c r="E23" s="112"/>
      <c r="F23" s="124" t="s">
        <v>199</v>
      </c>
      <c r="Y23" s="340"/>
      <c r="Z23" s="340"/>
      <c r="AA23" s="340"/>
      <c r="AB23" s="340"/>
      <c r="AC23" s="340"/>
      <c r="AD23" s="311">
        <f t="shared" si="9"/>
        <v>0</v>
      </c>
      <c r="AE23" s="311">
        <f t="shared" si="10"/>
        <v>0</v>
      </c>
      <c r="AF23" s="311">
        <f t="shared" si="10"/>
        <v>0</v>
      </c>
      <c r="AG23" s="311">
        <f t="shared" si="10"/>
        <v>0</v>
      </c>
      <c r="AH23" s="311">
        <f t="shared" si="10"/>
        <v>0</v>
      </c>
      <c r="AI23" s="311">
        <f t="shared" si="10"/>
        <v>0</v>
      </c>
      <c r="AJ23" s="311">
        <f t="shared" si="10"/>
        <v>0</v>
      </c>
      <c r="AK23" s="311">
        <f t="shared" si="10"/>
        <v>0</v>
      </c>
      <c r="AL23" s="310">
        <f t="shared" si="11"/>
        <v>0</v>
      </c>
      <c r="AM23" s="310">
        <f t="shared" si="12"/>
        <v>0</v>
      </c>
      <c r="AP23" s="92"/>
      <c r="AQ23" s="92"/>
      <c r="AR23" s="28" t="s">
        <v>208</v>
      </c>
      <c r="AS23" s="112"/>
      <c r="AT23" s="92"/>
      <c r="AU23" s="124" t="s">
        <v>220</v>
      </c>
      <c r="AY23" s="340"/>
      <c r="AZ23" s="309"/>
      <c r="BA23" s="309"/>
      <c r="BB23" s="309"/>
      <c r="BC23" s="309"/>
      <c r="BD23" s="309"/>
      <c r="BE23" s="309"/>
      <c r="BF23" s="309"/>
      <c r="BH23" s="92"/>
      <c r="BI23" s="92"/>
      <c r="BJ23" s="28" t="s">
        <v>208</v>
      </c>
      <c r="BK23" s="112"/>
      <c r="BL23" s="98"/>
      <c r="BM23" s="124"/>
      <c r="BO23" s="340"/>
      <c r="BP23" s="309"/>
      <c r="BQ23" s="309"/>
      <c r="BR23" s="309"/>
      <c r="BS23" s="309"/>
      <c r="BT23" s="309"/>
      <c r="BU23" s="309"/>
      <c r="BV23" s="309"/>
      <c r="BW23" s="310">
        <f t="shared" si="13"/>
        <v>0</v>
      </c>
    </row>
    <row r="24" spans="2:75" ht="15">
      <c r="B24" s="92"/>
      <c r="C24" s="92"/>
      <c r="D24" s="28" t="s">
        <v>209</v>
      </c>
      <c r="E24" s="112"/>
      <c r="F24" s="124" t="s">
        <v>199</v>
      </c>
      <c r="Y24" s="340"/>
      <c r="Z24" s="340"/>
      <c r="AA24" s="340"/>
      <c r="AB24" s="340"/>
      <c r="AC24" s="340"/>
      <c r="AD24" s="311">
        <f t="shared" si="9"/>
        <v>0</v>
      </c>
      <c r="AE24" s="311">
        <f t="shared" si="10"/>
        <v>0</v>
      </c>
      <c r="AF24" s="311">
        <f t="shared" si="10"/>
        <v>0</v>
      </c>
      <c r="AG24" s="311">
        <f t="shared" si="10"/>
        <v>0</v>
      </c>
      <c r="AH24" s="311">
        <f t="shared" si="10"/>
        <v>0</v>
      </c>
      <c r="AI24" s="311">
        <f t="shared" si="10"/>
        <v>0</v>
      </c>
      <c r="AJ24" s="311">
        <f t="shared" si="10"/>
        <v>0</v>
      </c>
      <c r="AK24" s="311">
        <f t="shared" si="10"/>
        <v>0</v>
      </c>
      <c r="AL24" s="310">
        <f t="shared" si="11"/>
        <v>0</v>
      </c>
      <c r="AM24" s="310">
        <f t="shared" si="12"/>
        <v>0</v>
      </c>
      <c r="AP24" s="92"/>
      <c r="AQ24" s="92"/>
      <c r="AR24" s="28" t="s">
        <v>209</v>
      </c>
      <c r="AS24" s="112"/>
      <c r="AT24" s="92"/>
      <c r="AU24" s="124" t="s">
        <v>220</v>
      </c>
      <c r="AY24" s="340"/>
      <c r="AZ24" s="309"/>
      <c r="BA24" s="309"/>
      <c r="BB24" s="309"/>
      <c r="BC24" s="309"/>
      <c r="BD24" s="309"/>
      <c r="BE24" s="309"/>
      <c r="BF24" s="309"/>
      <c r="BH24" s="92"/>
      <c r="BI24" s="92"/>
      <c r="BJ24" s="28" t="s">
        <v>209</v>
      </c>
      <c r="BK24" s="112"/>
      <c r="BL24" s="98"/>
      <c r="BM24" s="124"/>
      <c r="BO24" s="340"/>
      <c r="BP24" s="309"/>
      <c r="BQ24" s="309"/>
      <c r="BR24" s="309"/>
      <c r="BS24" s="309"/>
      <c r="BT24" s="309"/>
      <c r="BU24" s="309"/>
      <c r="BV24" s="309"/>
      <c r="BW24" s="310">
        <f t="shared" si="13"/>
        <v>0</v>
      </c>
    </row>
    <row r="25" spans="2:75" ht="15">
      <c r="B25" s="92"/>
      <c r="C25" s="92"/>
      <c r="D25" s="28" t="s">
        <v>210</v>
      </c>
      <c r="E25" s="112"/>
      <c r="F25" s="124" t="s">
        <v>199</v>
      </c>
      <c r="Y25" s="340"/>
      <c r="Z25" s="340"/>
      <c r="AA25" s="340"/>
      <c r="AB25" s="340"/>
      <c r="AC25" s="340"/>
      <c r="AD25" s="311">
        <f t="shared" si="9"/>
        <v>0</v>
      </c>
      <c r="AE25" s="311">
        <f t="shared" si="10"/>
        <v>0</v>
      </c>
      <c r="AF25" s="311">
        <f t="shared" si="10"/>
        <v>0</v>
      </c>
      <c r="AG25" s="311">
        <f t="shared" si="10"/>
        <v>0</v>
      </c>
      <c r="AH25" s="311">
        <f t="shared" si="10"/>
        <v>0</v>
      </c>
      <c r="AI25" s="311">
        <f t="shared" si="10"/>
        <v>0</v>
      </c>
      <c r="AJ25" s="311">
        <f t="shared" si="10"/>
        <v>0</v>
      </c>
      <c r="AK25" s="311">
        <f t="shared" si="10"/>
        <v>0</v>
      </c>
      <c r="AL25" s="310">
        <f t="shared" si="11"/>
        <v>0</v>
      </c>
      <c r="AM25" s="310">
        <f t="shared" si="12"/>
        <v>0</v>
      </c>
      <c r="AP25" s="92"/>
      <c r="AQ25" s="92"/>
      <c r="AR25" s="28" t="s">
        <v>210</v>
      </c>
      <c r="AS25" s="112"/>
      <c r="AT25" s="92"/>
      <c r="AU25" s="124" t="s">
        <v>220</v>
      </c>
      <c r="AY25" s="340"/>
      <c r="AZ25" s="309"/>
      <c r="BA25" s="309"/>
      <c r="BB25" s="309"/>
      <c r="BC25" s="309"/>
      <c r="BD25" s="309"/>
      <c r="BE25" s="309"/>
      <c r="BF25" s="309"/>
      <c r="BH25" s="92"/>
      <c r="BI25" s="92"/>
      <c r="BJ25" s="28" t="s">
        <v>210</v>
      </c>
      <c r="BK25" s="112"/>
      <c r="BL25" s="98"/>
      <c r="BM25" s="124"/>
      <c r="BO25" s="340"/>
      <c r="BP25" s="309"/>
      <c r="BQ25" s="309"/>
      <c r="BR25" s="309"/>
      <c r="BS25" s="309"/>
      <c r="BT25" s="309"/>
      <c r="BU25" s="309"/>
      <c r="BV25" s="309"/>
      <c r="BW25" s="310">
        <f t="shared" si="13"/>
        <v>0</v>
      </c>
    </row>
    <row r="26" spans="2:75" ht="15">
      <c r="B26" s="92"/>
      <c r="C26" s="92"/>
      <c r="D26" s="127"/>
      <c r="E26" s="112"/>
      <c r="F26" s="124" t="s">
        <v>199</v>
      </c>
      <c r="Y26" s="340"/>
      <c r="Z26" s="340"/>
      <c r="AA26" s="340"/>
      <c r="AB26" s="340"/>
      <c r="AC26" s="340"/>
      <c r="AD26" s="311">
        <f t="shared" si="9"/>
        <v>0</v>
      </c>
      <c r="AE26" s="311">
        <f t="shared" si="10"/>
        <v>0</v>
      </c>
      <c r="AF26" s="311">
        <f t="shared" si="10"/>
        <v>0</v>
      </c>
      <c r="AG26" s="311">
        <f t="shared" si="10"/>
        <v>0</v>
      </c>
      <c r="AH26" s="311">
        <f t="shared" si="10"/>
        <v>0</v>
      </c>
      <c r="AI26" s="311">
        <f t="shared" si="10"/>
        <v>0</v>
      </c>
      <c r="AJ26" s="311">
        <f t="shared" si="10"/>
        <v>0</v>
      </c>
      <c r="AK26" s="311">
        <f t="shared" si="10"/>
        <v>0</v>
      </c>
      <c r="AL26" s="310">
        <f t="shared" si="11"/>
        <v>0</v>
      </c>
      <c r="AM26" s="310">
        <f t="shared" si="12"/>
        <v>0</v>
      </c>
      <c r="AP26" s="92"/>
      <c r="AQ26" s="92"/>
      <c r="AR26" s="127"/>
      <c r="AS26" s="112"/>
      <c r="AT26" s="92"/>
      <c r="AU26" s="124" t="s">
        <v>220</v>
      </c>
      <c r="AY26" s="340"/>
      <c r="AZ26" s="309"/>
      <c r="BA26" s="309"/>
      <c r="BB26" s="309"/>
      <c r="BC26" s="309"/>
      <c r="BD26" s="309"/>
      <c r="BE26" s="309"/>
      <c r="BF26" s="309"/>
      <c r="BH26" s="92"/>
      <c r="BI26" s="92"/>
      <c r="BJ26" s="127"/>
      <c r="BK26" s="112"/>
      <c r="BL26" s="98"/>
      <c r="BM26" s="124"/>
      <c r="BO26" s="340"/>
      <c r="BP26" s="309"/>
      <c r="BQ26" s="309"/>
      <c r="BR26" s="309"/>
      <c r="BS26" s="309"/>
      <c r="BT26" s="309"/>
      <c r="BU26" s="309"/>
      <c r="BV26" s="309"/>
      <c r="BW26" s="310">
        <f t="shared" si="13"/>
        <v>0</v>
      </c>
    </row>
    <row r="27" spans="2:75" ht="15">
      <c r="B27" s="92"/>
      <c r="C27" s="92"/>
      <c r="D27" s="127"/>
      <c r="E27" s="112"/>
      <c r="F27" s="124" t="s">
        <v>199</v>
      </c>
      <c r="Y27" s="340"/>
      <c r="Z27" s="340"/>
      <c r="AA27" s="340"/>
      <c r="AB27" s="340"/>
      <c r="AC27" s="340"/>
      <c r="AD27" s="311">
        <f t="shared" si="9"/>
        <v>0</v>
      </c>
      <c r="AE27" s="311">
        <f t="shared" si="10"/>
        <v>0</v>
      </c>
      <c r="AF27" s="311">
        <f t="shared" si="10"/>
        <v>0</v>
      </c>
      <c r="AG27" s="311">
        <f t="shared" si="10"/>
        <v>0</v>
      </c>
      <c r="AH27" s="311">
        <f t="shared" si="10"/>
        <v>0</v>
      </c>
      <c r="AI27" s="311">
        <f t="shared" si="10"/>
        <v>0</v>
      </c>
      <c r="AJ27" s="311">
        <f t="shared" si="10"/>
        <v>0</v>
      </c>
      <c r="AK27" s="311">
        <f t="shared" si="10"/>
        <v>0</v>
      </c>
      <c r="AL27" s="310">
        <f t="shared" si="11"/>
        <v>0</v>
      </c>
      <c r="AM27" s="310">
        <f t="shared" si="12"/>
        <v>0</v>
      </c>
      <c r="AP27" s="92"/>
      <c r="AQ27" s="92"/>
      <c r="AR27" s="127"/>
      <c r="AS27" s="112"/>
      <c r="AT27" s="92"/>
      <c r="AU27" s="124" t="s">
        <v>220</v>
      </c>
      <c r="AY27" s="340"/>
      <c r="AZ27" s="309"/>
      <c r="BA27" s="309"/>
      <c r="BB27" s="309"/>
      <c r="BC27" s="309"/>
      <c r="BD27" s="309"/>
      <c r="BE27" s="309"/>
      <c r="BF27" s="309"/>
      <c r="BH27" s="92"/>
      <c r="BI27" s="92"/>
      <c r="BJ27" s="127"/>
      <c r="BK27" s="112"/>
      <c r="BL27" s="98"/>
      <c r="BM27" s="124"/>
      <c r="BO27" s="340"/>
      <c r="BP27" s="309"/>
      <c r="BQ27" s="309"/>
      <c r="BR27" s="309"/>
      <c r="BS27" s="309"/>
      <c r="BT27" s="309"/>
      <c r="BU27" s="309"/>
      <c r="BV27" s="309"/>
      <c r="BW27" s="310">
        <f t="shared" si="13"/>
        <v>0</v>
      </c>
    </row>
    <row r="28" spans="2:75" ht="15">
      <c r="B28" s="92"/>
      <c r="C28" s="92"/>
      <c r="D28" s="27" t="s">
        <v>1</v>
      </c>
      <c r="E28" s="112"/>
      <c r="F28" s="124" t="s">
        <v>199</v>
      </c>
      <c r="Y28" s="341">
        <f t="shared" ref="Y28:AD28" si="14">SUM(Y22:Y27)</f>
        <v>9150.02</v>
      </c>
      <c r="Z28" s="341">
        <f t="shared" si="14"/>
        <v>9912.44</v>
      </c>
      <c r="AA28" s="341">
        <f t="shared" si="14"/>
        <v>9893.89</v>
      </c>
      <c r="AB28" s="341">
        <f t="shared" si="14"/>
        <v>9425.7999999999993</v>
      </c>
      <c r="AC28" s="341">
        <f t="shared" si="14"/>
        <v>9101.4</v>
      </c>
      <c r="AD28" s="310">
        <f t="shared" si="14"/>
        <v>3375.7554567329998</v>
      </c>
      <c r="AE28" s="310">
        <f t="shared" ref="AE28:AK28" si="15">SUM(AE22:AE27)</f>
        <v>3541.2161938300001</v>
      </c>
      <c r="AF28" s="310">
        <f t="shared" si="15"/>
        <v>0</v>
      </c>
      <c r="AG28" s="310">
        <f t="shared" si="15"/>
        <v>0</v>
      </c>
      <c r="AH28" s="310">
        <f t="shared" si="15"/>
        <v>0</v>
      </c>
      <c r="AI28" s="310">
        <f t="shared" si="15"/>
        <v>0</v>
      </c>
      <c r="AJ28" s="310">
        <f t="shared" si="15"/>
        <v>0</v>
      </c>
      <c r="AK28" s="310">
        <f t="shared" si="15"/>
        <v>0</v>
      </c>
      <c r="AL28" s="310">
        <f t="shared" si="11"/>
        <v>47483.549999999996</v>
      </c>
      <c r="AM28" s="310">
        <f t="shared" si="12"/>
        <v>6916.9716505630004</v>
      </c>
      <c r="AP28" s="92"/>
      <c r="AQ28" s="92"/>
      <c r="AR28" s="27" t="s">
        <v>1</v>
      </c>
      <c r="AS28" s="112"/>
      <c r="AT28" s="92"/>
      <c r="AU28" s="124" t="s">
        <v>220</v>
      </c>
      <c r="AY28" s="351"/>
      <c r="AZ28" s="61"/>
      <c r="BA28" s="61"/>
      <c r="BB28" s="61"/>
      <c r="BC28" s="61"/>
      <c r="BD28" s="61"/>
      <c r="BE28" s="61"/>
      <c r="BF28" s="60"/>
      <c r="BH28" s="92"/>
      <c r="BI28" s="92"/>
      <c r="BJ28" s="27" t="s">
        <v>1</v>
      </c>
      <c r="BK28" s="112"/>
      <c r="BL28" s="92"/>
      <c r="BM28" s="124"/>
      <c r="BO28" s="354"/>
      <c r="BP28" s="61"/>
      <c r="BQ28" s="61"/>
      <c r="BR28" s="61"/>
      <c r="BS28" s="61"/>
      <c r="BT28" s="61"/>
      <c r="BU28" s="61"/>
      <c r="BV28" s="61"/>
      <c r="BW28" s="99"/>
    </row>
    <row r="29" spans="2:75" ht="15">
      <c r="B29" s="92"/>
      <c r="C29" s="92"/>
      <c r="D29" s="27"/>
      <c r="E29" s="112"/>
      <c r="F29" s="124"/>
      <c r="Y29" s="343"/>
      <c r="Z29" s="343"/>
      <c r="AA29" s="343"/>
      <c r="AB29" s="343"/>
      <c r="AC29" s="343"/>
      <c r="AD29" s="343"/>
      <c r="AP29" s="92"/>
      <c r="AQ29" s="92"/>
      <c r="AR29" s="27"/>
      <c r="AS29" s="112"/>
      <c r="AT29" s="92"/>
      <c r="AU29" s="124"/>
      <c r="AY29" s="343"/>
      <c r="BH29" s="92"/>
      <c r="BI29" s="92"/>
      <c r="BJ29" s="27"/>
      <c r="BK29" s="112"/>
      <c r="BL29" s="92"/>
      <c r="BM29" s="124"/>
      <c r="BO29" s="343"/>
    </row>
    <row r="30" spans="2:75" ht="15">
      <c r="B30" s="92"/>
      <c r="C30" s="123" t="s">
        <v>211</v>
      </c>
      <c r="D30" s="92"/>
      <c r="E30" s="112"/>
      <c r="F30" s="124"/>
      <c r="Y30" s="343"/>
      <c r="Z30" s="343"/>
      <c r="AA30" s="343"/>
      <c r="AB30" s="343"/>
      <c r="AC30" s="343"/>
      <c r="AD30" s="343"/>
      <c r="AP30" s="92"/>
      <c r="AQ30" s="123" t="s">
        <v>211</v>
      </c>
      <c r="AR30" s="92"/>
      <c r="AS30" s="112"/>
      <c r="AT30" s="92"/>
      <c r="AU30" s="124"/>
      <c r="AY30" s="343"/>
      <c r="BH30" s="92"/>
      <c r="BI30" s="123" t="s">
        <v>211</v>
      </c>
      <c r="BJ30" s="92"/>
      <c r="BK30" s="112"/>
      <c r="BL30" s="92"/>
      <c r="BM30" s="124"/>
      <c r="BO30" s="343"/>
    </row>
    <row r="31" spans="2:75" ht="15">
      <c r="B31" s="92"/>
      <c r="C31" s="92"/>
      <c r="D31" s="28" t="s">
        <v>207</v>
      </c>
      <c r="E31" s="112"/>
      <c r="F31" s="124" t="s">
        <v>199</v>
      </c>
      <c r="Y31" s="340">
        <f>'[2]V12 - BCF'!G19</f>
        <v>1099.98</v>
      </c>
      <c r="Z31" s="340">
        <f>'[2]V12 - BCF'!H19</f>
        <v>1223.43</v>
      </c>
      <c r="AA31" s="340">
        <f>'[2]V12 - BCF'!I19</f>
        <v>1236.3</v>
      </c>
      <c r="AB31" s="340">
        <f>'[2]V12 - BCF'!J19</f>
        <v>1311.72</v>
      </c>
      <c r="AC31" s="340">
        <f>'[2]V12 - BCF'!K19</f>
        <v>1158.1400000000001</v>
      </c>
      <c r="AD31" s="311">
        <f t="shared" ref="AD31:AD36" si="16">AY31*BO31</f>
        <v>1192.31996689581</v>
      </c>
      <c r="AE31" s="311">
        <f t="shared" ref="AE31:AK36" si="17">AZ31*BP31</f>
        <v>1230.7199982273601</v>
      </c>
      <c r="AF31" s="311">
        <f t="shared" si="17"/>
        <v>0</v>
      </c>
      <c r="AG31" s="311">
        <f t="shared" si="17"/>
        <v>0</v>
      </c>
      <c r="AH31" s="311">
        <f t="shared" si="17"/>
        <v>0</v>
      </c>
      <c r="AI31" s="311">
        <f t="shared" si="17"/>
        <v>0</v>
      </c>
      <c r="AJ31" s="311">
        <f t="shared" si="17"/>
        <v>0</v>
      </c>
      <c r="AK31" s="311">
        <f t="shared" si="17"/>
        <v>0</v>
      </c>
      <c r="AL31" s="310">
        <f t="shared" ref="AL31:AL37" si="18">SUM(Y31:AC31)</f>
        <v>6029.5700000000006</v>
      </c>
      <c r="AM31" s="310">
        <f t="shared" ref="AM31:AM37" si="19">SUM(AD31:AK31)</f>
        <v>2423.0399651231701</v>
      </c>
      <c r="AP31" s="92"/>
      <c r="AQ31" s="92"/>
      <c r="AR31" s="28" t="s">
        <v>207</v>
      </c>
      <c r="AS31" s="112"/>
      <c r="AT31" s="92"/>
      <c r="AU31" s="124" t="s">
        <v>220</v>
      </c>
      <c r="AY31" s="340">
        <v>3.0316042999999998E-4</v>
      </c>
      <c r="AZ31" s="309">
        <v>2.9989444000000002E-4</v>
      </c>
      <c r="BA31" s="309"/>
      <c r="BB31" s="309"/>
      <c r="BC31" s="309"/>
      <c r="BD31" s="309"/>
      <c r="BE31" s="309"/>
      <c r="BF31" s="309"/>
      <c r="BH31" s="92"/>
      <c r="BI31" s="92"/>
      <c r="BJ31" s="28" t="s">
        <v>207</v>
      </c>
      <c r="BK31" s="112"/>
      <c r="BL31" s="323" t="s">
        <v>448</v>
      </c>
      <c r="BM31" s="124"/>
      <c r="BO31" s="340">
        <v>3932967</v>
      </c>
      <c r="BP31" s="309">
        <v>4103844</v>
      </c>
      <c r="BQ31" s="309"/>
      <c r="BR31" s="309"/>
      <c r="BS31" s="309"/>
      <c r="BT31" s="309"/>
      <c r="BU31" s="309"/>
      <c r="BV31" s="309"/>
      <c r="BW31" s="310">
        <f t="shared" ref="BW31:BW36" si="20">SUM(BO31:BV31)</f>
        <v>8036811</v>
      </c>
    </row>
    <row r="32" spans="2:75" ht="15">
      <c r="B32" s="92"/>
      <c r="C32" s="92"/>
      <c r="D32" s="28" t="s">
        <v>208</v>
      </c>
      <c r="E32" s="112"/>
      <c r="F32" s="124" t="s">
        <v>199</v>
      </c>
      <c r="Y32" s="340">
        <f>'[2]V12 - BCF'!G20</f>
        <v>19.86</v>
      </c>
      <c r="Z32" s="340">
        <f>'[2]V12 - BCF'!H20</f>
        <v>25.29</v>
      </c>
      <c r="AA32" s="340">
        <f>'[2]V12 - BCF'!I20</f>
        <v>29.92</v>
      </c>
      <c r="AB32" s="340">
        <f>'[2]V12 - BCF'!J20</f>
        <v>24.15</v>
      </c>
      <c r="AC32" s="340">
        <f>'[2]V12 - BCF'!K20</f>
        <v>26.95</v>
      </c>
      <c r="AD32" s="311">
        <f t="shared" si="16"/>
        <v>29.133337002080001</v>
      </c>
      <c r="AE32" s="311">
        <f t="shared" si="17"/>
        <v>19.199997702059498</v>
      </c>
      <c r="AF32" s="311">
        <f t="shared" si="17"/>
        <v>0</v>
      </c>
      <c r="AG32" s="311">
        <f t="shared" si="17"/>
        <v>0</v>
      </c>
      <c r="AH32" s="311">
        <f t="shared" si="17"/>
        <v>0</v>
      </c>
      <c r="AI32" s="311">
        <f t="shared" si="17"/>
        <v>0</v>
      </c>
      <c r="AJ32" s="311">
        <f t="shared" si="17"/>
        <v>0</v>
      </c>
      <c r="AK32" s="311">
        <f t="shared" si="17"/>
        <v>0</v>
      </c>
      <c r="AL32" s="310">
        <f t="shared" si="18"/>
        <v>126.17</v>
      </c>
      <c r="AM32" s="310">
        <f t="shared" si="19"/>
        <v>48.333334704139503</v>
      </c>
      <c r="AP32" s="92"/>
      <c r="AQ32" s="92"/>
      <c r="AR32" s="28" t="s">
        <v>208</v>
      </c>
      <c r="AS32" s="112"/>
      <c r="AT32" s="92"/>
      <c r="AU32" s="124" t="s">
        <v>220</v>
      </c>
      <c r="AY32" s="340">
        <v>4.5117880000000002E-5</v>
      </c>
      <c r="AZ32" s="309">
        <v>4.8913209999999999E-5</v>
      </c>
      <c r="BA32" s="309"/>
      <c r="BB32" s="309"/>
      <c r="BC32" s="309"/>
      <c r="BD32" s="309"/>
      <c r="BE32" s="309"/>
      <c r="BF32" s="309"/>
      <c r="BH32" s="92"/>
      <c r="BI32" s="92"/>
      <c r="BJ32" s="28" t="s">
        <v>208</v>
      </c>
      <c r="BK32" s="112"/>
      <c r="BL32" s="323" t="s">
        <v>96</v>
      </c>
      <c r="BM32" s="124"/>
      <c r="BO32" s="340">
        <v>645716</v>
      </c>
      <c r="BP32" s="309">
        <v>392531.95</v>
      </c>
      <c r="BQ32" s="309"/>
      <c r="BR32" s="309"/>
      <c r="BS32" s="309"/>
      <c r="BT32" s="309"/>
      <c r="BU32" s="309"/>
      <c r="BV32" s="309"/>
      <c r="BW32" s="310">
        <f t="shared" si="20"/>
        <v>1038247.95</v>
      </c>
    </row>
    <row r="33" spans="2:75" ht="15">
      <c r="B33" s="92"/>
      <c r="C33" s="92"/>
      <c r="D33" s="28" t="s">
        <v>209</v>
      </c>
      <c r="E33" s="112"/>
      <c r="F33" s="124" t="s">
        <v>199</v>
      </c>
      <c r="Y33" s="340"/>
      <c r="Z33" s="340"/>
      <c r="AA33" s="340"/>
      <c r="AB33" s="340"/>
      <c r="AC33" s="340"/>
      <c r="AD33" s="311">
        <f t="shared" si="16"/>
        <v>0</v>
      </c>
      <c r="AE33" s="311">
        <f t="shared" si="17"/>
        <v>0</v>
      </c>
      <c r="AF33" s="311">
        <f t="shared" si="17"/>
        <v>0</v>
      </c>
      <c r="AG33" s="311">
        <f t="shared" si="17"/>
        <v>0</v>
      </c>
      <c r="AH33" s="311">
        <f t="shared" si="17"/>
        <v>0</v>
      </c>
      <c r="AI33" s="311">
        <f t="shared" si="17"/>
        <v>0</v>
      </c>
      <c r="AJ33" s="311">
        <f t="shared" si="17"/>
        <v>0</v>
      </c>
      <c r="AK33" s="311">
        <f t="shared" si="17"/>
        <v>0</v>
      </c>
      <c r="AL33" s="310">
        <f t="shared" si="18"/>
        <v>0</v>
      </c>
      <c r="AM33" s="310">
        <f t="shared" si="19"/>
        <v>0</v>
      </c>
      <c r="AP33" s="92"/>
      <c r="AQ33" s="92"/>
      <c r="AR33" s="28" t="s">
        <v>209</v>
      </c>
      <c r="AS33" s="112"/>
      <c r="AT33" s="92"/>
      <c r="AU33" s="124" t="s">
        <v>220</v>
      </c>
      <c r="AY33" s="340"/>
      <c r="AZ33" s="309"/>
      <c r="BA33" s="309"/>
      <c r="BB33" s="309"/>
      <c r="BC33" s="309"/>
      <c r="BD33" s="309"/>
      <c r="BE33" s="309"/>
      <c r="BF33" s="309"/>
      <c r="BH33" s="92"/>
      <c r="BI33" s="92"/>
      <c r="BJ33" s="28" t="s">
        <v>209</v>
      </c>
      <c r="BK33" s="112"/>
      <c r="BL33" s="98"/>
      <c r="BM33" s="124"/>
      <c r="BO33" s="340"/>
      <c r="BP33" s="309"/>
      <c r="BQ33" s="309"/>
      <c r="BR33" s="309"/>
      <c r="BS33" s="309"/>
      <c r="BT33" s="309"/>
      <c r="BU33" s="309"/>
      <c r="BV33" s="309"/>
      <c r="BW33" s="310">
        <f t="shared" si="20"/>
        <v>0</v>
      </c>
    </row>
    <row r="34" spans="2:75" ht="15">
      <c r="B34" s="92"/>
      <c r="C34" s="92"/>
      <c r="D34" s="28" t="s">
        <v>210</v>
      </c>
      <c r="E34" s="112"/>
      <c r="F34" s="124" t="s">
        <v>199</v>
      </c>
      <c r="Y34" s="340">
        <f>'[2]V12 - BCF'!G22</f>
        <v>15.84</v>
      </c>
      <c r="Z34" s="340">
        <f>'[2]V12 - BCF'!H22</f>
        <v>23.56</v>
      </c>
      <c r="AA34" s="340">
        <f>'[2]V12 - BCF'!I22</f>
        <v>36.700000000000003</v>
      </c>
      <c r="AB34" s="340">
        <f>'[2]V12 - BCF'!J22</f>
        <v>51.11</v>
      </c>
      <c r="AC34" s="340">
        <f>'[2]V12 - BCF'!K22</f>
        <v>95.75</v>
      </c>
      <c r="AD34" s="311">
        <f t="shared" si="16"/>
        <v>187.93738163063998</v>
      </c>
      <c r="AE34" s="311">
        <f t="shared" si="17"/>
        <v>83.16999864040001</v>
      </c>
      <c r="AF34" s="311">
        <f t="shared" si="17"/>
        <v>0</v>
      </c>
      <c r="AG34" s="311">
        <f t="shared" si="17"/>
        <v>0</v>
      </c>
      <c r="AH34" s="311">
        <f t="shared" si="17"/>
        <v>0</v>
      </c>
      <c r="AI34" s="311">
        <f t="shared" si="17"/>
        <v>0</v>
      </c>
      <c r="AJ34" s="311">
        <f t="shared" si="17"/>
        <v>0</v>
      </c>
      <c r="AK34" s="311">
        <f t="shared" si="17"/>
        <v>0</v>
      </c>
      <c r="AL34" s="310">
        <f t="shared" si="18"/>
        <v>222.95999999999998</v>
      </c>
      <c r="AM34" s="310">
        <f t="shared" si="19"/>
        <v>271.10738027103997</v>
      </c>
      <c r="AP34" s="92"/>
      <c r="AQ34" s="92"/>
      <c r="AR34" s="28" t="s">
        <v>210</v>
      </c>
      <c r="AS34" s="112"/>
      <c r="AT34" s="92"/>
      <c r="AU34" s="124" t="s">
        <v>220</v>
      </c>
      <c r="AY34" s="340">
        <v>2.7536531999999999E-4</v>
      </c>
      <c r="AZ34" s="309">
        <v>2.0141428000000001E-4</v>
      </c>
      <c r="BA34" s="309"/>
      <c r="BB34" s="309"/>
      <c r="BC34" s="309"/>
      <c r="BD34" s="309"/>
      <c r="BE34" s="309"/>
      <c r="BF34" s="309"/>
      <c r="BH34" s="92"/>
      <c r="BI34" s="92"/>
      <c r="BJ34" s="28" t="s">
        <v>210</v>
      </c>
      <c r="BK34" s="112"/>
      <c r="BL34" s="323" t="s">
        <v>96</v>
      </c>
      <c r="BM34" s="124"/>
      <c r="BO34" s="340">
        <v>682502</v>
      </c>
      <c r="BP34" s="309">
        <v>412930</v>
      </c>
      <c r="BQ34" s="309"/>
      <c r="BR34" s="309"/>
      <c r="BS34" s="309"/>
      <c r="BT34" s="309"/>
      <c r="BU34" s="309"/>
      <c r="BV34" s="309"/>
      <c r="BW34" s="310">
        <f t="shared" si="20"/>
        <v>1095432</v>
      </c>
    </row>
    <row r="35" spans="2:75" ht="15">
      <c r="B35" s="92"/>
      <c r="C35" s="92"/>
      <c r="D35" s="127"/>
      <c r="E35" s="112"/>
      <c r="F35" s="124" t="s">
        <v>199</v>
      </c>
      <c r="Y35" s="340"/>
      <c r="Z35" s="340"/>
      <c r="AA35" s="340"/>
      <c r="AB35" s="340"/>
      <c r="AC35" s="340"/>
      <c r="AD35" s="311">
        <f t="shared" si="16"/>
        <v>0</v>
      </c>
      <c r="AE35" s="311">
        <f t="shared" si="17"/>
        <v>0</v>
      </c>
      <c r="AF35" s="311">
        <f t="shared" si="17"/>
        <v>0</v>
      </c>
      <c r="AG35" s="311">
        <f t="shared" si="17"/>
        <v>0</v>
      </c>
      <c r="AH35" s="311">
        <f t="shared" si="17"/>
        <v>0</v>
      </c>
      <c r="AI35" s="311">
        <f t="shared" si="17"/>
        <v>0</v>
      </c>
      <c r="AJ35" s="311">
        <f t="shared" si="17"/>
        <v>0</v>
      </c>
      <c r="AK35" s="311">
        <f t="shared" si="17"/>
        <v>0</v>
      </c>
      <c r="AL35" s="310">
        <f t="shared" si="18"/>
        <v>0</v>
      </c>
      <c r="AM35" s="310">
        <f t="shared" si="19"/>
        <v>0</v>
      </c>
      <c r="AP35" s="92"/>
      <c r="AQ35" s="92"/>
      <c r="AR35" s="127"/>
      <c r="AS35" s="112"/>
      <c r="AT35" s="92"/>
      <c r="AU35" s="124" t="s">
        <v>220</v>
      </c>
      <c r="AY35" s="340"/>
      <c r="AZ35" s="309"/>
      <c r="BA35" s="309"/>
      <c r="BB35" s="309"/>
      <c r="BC35" s="309"/>
      <c r="BD35" s="309"/>
      <c r="BE35" s="309"/>
      <c r="BF35" s="309"/>
      <c r="BH35" s="92"/>
      <c r="BI35" s="92"/>
      <c r="BJ35" s="127"/>
      <c r="BK35" s="112"/>
      <c r="BL35" s="98"/>
      <c r="BM35" s="124"/>
      <c r="BO35" s="340"/>
      <c r="BP35" s="309"/>
      <c r="BQ35" s="309"/>
      <c r="BR35" s="309"/>
      <c r="BS35" s="309"/>
      <c r="BT35" s="309"/>
      <c r="BU35" s="309"/>
      <c r="BV35" s="309"/>
      <c r="BW35" s="310">
        <f t="shared" si="20"/>
        <v>0</v>
      </c>
    </row>
    <row r="36" spans="2:75" ht="15">
      <c r="B36" s="92"/>
      <c r="C36" s="92"/>
      <c r="D36" s="127"/>
      <c r="E36" s="112"/>
      <c r="F36" s="124" t="s">
        <v>199</v>
      </c>
      <c r="Y36" s="340"/>
      <c r="Z36" s="340"/>
      <c r="AA36" s="340"/>
      <c r="AB36" s="340"/>
      <c r="AC36" s="340"/>
      <c r="AD36" s="311">
        <f t="shared" si="16"/>
        <v>0</v>
      </c>
      <c r="AE36" s="311">
        <f t="shared" si="17"/>
        <v>0</v>
      </c>
      <c r="AF36" s="311">
        <f t="shared" si="17"/>
        <v>0</v>
      </c>
      <c r="AG36" s="311">
        <f t="shared" si="17"/>
        <v>0</v>
      </c>
      <c r="AH36" s="311">
        <f t="shared" si="17"/>
        <v>0</v>
      </c>
      <c r="AI36" s="311">
        <f t="shared" si="17"/>
        <v>0</v>
      </c>
      <c r="AJ36" s="311">
        <f t="shared" si="17"/>
        <v>0</v>
      </c>
      <c r="AK36" s="311">
        <f t="shared" si="17"/>
        <v>0</v>
      </c>
      <c r="AL36" s="310">
        <f t="shared" si="18"/>
        <v>0</v>
      </c>
      <c r="AM36" s="310">
        <f t="shared" si="19"/>
        <v>0</v>
      </c>
      <c r="AP36" s="92"/>
      <c r="AQ36" s="92"/>
      <c r="AR36" s="127"/>
      <c r="AS36" s="112"/>
      <c r="AT36" s="92"/>
      <c r="AU36" s="124" t="s">
        <v>220</v>
      </c>
      <c r="AY36" s="340"/>
      <c r="AZ36" s="309"/>
      <c r="BA36" s="309"/>
      <c r="BB36" s="309"/>
      <c r="BC36" s="309"/>
      <c r="BD36" s="309"/>
      <c r="BE36" s="309"/>
      <c r="BF36" s="309"/>
      <c r="BH36" s="92"/>
      <c r="BI36" s="92"/>
      <c r="BJ36" s="127"/>
      <c r="BK36" s="112"/>
      <c r="BL36" s="98"/>
      <c r="BM36" s="124"/>
      <c r="BO36" s="340"/>
      <c r="BP36" s="309"/>
      <c r="BQ36" s="309"/>
      <c r="BR36" s="309"/>
      <c r="BS36" s="309"/>
      <c r="BT36" s="309"/>
      <c r="BU36" s="309"/>
      <c r="BV36" s="309"/>
      <c r="BW36" s="310">
        <f t="shared" si="20"/>
        <v>0</v>
      </c>
    </row>
    <row r="37" spans="2:75" ht="15">
      <c r="B37" s="92"/>
      <c r="C37" s="92"/>
      <c r="D37" s="27" t="s">
        <v>1</v>
      </c>
      <c r="E37" s="112"/>
      <c r="F37" s="124" t="s">
        <v>199</v>
      </c>
      <c r="Y37" s="341">
        <f t="shared" ref="Y37:AD37" si="21">SUM(Y31:Y36)</f>
        <v>1135.6799999999998</v>
      </c>
      <c r="Z37" s="341">
        <f t="shared" si="21"/>
        <v>1272.28</v>
      </c>
      <c r="AA37" s="341">
        <f t="shared" si="21"/>
        <v>1302.92</v>
      </c>
      <c r="AB37" s="341">
        <f t="shared" si="21"/>
        <v>1386.98</v>
      </c>
      <c r="AC37" s="341">
        <f t="shared" si="21"/>
        <v>1280.8400000000001</v>
      </c>
      <c r="AD37" s="310">
        <f t="shared" si="21"/>
        <v>1409.39068552853</v>
      </c>
      <c r="AE37" s="310">
        <f t="shared" ref="AE37:AK37" si="22">SUM(AE31:AE36)</f>
        <v>1333.0899945698197</v>
      </c>
      <c r="AF37" s="310">
        <f t="shared" si="22"/>
        <v>0</v>
      </c>
      <c r="AG37" s="310">
        <f t="shared" si="22"/>
        <v>0</v>
      </c>
      <c r="AH37" s="310">
        <f t="shared" si="22"/>
        <v>0</v>
      </c>
      <c r="AI37" s="310">
        <f t="shared" si="22"/>
        <v>0</v>
      </c>
      <c r="AJ37" s="310">
        <f t="shared" si="22"/>
        <v>0</v>
      </c>
      <c r="AK37" s="310">
        <f t="shared" si="22"/>
        <v>0</v>
      </c>
      <c r="AL37" s="310">
        <f t="shared" si="18"/>
        <v>6378.7000000000007</v>
      </c>
      <c r="AM37" s="310">
        <f t="shared" si="19"/>
        <v>2742.4806800983497</v>
      </c>
      <c r="AP37" s="92"/>
      <c r="AQ37" s="92"/>
      <c r="AR37" s="27" t="s">
        <v>1</v>
      </c>
      <c r="AS37" s="112"/>
      <c r="AT37" s="92"/>
      <c r="AU37" s="124" t="s">
        <v>220</v>
      </c>
      <c r="AY37" s="354"/>
      <c r="AZ37" s="61"/>
      <c r="BA37" s="61"/>
      <c r="BB37" s="61"/>
      <c r="BC37" s="61"/>
      <c r="BD37" s="61"/>
      <c r="BE37" s="61"/>
      <c r="BF37" s="60"/>
      <c r="BH37" s="92"/>
      <c r="BI37" s="92"/>
      <c r="BJ37" s="27" t="s">
        <v>1</v>
      </c>
      <c r="BK37" s="112"/>
      <c r="BL37" s="92"/>
      <c r="BM37" s="124"/>
      <c r="BO37" s="354"/>
      <c r="BP37" s="61"/>
      <c r="BQ37" s="61"/>
      <c r="BR37" s="61"/>
      <c r="BS37" s="61"/>
      <c r="BT37" s="61"/>
      <c r="BU37" s="61"/>
      <c r="BV37" s="94"/>
      <c r="BW37" s="99"/>
    </row>
    <row r="38" spans="2:75" ht="15">
      <c r="B38" s="92"/>
      <c r="C38" s="92"/>
      <c r="D38" s="27"/>
      <c r="E38" s="112"/>
      <c r="F38" s="124"/>
      <c r="Y38" s="343"/>
      <c r="Z38" s="343"/>
      <c r="AA38" s="343"/>
      <c r="AB38" s="343"/>
      <c r="AC38" s="343"/>
      <c r="AD38" s="343"/>
      <c r="AP38" s="92"/>
      <c r="AQ38" s="92"/>
      <c r="AR38" s="27"/>
      <c r="AS38" s="112"/>
      <c r="AT38" s="92"/>
      <c r="AU38" s="124"/>
      <c r="AY38" s="343"/>
      <c r="BH38" s="92"/>
      <c r="BI38" s="92"/>
      <c r="BJ38" s="27"/>
      <c r="BK38" s="112"/>
      <c r="BL38" s="92"/>
      <c r="BM38" s="124"/>
      <c r="BO38" s="343"/>
    </row>
    <row r="39" spans="2:75" ht="15">
      <c r="B39" s="92"/>
      <c r="C39" s="123" t="s">
        <v>212</v>
      </c>
      <c r="D39" s="92"/>
      <c r="E39" s="112"/>
      <c r="F39" s="124"/>
      <c r="Y39" s="343"/>
      <c r="Z39" s="343"/>
      <c r="AA39" s="343"/>
      <c r="AB39" s="343"/>
      <c r="AC39" s="343"/>
      <c r="AD39" s="343"/>
      <c r="AP39" s="92"/>
      <c r="AQ39" s="123" t="s">
        <v>212</v>
      </c>
      <c r="AR39" s="92"/>
      <c r="AS39" s="112"/>
      <c r="AT39" s="92"/>
      <c r="AU39" s="124"/>
      <c r="AY39" s="343"/>
      <c r="BH39" s="92"/>
      <c r="BI39" s="123" t="s">
        <v>212</v>
      </c>
      <c r="BJ39" s="92"/>
      <c r="BK39" s="112"/>
      <c r="BL39" s="92"/>
      <c r="BM39" s="124"/>
      <c r="BO39" s="343"/>
    </row>
    <row r="40" spans="2:75" ht="15">
      <c r="B40" s="92"/>
      <c r="C40" s="92"/>
      <c r="D40" s="28" t="s">
        <v>193</v>
      </c>
      <c r="E40" s="112"/>
      <c r="F40" s="124" t="s">
        <v>199</v>
      </c>
      <c r="Y40" s="340">
        <f>'[2]V12 - BCF'!G26</f>
        <v>3286.25</v>
      </c>
      <c r="Z40" s="340">
        <f>'[2]V12 - BCF'!H26</f>
        <v>1230.8499999999999</v>
      </c>
      <c r="AA40" s="340">
        <f>'[2]V12 - BCF'!I26</f>
        <v>1190.22</v>
      </c>
      <c r="AB40" s="340">
        <f>'[2]V12 - BCF'!J26</f>
        <v>1364.69</v>
      </c>
      <c r="AC40" s="340">
        <f>'[2]V12 - BCF'!K26</f>
        <v>862.79</v>
      </c>
      <c r="AD40" s="311">
        <f t="shared" ref="AD40:AD43" si="23">AY40*BO40</f>
        <v>333.49560000000002</v>
      </c>
      <c r="AE40" s="311">
        <f t="shared" ref="AE40:AK43" si="24">AZ40*BP40</f>
        <v>1259.2439999999999</v>
      </c>
      <c r="AF40" s="311">
        <f t="shared" si="24"/>
        <v>0</v>
      </c>
      <c r="AG40" s="311">
        <f t="shared" si="24"/>
        <v>0</v>
      </c>
      <c r="AH40" s="311">
        <f t="shared" si="24"/>
        <v>0</v>
      </c>
      <c r="AI40" s="311">
        <f t="shared" si="24"/>
        <v>0</v>
      </c>
      <c r="AJ40" s="311">
        <f t="shared" si="24"/>
        <v>0</v>
      </c>
      <c r="AK40" s="311">
        <f t="shared" si="24"/>
        <v>0</v>
      </c>
      <c r="AL40" s="310">
        <f>SUM(Y40:AC40)</f>
        <v>7934.8</v>
      </c>
      <c r="AM40" s="310">
        <f>SUM(AD40:AK40)</f>
        <v>1592.7395999999999</v>
      </c>
      <c r="AP40" s="92"/>
      <c r="AQ40" s="92"/>
      <c r="AR40" s="28" t="s">
        <v>193</v>
      </c>
      <c r="AS40" s="112"/>
      <c r="AT40" s="92"/>
      <c r="AU40" s="124" t="s">
        <v>220</v>
      </c>
      <c r="AY40" s="340">
        <v>22.8</v>
      </c>
      <c r="AZ40" s="309">
        <v>22.8</v>
      </c>
      <c r="BA40" s="309"/>
      <c r="BB40" s="309"/>
      <c r="BC40" s="309"/>
      <c r="BD40" s="309"/>
      <c r="BE40" s="309"/>
      <c r="BF40" s="309"/>
      <c r="BH40" s="92"/>
      <c r="BI40" s="92"/>
      <c r="BJ40" s="28" t="s">
        <v>193</v>
      </c>
      <c r="BK40" s="112"/>
      <c r="BL40" s="323" t="s">
        <v>195</v>
      </c>
      <c r="BM40" s="124"/>
      <c r="BO40" s="340">
        <v>14.627000000000001</v>
      </c>
      <c r="BP40" s="309">
        <v>55.23</v>
      </c>
      <c r="BQ40" s="309"/>
      <c r="BR40" s="309"/>
      <c r="BS40" s="309"/>
      <c r="BT40" s="309"/>
      <c r="BU40" s="309"/>
      <c r="BV40" s="309"/>
      <c r="BW40" s="310">
        <f>SUM(BO40:BV40)</f>
        <v>69.856999999999999</v>
      </c>
    </row>
    <row r="41" spans="2:75">
      <c r="B41" s="92"/>
      <c r="C41" s="92"/>
      <c r="D41" s="28" t="s">
        <v>213</v>
      </c>
      <c r="E41" s="92"/>
      <c r="F41" s="124" t="s">
        <v>199</v>
      </c>
      <c r="Y41" s="340">
        <f>'[2]V12 - BCF'!G27</f>
        <v>100.85</v>
      </c>
      <c r="Z41" s="340">
        <f>'[2]V12 - BCF'!H27</f>
        <v>100.85</v>
      </c>
      <c r="AA41" s="340">
        <f>'[2]V12 - BCF'!I27</f>
        <v>8.59</v>
      </c>
      <c r="AB41" s="340">
        <f>'[2]V12 - BCF'!J27</f>
        <v>8.83</v>
      </c>
      <c r="AC41" s="340">
        <f>'[2]V12 - BCF'!K27</f>
        <v>13.81</v>
      </c>
      <c r="AD41" s="311">
        <f t="shared" si="23"/>
        <v>18.539999999937798</v>
      </c>
      <c r="AE41" s="311">
        <f t="shared" si="24"/>
        <v>16.7799996146952</v>
      </c>
      <c r="AF41" s="311">
        <f t="shared" si="24"/>
        <v>0</v>
      </c>
      <c r="AG41" s="311">
        <f t="shared" si="24"/>
        <v>0</v>
      </c>
      <c r="AH41" s="311">
        <f t="shared" si="24"/>
        <v>0</v>
      </c>
      <c r="AI41" s="311">
        <f t="shared" si="24"/>
        <v>0</v>
      </c>
      <c r="AJ41" s="311">
        <f t="shared" si="24"/>
        <v>0</v>
      </c>
      <c r="AK41" s="311">
        <f t="shared" si="24"/>
        <v>0</v>
      </c>
      <c r="AL41" s="310">
        <f>SUM(Y41:AC41)</f>
        <v>232.93</v>
      </c>
      <c r="AM41" s="310">
        <f>SUM(AD41:AK41)</f>
        <v>35.319999614632998</v>
      </c>
      <c r="AP41" s="92"/>
      <c r="AQ41" s="92"/>
      <c r="AR41" s="28" t="s">
        <v>213</v>
      </c>
      <c r="AS41" s="92"/>
      <c r="AT41" s="92"/>
      <c r="AU41" s="124" t="s">
        <v>220</v>
      </c>
      <c r="AY41" s="340">
        <v>2.0088623987699998</v>
      </c>
      <c r="AZ41" s="309">
        <v>2.0308613000000002</v>
      </c>
      <c r="BA41" s="309"/>
      <c r="BB41" s="309"/>
      <c r="BC41" s="309"/>
      <c r="BD41" s="309"/>
      <c r="BE41" s="309"/>
      <c r="BF41" s="309"/>
      <c r="BH41" s="92"/>
      <c r="BI41" s="92"/>
      <c r="BJ41" s="28" t="s">
        <v>213</v>
      </c>
      <c r="BK41" s="92"/>
      <c r="BL41" s="323" t="s">
        <v>195</v>
      </c>
      <c r="BM41" s="124"/>
      <c r="BO41" s="340">
        <v>9.2291039999999995</v>
      </c>
      <c r="BP41" s="309">
        <v>8.2625039999999998</v>
      </c>
      <c r="BQ41" s="309"/>
      <c r="BR41" s="309"/>
      <c r="BS41" s="309"/>
      <c r="BT41" s="309"/>
      <c r="BU41" s="309"/>
      <c r="BV41" s="309"/>
      <c r="BW41" s="310">
        <f>SUM(BO41:BV41)</f>
        <v>17.491607999999999</v>
      </c>
    </row>
    <row r="42" spans="2:75">
      <c r="B42" s="92"/>
      <c r="C42" s="92"/>
      <c r="D42" s="127"/>
      <c r="E42" s="92"/>
      <c r="F42" s="124" t="s">
        <v>199</v>
      </c>
      <c r="Y42" s="340"/>
      <c r="Z42" s="340"/>
      <c r="AA42" s="340"/>
      <c r="AB42" s="340"/>
      <c r="AC42" s="340"/>
      <c r="AD42" s="311">
        <f t="shared" si="23"/>
        <v>0</v>
      </c>
      <c r="AE42" s="311">
        <f t="shared" si="24"/>
        <v>0</v>
      </c>
      <c r="AF42" s="311">
        <f t="shared" si="24"/>
        <v>0</v>
      </c>
      <c r="AG42" s="311">
        <f t="shared" si="24"/>
        <v>0</v>
      </c>
      <c r="AH42" s="311">
        <f t="shared" si="24"/>
        <v>0</v>
      </c>
      <c r="AI42" s="311">
        <f t="shared" si="24"/>
        <v>0</v>
      </c>
      <c r="AJ42" s="311">
        <f t="shared" si="24"/>
        <v>0</v>
      </c>
      <c r="AK42" s="311">
        <f t="shared" si="24"/>
        <v>0</v>
      </c>
      <c r="AL42" s="310">
        <f>SUM(Y42:AC42)</f>
        <v>0</v>
      </c>
      <c r="AM42" s="310">
        <f>SUM(AD42:AK42)</f>
        <v>0</v>
      </c>
      <c r="AP42" s="92"/>
      <c r="AQ42" s="92"/>
      <c r="AR42" s="127"/>
      <c r="AS42" s="92"/>
      <c r="AT42" s="92"/>
      <c r="AU42" s="124" t="s">
        <v>220</v>
      </c>
      <c r="AY42" s="340"/>
      <c r="AZ42" s="309"/>
      <c r="BA42" s="309"/>
      <c r="BB42" s="309"/>
      <c r="BC42" s="309"/>
      <c r="BD42" s="309"/>
      <c r="BE42" s="309"/>
      <c r="BF42" s="309"/>
      <c r="BH42" s="92"/>
      <c r="BI42" s="92"/>
      <c r="BJ42" s="127"/>
      <c r="BK42" s="92"/>
      <c r="BL42" s="98"/>
      <c r="BM42" s="124"/>
      <c r="BO42" s="340"/>
      <c r="BP42" s="309"/>
      <c r="BQ42" s="309"/>
      <c r="BR42" s="309"/>
      <c r="BS42" s="309"/>
      <c r="BT42" s="309"/>
      <c r="BU42" s="309"/>
      <c r="BV42" s="309"/>
      <c r="BW42" s="310">
        <f>SUM(BO42:BV42)</f>
        <v>0</v>
      </c>
    </row>
    <row r="43" spans="2:75">
      <c r="B43" s="92"/>
      <c r="C43" s="92"/>
      <c r="D43" s="127"/>
      <c r="E43" s="92"/>
      <c r="F43" s="124" t="s">
        <v>199</v>
      </c>
      <c r="Y43" s="340"/>
      <c r="Z43" s="340"/>
      <c r="AA43" s="340"/>
      <c r="AB43" s="340"/>
      <c r="AC43" s="340"/>
      <c r="AD43" s="311">
        <f t="shared" si="23"/>
        <v>0</v>
      </c>
      <c r="AE43" s="311">
        <f t="shared" si="24"/>
        <v>0</v>
      </c>
      <c r="AF43" s="311">
        <f t="shared" si="24"/>
        <v>0</v>
      </c>
      <c r="AG43" s="311">
        <f t="shared" si="24"/>
        <v>0</v>
      </c>
      <c r="AH43" s="311">
        <f t="shared" si="24"/>
        <v>0</v>
      </c>
      <c r="AI43" s="311">
        <f t="shared" si="24"/>
        <v>0</v>
      </c>
      <c r="AJ43" s="311">
        <f t="shared" si="24"/>
        <v>0</v>
      </c>
      <c r="AK43" s="311">
        <f t="shared" si="24"/>
        <v>0</v>
      </c>
      <c r="AL43" s="310">
        <f>SUM(Y43:AC43)</f>
        <v>0</v>
      </c>
      <c r="AM43" s="310">
        <f>SUM(AD43:AK43)</f>
        <v>0</v>
      </c>
      <c r="AP43" s="92"/>
      <c r="AQ43" s="92"/>
      <c r="AR43" s="127"/>
      <c r="AS43" s="92"/>
      <c r="AT43" s="92"/>
      <c r="AU43" s="124" t="s">
        <v>220</v>
      </c>
      <c r="AY43" s="340"/>
      <c r="AZ43" s="309"/>
      <c r="BA43" s="309"/>
      <c r="BB43" s="309"/>
      <c r="BC43" s="309"/>
      <c r="BD43" s="309"/>
      <c r="BE43" s="309"/>
      <c r="BF43" s="309"/>
      <c r="BH43" s="92"/>
      <c r="BI43" s="92"/>
      <c r="BJ43" s="127"/>
      <c r="BK43" s="92"/>
      <c r="BL43" s="98"/>
      <c r="BM43" s="124"/>
      <c r="BO43" s="340"/>
      <c r="BP43" s="309"/>
      <c r="BQ43" s="309"/>
      <c r="BR43" s="309"/>
      <c r="BS43" s="309"/>
      <c r="BT43" s="309"/>
      <c r="BU43" s="309"/>
      <c r="BV43" s="309"/>
      <c r="BW43" s="310">
        <f>SUM(BO43:BV43)</f>
        <v>0</v>
      </c>
    </row>
    <row r="44" spans="2:75">
      <c r="B44" s="92"/>
      <c r="C44" s="92"/>
      <c r="D44" s="27" t="s">
        <v>1</v>
      </c>
      <c r="E44" s="27"/>
      <c r="F44" s="124" t="s">
        <v>199</v>
      </c>
      <c r="Y44" s="310">
        <f t="shared" ref="Y44:AD44" si="25">SUM(Y40:Y43)</f>
        <v>3387.1</v>
      </c>
      <c r="Z44" s="310">
        <f t="shared" si="25"/>
        <v>1331.6999999999998</v>
      </c>
      <c r="AA44" s="310">
        <f t="shared" si="25"/>
        <v>1198.81</v>
      </c>
      <c r="AB44" s="310">
        <f t="shared" si="25"/>
        <v>1373.52</v>
      </c>
      <c r="AC44" s="310">
        <f t="shared" si="25"/>
        <v>876.59999999999991</v>
      </c>
      <c r="AD44" s="310">
        <f t="shared" si="25"/>
        <v>352.0355999999378</v>
      </c>
      <c r="AE44" s="310">
        <f t="shared" ref="AE44:AK44" si="26">SUM(AE40:AE43)</f>
        <v>1276.0239996146952</v>
      </c>
      <c r="AF44" s="310">
        <f t="shared" si="26"/>
        <v>0</v>
      </c>
      <c r="AG44" s="310">
        <f t="shared" si="26"/>
        <v>0</v>
      </c>
      <c r="AH44" s="310">
        <f t="shared" si="26"/>
        <v>0</v>
      </c>
      <c r="AI44" s="310">
        <f t="shared" si="26"/>
        <v>0</v>
      </c>
      <c r="AJ44" s="310">
        <f t="shared" si="26"/>
        <v>0</v>
      </c>
      <c r="AK44" s="310">
        <f t="shared" si="26"/>
        <v>0</v>
      </c>
      <c r="AL44" s="310">
        <f>SUM(Y44:AC44)</f>
        <v>8167.73</v>
      </c>
      <c r="AM44" s="310">
        <f>SUM(AD44:AK44)</f>
        <v>1628.059599614633</v>
      </c>
      <c r="AP44" s="92"/>
      <c r="AQ44" s="92"/>
      <c r="AR44" s="27" t="s">
        <v>1</v>
      </c>
      <c r="AS44" s="27"/>
      <c r="AT44" s="92"/>
      <c r="AU44" s="124" t="s">
        <v>220</v>
      </c>
      <c r="AY44" s="354"/>
      <c r="AZ44" s="61"/>
      <c r="BA44" s="61"/>
      <c r="BB44" s="61"/>
      <c r="BC44" s="61"/>
      <c r="BD44" s="61"/>
      <c r="BE44" s="61"/>
      <c r="BF44" s="60"/>
      <c r="BH44" s="92"/>
      <c r="BI44" s="92"/>
      <c r="BJ44" s="27" t="s">
        <v>1</v>
      </c>
      <c r="BK44" s="27"/>
      <c r="BL44" s="92"/>
      <c r="BM44" s="124"/>
      <c r="BO44" s="354"/>
      <c r="BP44" s="61"/>
      <c r="BQ44" s="61"/>
      <c r="BR44" s="61"/>
      <c r="BS44" s="61"/>
      <c r="BT44" s="61"/>
      <c r="BU44" s="61"/>
      <c r="BV44" s="94"/>
      <c r="BW44" s="99"/>
    </row>
    <row r="45" spans="2:75">
      <c r="B45" s="92"/>
      <c r="C45" s="92"/>
      <c r="D45" s="27"/>
      <c r="E45" s="27"/>
      <c r="F45" s="124"/>
      <c r="Y45" s="343"/>
      <c r="Z45" s="343"/>
      <c r="AA45" s="343"/>
      <c r="AB45" s="343"/>
      <c r="AC45" s="343"/>
      <c r="AD45" s="343"/>
      <c r="AP45" s="92"/>
      <c r="AQ45" s="92"/>
      <c r="AR45" s="27"/>
      <c r="AS45" s="27"/>
      <c r="AT45" s="92"/>
      <c r="AU45" s="124"/>
      <c r="AY45" s="343"/>
      <c r="BH45" s="92"/>
      <c r="BI45" s="92"/>
      <c r="BJ45" s="27"/>
      <c r="BK45" s="27"/>
      <c r="BL45" s="92"/>
      <c r="BM45" s="124"/>
      <c r="BO45" s="343"/>
    </row>
    <row r="46" spans="2:75">
      <c r="B46" s="92"/>
      <c r="C46" s="123" t="s">
        <v>214</v>
      </c>
      <c r="D46" s="92"/>
      <c r="E46" s="92"/>
      <c r="F46" s="124"/>
      <c r="Y46" s="343"/>
      <c r="Z46" s="343"/>
      <c r="AA46" s="343"/>
      <c r="AB46" s="343"/>
      <c r="AC46" s="343"/>
      <c r="AD46" s="343"/>
      <c r="AP46" s="92"/>
      <c r="AQ46" s="123" t="s">
        <v>214</v>
      </c>
      <c r="AR46" s="92"/>
      <c r="AS46" s="92"/>
      <c r="AT46" s="92"/>
      <c r="AU46" s="124"/>
      <c r="AY46" s="343"/>
      <c r="BH46" s="92"/>
      <c r="BI46" s="123" t="s">
        <v>214</v>
      </c>
      <c r="BJ46" s="92"/>
      <c r="BK46" s="92"/>
      <c r="BL46" s="92"/>
      <c r="BM46" s="124"/>
      <c r="BO46" s="343"/>
    </row>
    <row r="47" spans="2:75">
      <c r="B47" s="92"/>
      <c r="C47" s="92"/>
      <c r="D47" s="28" t="s">
        <v>215</v>
      </c>
      <c r="E47" s="92"/>
      <c r="F47" s="124" t="s">
        <v>199</v>
      </c>
      <c r="Y47" s="340"/>
      <c r="Z47" s="340"/>
      <c r="AA47" s="340">
        <f>'[2]V12 - BCF'!I31</f>
        <v>66.11</v>
      </c>
      <c r="AB47" s="340">
        <f>'[2]V12 - BCF'!J31</f>
        <v>146.84</v>
      </c>
      <c r="AC47" s="340">
        <f>'[2]V12 - BCF'!K31</f>
        <v>110.49</v>
      </c>
      <c r="AD47" s="311">
        <f t="shared" ref="AD47:AD51" si="27">AY47*BO47</f>
        <v>124.06849072200001</v>
      </c>
      <c r="AE47" s="311">
        <f t="shared" ref="AE47:AK51" si="28">AZ47*BP47</f>
        <v>173.25234289999997</v>
      </c>
      <c r="AF47" s="311">
        <f t="shared" si="28"/>
        <v>0</v>
      </c>
      <c r="AG47" s="311">
        <f t="shared" si="28"/>
        <v>0</v>
      </c>
      <c r="AH47" s="311">
        <f t="shared" si="28"/>
        <v>0</v>
      </c>
      <c r="AI47" s="311">
        <f t="shared" si="28"/>
        <v>0</v>
      </c>
      <c r="AJ47" s="311">
        <f t="shared" si="28"/>
        <v>0</v>
      </c>
      <c r="AK47" s="311">
        <f t="shared" si="28"/>
        <v>0</v>
      </c>
      <c r="AL47" s="310">
        <f t="shared" ref="AL47:AL52" si="29">SUM(Y47:AC47)</f>
        <v>323.44</v>
      </c>
      <c r="AM47" s="310">
        <f t="shared" ref="AM47:AM52" si="30">SUM(AD47:AK47)</f>
        <v>297.32083362200001</v>
      </c>
      <c r="AP47" s="92"/>
      <c r="AQ47" s="92"/>
      <c r="AR47" s="28" t="s">
        <v>215</v>
      </c>
      <c r="AS47" s="92"/>
      <c r="AT47" s="92"/>
      <c r="AU47" s="124" t="s">
        <v>220</v>
      </c>
      <c r="AY47" s="340">
        <v>2.5839000000000001E-3</v>
      </c>
      <c r="AZ47" s="309">
        <v>2.6116999999999998E-3</v>
      </c>
      <c r="BA47" s="309"/>
      <c r="BB47" s="309"/>
      <c r="BC47" s="309"/>
      <c r="BD47" s="309"/>
      <c r="BE47" s="309"/>
      <c r="BF47" s="309"/>
      <c r="BH47" s="92"/>
      <c r="BI47" s="92"/>
      <c r="BJ47" s="28" t="s">
        <v>215</v>
      </c>
      <c r="BK47" s="92"/>
      <c r="BL47" s="323" t="s">
        <v>447</v>
      </c>
      <c r="BM47" s="124"/>
      <c r="BO47" s="340">
        <v>48015.98</v>
      </c>
      <c r="BP47" s="309">
        <v>66337</v>
      </c>
      <c r="BQ47" s="309"/>
      <c r="BR47" s="309"/>
      <c r="BS47" s="309"/>
      <c r="BT47" s="309"/>
      <c r="BU47" s="309"/>
      <c r="BV47" s="309"/>
      <c r="BW47" s="310">
        <f>SUM(BO47:BV47)</f>
        <v>114352.98000000001</v>
      </c>
    </row>
    <row r="48" spans="2:75">
      <c r="B48" s="92"/>
      <c r="C48" s="92"/>
      <c r="D48" s="28" t="s">
        <v>216</v>
      </c>
      <c r="E48" s="92"/>
      <c r="F48" s="124" t="s">
        <v>199</v>
      </c>
      <c r="Y48" s="340"/>
      <c r="Z48" s="340"/>
      <c r="AA48" s="340"/>
      <c r="AB48" s="340"/>
      <c r="AC48" s="340"/>
      <c r="AD48" s="311">
        <f t="shared" si="27"/>
        <v>0</v>
      </c>
      <c r="AE48" s="311">
        <f t="shared" si="28"/>
        <v>0</v>
      </c>
      <c r="AF48" s="311">
        <f t="shared" si="28"/>
        <v>0</v>
      </c>
      <c r="AG48" s="311">
        <f t="shared" si="28"/>
        <v>0</v>
      </c>
      <c r="AH48" s="311">
        <f t="shared" si="28"/>
        <v>0</v>
      </c>
      <c r="AI48" s="311">
        <f t="shared" si="28"/>
        <v>0</v>
      </c>
      <c r="AJ48" s="311">
        <f t="shared" si="28"/>
        <v>0</v>
      </c>
      <c r="AK48" s="311">
        <f t="shared" si="28"/>
        <v>0</v>
      </c>
      <c r="AL48" s="310">
        <f t="shared" si="29"/>
        <v>0</v>
      </c>
      <c r="AM48" s="310">
        <f t="shared" si="30"/>
        <v>0</v>
      </c>
      <c r="AP48" s="92"/>
      <c r="AQ48" s="92"/>
      <c r="AR48" s="28" t="s">
        <v>216</v>
      </c>
      <c r="AS48" s="92"/>
      <c r="AT48" s="92"/>
      <c r="AU48" s="124" t="s">
        <v>220</v>
      </c>
      <c r="AY48" s="340"/>
      <c r="AZ48" s="309"/>
      <c r="BA48" s="309"/>
      <c r="BB48" s="309"/>
      <c r="BC48" s="309"/>
      <c r="BD48" s="309"/>
      <c r="BE48" s="309"/>
      <c r="BF48" s="309"/>
      <c r="BH48" s="92"/>
      <c r="BI48" s="92"/>
      <c r="BJ48" s="28" t="s">
        <v>216</v>
      </c>
      <c r="BK48" s="92"/>
      <c r="BL48" s="98"/>
      <c r="BM48" s="124"/>
      <c r="BO48" s="340"/>
      <c r="BP48" s="309"/>
      <c r="BQ48" s="309"/>
      <c r="BR48" s="309"/>
      <c r="BS48" s="309"/>
      <c r="BT48" s="309"/>
      <c r="BU48" s="309"/>
      <c r="BV48" s="309"/>
      <c r="BW48" s="310">
        <f>SUM(BO48:BV48)</f>
        <v>0</v>
      </c>
    </row>
    <row r="49" spans="2:75">
      <c r="B49" s="92"/>
      <c r="C49" s="92"/>
      <c r="D49" s="28" t="s">
        <v>217</v>
      </c>
      <c r="E49" s="92"/>
      <c r="F49" s="124" t="s">
        <v>199</v>
      </c>
      <c r="Y49" s="340">
        <f>'[2]V12 - BCF'!G33</f>
        <v>2434.79</v>
      </c>
      <c r="Z49" s="340">
        <f>'[2]V12 - BCF'!H33</f>
        <v>2394.9</v>
      </c>
      <c r="AA49" s="340">
        <f>'[2]V12 - BCF'!I33</f>
        <v>2707.98</v>
      </c>
      <c r="AB49" s="340">
        <f>'[2]V12 - BCF'!J33</f>
        <v>2443.0700000000002</v>
      </c>
      <c r="AC49" s="340">
        <f>'[2]V12 - BCF'!K33</f>
        <v>2847.58</v>
      </c>
      <c r="AD49" s="311">
        <f t="shared" si="27"/>
        <v>689.44718333039782</v>
      </c>
      <c r="AE49" s="311">
        <f t="shared" si="28"/>
        <v>383.57550000000003</v>
      </c>
      <c r="AF49" s="311">
        <f t="shared" si="28"/>
        <v>0</v>
      </c>
      <c r="AG49" s="311">
        <f t="shared" si="28"/>
        <v>0</v>
      </c>
      <c r="AH49" s="311">
        <f t="shared" si="28"/>
        <v>0</v>
      </c>
      <c r="AI49" s="311">
        <f t="shared" si="28"/>
        <v>0</v>
      </c>
      <c r="AJ49" s="311">
        <f t="shared" si="28"/>
        <v>0</v>
      </c>
      <c r="AK49" s="311">
        <f t="shared" si="28"/>
        <v>0</v>
      </c>
      <c r="AL49" s="310">
        <f t="shared" si="29"/>
        <v>12828.32</v>
      </c>
      <c r="AM49" s="310">
        <f t="shared" si="30"/>
        <v>1073.0226833303977</v>
      </c>
      <c r="AP49" s="92"/>
      <c r="AQ49" s="92"/>
      <c r="AR49" s="28" t="s">
        <v>217</v>
      </c>
      <c r="AS49" s="92"/>
      <c r="AT49" s="92"/>
      <c r="AU49" s="124" t="s">
        <v>220</v>
      </c>
      <c r="AY49" s="340">
        <v>2.8429716700000001E-3</v>
      </c>
      <c r="AZ49" s="309">
        <v>3.3825000000000001E-3</v>
      </c>
      <c r="BA49" s="309"/>
      <c r="BB49" s="309"/>
      <c r="BC49" s="309"/>
      <c r="BD49" s="309"/>
      <c r="BE49" s="309"/>
      <c r="BF49" s="309"/>
      <c r="BH49" s="92"/>
      <c r="BI49" s="92"/>
      <c r="BJ49" s="28" t="s">
        <v>217</v>
      </c>
      <c r="BK49" s="92"/>
      <c r="BL49" s="323" t="s">
        <v>447</v>
      </c>
      <c r="BM49" s="124"/>
      <c r="BO49" s="340">
        <v>242509.34</v>
      </c>
      <c r="BP49" s="309">
        <v>113400</v>
      </c>
      <c r="BQ49" s="309"/>
      <c r="BR49" s="309"/>
      <c r="BS49" s="309"/>
      <c r="BT49" s="309"/>
      <c r="BU49" s="309"/>
      <c r="BV49" s="309"/>
      <c r="BW49" s="310">
        <f>SUM(BO49:BV49)</f>
        <v>355909.33999999997</v>
      </c>
    </row>
    <row r="50" spans="2:75">
      <c r="B50" s="92"/>
      <c r="C50" s="92"/>
      <c r="D50" s="127"/>
      <c r="E50" s="92"/>
      <c r="F50" s="124" t="s">
        <v>199</v>
      </c>
      <c r="Y50" s="340"/>
      <c r="Z50" s="340"/>
      <c r="AA50" s="340"/>
      <c r="AB50" s="340"/>
      <c r="AC50" s="340"/>
      <c r="AD50" s="311">
        <f t="shared" si="27"/>
        <v>0</v>
      </c>
      <c r="AE50" s="311">
        <f t="shared" si="28"/>
        <v>0</v>
      </c>
      <c r="AF50" s="311">
        <f t="shared" si="28"/>
        <v>0</v>
      </c>
      <c r="AG50" s="311">
        <f t="shared" si="28"/>
        <v>0</v>
      </c>
      <c r="AH50" s="311">
        <f t="shared" si="28"/>
        <v>0</v>
      </c>
      <c r="AI50" s="311">
        <f t="shared" si="28"/>
        <v>0</v>
      </c>
      <c r="AJ50" s="311">
        <f t="shared" si="28"/>
        <v>0</v>
      </c>
      <c r="AK50" s="311">
        <f t="shared" si="28"/>
        <v>0</v>
      </c>
      <c r="AL50" s="310">
        <f t="shared" si="29"/>
        <v>0</v>
      </c>
      <c r="AM50" s="310">
        <f t="shared" si="30"/>
        <v>0</v>
      </c>
      <c r="AP50" s="92"/>
      <c r="AQ50" s="92"/>
      <c r="AR50" s="127"/>
      <c r="AS50" s="92"/>
      <c r="AT50" s="92"/>
      <c r="AU50" s="124" t="s">
        <v>220</v>
      </c>
      <c r="AY50" s="340"/>
      <c r="AZ50" s="309"/>
      <c r="BA50" s="309"/>
      <c r="BB50" s="309"/>
      <c r="BC50" s="309"/>
      <c r="BD50" s="309"/>
      <c r="BE50" s="309"/>
      <c r="BF50" s="309"/>
      <c r="BH50" s="92"/>
      <c r="BI50" s="92"/>
      <c r="BJ50" s="127"/>
      <c r="BK50" s="92"/>
      <c r="BL50" s="98"/>
      <c r="BM50" s="124"/>
      <c r="BO50" s="340"/>
      <c r="BP50" s="309"/>
      <c r="BQ50" s="309"/>
      <c r="BR50" s="309"/>
      <c r="BS50" s="309"/>
      <c r="BT50" s="309"/>
      <c r="BU50" s="309"/>
      <c r="BV50" s="309"/>
      <c r="BW50" s="310">
        <f>SUM(BO50:BV50)</f>
        <v>0</v>
      </c>
    </row>
    <row r="51" spans="2:75">
      <c r="B51" s="92"/>
      <c r="C51" s="92"/>
      <c r="D51" s="127"/>
      <c r="E51" s="92"/>
      <c r="F51" s="124" t="s">
        <v>199</v>
      </c>
      <c r="Y51" s="340"/>
      <c r="Z51" s="340"/>
      <c r="AA51" s="340"/>
      <c r="AB51" s="340"/>
      <c r="AC51" s="340"/>
      <c r="AD51" s="311">
        <f t="shared" si="27"/>
        <v>0</v>
      </c>
      <c r="AE51" s="311">
        <f t="shared" si="28"/>
        <v>0</v>
      </c>
      <c r="AF51" s="311">
        <f t="shared" si="28"/>
        <v>0</v>
      </c>
      <c r="AG51" s="311">
        <f t="shared" si="28"/>
        <v>0</v>
      </c>
      <c r="AH51" s="311">
        <f t="shared" si="28"/>
        <v>0</v>
      </c>
      <c r="AI51" s="311">
        <f t="shared" si="28"/>
        <v>0</v>
      </c>
      <c r="AJ51" s="311">
        <f t="shared" si="28"/>
        <v>0</v>
      </c>
      <c r="AK51" s="311">
        <f t="shared" si="28"/>
        <v>0</v>
      </c>
      <c r="AL51" s="310">
        <f t="shared" si="29"/>
        <v>0</v>
      </c>
      <c r="AM51" s="310">
        <f t="shared" si="30"/>
        <v>0</v>
      </c>
      <c r="AP51" s="92"/>
      <c r="AQ51" s="92"/>
      <c r="AR51" s="127"/>
      <c r="AS51" s="92"/>
      <c r="AT51" s="92"/>
      <c r="AU51" s="124" t="s">
        <v>220</v>
      </c>
      <c r="AY51" s="340"/>
      <c r="AZ51" s="309"/>
      <c r="BA51" s="309"/>
      <c r="BB51" s="309"/>
      <c r="BC51" s="309"/>
      <c r="BD51" s="309"/>
      <c r="BE51" s="309"/>
      <c r="BF51" s="309"/>
      <c r="BH51" s="92"/>
      <c r="BI51" s="92"/>
      <c r="BJ51" s="127"/>
      <c r="BK51" s="92"/>
      <c r="BL51" s="98"/>
      <c r="BM51" s="124"/>
      <c r="BO51" s="340"/>
      <c r="BP51" s="309"/>
      <c r="BQ51" s="309"/>
      <c r="BR51" s="309"/>
      <c r="BS51" s="309"/>
      <c r="BT51" s="309"/>
      <c r="BU51" s="309"/>
      <c r="BV51" s="309"/>
      <c r="BW51" s="310">
        <f>SUM(BO51:BV51)</f>
        <v>0</v>
      </c>
    </row>
    <row r="52" spans="2:75">
      <c r="B52" s="92"/>
      <c r="C52" s="92"/>
      <c r="D52" s="27" t="s">
        <v>1</v>
      </c>
      <c r="E52" s="27"/>
      <c r="F52" s="124" t="s">
        <v>199</v>
      </c>
      <c r="Y52" s="310">
        <f t="shared" ref="Y52:AD52" si="31">SUM(Y47:Y51)</f>
        <v>2434.79</v>
      </c>
      <c r="Z52" s="310">
        <f t="shared" si="31"/>
        <v>2394.9</v>
      </c>
      <c r="AA52" s="310">
        <f t="shared" si="31"/>
        <v>2774.09</v>
      </c>
      <c r="AB52" s="310">
        <f t="shared" si="31"/>
        <v>2589.9100000000003</v>
      </c>
      <c r="AC52" s="310">
        <f t="shared" si="31"/>
        <v>2958.0699999999997</v>
      </c>
      <c r="AD52" s="310">
        <f t="shared" si="31"/>
        <v>813.5156740523978</v>
      </c>
      <c r="AE52" s="310">
        <f t="shared" ref="AE52:AK52" si="32">SUM(AE47:AE51)</f>
        <v>556.82784289999995</v>
      </c>
      <c r="AF52" s="310">
        <f t="shared" si="32"/>
        <v>0</v>
      </c>
      <c r="AG52" s="310">
        <f t="shared" si="32"/>
        <v>0</v>
      </c>
      <c r="AH52" s="310">
        <f t="shared" si="32"/>
        <v>0</v>
      </c>
      <c r="AI52" s="310">
        <f t="shared" si="32"/>
        <v>0</v>
      </c>
      <c r="AJ52" s="310">
        <f t="shared" si="32"/>
        <v>0</v>
      </c>
      <c r="AK52" s="310">
        <f t="shared" si="32"/>
        <v>0</v>
      </c>
      <c r="AL52" s="310">
        <f t="shared" si="29"/>
        <v>13151.76</v>
      </c>
      <c r="AM52" s="310">
        <f t="shared" si="30"/>
        <v>1370.3435169523977</v>
      </c>
      <c r="AP52" s="92"/>
      <c r="AQ52" s="92"/>
      <c r="AR52" s="27" t="s">
        <v>1</v>
      </c>
      <c r="AS52" s="27"/>
      <c r="AT52" s="92"/>
      <c r="AU52" s="124" t="s">
        <v>220</v>
      </c>
      <c r="AY52" s="354"/>
      <c r="AZ52" s="61"/>
      <c r="BA52" s="61"/>
      <c r="BB52" s="61"/>
      <c r="BC52" s="61"/>
      <c r="BD52" s="61"/>
      <c r="BE52" s="61"/>
      <c r="BF52" s="60"/>
      <c r="BH52" s="92"/>
      <c r="BI52" s="92"/>
      <c r="BJ52" s="27" t="s">
        <v>1</v>
      </c>
      <c r="BK52" s="27"/>
      <c r="BL52" s="92"/>
      <c r="BM52" s="124"/>
      <c r="BO52" s="354"/>
      <c r="BP52" s="61"/>
      <c r="BQ52" s="61"/>
      <c r="BR52" s="61"/>
      <c r="BS52" s="61"/>
      <c r="BT52" s="61"/>
      <c r="BU52" s="61"/>
      <c r="BV52" s="94"/>
      <c r="BW52" s="99"/>
    </row>
    <row r="53" spans="2:75">
      <c r="B53" s="92"/>
      <c r="C53" s="92"/>
      <c r="D53" s="27"/>
      <c r="E53" s="27"/>
      <c r="F53" s="124"/>
      <c r="Y53" s="343"/>
      <c r="Z53" s="343"/>
      <c r="AA53" s="343"/>
      <c r="AB53" s="343"/>
      <c r="AC53" s="343"/>
      <c r="AD53" s="343"/>
      <c r="AP53" s="92"/>
      <c r="AQ53" s="92"/>
      <c r="AR53" s="27"/>
      <c r="AS53" s="27"/>
      <c r="AT53" s="92"/>
      <c r="AU53" s="124"/>
      <c r="AY53" s="343"/>
      <c r="BH53" s="92"/>
      <c r="BI53" s="92"/>
      <c r="BJ53" s="27"/>
      <c r="BK53" s="27"/>
      <c r="BL53" s="92"/>
      <c r="BM53" s="124"/>
      <c r="BO53" s="343"/>
    </row>
    <row r="54" spans="2:75">
      <c r="B54" s="92"/>
      <c r="C54" s="123" t="s">
        <v>218</v>
      </c>
      <c r="E54" s="123"/>
      <c r="Y54" s="343"/>
      <c r="Z54" s="343"/>
      <c r="AA54" s="343"/>
      <c r="AB54" s="343"/>
      <c r="AC54" s="343"/>
      <c r="AD54" s="343"/>
      <c r="AP54" s="92"/>
      <c r="AQ54" s="123" t="s">
        <v>218</v>
      </c>
      <c r="AS54" s="123"/>
      <c r="AT54" s="92"/>
      <c r="AY54" s="343"/>
      <c r="BH54" s="92"/>
      <c r="BI54" s="123" t="s">
        <v>218</v>
      </c>
      <c r="BK54" s="123"/>
      <c r="BL54" s="92"/>
      <c r="BO54" s="343"/>
    </row>
    <row r="55" spans="2:75">
      <c r="B55" s="92"/>
      <c r="C55" s="123"/>
      <c r="D55" s="28" t="s">
        <v>218</v>
      </c>
      <c r="E55" s="123"/>
      <c r="F55" s="124" t="s">
        <v>199</v>
      </c>
      <c r="Y55" s="340">
        <f>'[2]V12 - BCF'!G39</f>
        <v>971036.82</v>
      </c>
      <c r="Z55" s="340">
        <f>'[2]V12 - BCF'!H39</f>
        <v>670540</v>
      </c>
      <c r="AA55" s="340">
        <f>'[2]V12 - BCF'!I39</f>
        <v>652308.38</v>
      </c>
      <c r="AB55" s="340">
        <f>'[2]V12 - BCF'!J39</f>
        <v>665547.12</v>
      </c>
      <c r="AC55" s="340">
        <f>'[2]V12 - BCF'!K39</f>
        <v>728044.98</v>
      </c>
      <c r="AD55" s="311">
        <f t="shared" ref="AD55" si="33">AY55*BO55</f>
        <v>667981.95088190003</v>
      </c>
      <c r="AE55" s="311">
        <f t="shared" ref="AE55:AK55" si="34">AZ55*BP55</f>
        <v>580351.6558958235</v>
      </c>
      <c r="AF55" s="311">
        <f t="shared" si="34"/>
        <v>0</v>
      </c>
      <c r="AG55" s="311">
        <f t="shared" si="34"/>
        <v>0</v>
      </c>
      <c r="AH55" s="311">
        <f t="shared" si="34"/>
        <v>0</v>
      </c>
      <c r="AI55" s="311">
        <f t="shared" si="34"/>
        <v>0</v>
      </c>
      <c r="AJ55" s="311">
        <f t="shared" si="34"/>
        <v>0</v>
      </c>
      <c r="AK55" s="311">
        <f t="shared" si="34"/>
        <v>0</v>
      </c>
      <c r="AL55" s="310">
        <f>SUM(Y55:AC55)</f>
        <v>3687477.3</v>
      </c>
      <c r="AM55" s="310">
        <f>SUM(AD55:AK55)</f>
        <v>1248333.6067777234</v>
      </c>
      <c r="AP55" s="92"/>
      <c r="AQ55" s="123"/>
      <c r="AR55" s="28" t="s">
        <v>218</v>
      </c>
      <c r="AS55" s="123"/>
      <c r="AT55" s="92"/>
      <c r="AU55" s="124" t="s">
        <v>220</v>
      </c>
      <c r="AY55" s="340">
        <v>4.6219000000000002E-4</v>
      </c>
      <c r="AZ55" s="309">
        <v>4.1205000000000001E-4</v>
      </c>
      <c r="BA55" s="309"/>
      <c r="BB55" s="309"/>
      <c r="BC55" s="309"/>
      <c r="BD55" s="309"/>
      <c r="BE55" s="309"/>
      <c r="BF55" s="309"/>
      <c r="BH55" s="92"/>
      <c r="BI55" s="123"/>
      <c r="BJ55" s="28" t="s">
        <v>218</v>
      </c>
      <c r="BK55" s="123"/>
      <c r="BL55" s="323" t="s">
        <v>446</v>
      </c>
      <c r="BM55" s="124"/>
      <c r="BO55" s="340">
        <v>1445254010</v>
      </c>
      <c r="BP55" s="309">
        <v>1408449595.6700001</v>
      </c>
      <c r="BQ55" s="309"/>
      <c r="BR55" s="309"/>
      <c r="BS55" s="309"/>
      <c r="BT55" s="309"/>
      <c r="BU55" s="309"/>
      <c r="BV55" s="309"/>
      <c r="BW55" s="310">
        <f>SUM(BO55:BV55)</f>
        <v>2853703605.6700001</v>
      </c>
    </row>
    <row r="56" spans="2:75">
      <c r="B56" s="92"/>
      <c r="C56" s="92"/>
      <c r="Y56" s="343"/>
      <c r="Z56" s="343"/>
      <c r="AA56" s="343"/>
      <c r="AB56" s="343"/>
      <c r="AC56" s="343"/>
      <c r="AD56" s="343"/>
      <c r="AY56" s="343"/>
      <c r="BO56" s="343"/>
    </row>
    <row r="57" spans="2:75">
      <c r="B57" s="123" t="s">
        <v>427</v>
      </c>
      <c r="Y57" s="343"/>
      <c r="Z57" s="343"/>
      <c r="AA57" s="343"/>
      <c r="AB57" s="343"/>
      <c r="AC57" s="343"/>
      <c r="AD57" s="343"/>
      <c r="AY57" s="343"/>
      <c r="BO57" s="343"/>
    </row>
    <row r="58" spans="2:75">
      <c r="Y58" s="343"/>
      <c r="Z58" s="343"/>
      <c r="AA58" s="343"/>
      <c r="AB58" s="343"/>
      <c r="AC58" s="343"/>
      <c r="AD58" s="343"/>
      <c r="AY58" s="343"/>
      <c r="BO58" s="343"/>
    </row>
    <row r="59" spans="2:75" ht="15">
      <c r="C59" s="123" t="s">
        <v>202</v>
      </c>
      <c r="D59" s="123"/>
      <c r="E59" s="112"/>
      <c r="Y59" s="343"/>
      <c r="Z59" s="343"/>
      <c r="AA59" s="343"/>
      <c r="AB59" s="343"/>
      <c r="AC59" s="343"/>
      <c r="AD59" s="343"/>
      <c r="AP59" s="92"/>
      <c r="AQ59" s="123" t="s">
        <v>202</v>
      </c>
      <c r="AR59" s="123"/>
      <c r="AS59" s="112"/>
      <c r="AT59" s="92"/>
      <c r="AY59" s="343"/>
      <c r="BH59" s="92"/>
      <c r="BI59" s="123" t="s">
        <v>287</v>
      </c>
      <c r="BJ59" s="123"/>
      <c r="BK59" s="112"/>
      <c r="BL59" s="92"/>
      <c r="BO59" s="343"/>
    </row>
    <row r="60" spans="2:75" ht="15">
      <c r="C60" s="123"/>
      <c r="D60" s="112" t="s">
        <v>203</v>
      </c>
      <c r="E60" s="112"/>
      <c r="F60" s="124" t="s">
        <v>199</v>
      </c>
      <c r="Y60" s="345"/>
      <c r="Z60" s="346"/>
      <c r="AA60" s="346"/>
      <c r="AB60" s="346"/>
      <c r="AC60" s="347"/>
      <c r="AD60" s="312">
        <f t="shared" ref="AD60:AD64" si="35">AY60*BO60</f>
        <v>0</v>
      </c>
      <c r="AE60" s="311">
        <f t="shared" ref="AE60:AK64" si="36">AZ60*BP60</f>
        <v>0</v>
      </c>
      <c r="AF60" s="311">
        <f t="shared" si="36"/>
        <v>0</v>
      </c>
      <c r="AG60" s="311">
        <f t="shared" si="36"/>
        <v>0</v>
      </c>
      <c r="AH60" s="311">
        <f t="shared" si="36"/>
        <v>0</v>
      </c>
      <c r="AI60" s="311">
        <f t="shared" si="36"/>
        <v>0</v>
      </c>
      <c r="AJ60" s="311">
        <f t="shared" si="36"/>
        <v>0</v>
      </c>
      <c r="AK60" s="311">
        <f t="shared" si="36"/>
        <v>0</v>
      </c>
      <c r="AL60" s="310">
        <f t="shared" ref="AL60:AL65" si="37">SUM(Y60:AC60)</f>
        <v>0</v>
      </c>
      <c r="AM60" s="310">
        <f t="shared" ref="AM60:AM65" si="38">SUM(AD60:AK60)</f>
        <v>0</v>
      </c>
      <c r="AP60" s="92"/>
      <c r="AQ60" s="123"/>
      <c r="AR60" s="112" t="s">
        <v>203</v>
      </c>
      <c r="AS60" s="112"/>
      <c r="AT60" s="92"/>
      <c r="AU60" s="124" t="s">
        <v>220</v>
      </c>
      <c r="AY60" s="340"/>
      <c r="AZ60" s="309"/>
      <c r="BA60" s="309"/>
      <c r="BB60" s="309"/>
      <c r="BC60" s="309"/>
      <c r="BD60" s="309"/>
      <c r="BE60" s="309"/>
      <c r="BF60" s="309"/>
      <c r="BH60" s="92"/>
      <c r="BI60" s="123"/>
      <c r="BJ60" s="112" t="s">
        <v>203</v>
      </c>
      <c r="BK60" s="112"/>
      <c r="BL60" s="98"/>
      <c r="BM60" s="124"/>
      <c r="BO60" s="340"/>
      <c r="BP60" s="309"/>
      <c r="BQ60" s="309"/>
      <c r="BR60" s="309"/>
      <c r="BS60" s="309"/>
      <c r="BT60" s="309"/>
      <c r="BU60" s="309"/>
      <c r="BV60" s="309"/>
      <c r="BW60" s="310">
        <f>SUM(BO60:BV60)</f>
        <v>0</v>
      </c>
    </row>
    <row r="61" spans="2:75" ht="15">
      <c r="C61" s="92"/>
      <c r="D61" s="112" t="s">
        <v>204</v>
      </c>
      <c r="E61" s="112"/>
      <c r="F61" s="124" t="s">
        <v>199</v>
      </c>
      <c r="Y61" s="348"/>
      <c r="Z61" s="349"/>
      <c r="AA61" s="349"/>
      <c r="AB61" s="349"/>
      <c r="AC61" s="350"/>
      <c r="AD61" s="312">
        <f t="shared" si="35"/>
        <v>0</v>
      </c>
      <c r="AE61" s="311">
        <f t="shared" si="36"/>
        <v>0</v>
      </c>
      <c r="AF61" s="311">
        <f t="shared" si="36"/>
        <v>0</v>
      </c>
      <c r="AG61" s="311">
        <f t="shared" si="36"/>
        <v>0</v>
      </c>
      <c r="AH61" s="311">
        <f t="shared" si="36"/>
        <v>0</v>
      </c>
      <c r="AI61" s="311">
        <f t="shared" si="36"/>
        <v>0</v>
      </c>
      <c r="AJ61" s="311">
        <f t="shared" si="36"/>
        <v>0</v>
      </c>
      <c r="AK61" s="311">
        <f t="shared" si="36"/>
        <v>0</v>
      </c>
      <c r="AL61" s="310">
        <f t="shared" si="37"/>
        <v>0</v>
      </c>
      <c r="AM61" s="310">
        <f t="shared" si="38"/>
        <v>0</v>
      </c>
      <c r="AP61" s="92"/>
      <c r="AQ61" s="92"/>
      <c r="AR61" s="112" t="s">
        <v>204</v>
      </c>
      <c r="AS61" s="112"/>
      <c r="AT61" s="92"/>
      <c r="AU61" s="124" t="s">
        <v>220</v>
      </c>
      <c r="AY61" s="340"/>
      <c r="AZ61" s="309"/>
      <c r="BA61" s="309"/>
      <c r="BB61" s="309"/>
      <c r="BC61" s="309"/>
      <c r="BD61" s="309"/>
      <c r="BE61" s="309"/>
      <c r="BF61" s="309"/>
      <c r="BH61" s="92"/>
      <c r="BI61" s="92"/>
      <c r="BJ61" s="112" t="s">
        <v>204</v>
      </c>
      <c r="BK61" s="112"/>
      <c r="BL61" s="98"/>
      <c r="BM61" s="124"/>
      <c r="BO61" s="340"/>
      <c r="BP61" s="309"/>
      <c r="BQ61" s="309"/>
      <c r="BR61" s="309"/>
      <c r="BS61" s="309"/>
      <c r="BT61" s="309"/>
      <c r="BU61" s="309"/>
      <c r="BV61" s="309"/>
      <c r="BW61" s="310">
        <f>SUM(BO61:BV61)</f>
        <v>0</v>
      </c>
    </row>
    <row r="62" spans="2:75" ht="15">
      <c r="C62" s="92"/>
      <c r="D62" s="101" t="s">
        <v>205</v>
      </c>
      <c r="E62" s="112"/>
      <c r="F62" s="124" t="s">
        <v>199</v>
      </c>
      <c r="Y62" s="348"/>
      <c r="Z62" s="349"/>
      <c r="AA62" s="349"/>
      <c r="AB62" s="349"/>
      <c r="AC62" s="350"/>
      <c r="AD62" s="312">
        <f t="shared" si="35"/>
        <v>0</v>
      </c>
      <c r="AE62" s="311">
        <f t="shared" si="36"/>
        <v>0</v>
      </c>
      <c r="AF62" s="311">
        <f t="shared" si="36"/>
        <v>0</v>
      </c>
      <c r="AG62" s="311">
        <f t="shared" si="36"/>
        <v>0</v>
      </c>
      <c r="AH62" s="311">
        <f t="shared" si="36"/>
        <v>0</v>
      </c>
      <c r="AI62" s="311">
        <f t="shared" si="36"/>
        <v>0</v>
      </c>
      <c r="AJ62" s="311">
        <f t="shared" si="36"/>
        <v>0</v>
      </c>
      <c r="AK62" s="311">
        <f t="shared" si="36"/>
        <v>0</v>
      </c>
      <c r="AL62" s="310">
        <f t="shared" si="37"/>
        <v>0</v>
      </c>
      <c r="AM62" s="310">
        <f t="shared" si="38"/>
        <v>0</v>
      </c>
      <c r="AP62" s="92"/>
      <c r="AQ62" s="92"/>
      <c r="AR62" s="101" t="s">
        <v>205</v>
      </c>
      <c r="AS62" s="112"/>
      <c r="AT62" s="92"/>
      <c r="AU62" s="124" t="s">
        <v>220</v>
      </c>
      <c r="AY62" s="340"/>
      <c r="AZ62" s="309"/>
      <c r="BA62" s="309"/>
      <c r="BB62" s="309"/>
      <c r="BC62" s="309"/>
      <c r="BD62" s="309"/>
      <c r="BE62" s="309"/>
      <c r="BF62" s="309"/>
      <c r="BH62" s="92"/>
      <c r="BI62" s="92"/>
      <c r="BJ62" s="101" t="s">
        <v>205</v>
      </c>
      <c r="BK62" s="112"/>
      <c r="BL62" s="98"/>
      <c r="BM62" s="124"/>
      <c r="BO62" s="340"/>
      <c r="BP62" s="309"/>
      <c r="BQ62" s="309"/>
      <c r="BR62" s="309"/>
      <c r="BS62" s="309"/>
      <c r="BT62" s="309"/>
      <c r="BU62" s="309"/>
      <c r="BV62" s="309"/>
      <c r="BW62" s="310">
        <f>SUM(BO62:BV62)</f>
        <v>0</v>
      </c>
    </row>
    <row r="63" spans="2:75" ht="15">
      <c r="C63" s="92"/>
      <c r="D63" s="127"/>
      <c r="E63" s="112"/>
      <c r="F63" s="124" t="s">
        <v>199</v>
      </c>
      <c r="Y63" s="348"/>
      <c r="Z63" s="349"/>
      <c r="AA63" s="349"/>
      <c r="AB63" s="349"/>
      <c r="AC63" s="350"/>
      <c r="AD63" s="312">
        <f t="shared" si="35"/>
        <v>0</v>
      </c>
      <c r="AE63" s="311">
        <f t="shared" si="36"/>
        <v>0</v>
      </c>
      <c r="AF63" s="311">
        <f t="shared" si="36"/>
        <v>0</v>
      </c>
      <c r="AG63" s="311">
        <f t="shared" si="36"/>
        <v>0</v>
      </c>
      <c r="AH63" s="311">
        <f t="shared" si="36"/>
        <v>0</v>
      </c>
      <c r="AI63" s="311">
        <f t="shared" si="36"/>
        <v>0</v>
      </c>
      <c r="AJ63" s="311">
        <f t="shared" si="36"/>
        <v>0</v>
      </c>
      <c r="AK63" s="311">
        <f t="shared" si="36"/>
        <v>0</v>
      </c>
      <c r="AL63" s="310">
        <f t="shared" si="37"/>
        <v>0</v>
      </c>
      <c r="AM63" s="310">
        <f t="shared" si="38"/>
        <v>0</v>
      </c>
      <c r="AP63" s="92"/>
      <c r="AQ63" s="92"/>
      <c r="AR63" s="127"/>
      <c r="AS63" s="112"/>
      <c r="AT63" s="92"/>
      <c r="AU63" s="124" t="s">
        <v>220</v>
      </c>
      <c r="AY63" s="340"/>
      <c r="AZ63" s="309"/>
      <c r="BA63" s="309"/>
      <c r="BB63" s="309"/>
      <c r="BC63" s="309"/>
      <c r="BD63" s="309"/>
      <c r="BE63" s="309"/>
      <c r="BF63" s="309"/>
      <c r="BH63" s="92"/>
      <c r="BI63" s="92"/>
      <c r="BJ63" s="127"/>
      <c r="BK63" s="112"/>
      <c r="BL63" s="98"/>
      <c r="BM63" s="124"/>
      <c r="BO63" s="340"/>
      <c r="BP63" s="309"/>
      <c r="BQ63" s="309"/>
      <c r="BR63" s="309"/>
      <c r="BS63" s="309"/>
      <c r="BT63" s="309"/>
      <c r="BU63" s="309"/>
      <c r="BV63" s="309"/>
      <c r="BW63" s="310">
        <f>SUM(BO63:BV63)</f>
        <v>0</v>
      </c>
    </row>
    <row r="64" spans="2:75" ht="15">
      <c r="C64" s="92"/>
      <c r="D64" s="127"/>
      <c r="E64" s="112"/>
      <c r="F64" s="124" t="s">
        <v>199</v>
      </c>
      <c r="Y64" s="348"/>
      <c r="Z64" s="349"/>
      <c r="AA64" s="349"/>
      <c r="AB64" s="349"/>
      <c r="AC64" s="350"/>
      <c r="AD64" s="312">
        <f t="shared" si="35"/>
        <v>0</v>
      </c>
      <c r="AE64" s="311">
        <f t="shared" si="36"/>
        <v>0</v>
      </c>
      <c r="AF64" s="311">
        <f t="shared" si="36"/>
        <v>0</v>
      </c>
      <c r="AG64" s="311">
        <f t="shared" si="36"/>
        <v>0</v>
      </c>
      <c r="AH64" s="311">
        <f t="shared" si="36"/>
        <v>0</v>
      </c>
      <c r="AI64" s="311">
        <f t="shared" si="36"/>
        <v>0</v>
      </c>
      <c r="AJ64" s="311">
        <f t="shared" si="36"/>
        <v>0</v>
      </c>
      <c r="AK64" s="311">
        <f t="shared" si="36"/>
        <v>0</v>
      </c>
      <c r="AL64" s="310">
        <f t="shared" si="37"/>
        <v>0</v>
      </c>
      <c r="AM64" s="310">
        <f t="shared" si="38"/>
        <v>0</v>
      </c>
      <c r="AP64" s="92"/>
      <c r="AQ64" s="92"/>
      <c r="AR64" s="127"/>
      <c r="AS64" s="112"/>
      <c r="AT64" s="92"/>
      <c r="AU64" s="124" t="s">
        <v>220</v>
      </c>
      <c r="AY64" s="340"/>
      <c r="AZ64" s="309"/>
      <c r="BA64" s="309"/>
      <c r="BB64" s="309"/>
      <c r="BC64" s="309"/>
      <c r="BD64" s="309"/>
      <c r="BE64" s="309"/>
      <c r="BF64" s="309"/>
      <c r="BH64" s="92"/>
      <c r="BI64" s="92"/>
      <c r="BJ64" s="127"/>
      <c r="BK64" s="112"/>
      <c r="BL64" s="98"/>
      <c r="BM64" s="124"/>
      <c r="BO64" s="340"/>
      <c r="BP64" s="309"/>
      <c r="BQ64" s="309"/>
      <c r="BR64" s="309"/>
      <c r="BS64" s="309"/>
      <c r="BT64" s="309"/>
      <c r="BU64" s="309"/>
      <c r="BV64" s="309"/>
      <c r="BW64" s="310">
        <f>SUM(BO64:BV64)</f>
        <v>0</v>
      </c>
    </row>
    <row r="65" spans="3:75" ht="15">
      <c r="C65" s="92"/>
      <c r="D65" s="27" t="s">
        <v>1</v>
      </c>
      <c r="E65" s="112"/>
      <c r="F65" s="124"/>
      <c r="Y65" s="351"/>
      <c r="Z65" s="352"/>
      <c r="AA65" s="352"/>
      <c r="AB65" s="352"/>
      <c r="AC65" s="353"/>
      <c r="AD65" s="313">
        <f t="shared" ref="AD65" si="39">SUM(AD60:AD64)</f>
        <v>0</v>
      </c>
      <c r="AE65" s="310">
        <f t="shared" ref="AE65:AK65" si="40">SUM(AE60:AE64)</f>
        <v>0</v>
      </c>
      <c r="AF65" s="310">
        <f t="shared" si="40"/>
        <v>0</v>
      </c>
      <c r="AG65" s="310">
        <f t="shared" si="40"/>
        <v>0</v>
      </c>
      <c r="AH65" s="310">
        <f t="shared" si="40"/>
        <v>0</v>
      </c>
      <c r="AI65" s="310">
        <f t="shared" si="40"/>
        <v>0</v>
      </c>
      <c r="AJ65" s="310">
        <f t="shared" si="40"/>
        <v>0</v>
      </c>
      <c r="AK65" s="310">
        <f t="shared" si="40"/>
        <v>0</v>
      </c>
      <c r="AL65" s="310">
        <f t="shared" si="37"/>
        <v>0</v>
      </c>
      <c r="AM65" s="310">
        <f t="shared" si="38"/>
        <v>0</v>
      </c>
      <c r="AP65" s="92"/>
      <c r="AQ65" s="92"/>
      <c r="AR65" s="27" t="s">
        <v>1</v>
      </c>
      <c r="AS65" s="112"/>
      <c r="AT65" s="92"/>
      <c r="AU65" s="124"/>
      <c r="AY65" s="351"/>
      <c r="AZ65" s="61"/>
      <c r="BA65" s="61"/>
      <c r="BB65" s="61"/>
      <c r="BC65" s="61"/>
      <c r="BD65" s="61"/>
      <c r="BE65" s="61"/>
      <c r="BF65" s="60"/>
      <c r="BH65" s="92"/>
      <c r="BI65" s="92"/>
      <c r="BJ65" s="27" t="s">
        <v>1</v>
      </c>
      <c r="BK65" s="112"/>
      <c r="BL65" s="92"/>
      <c r="BM65" s="124"/>
      <c r="BO65" s="354"/>
      <c r="BP65" s="61"/>
      <c r="BQ65" s="61"/>
      <c r="BR65" s="61"/>
      <c r="BS65" s="61"/>
      <c r="BT65" s="61"/>
      <c r="BU65" s="61"/>
      <c r="BV65" s="94"/>
      <c r="BW65" s="99"/>
    </row>
    <row r="66" spans="3:75" ht="15">
      <c r="C66" s="92"/>
      <c r="D66" s="27"/>
      <c r="E66" s="112"/>
      <c r="F66" s="124"/>
      <c r="Y66" s="343"/>
      <c r="Z66" s="343"/>
      <c r="AA66" s="343"/>
      <c r="AB66" s="343"/>
      <c r="AC66" s="343"/>
      <c r="AD66" s="343"/>
      <c r="AP66" s="92"/>
      <c r="AQ66" s="92"/>
      <c r="AR66" s="27"/>
      <c r="AS66" s="112"/>
      <c r="AT66" s="92"/>
      <c r="AU66" s="124"/>
      <c r="AY66" s="343"/>
      <c r="BH66" s="92"/>
      <c r="BI66" s="92"/>
      <c r="BJ66" s="27"/>
      <c r="BK66" s="112"/>
      <c r="BL66" s="92"/>
      <c r="BM66" s="124"/>
      <c r="BO66" s="343"/>
    </row>
    <row r="67" spans="3:75" ht="15">
      <c r="C67" s="123" t="s">
        <v>206</v>
      </c>
      <c r="D67" s="92"/>
      <c r="E67" s="112"/>
      <c r="Y67" s="343"/>
      <c r="Z67" s="343"/>
      <c r="AA67" s="343"/>
      <c r="AB67" s="343"/>
      <c r="AC67" s="343"/>
      <c r="AD67" s="343"/>
      <c r="AP67" s="92"/>
      <c r="AQ67" s="123" t="s">
        <v>206</v>
      </c>
      <c r="AR67" s="92"/>
      <c r="AS67" s="112"/>
      <c r="AT67" s="92"/>
      <c r="AY67" s="343"/>
      <c r="BH67" s="92"/>
      <c r="BI67" s="123" t="s">
        <v>206</v>
      </c>
      <c r="BJ67" s="92"/>
      <c r="BK67" s="112"/>
      <c r="BL67" s="92"/>
      <c r="BO67" s="343"/>
    </row>
    <row r="68" spans="3:75" ht="15">
      <c r="C68" s="92"/>
      <c r="D68" s="28" t="s">
        <v>207</v>
      </c>
      <c r="E68" s="112"/>
      <c r="F68" s="124" t="s">
        <v>199</v>
      </c>
      <c r="Y68" s="345"/>
      <c r="Z68" s="346"/>
      <c r="AA68" s="346"/>
      <c r="AB68" s="346"/>
      <c r="AC68" s="347"/>
      <c r="AD68" s="312">
        <f t="shared" ref="AD68:AD73" si="41">AY68*BO68</f>
        <v>4043.1145289040005</v>
      </c>
      <c r="AE68" s="311">
        <f t="shared" ref="AE68:AK73" si="42">AZ68*BP68</f>
        <v>3609.8567740845542</v>
      </c>
      <c r="AF68" s="311">
        <f t="shared" si="42"/>
        <v>0</v>
      </c>
      <c r="AG68" s="311">
        <f t="shared" si="42"/>
        <v>0</v>
      </c>
      <c r="AH68" s="311">
        <f t="shared" si="42"/>
        <v>0</v>
      </c>
      <c r="AI68" s="311">
        <f t="shared" si="42"/>
        <v>0</v>
      </c>
      <c r="AJ68" s="311">
        <f t="shared" si="42"/>
        <v>0</v>
      </c>
      <c r="AK68" s="311">
        <f t="shared" si="42"/>
        <v>0</v>
      </c>
      <c r="AL68" s="310">
        <f t="shared" ref="AL68:AL74" si="43">SUM(Y68:AC68)</f>
        <v>0</v>
      </c>
      <c r="AM68" s="310">
        <f t="shared" ref="AM68:AM74" si="44">SUM(AD68:AK68)</f>
        <v>7652.9713029885552</v>
      </c>
      <c r="AP68" s="92"/>
      <c r="AQ68" s="92"/>
      <c r="AR68" s="28" t="s">
        <v>207</v>
      </c>
      <c r="AS68" s="112"/>
      <c r="AT68" s="92"/>
      <c r="AU68" s="124" t="s">
        <v>220</v>
      </c>
      <c r="AY68" s="340">
        <v>2.5839000000000001E-3</v>
      </c>
      <c r="AZ68" s="309">
        <v>2.6116262000000002E-3</v>
      </c>
      <c r="BA68" s="309"/>
      <c r="BB68" s="309"/>
      <c r="BC68" s="309"/>
      <c r="BD68" s="309"/>
      <c r="BE68" s="309"/>
      <c r="BF68" s="309"/>
      <c r="BH68" s="92"/>
      <c r="BI68" s="92"/>
      <c r="BJ68" s="28" t="s">
        <v>207</v>
      </c>
      <c r="BK68" s="112"/>
      <c r="BL68" s="323" t="s">
        <v>447</v>
      </c>
      <c r="BM68" s="124"/>
      <c r="BO68" s="340">
        <v>1564733.36</v>
      </c>
      <c r="BP68" s="309">
        <v>1382225.67</v>
      </c>
      <c r="BQ68" s="309"/>
      <c r="BR68" s="309"/>
      <c r="BS68" s="309"/>
      <c r="BT68" s="309"/>
      <c r="BU68" s="309"/>
      <c r="BV68" s="309"/>
      <c r="BW68" s="310">
        <f t="shared" ref="BW68:BW73" si="45">SUM(BO68:BV68)</f>
        <v>2946959.0300000003</v>
      </c>
    </row>
    <row r="69" spans="3:75" ht="15">
      <c r="C69" s="92"/>
      <c r="D69" s="28" t="s">
        <v>208</v>
      </c>
      <c r="E69" s="112"/>
      <c r="F69" s="124" t="s">
        <v>199</v>
      </c>
      <c r="Y69" s="348"/>
      <c r="Z69" s="349"/>
      <c r="AA69" s="349"/>
      <c r="AB69" s="349"/>
      <c r="AC69" s="350"/>
      <c r="AD69" s="312">
        <f t="shared" si="41"/>
        <v>0</v>
      </c>
      <c r="AE69" s="311">
        <f t="shared" si="42"/>
        <v>0</v>
      </c>
      <c r="AF69" s="311">
        <f t="shared" si="42"/>
        <v>0</v>
      </c>
      <c r="AG69" s="311">
        <f t="shared" si="42"/>
        <v>0</v>
      </c>
      <c r="AH69" s="311">
        <f t="shared" si="42"/>
        <v>0</v>
      </c>
      <c r="AI69" s="311">
        <f t="shared" si="42"/>
        <v>0</v>
      </c>
      <c r="AJ69" s="311">
        <f t="shared" si="42"/>
        <v>0</v>
      </c>
      <c r="AK69" s="311">
        <f t="shared" si="42"/>
        <v>0</v>
      </c>
      <c r="AL69" s="310">
        <f t="shared" si="43"/>
        <v>0</v>
      </c>
      <c r="AM69" s="310">
        <f t="shared" si="44"/>
        <v>0</v>
      </c>
      <c r="AP69" s="92"/>
      <c r="AQ69" s="92"/>
      <c r="AR69" s="28" t="s">
        <v>208</v>
      </c>
      <c r="AS69" s="112"/>
      <c r="AT69" s="92"/>
      <c r="AU69" s="124" t="s">
        <v>220</v>
      </c>
      <c r="AY69" s="340"/>
      <c r="AZ69" s="309"/>
      <c r="BA69" s="309"/>
      <c r="BB69" s="309"/>
      <c r="BC69" s="309"/>
      <c r="BD69" s="309"/>
      <c r="BE69" s="309"/>
      <c r="BF69" s="309"/>
      <c r="BH69" s="92"/>
      <c r="BI69" s="92"/>
      <c r="BJ69" s="28" t="s">
        <v>208</v>
      </c>
      <c r="BK69" s="112"/>
      <c r="BL69" s="98"/>
      <c r="BM69" s="124"/>
      <c r="BO69" s="340"/>
      <c r="BP69" s="309"/>
      <c r="BQ69" s="309"/>
      <c r="BR69" s="309"/>
      <c r="BS69" s="309"/>
      <c r="BT69" s="309"/>
      <c r="BU69" s="309"/>
      <c r="BV69" s="309"/>
      <c r="BW69" s="310">
        <f t="shared" si="45"/>
        <v>0</v>
      </c>
    </row>
    <row r="70" spans="3:75" ht="15">
      <c r="C70" s="92"/>
      <c r="D70" s="28" t="s">
        <v>209</v>
      </c>
      <c r="E70" s="112"/>
      <c r="F70" s="124" t="s">
        <v>199</v>
      </c>
      <c r="Y70" s="348"/>
      <c r="Z70" s="349"/>
      <c r="AA70" s="349"/>
      <c r="AB70" s="349"/>
      <c r="AC70" s="350"/>
      <c r="AD70" s="312">
        <f t="shared" si="41"/>
        <v>0</v>
      </c>
      <c r="AE70" s="311">
        <f t="shared" si="42"/>
        <v>0</v>
      </c>
      <c r="AF70" s="311">
        <f t="shared" si="42"/>
        <v>0</v>
      </c>
      <c r="AG70" s="311">
        <f t="shared" si="42"/>
        <v>0</v>
      </c>
      <c r="AH70" s="311">
        <f t="shared" si="42"/>
        <v>0</v>
      </c>
      <c r="AI70" s="311">
        <f t="shared" si="42"/>
        <v>0</v>
      </c>
      <c r="AJ70" s="311">
        <f t="shared" si="42"/>
        <v>0</v>
      </c>
      <c r="AK70" s="311">
        <f t="shared" si="42"/>
        <v>0</v>
      </c>
      <c r="AL70" s="310">
        <f t="shared" si="43"/>
        <v>0</v>
      </c>
      <c r="AM70" s="310">
        <f t="shared" si="44"/>
        <v>0</v>
      </c>
      <c r="AP70" s="92"/>
      <c r="AQ70" s="92"/>
      <c r="AR70" s="28" t="s">
        <v>209</v>
      </c>
      <c r="AS70" s="112"/>
      <c r="AT70" s="92"/>
      <c r="AU70" s="124" t="s">
        <v>220</v>
      </c>
      <c r="AY70" s="340"/>
      <c r="AZ70" s="309"/>
      <c r="BA70" s="309"/>
      <c r="BB70" s="309"/>
      <c r="BC70" s="309"/>
      <c r="BD70" s="309"/>
      <c r="BE70" s="309"/>
      <c r="BF70" s="309"/>
      <c r="BH70" s="92"/>
      <c r="BI70" s="92"/>
      <c r="BJ70" s="28" t="s">
        <v>209</v>
      </c>
      <c r="BK70" s="112"/>
      <c r="BL70" s="98"/>
      <c r="BM70" s="124"/>
      <c r="BO70" s="340"/>
      <c r="BP70" s="309"/>
      <c r="BQ70" s="309"/>
      <c r="BR70" s="309"/>
      <c r="BS70" s="309"/>
      <c r="BT70" s="309"/>
      <c r="BU70" s="309"/>
      <c r="BV70" s="309"/>
      <c r="BW70" s="310">
        <f t="shared" si="45"/>
        <v>0</v>
      </c>
    </row>
    <row r="71" spans="3:75" ht="15">
      <c r="C71" s="92"/>
      <c r="D71" s="28" t="s">
        <v>210</v>
      </c>
      <c r="E71" s="112"/>
      <c r="F71" s="124" t="s">
        <v>199</v>
      </c>
      <c r="Y71" s="348"/>
      <c r="Z71" s="349"/>
      <c r="AA71" s="349"/>
      <c r="AB71" s="349"/>
      <c r="AC71" s="350"/>
      <c r="AD71" s="312">
        <f t="shared" si="41"/>
        <v>0</v>
      </c>
      <c r="AE71" s="311">
        <f t="shared" si="42"/>
        <v>0</v>
      </c>
      <c r="AF71" s="311">
        <f t="shared" si="42"/>
        <v>0</v>
      </c>
      <c r="AG71" s="311">
        <f t="shared" si="42"/>
        <v>0</v>
      </c>
      <c r="AH71" s="311">
        <f t="shared" si="42"/>
        <v>0</v>
      </c>
      <c r="AI71" s="311">
        <f t="shared" si="42"/>
        <v>0</v>
      </c>
      <c r="AJ71" s="311">
        <f t="shared" si="42"/>
        <v>0</v>
      </c>
      <c r="AK71" s="311">
        <f t="shared" si="42"/>
        <v>0</v>
      </c>
      <c r="AL71" s="310">
        <f t="shared" si="43"/>
        <v>0</v>
      </c>
      <c r="AM71" s="310">
        <f t="shared" si="44"/>
        <v>0</v>
      </c>
      <c r="AP71" s="92"/>
      <c r="AQ71" s="92"/>
      <c r="AR71" s="28" t="s">
        <v>210</v>
      </c>
      <c r="AS71" s="112"/>
      <c r="AT71" s="92"/>
      <c r="AU71" s="124" t="s">
        <v>220</v>
      </c>
      <c r="AY71" s="340"/>
      <c r="AZ71" s="309"/>
      <c r="BA71" s="309"/>
      <c r="BB71" s="309"/>
      <c r="BC71" s="309"/>
      <c r="BD71" s="309"/>
      <c r="BE71" s="309"/>
      <c r="BF71" s="309"/>
      <c r="BH71" s="92"/>
      <c r="BI71" s="92"/>
      <c r="BJ71" s="28" t="s">
        <v>210</v>
      </c>
      <c r="BK71" s="112"/>
      <c r="BL71" s="98"/>
      <c r="BM71" s="124"/>
      <c r="BO71" s="340"/>
      <c r="BP71" s="309"/>
      <c r="BQ71" s="309"/>
      <c r="BR71" s="309"/>
      <c r="BS71" s="309"/>
      <c r="BT71" s="309"/>
      <c r="BU71" s="309"/>
      <c r="BV71" s="309"/>
      <c r="BW71" s="310">
        <f t="shared" si="45"/>
        <v>0</v>
      </c>
    </row>
    <row r="72" spans="3:75" ht="15">
      <c r="C72" s="92"/>
      <c r="D72" s="127"/>
      <c r="E72" s="112"/>
      <c r="F72" s="124" t="s">
        <v>199</v>
      </c>
      <c r="Y72" s="348"/>
      <c r="Z72" s="349"/>
      <c r="AA72" s="349"/>
      <c r="AB72" s="349"/>
      <c r="AC72" s="350"/>
      <c r="AD72" s="312">
        <f t="shared" si="41"/>
        <v>0</v>
      </c>
      <c r="AE72" s="311">
        <f t="shared" si="42"/>
        <v>0</v>
      </c>
      <c r="AF72" s="311">
        <f t="shared" si="42"/>
        <v>0</v>
      </c>
      <c r="AG72" s="311">
        <f t="shared" si="42"/>
        <v>0</v>
      </c>
      <c r="AH72" s="311">
        <f t="shared" si="42"/>
        <v>0</v>
      </c>
      <c r="AI72" s="311">
        <f t="shared" si="42"/>
        <v>0</v>
      </c>
      <c r="AJ72" s="311">
        <f t="shared" si="42"/>
        <v>0</v>
      </c>
      <c r="AK72" s="311">
        <f t="shared" si="42"/>
        <v>0</v>
      </c>
      <c r="AL72" s="310">
        <f t="shared" si="43"/>
        <v>0</v>
      </c>
      <c r="AM72" s="310">
        <f t="shared" si="44"/>
        <v>0</v>
      </c>
      <c r="AP72" s="92"/>
      <c r="AQ72" s="92"/>
      <c r="AR72" s="127"/>
      <c r="AS72" s="112"/>
      <c r="AT72" s="92"/>
      <c r="AU72" s="124" t="s">
        <v>220</v>
      </c>
      <c r="AY72" s="340"/>
      <c r="AZ72" s="309"/>
      <c r="BA72" s="309"/>
      <c r="BB72" s="309"/>
      <c r="BC72" s="309"/>
      <c r="BD72" s="309"/>
      <c r="BE72" s="309"/>
      <c r="BF72" s="309"/>
      <c r="BH72" s="92"/>
      <c r="BI72" s="92"/>
      <c r="BJ72" s="127"/>
      <c r="BK72" s="112"/>
      <c r="BL72" s="98"/>
      <c r="BM72" s="124"/>
      <c r="BO72" s="340"/>
      <c r="BP72" s="309"/>
      <c r="BQ72" s="309"/>
      <c r="BR72" s="309"/>
      <c r="BS72" s="309"/>
      <c r="BT72" s="309"/>
      <c r="BU72" s="309"/>
      <c r="BV72" s="309"/>
      <c r="BW72" s="310">
        <f t="shared" si="45"/>
        <v>0</v>
      </c>
    </row>
    <row r="73" spans="3:75" ht="15">
      <c r="C73" s="92"/>
      <c r="D73" s="127"/>
      <c r="E73" s="112"/>
      <c r="F73" s="124" t="s">
        <v>199</v>
      </c>
      <c r="Y73" s="348"/>
      <c r="Z73" s="349"/>
      <c r="AA73" s="349"/>
      <c r="AB73" s="349"/>
      <c r="AC73" s="350"/>
      <c r="AD73" s="312">
        <f t="shared" si="41"/>
        <v>0</v>
      </c>
      <c r="AE73" s="311">
        <f t="shared" si="42"/>
        <v>0</v>
      </c>
      <c r="AF73" s="311">
        <f t="shared" si="42"/>
        <v>0</v>
      </c>
      <c r="AG73" s="311">
        <f t="shared" si="42"/>
        <v>0</v>
      </c>
      <c r="AH73" s="311">
        <f t="shared" si="42"/>
        <v>0</v>
      </c>
      <c r="AI73" s="311">
        <f t="shared" si="42"/>
        <v>0</v>
      </c>
      <c r="AJ73" s="311">
        <f t="shared" si="42"/>
        <v>0</v>
      </c>
      <c r="AK73" s="311">
        <f t="shared" si="42"/>
        <v>0</v>
      </c>
      <c r="AL73" s="310">
        <f t="shared" si="43"/>
        <v>0</v>
      </c>
      <c r="AM73" s="310">
        <f t="shared" si="44"/>
        <v>0</v>
      </c>
      <c r="AP73" s="92"/>
      <c r="AQ73" s="92"/>
      <c r="AR73" s="127"/>
      <c r="AS73" s="112"/>
      <c r="AT73" s="92"/>
      <c r="AU73" s="124" t="s">
        <v>220</v>
      </c>
      <c r="AY73" s="340"/>
      <c r="AZ73" s="309"/>
      <c r="BA73" s="309"/>
      <c r="BB73" s="309"/>
      <c r="BC73" s="309"/>
      <c r="BD73" s="309"/>
      <c r="BE73" s="309"/>
      <c r="BF73" s="309"/>
      <c r="BH73" s="92"/>
      <c r="BI73" s="92"/>
      <c r="BJ73" s="127"/>
      <c r="BK73" s="112"/>
      <c r="BL73" s="98"/>
      <c r="BM73" s="124"/>
      <c r="BO73" s="340"/>
      <c r="BP73" s="309"/>
      <c r="BQ73" s="309"/>
      <c r="BR73" s="309"/>
      <c r="BS73" s="309"/>
      <c r="BT73" s="309"/>
      <c r="BU73" s="309"/>
      <c r="BV73" s="309"/>
      <c r="BW73" s="310">
        <f t="shared" si="45"/>
        <v>0</v>
      </c>
    </row>
    <row r="74" spans="3:75" ht="15">
      <c r="C74" s="92"/>
      <c r="D74" s="27" t="s">
        <v>1</v>
      </c>
      <c r="E74" s="112"/>
      <c r="F74" s="124" t="s">
        <v>199</v>
      </c>
      <c r="Y74" s="351"/>
      <c r="Z74" s="352"/>
      <c r="AA74" s="352"/>
      <c r="AB74" s="352"/>
      <c r="AC74" s="353"/>
      <c r="AD74" s="313">
        <f t="shared" ref="AD74" si="46">SUM(AD68:AD73)</f>
        <v>4043.1145289040005</v>
      </c>
      <c r="AE74" s="310">
        <f t="shared" ref="AE74:AK74" si="47">SUM(AE68:AE73)</f>
        <v>3609.8567740845542</v>
      </c>
      <c r="AF74" s="310">
        <f t="shared" si="47"/>
        <v>0</v>
      </c>
      <c r="AG74" s="310">
        <f t="shared" si="47"/>
        <v>0</v>
      </c>
      <c r="AH74" s="310">
        <f t="shared" si="47"/>
        <v>0</v>
      </c>
      <c r="AI74" s="310">
        <f t="shared" si="47"/>
        <v>0</v>
      </c>
      <c r="AJ74" s="310">
        <f t="shared" si="47"/>
        <v>0</v>
      </c>
      <c r="AK74" s="310">
        <f t="shared" si="47"/>
        <v>0</v>
      </c>
      <c r="AL74" s="310">
        <f t="shared" si="43"/>
        <v>0</v>
      </c>
      <c r="AM74" s="310">
        <f t="shared" si="44"/>
        <v>7652.9713029885552</v>
      </c>
      <c r="AP74" s="92"/>
      <c r="AQ74" s="92"/>
      <c r="AR74" s="27" t="s">
        <v>1</v>
      </c>
      <c r="AS74" s="112"/>
      <c r="AT74" s="92"/>
      <c r="AU74" s="124" t="s">
        <v>220</v>
      </c>
      <c r="AY74" s="351"/>
      <c r="AZ74" s="61"/>
      <c r="BA74" s="61"/>
      <c r="BB74" s="61"/>
      <c r="BC74" s="61"/>
      <c r="BD74" s="61"/>
      <c r="BE74" s="61"/>
      <c r="BF74" s="60"/>
      <c r="BH74" s="92"/>
      <c r="BI74" s="92"/>
      <c r="BJ74" s="27" t="s">
        <v>1</v>
      </c>
      <c r="BK74" s="112"/>
      <c r="BL74" s="92"/>
      <c r="BM74" s="124"/>
      <c r="BO74" s="354"/>
      <c r="BP74" s="61"/>
      <c r="BQ74" s="61"/>
      <c r="BR74" s="61"/>
      <c r="BS74" s="61"/>
      <c r="BT74" s="61"/>
      <c r="BU74" s="61"/>
      <c r="BV74" s="61"/>
      <c r="BW74" s="99"/>
    </row>
    <row r="75" spans="3:75" ht="15">
      <c r="C75" s="92"/>
      <c r="D75" s="27"/>
      <c r="E75" s="112"/>
      <c r="F75" s="124"/>
      <c r="Y75" s="343"/>
      <c r="Z75" s="343"/>
      <c r="AA75" s="343"/>
      <c r="AB75" s="343"/>
      <c r="AC75" s="343"/>
      <c r="AD75" s="343"/>
      <c r="AP75" s="92"/>
      <c r="AQ75" s="92"/>
      <c r="AR75" s="27"/>
      <c r="AS75" s="112"/>
      <c r="AT75" s="92"/>
      <c r="AU75" s="124"/>
      <c r="AY75" s="343"/>
      <c r="BH75" s="92"/>
      <c r="BI75" s="92"/>
      <c r="BJ75" s="27"/>
      <c r="BK75" s="112"/>
      <c r="BL75" s="92"/>
      <c r="BM75" s="124"/>
      <c r="BO75" s="343"/>
    </row>
    <row r="76" spans="3:75" ht="15">
      <c r="C76" s="123" t="s">
        <v>211</v>
      </c>
      <c r="D76" s="92"/>
      <c r="E76" s="112"/>
      <c r="F76" s="124"/>
      <c r="Y76" s="343"/>
      <c r="Z76" s="343"/>
      <c r="AA76" s="343"/>
      <c r="AB76" s="343"/>
      <c r="AC76" s="343"/>
      <c r="AD76" s="343"/>
      <c r="AP76" s="92"/>
      <c r="AQ76" s="123" t="s">
        <v>211</v>
      </c>
      <c r="AR76" s="92"/>
      <c r="AS76" s="112"/>
      <c r="AT76" s="92"/>
      <c r="AU76" s="124"/>
      <c r="AY76" s="343"/>
      <c r="BH76" s="92"/>
      <c r="BI76" s="123" t="s">
        <v>211</v>
      </c>
      <c r="BJ76" s="92"/>
      <c r="BK76" s="112"/>
      <c r="BL76" s="92"/>
      <c r="BM76" s="124"/>
      <c r="BO76" s="343"/>
    </row>
    <row r="77" spans="3:75" ht="15">
      <c r="C77" s="92"/>
      <c r="D77" s="28" t="s">
        <v>207</v>
      </c>
      <c r="E77" s="112"/>
      <c r="F77" s="124" t="s">
        <v>199</v>
      </c>
      <c r="Y77" s="345"/>
      <c r="Z77" s="346"/>
      <c r="AA77" s="346"/>
      <c r="AB77" s="346"/>
      <c r="AC77" s="347"/>
      <c r="AD77" s="311">
        <f t="shared" ref="AD77:AD82" si="48">AY77*BO77</f>
        <v>0</v>
      </c>
      <c r="AE77" s="311">
        <f t="shared" ref="AE77:AK82" si="49">AZ77*BP77</f>
        <v>0</v>
      </c>
      <c r="AF77" s="311">
        <f t="shared" si="49"/>
        <v>0</v>
      </c>
      <c r="AG77" s="311">
        <f t="shared" si="49"/>
        <v>0</v>
      </c>
      <c r="AH77" s="311">
        <f t="shared" si="49"/>
        <v>0</v>
      </c>
      <c r="AI77" s="311">
        <f t="shared" si="49"/>
        <v>0</v>
      </c>
      <c r="AJ77" s="311">
        <f t="shared" si="49"/>
        <v>0</v>
      </c>
      <c r="AK77" s="311">
        <f t="shared" si="49"/>
        <v>0</v>
      </c>
      <c r="AL77" s="310">
        <f t="shared" ref="AL77:AL83" si="50">SUM(Y77:AC77)</f>
        <v>0</v>
      </c>
      <c r="AM77" s="310">
        <f t="shared" ref="AM77:AM83" si="51">SUM(AD77:AK77)</f>
        <v>0</v>
      </c>
      <c r="AP77" s="92"/>
      <c r="AQ77" s="92"/>
      <c r="AR77" s="28" t="s">
        <v>207</v>
      </c>
      <c r="AS77" s="112"/>
      <c r="AT77" s="92"/>
      <c r="AU77" s="124" t="s">
        <v>220</v>
      </c>
      <c r="AY77" s="340"/>
      <c r="AZ77" s="309"/>
      <c r="BA77" s="309"/>
      <c r="BB77" s="309"/>
      <c r="BC77" s="309"/>
      <c r="BD77" s="309"/>
      <c r="BE77" s="309"/>
      <c r="BF77" s="309"/>
      <c r="BH77" s="92"/>
      <c r="BI77" s="92"/>
      <c r="BJ77" s="28" t="s">
        <v>207</v>
      </c>
      <c r="BK77" s="112"/>
      <c r="BL77" s="98"/>
      <c r="BM77" s="124"/>
      <c r="BO77" s="340"/>
      <c r="BP77" s="309"/>
      <c r="BQ77" s="309"/>
      <c r="BR77" s="309"/>
      <c r="BS77" s="309"/>
      <c r="BT77" s="309"/>
      <c r="BU77" s="309"/>
      <c r="BV77" s="309"/>
      <c r="BW77" s="310">
        <f t="shared" ref="BW77:BW82" si="52">SUM(BO77:BV77)</f>
        <v>0</v>
      </c>
    </row>
    <row r="78" spans="3:75" ht="15">
      <c r="C78" s="92"/>
      <c r="D78" s="28" t="s">
        <v>208</v>
      </c>
      <c r="E78" s="112"/>
      <c r="F78" s="124" t="s">
        <v>199</v>
      </c>
      <c r="Y78" s="348"/>
      <c r="Z78" s="349"/>
      <c r="AA78" s="349"/>
      <c r="AB78" s="349"/>
      <c r="AC78" s="350"/>
      <c r="AD78" s="311">
        <f t="shared" si="48"/>
        <v>0</v>
      </c>
      <c r="AE78" s="311">
        <f t="shared" si="49"/>
        <v>0</v>
      </c>
      <c r="AF78" s="311">
        <f t="shared" si="49"/>
        <v>0</v>
      </c>
      <c r="AG78" s="311">
        <f t="shared" si="49"/>
        <v>0</v>
      </c>
      <c r="AH78" s="311">
        <f t="shared" si="49"/>
        <v>0</v>
      </c>
      <c r="AI78" s="311">
        <f t="shared" si="49"/>
        <v>0</v>
      </c>
      <c r="AJ78" s="311">
        <f t="shared" si="49"/>
        <v>0</v>
      </c>
      <c r="AK78" s="311">
        <f t="shared" si="49"/>
        <v>0</v>
      </c>
      <c r="AL78" s="310">
        <f t="shared" si="50"/>
        <v>0</v>
      </c>
      <c r="AM78" s="310">
        <f t="shared" si="51"/>
        <v>0</v>
      </c>
      <c r="AP78" s="92"/>
      <c r="AQ78" s="92"/>
      <c r="AR78" s="28" t="s">
        <v>208</v>
      </c>
      <c r="AS78" s="112"/>
      <c r="AT78" s="92"/>
      <c r="AU78" s="124" t="s">
        <v>220</v>
      </c>
      <c r="AY78" s="340"/>
      <c r="AZ78" s="309"/>
      <c r="BA78" s="309"/>
      <c r="BB78" s="309"/>
      <c r="BC78" s="309"/>
      <c r="BD78" s="309"/>
      <c r="BE78" s="309"/>
      <c r="BF78" s="309"/>
      <c r="BH78" s="92"/>
      <c r="BI78" s="92"/>
      <c r="BJ78" s="28" t="s">
        <v>208</v>
      </c>
      <c r="BK78" s="112"/>
      <c r="BL78" s="98"/>
      <c r="BM78" s="124"/>
      <c r="BO78" s="340"/>
      <c r="BP78" s="309"/>
      <c r="BQ78" s="309"/>
      <c r="BR78" s="309"/>
      <c r="BS78" s="309"/>
      <c r="BT78" s="309"/>
      <c r="BU78" s="309"/>
      <c r="BV78" s="309"/>
      <c r="BW78" s="310">
        <f t="shared" si="52"/>
        <v>0</v>
      </c>
    </row>
    <row r="79" spans="3:75" ht="15">
      <c r="C79" s="92"/>
      <c r="D79" s="28" t="s">
        <v>209</v>
      </c>
      <c r="E79" s="112"/>
      <c r="F79" s="124" t="s">
        <v>199</v>
      </c>
      <c r="Y79" s="348"/>
      <c r="Z79" s="349"/>
      <c r="AA79" s="349"/>
      <c r="AB79" s="349"/>
      <c r="AC79" s="350"/>
      <c r="AD79" s="311">
        <f t="shared" si="48"/>
        <v>0</v>
      </c>
      <c r="AE79" s="311">
        <f t="shared" si="49"/>
        <v>0</v>
      </c>
      <c r="AF79" s="311">
        <f t="shared" si="49"/>
        <v>0</v>
      </c>
      <c r="AG79" s="311">
        <f t="shared" si="49"/>
        <v>0</v>
      </c>
      <c r="AH79" s="311">
        <f t="shared" si="49"/>
        <v>0</v>
      </c>
      <c r="AI79" s="311">
        <f t="shared" si="49"/>
        <v>0</v>
      </c>
      <c r="AJ79" s="311">
        <f t="shared" si="49"/>
        <v>0</v>
      </c>
      <c r="AK79" s="311">
        <f t="shared" si="49"/>
        <v>0</v>
      </c>
      <c r="AL79" s="310">
        <f t="shared" si="50"/>
        <v>0</v>
      </c>
      <c r="AM79" s="310">
        <f t="shared" si="51"/>
        <v>0</v>
      </c>
      <c r="AP79" s="92"/>
      <c r="AQ79" s="92"/>
      <c r="AR79" s="28" t="s">
        <v>209</v>
      </c>
      <c r="AS79" s="112"/>
      <c r="AT79" s="92"/>
      <c r="AU79" s="124" t="s">
        <v>220</v>
      </c>
      <c r="AY79" s="340"/>
      <c r="AZ79" s="309"/>
      <c r="BA79" s="309"/>
      <c r="BB79" s="309"/>
      <c r="BC79" s="309"/>
      <c r="BD79" s="309"/>
      <c r="BE79" s="309"/>
      <c r="BF79" s="309"/>
      <c r="BH79" s="92"/>
      <c r="BI79" s="92"/>
      <c r="BJ79" s="28" t="s">
        <v>209</v>
      </c>
      <c r="BK79" s="112"/>
      <c r="BL79" s="98"/>
      <c r="BM79" s="124"/>
      <c r="BO79" s="340"/>
      <c r="BP79" s="309"/>
      <c r="BQ79" s="309"/>
      <c r="BR79" s="309"/>
      <c r="BS79" s="309"/>
      <c r="BT79" s="309"/>
      <c r="BU79" s="309"/>
      <c r="BV79" s="309"/>
      <c r="BW79" s="310">
        <f t="shared" si="52"/>
        <v>0</v>
      </c>
    </row>
    <row r="80" spans="3:75" ht="15">
      <c r="C80" s="92"/>
      <c r="D80" s="28" t="s">
        <v>210</v>
      </c>
      <c r="E80" s="112"/>
      <c r="F80" s="124" t="s">
        <v>199</v>
      </c>
      <c r="Y80" s="348"/>
      <c r="Z80" s="349"/>
      <c r="AA80" s="349"/>
      <c r="AB80" s="349"/>
      <c r="AC80" s="350"/>
      <c r="AD80" s="311">
        <f t="shared" si="48"/>
        <v>0</v>
      </c>
      <c r="AE80" s="311">
        <f t="shared" si="49"/>
        <v>0</v>
      </c>
      <c r="AF80" s="311">
        <f t="shared" si="49"/>
        <v>0</v>
      </c>
      <c r="AG80" s="311">
        <f t="shared" si="49"/>
        <v>0</v>
      </c>
      <c r="AH80" s="311">
        <f t="shared" si="49"/>
        <v>0</v>
      </c>
      <c r="AI80" s="311">
        <f t="shared" si="49"/>
        <v>0</v>
      </c>
      <c r="AJ80" s="311">
        <f t="shared" si="49"/>
        <v>0</v>
      </c>
      <c r="AK80" s="311">
        <f t="shared" si="49"/>
        <v>0</v>
      </c>
      <c r="AL80" s="310">
        <f t="shared" si="50"/>
        <v>0</v>
      </c>
      <c r="AM80" s="310">
        <f t="shared" si="51"/>
        <v>0</v>
      </c>
      <c r="AP80" s="92"/>
      <c r="AQ80" s="92"/>
      <c r="AR80" s="28" t="s">
        <v>210</v>
      </c>
      <c r="AS80" s="112"/>
      <c r="AT80" s="92"/>
      <c r="AU80" s="124" t="s">
        <v>220</v>
      </c>
      <c r="AY80" s="340"/>
      <c r="AZ80" s="309"/>
      <c r="BA80" s="309"/>
      <c r="BB80" s="309"/>
      <c r="BC80" s="309"/>
      <c r="BD80" s="309"/>
      <c r="BE80" s="309"/>
      <c r="BF80" s="309"/>
      <c r="BH80" s="92"/>
      <c r="BI80" s="92"/>
      <c r="BJ80" s="28" t="s">
        <v>210</v>
      </c>
      <c r="BK80" s="112"/>
      <c r="BL80" s="98"/>
      <c r="BM80" s="124"/>
      <c r="BO80" s="340"/>
      <c r="BP80" s="309"/>
      <c r="BQ80" s="309"/>
      <c r="BR80" s="309"/>
      <c r="BS80" s="309"/>
      <c r="BT80" s="309"/>
      <c r="BU80" s="309"/>
      <c r="BV80" s="309"/>
      <c r="BW80" s="310">
        <f t="shared" si="52"/>
        <v>0</v>
      </c>
    </row>
    <row r="81" spans="3:75" ht="15">
      <c r="C81" s="92"/>
      <c r="D81" s="127"/>
      <c r="E81" s="112"/>
      <c r="F81" s="124" t="s">
        <v>199</v>
      </c>
      <c r="Y81" s="348"/>
      <c r="Z81" s="349"/>
      <c r="AA81" s="349"/>
      <c r="AB81" s="349"/>
      <c r="AC81" s="350"/>
      <c r="AD81" s="311">
        <f t="shared" si="48"/>
        <v>0</v>
      </c>
      <c r="AE81" s="311">
        <f t="shared" si="49"/>
        <v>0</v>
      </c>
      <c r="AF81" s="311">
        <f t="shared" si="49"/>
        <v>0</v>
      </c>
      <c r="AG81" s="311">
        <f t="shared" si="49"/>
        <v>0</v>
      </c>
      <c r="AH81" s="311">
        <f t="shared" si="49"/>
        <v>0</v>
      </c>
      <c r="AI81" s="311">
        <f t="shared" si="49"/>
        <v>0</v>
      </c>
      <c r="AJ81" s="311">
        <f t="shared" si="49"/>
        <v>0</v>
      </c>
      <c r="AK81" s="311">
        <f t="shared" si="49"/>
        <v>0</v>
      </c>
      <c r="AL81" s="310">
        <f t="shared" si="50"/>
        <v>0</v>
      </c>
      <c r="AM81" s="310">
        <f t="shared" si="51"/>
        <v>0</v>
      </c>
      <c r="AP81" s="92"/>
      <c r="AQ81" s="92"/>
      <c r="AR81" s="127"/>
      <c r="AS81" s="112"/>
      <c r="AT81" s="92"/>
      <c r="AU81" s="124" t="s">
        <v>220</v>
      </c>
      <c r="AY81" s="340"/>
      <c r="AZ81" s="309"/>
      <c r="BA81" s="309"/>
      <c r="BB81" s="309"/>
      <c r="BC81" s="309"/>
      <c r="BD81" s="309"/>
      <c r="BE81" s="309"/>
      <c r="BF81" s="309"/>
      <c r="BH81" s="92"/>
      <c r="BI81" s="92"/>
      <c r="BJ81" s="127"/>
      <c r="BK81" s="112"/>
      <c r="BL81" s="98"/>
      <c r="BM81" s="124"/>
      <c r="BO81" s="340"/>
      <c r="BP81" s="309"/>
      <c r="BQ81" s="309"/>
      <c r="BR81" s="309"/>
      <c r="BS81" s="309"/>
      <c r="BT81" s="309"/>
      <c r="BU81" s="309"/>
      <c r="BV81" s="309"/>
      <c r="BW81" s="310">
        <f t="shared" si="52"/>
        <v>0</v>
      </c>
    </row>
    <row r="82" spans="3:75" ht="15">
      <c r="C82" s="92"/>
      <c r="D82" s="127"/>
      <c r="E82" s="112"/>
      <c r="F82" s="124" t="s">
        <v>199</v>
      </c>
      <c r="Y82" s="348"/>
      <c r="Z82" s="349"/>
      <c r="AA82" s="349"/>
      <c r="AB82" s="349"/>
      <c r="AC82" s="350"/>
      <c r="AD82" s="311">
        <f t="shared" si="48"/>
        <v>0</v>
      </c>
      <c r="AE82" s="311">
        <f t="shared" si="49"/>
        <v>0</v>
      </c>
      <c r="AF82" s="311">
        <f t="shared" si="49"/>
        <v>0</v>
      </c>
      <c r="AG82" s="311">
        <f t="shared" si="49"/>
        <v>0</v>
      </c>
      <c r="AH82" s="311">
        <f t="shared" si="49"/>
        <v>0</v>
      </c>
      <c r="AI82" s="311">
        <f t="shared" si="49"/>
        <v>0</v>
      </c>
      <c r="AJ82" s="311">
        <f t="shared" si="49"/>
        <v>0</v>
      </c>
      <c r="AK82" s="311">
        <f t="shared" si="49"/>
        <v>0</v>
      </c>
      <c r="AL82" s="310">
        <f t="shared" si="50"/>
        <v>0</v>
      </c>
      <c r="AM82" s="310">
        <f t="shared" si="51"/>
        <v>0</v>
      </c>
      <c r="AP82" s="92"/>
      <c r="AQ82" s="92"/>
      <c r="AR82" s="127"/>
      <c r="AS82" s="112"/>
      <c r="AT82" s="92"/>
      <c r="AU82" s="124" t="s">
        <v>220</v>
      </c>
      <c r="AY82" s="340"/>
      <c r="AZ82" s="309"/>
      <c r="BA82" s="309"/>
      <c r="BB82" s="309"/>
      <c r="BC82" s="309"/>
      <c r="BD82" s="309"/>
      <c r="BE82" s="309"/>
      <c r="BF82" s="309"/>
      <c r="BH82" s="92"/>
      <c r="BI82" s="92"/>
      <c r="BJ82" s="127"/>
      <c r="BK82" s="112"/>
      <c r="BL82" s="98"/>
      <c r="BM82" s="124"/>
      <c r="BO82" s="340"/>
      <c r="BP82" s="309"/>
      <c r="BQ82" s="309"/>
      <c r="BR82" s="309"/>
      <c r="BS82" s="309"/>
      <c r="BT82" s="309"/>
      <c r="BU82" s="309"/>
      <c r="BV82" s="309"/>
      <c r="BW82" s="310">
        <f t="shared" si="52"/>
        <v>0</v>
      </c>
    </row>
    <row r="83" spans="3:75" ht="15">
      <c r="C83" s="92"/>
      <c r="D83" s="27" t="s">
        <v>1</v>
      </c>
      <c r="E83" s="112"/>
      <c r="F83" s="124" t="s">
        <v>199</v>
      </c>
      <c r="Y83" s="351"/>
      <c r="Z83" s="352"/>
      <c r="AA83" s="352"/>
      <c r="AB83" s="352"/>
      <c r="AC83" s="353"/>
      <c r="AD83" s="310">
        <f t="shared" ref="AD83" si="53">SUM(AD77:AD82)</f>
        <v>0</v>
      </c>
      <c r="AE83" s="310">
        <f t="shared" ref="AE83:AK83" si="54">SUM(AE77:AE82)</f>
        <v>0</v>
      </c>
      <c r="AF83" s="310">
        <f t="shared" si="54"/>
        <v>0</v>
      </c>
      <c r="AG83" s="310">
        <f t="shared" si="54"/>
        <v>0</v>
      </c>
      <c r="AH83" s="310">
        <f t="shared" si="54"/>
        <v>0</v>
      </c>
      <c r="AI83" s="310">
        <f t="shared" si="54"/>
        <v>0</v>
      </c>
      <c r="AJ83" s="310">
        <f t="shared" si="54"/>
        <v>0</v>
      </c>
      <c r="AK83" s="310">
        <f t="shared" si="54"/>
        <v>0</v>
      </c>
      <c r="AL83" s="310">
        <f t="shared" si="50"/>
        <v>0</v>
      </c>
      <c r="AM83" s="310">
        <f t="shared" si="51"/>
        <v>0</v>
      </c>
      <c r="AP83" s="92"/>
      <c r="AQ83" s="92"/>
      <c r="AR83" s="27" t="s">
        <v>1</v>
      </c>
      <c r="AS83" s="112"/>
      <c r="AT83" s="92"/>
      <c r="AU83" s="124" t="s">
        <v>220</v>
      </c>
      <c r="AY83" s="354"/>
      <c r="AZ83" s="61"/>
      <c r="BA83" s="61"/>
      <c r="BB83" s="61"/>
      <c r="BC83" s="61"/>
      <c r="BD83" s="61"/>
      <c r="BE83" s="61"/>
      <c r="BF83" s="60"/>
      <c r="BH83" s="92"/>
      <c r="BI83" s="92"/>
      <c r="BJ83" s="27" t="s">
        <v>1</v>
      </c>
      <c r="BK83" s="112"/>
      <c r="BL83" s="92"/>
      <c r="BM83" s="124"/>
      <c r="BO83" s="354"/>
      <c r="BP83" s="61"/>
      <c r="BQ83" s="61"/>
      <c r="BR83" s="61"/>
      <c r="BS83" s="61"/>
      <c r="BT83" s="61"/>
      <c r="BU83" s="61"/>
      <c r="BV83" s="94"/>
      <c r="BW83" s="99"/>
    </row>
    <row r="84" spans="3:75" ht="15">
      <c r="C84" s="92"/>
      <c r="D84" s="27"/>
      <c r="E84" s="112"/>
      <c r="F84" s="124"/>
      <c r="Y84" s="343"/>
      <c r="Z84" s="343"/>
      <c r="AA84" s="343"/>
      <c r="AB84" s="343"/>
      <c r="AC84" s="343"/>
      <c r="AD84" s="343"/>
      <c r="AP84" s="92"/>
      <c r="AQ84" s="92"/>
      <c r="AR84" s="27"/>
      <c r="AS84" s="112"/>
      <c r="AT84" s="92"/>
      <c r="AU84" s="124"/>
      <c r="AY84" s="343"/>
      <c r="BH84" s="92"/>
      <c r="BI84" s="92"/>
      <c r="BJ84" s="27"/>
      <c r="BK84" s="112"/>
      <c r="BL84" s="92"/>
      <c r="BM84" s="124"/>
      <c r="BO84" s="343"/>
    </row>
    <row r="85" spans="3:75" ht="15">
      <c r="C85" s="123" t="s">
        <v>212</v>
      </c>
      <c r="D85" s="92"/>
      <c r="E85" s="112"/>
      <c r="F85" s="124"/>
      <c r="Y85" s="343"/>
      <c r="Z85" s="343"/>
      <c r="AA85" s="343"/>
      <c r="AB85" s="343"/>
      <c r="AC85" s="343"/>
      <c r="AD85" s="343"/>
      <c r="AP85" s="92"/>
      <c r="AQ85" s="123" t="s">
        <v>212</v>
      </c>
      <c r="AR85" s="92"/>
      <c r="AS85" s="112"/>
      <c r="AT85" s="92"/>
      <c r="AU85" s="124"/>
      <c r="AY85" s="343"/>
      <c r="BH85" s="92"/>
      <c r="BI85" s="123" t="s">
        <v>212</v>
      </c>
      <c r="BJ85" s="92"/>
      <c r="BK85" s="112"/>
      <c r="BL85" s="92"/>
      <c r="BM85" s="124"/>
      <c r="BO85" s="343"/>
    </row>
    <row r="86" spans="3:75" ht="15">
      <c r="C86" s="92"/>
      <c r="D86" s="28" t="s">
        <v>193</v>
      </c>
      <c r="E86" s="112"/>
      <c r="F86" s="124" t="s">
        <v>199</v>
      </c>
      <c r="Y86" s="345"/>
      <c r="Z86" s="346"/>
      <c r="AA86" s="346"/>
      <c r="AB86" s="346"/>
      <c r="AC86" s="347"/>
      <c r="AD86" s="311">
        <f t="shared" ref="AD86:AD89" si="55">AY86*BO86</f>
        <v>0</v>
      </c>
      <c r="AE86" s="311">
        <f t="shared" ref="AE86:AK89" si="56">AZ86*BP86</f>
        <v>0</v>
      </c>
      <c r="AF86" s="311">
        <f t="shared" si="56"/>
        <v>0</v>
      </c>
      <c r="AG86" s="311">
        <f t="shared" si="56"/>
        <v>0</v>
      </c>
      <c r="AH86" s="311">
        <f t="shared" si="56"/>
        <v>0</v>
      </c>
      <c r="AI86" s="311">
        <f t="shared" si="56"/>
        <v>0</v>
      </c>
      <c r="AJ86" s="311">
        <f t="shared" si="56"/>
        <v>0</v>
      </c>
      <c r="AK86" s="311">
        <f t="shared" si="56"/>
        <v>0</v>
      </c>
      <c r="AL86" s="310">
        <f>SUM(Y86:AC86)</f>
        <v>0</v>
      </c>
      <c r="AM86" s="310">
        <f>SUM(AD86:AK86)</f>
        <v>0</v>
      </c>
      <c r="AP86" s="92"/>
      <c r="AQ86" s="92"/>
      <c r="AR86" s="28" t="s">
        <v>193</v>
      </c>
      <c r="AS86" s="112"/>
      <c r="AT86" s="92"/>
      <c r="AU86" s="124" t="s">
        <v>220</v>
      </c>
      <c r="AY86" s="340"/>
      <c r="AZ86" s="309"/>
      <c r="BA86" s="309"/>
      <c r="BB86" s="309"/>
      <c r="BC86" s="309"/>
      <c r="BD86" s="309"/>
      <c r="BE86" s="309"/>
      <c r="BF86" s="309"/>
      <c r="BH86" s="92"/>
      <c r="BI86" s="92"/>
      <c r="BJ86" s="28" t="s">
        <v>193</v>
      </c>
      <c r="BK86" s="112"/>
      <c r="BL86" s="98"/>
      <c r="BM86" s="124"/>
      <c r="BO86" s="340"/>
      <c r="BP86" s="309"/>
      <c r="BQ86" s="309"/>
      <c r="BR86" s="309"/>
      <c r="BS86" s="309"/>
      <c r="BT86" s="309"/>
      <c r="BU86" s="309"/>
      <c r="BV86" s="309"/>
      <c r="BW86" s="310">
        <f>SUM(BO86:BV86)</f>
        <v>0</v>
      </c>
    </row>
    <row r="87" spans="3:75">
      <c r="C87" s="92"/>
      <c r="D87" s="28" t="s">
        <v>213</v>
      </c>
      <c r="E87" s="92"/>
      <c r="F87" s="124" t="s">
        <v>199</v>
      </c>
      <c r="Y87" s="348"/>
      <c r="Z87" s="349"/>
      <c r="AA87" s="349"/>
      <c r="AB87" s="349"/>
      <c r="AC87" s="350"/>
      <c r="AD87" s="311">
        <f t="shared" si="55"/>
        <v>0</v>
      </c>
      <c r="AE87" s="311">
        <f t="shared" si="56"/>
        <v>0</v>
      </c>
      <c r="AF87" s="311">
        <f t="shared" si="56"/>
        <v>0</v>
      </c>
      <c r="AG87" s="311">
        <f t="shared" si="56"/>
        <v>0</v>
      </c>
      <c r="AH87" s="311">
        <f t="shared" si="56"/>
        <v>0</v>
      </c>
      <c r="AI87" s="311">
        <f t="shared" si="56"/>
        <v>0</v>
      </c>
      <c r="AJ87" s="311">
        <f t="shared" si="56"/>
        <v>0</v>
      </c>
      <c r="AK87" s="311">
        <f t="shared" si="56"/>
        <v>0</v>
      </c>
      <c r="AL87" s="310">
        <f>SUM(Y87:AC87)</f>
        <v>0</v>
      </c>
      <c r="AM87" s="310">
        <f>SUM(AD87:AK87)</f>
        <v>0</v>
      </c>
      <c r="AP87" s="92"/>
      <c r="AQ87" s="92"/>
      <c r="AR87" s="28" t="s">
        <v>213</v>
      </c>
      <c r="AS87" s="92"/>
      <c r="AT87" s="92"/>
      <c r="AU87" s="124" t="s">
        <v>220</v>
      </c>
      <c r="AY87" s="340"/>
      <c r="AZ87" s="309"/>
      <c r="BA87" s="309"/>
      <c r="BB87" s="309"/>
      <c r="BC87" s="309"/>
      <c r="BD87" s="309"/>
      <c r="BE87" s="309"/>
      <c r="BF87" s="309"/>
      <c r="BH87" s="92"/>
      <c r="BI87" s="92"/>
      <c r="BJ87" s="28" t="s">
        <v>213</v>
      </c>
      <c r="BK87" s="92"/>
      <c r="BL87" s="98"/>
      <c r="BM87" s="124"/>
      <c r="BO87" s="340"/>
      <c r="BP87" s="309"/>
      <c r="BQ87" s="309"/>
      <c r="BR87" s="309"/>
      <c r="BS87" s="309"/>
      <c r="BT87" s="309"/>
      <c r="BU87" s="309"/>
      <c r="BV87" s="309"/>
      <c r="BW87" s="310">
        <f>SUM(BO87:BV87)</f>
        <v>0</v>
      </c>
    </row>
    <row r="88" spans="3:75">
      <c r="C88" s="92"/>
      <c r="D88" s="127"/>
      <c r="E88" s="92"/>
      <c r="F88" s="124" t="s">
        <v>199</v>
      </c>
      <c r="Y88" s="348"/>
      <c r="Z88" s="349"/>
      <c r="AA88" s="349"/>
      <c r="AB88" s="349"/>
      <c r="AC88" s="350"/>
      <c r="AD88" s="311">
        <f t="shared" si="55"/>
        <v>0</v>
      </c>
      <c r="AE88" s="311">
        <f t="shared" si="56"/>
        <v>0</v>
      </c>
      <c r="AF88" s="311">
        <f t="shared" si="56"/>
        <v>0</v>
      </c>
      <c r="AG88" s="311">
        <f t="shared" si="56"/>
        <v>0</v>
      </c>
      <c r="AH88" s="311">
        <f t="shared" si="56"/>
        <v>0</v>
      </c>
      <c r="AI88" s="311">
        <f t="shared" si="56"/>
        <v>0</v>
      </c>
      <c r="AJ88" s="311">
        <f t="shared" si="56"/>
        <v>0</v>
      </c>
      <c r="AK88" s="311">
        <f t="shared" si="56"/>
        <v>0</v>
      </c>
      <c r="AL88" s="310">
        <f>SUM(Y88:AC88)</f>
        <v>0</v>
      </c>
      <c r="AM88" s="310">
        <f>SUM(AD88:AK88)</f>
        <v>0</v>
      </c>
      <c r="AP88" s="92"/>
      <c r="AQ88" s="92"/>
      <c r="AR88" s="127"/>
      <c r="AS88" s="92"/>
      <c r="AT88" s="92"/>
      <c r="AU88" s="124" t="s">
        <v>220</v>
      </c>
      <c r="AY88" s="340"/>
      <c r="AZ88" s="309"/>
      <c r="BA88" s="309"/>
      <c r="BB88" s="309"/>
      <c r="BC88" s="309"/>
      <c r="BD88" s="309"/>
      <c r="BE88" s="309"/>
      <c r="BF88" s="309"/>
      <c r="BH88" s="92"/>
      <c r="BI88" s="92"/>
      <c r="BJ88" s="127"/>
      <c r="BK88" s="92"/>
      <c r="BL88" s="98"/>
      <c r="BM88" s="124"/>
      <c r="BO88" s="340"/>
      <c r="BP88" s="309"/>
      <c r="BQ88" s="309"/>
      <c r="BR88" s="309"/>
      <c r="BS88" s="309"/>
      <c r="BT88" s="309"/>
      <c r="BU88" s="309"/>
      <c r="BV88" s="309"/>
      <c r="BW88" s="310">
        <f>SUM(BO88:BV88)</f>
        <v>0</v>
      </c>
    </row>
    <row r="89" spans="3:75">
      <c r="C89" s="92"/>
      <c r="D89" s="127"/>
      <c r="E89" s="92"/>
      <c r="F89" s="124" t="s">
        <v>199</v>
      </c>
      <c r="Y89" s="348"/>
      <c r="Z89" s="349"/>
      <c r="AA89" s="349"/>
      <c r="AB89" s="349"/>
      <c r="AC89" s="350"/>
      <c r="AD89" s="311">
        <f t="shared" si="55"/>
        <v>0</v>
      </c>
      <c r="AE89" s="311">
        <f t="shared" si="56"/>
        <v>0</v>
      </c>
      <c r="AF89" s="311">
        <f t="shared" si="56"/>
        <v>0</v>
      </c>
      <c r="AG89" s="311">
        <f t="shared" si="56"/>
        <v>0</v>
      </c>
      <c r="AH89" s="311">
        <f t="shared" si="56"/>
        <v>0</v>
      </c>
      <c r="AI89" s="311">
        <f t="shared" si="56"/>
        <v>0</v>
      </c>
      <c r="AJ89" s="311">
        <f t="shared" si="56"/>
        <v>0</v>
      </c>
      <c r="AK89" s="311">
        <f t="shared" si="56"/>
        <v>0</v>
      </c>
      <c r="AL89" s="310">
        <f>SUM(Y89:AC89)</f>
        <v>0</v>
      </c>
      <c r="AM89" s="310">
        <f>SUM(AD89:AK89)</f>
        <v>0</v>
      </c>
      <c r="AP89" s="92"/>
      <c r="AQ89" s="92"/>
      <c r="AR89" s="127"/>
      <c r="AS89" s="92"/>
      <c r="AT89" s="92"/>
      <c r="AU89" s="124" t="s">
        <v>220</v>
      </c>
      <c r="AY89" s="340"/>
      <c r="AZ89" s="309"/>
      <c r="BA89" s="309"/>
      <c r="BB89" s="309"/>
      <c r="BC89" s="309"/>
      <c r="BD89" s="309"/>
      <c r="BE89" s="309"/>
      <c r="BF89" s="309"/>
      <c r="BH89" s="92"/>
      <c r="BI89" s="92"/>
      <c r="BJ89" s="127"/>
      <c r="BK89" s="92"/>
      <c r="BL89" s="98"/>
      <c r="BM89" s="124"/>
      <c r="BO89" s="340"/>
      <c r="BP89" s="309"/>
      <c r="BQ89" s="309"/>
      <c r="BR89" s="309"/>
      <c r="BS89" s="309"/>
      <c r="BT89" s="309"/>
      <c r="BU89" s="309"/>
      <c r="BV89" s="309"/>
      <c r="BW89" s="310">
        <f>SUM(BO89:BV89)</f>
        <v>0</v>
      </c>
    </row>
    <row r="90" spans="3:75">
      <c r="C90" s="92"/>
      <c r="D90" s="27" t="s">
        <v>1</v>
      </c>
      <c r="E90" s="27"/>
      <c r="F90" s="124" t="s">
        <v>199</v>
      </c>
      <c r="Y90" s="351"/>
      <c r="Z90" s="352"/>
      <c r="AA90" s="352"/>
      <c r="AB90" s="352"/>
      <c r="AC90" s="353"/>
      <c r="AD90" s="310">
        <f t="shared" ref="AD90" si="57">SUM(AD86:AD89)</f>
        <v>0</v>
      </c>
      <c r="AE90" s="310">
        <f t="shared" ref="AE90:AK90" si="58">SUM(AE86:AE89)</f>
        <v>0</v>
      </c>
      <c r="AF90" s="310">
        <f t="shared" si="58"/>
        <v>0</v>
      </c>
      <c r="AG90" s="310">
        <f t="shared" si="58"/>
        <v>0</v>
      </c>
      <c r="AH90" s="310">
        <f t="shared" si="58"/>
        <v>0</v>
      </c>
      <c r="AI90" s="310">
        <f t="shared" si="58"/>
        <v>0</v>
      </c>
      <c r="AJ90" s="310">
        <f t="shared" si="58"/>
        <v>0</v>
      </c>
      <c r="AK90" s="310">
        <f t="shared" si="58"/>
        <v>0</v>
      </c>
      <c r="AL90" s="310">
        <f>SUM(Y90:AC90)</f>
        <v>0</v>
      </c>
      <c r="AM90" s="310">
        <f>SUM(AD90:AK90)</f>
        <v>0</v>
      </c>
      <c r="AP90" s="92"/>
      <c r="AQ90" s="92"/>
      <c r="AR90" s="27" t="s">
        <v>1</v>
      </c>
      <c r="AS90" s="27"/>
      <c r="AT90" s="92"/>
      <c r="AU90" s="124" t="s">
        <v>220</v>
      </c>
      <c r="AY90" s="354"/>
      <c r="AZ90" s="61"/>
      <c r="BA90" s="61"/>
      <c r="BB90" s="61"/>
      <c r="BC90" s="61"/>
      <c r="BD90" s="61"/>
      <c r="BE90" s="61"/>
      <c r="BF90" s="60"/>
      <c r="BH90" s="92"/>
      <c r="BI90" s="92"/>
      <c r="BJ90" s="27" t="s">
        <v>1</v>
      </c>
      <c r="BK90" s="27"/>
      <c r="BL90" s="92"/>
      <c r="BM90" s="124"/>
      <c r="BO90" s="354"/>
      <c r="BP90" s="61"/>
      <c r="BQ90" s="61"/>
      <c r="BR90" s="61"/>
      <c r="BS90" s="61"/>
      <c r="BT90" s="61"/>
      <c r="BU90" s="61"/>
      <c r="BV90" s="94"/>
      <c r="BW90" s="99"/>
    </row>
    <row r="91" spans="3:75">
      <c r="C91" s="92"/>
      <c r="D91" s="27"/>
      <c r="E91" s="27"/>
      <c r="F91" s="124"/>
      <c r="Y91" s="343"/>
      <c r="Z91" s="343"/>
      <c r="AA91" s="343"/>
      <c r="AB91" s="343"/>
      <c r="AC91" s="343"/>
      <c r="AD91" s="343"/>
      <c r="AP91" s="92"/>
      <c r="AQ91" s="92"/>
      <c r="AR91" s="27"/>
      <c r="AS91" s="27"/>
      <c r="AT91" s="92"/>
      <c r="AU91" s="124"/>
      <c r="AY91" s="343"/>
      <c r="BH91" s="92"/>
      <c r="BI91" s="92"/>
      <c r="BJ91" s="27"/>
      <c r="BK91" s="27"/>
      <c r="BL91" s="92"/>
      <c r="BM91" s="124"/>
      <c r="BO91" s="343"/>
    </row>
    <row r="92" spans="3:75">
      <c r="C92" s="123" t="s">
        <v>214</v>
      </c>
      <c r="D92" s="92"/>
      <c r="E92" s="92"/>
      <c r="F92" s="124"/>
      <c r="Y92" s="343"/>
      <c r="Z92" s="343"/>
      <c r="AA92" s="343"/>
      <c r="AB92" s="343"/>
      <c r="AC92" s="343"/>
      <c r="AD92" s="343"/>
      <c r="AP92" s="92"/>
      <c r="AQ92" s="123" t="s">
        <v>214</v>
      </c>
      <c r="AR92" s="92"/>
      <c r="AS92" s="92"/>
      <c r="AT92" s="92"/>
      <c r="AU92" s="124"/>
      <c r="AY92" s="343"/>
      <c r="BH92" s="92"/>
      <c r="BI92" s="123" t="s">
        <v>214</v>
      </c>
      <c r="BJ92" s="92"/>
      <c r="BK92" s="92"/>
      <c r="BL92" s="92"/>
      <c r="BM92" s="124"/>
      <c r="BO92" s="343"/>
    </row>
    <row r="93" spans="3:75">
      <c r="C93" s="92"/>
      <c r="D93" s="28" t="s">
        <v>215</v>
      </c>
      <c r="E93" s="92"/>
      <c r="F93" s="124" t="s">
        <v>199</v>
      </c>
      <c r="Y93" s="345"/>
      <c r="Z93" s="346"/>
      <c r="AA93" s="346"/>
      <c r="AB93" s="346"/>
      <c r="AC93" s="347"/>
      <c r="AD93" s="311">
        <f t="shared" ref="AD93:AD97" si="59">AY93*BO93</f>
        <v>0</v>
      </c>
      <c r="AE93" s="311">
        <f t="shared" ref="AE93:AK97" si="60">AZ93*BP93</f>
        <v>0</v>
      </c>
      <c r="AF93" s="311">
        <f t="shared" si="60"/>
        <v>0</v>
      </c>
      <c r="AG93" s="311">
        <f t="shared" si="60"/>
        <v>0</v>
      </c>
      <c r="AH93" s="311">
        <f t="shared" si="60"/>
        <v>0</v>
      </c>
      <c r="AI93" s="311">
        <f t="shared" si="60"/>
        <v>0</v>
      </c>
      <c r="AJ93" s="311">
        <f t="shared" si="60"/>
        <v>0</v>
      </c>
      <c r="AK93" s="311">
        <f t="shared" si="60"/>
        <v>0</v>
      </c>
      <c r="AL93" s="310">
        <f t="shared" ref="AL93:AL98" si="61">SUM(Y93:AC93)</f>
        <v>0</v>
      </c>
      <c r="AM93" s="310">
        <f t="shared" ref="AM93:AM98" si="62">SUM(AD93:AK93)</f>
        <v>0</v>
      </c>
      <c r="AP93" s="92"/>
      <c r="AQ93" s="92"/>
      <c r="AR93" s="28" t="s">
        <v>215</v>
      </c>
      <c r="AS93" s="92"/>
      <c r="AT93" s="92"/>
      <c r="AU93" s="124" t="s">
        <v>220</v>
      </c>
      <c r="AY93" s="340"/>
      <c r="AZ93" s="309"/>
      <c r="BA93" s="309"/>
      <c r="BB93" s="309"/>
      <c r="BC93" s="309"/>
      <c r="BD93" s="309"/>
      <c r="BE93" s="309"/>
      <c r="BF93" s="309"/>
      <c r="BH93" s="92"/>
      <c r="BI93" s="92"/>
      <c r="BJ93" s="28" t="s">
        <v>215</v>
      </c>
      <c r="BK93" s="92"/>
      <c r="BL93" s="98"/>
      <c r="BM93" s="124"/>
      <c r="BO93" s="340"/>
      <c r="BP93" s="309"/>
      <c r="BQ93" s="309"/>
      <c r="BR93" s="309"/>
      <c r="BS93" s="309"/>
      <c r="BT93" s="309"/>
      <c r="BU93" s="309"/>
      <c r="BV93" s="309"/>
      <c r="BW93" s="310">
        <f>SUM(BO93:BV93)</f>
        <v>0</v>
      </c>
    </row>
    <row r="94" spans="3:75">
      <c r="C94" s="92"/>
      <c r="D94" s="28" t="s">
        <v>216</v>
      </c>
      <c r="E94" s="92"/>
      <c r="F94" s="124" t="s">
        <v>199</v>
      </c>
      <c r="Y94" s="348"/>
      <c r="Z94" s="349"/>
      <c r="AA94" s="349"/>
      <c r="AB94" s="349"/>
      <c r="AC94" s="350"/>
      <c r="AD94" s="311">
        <f t="shared" si="59"/>
        <v>0</v>
      </c>
      <c r="AE94" s="311">
        <f t="shared" si="60"/>
        <v>0</v>
      </c>
      <c r="AF94" s="311">
        <f t="shared" si="60"/>
        <v>0</v>
      </c>
      <c r="AG94" s="311">
        <f t="shared" si="60"/>
        <v>0</v>
      </c>
      <c r="AH94" s="311">
        <f t="shared" si="60"/>
        <v>0</v>
      </c>
      <c r="AI94" s="311">
        <f t="shared" si="60"/>
        <v>0</v>
      </c>
      <c r="AJ94" s="311">
        <f t="shared" si="60"/>
        <v>0</v>
      </c>
      <c r="AK94" s="311">
        <f t="shared" si="60"/>
        <v>0</v>
      </c>
      <c r="AL94" s="310">
        <f t="shared" si="61"/>
        <v>0</v>
      </c>
      <c r="AM94" s="310">
        <f t="shared" si="62"/>
        <v>0</v>
      </c>
      <c r="AP94" s="92"/>
      <c r="AQ94" s="92"/>
      <c r="AR94" s="28" t="s">
        <v>216</v>
      </c>
      <c r="AS94" s="92"/>
      <c r="AT94" s="92"/>
      <c r="AU94" s="124" t="s">
        <v>220</v>
      </c>
      <c r="AY94" s="340"/>
      <c r="AZ94" s="309"/>
      <c r="BA94" s="309"/>
      <c r="BB94" s="309"/>
      <c r="BC94" s="309"/>
      <c r="BD94" s="309"/>
      <c r="BE94" s="309"/>
      <c r="BF94" s="309"/>
      <c r="BH94" s="92"/>
      <c r="BI94" s="92"/>
      <c r="BJ94" s="28" t="s">
        <v>216</v>
      </c>
      <c r="BK94" s="92"/>
      <c r="BL94" s="98"/>
      <c r="BM94" s="124"/>
      <c r="BO94" s="340"/>
      <c r="BP94" s="309"/>
      <c r="BQ94" s="309"/>
      <c r="BR94" s="309"/>
      <c r="BS94" s="309"/>
      <c r="BT94" s="309"/>
      <c r="BU94" s="309"/>
      <c r="BV94" s="309"/>
      <c r="BW94" s="310">
        <f>SUM(BO94:BV94)</f>
        <v>0</v>
      </c>
    </row>
    <row r="95" spans="3:75">
      <c r="C95" s="92"/>
      <c r="D95" s="28" t="s">
        <v>217</v>
      </c>
      <c r="E95" s="92"/>
      <c r="F95" s="124" t="s">
        <v>199</v>
      </c>
      <c r="Y95" s="348"/>
      <c r="Z95" s="349"/>
      <c r="AA95" s="349"/>
      <c r="AB95" s="349"/>
      <c r="AC95" s="350"/>
      <c r="AD95" s="311">
        <f t="shared" si="59"/>
        <v>3299.5595450505534</v>
      </c>
      <c r="AE95" s="311">
        <f t="shared" si="60"/>
        <v>2100.489999681392</v>
      </c>
      <c r="AF95" s="311">
        <f t="shared" si="60"/>
        <v>0</v>
      </c>
      <c r="AG95" s="311">
        <f t="shared" si="60"/>
        <v>0</v>
      </c>
      <c r="AH95" s="311">
        <f t="shared" si="60"/>
        <v>0</v>
      </c>
      <c r="AI95" s="311">
        <f t="shared" si="60"/>
        <v>0</v>
      </c>
      <c r="AJ95" s="311">
        <f t="shared" si="60"/>
        <v>0</v>
      </c>
      <c r="AK95" s="311">
        <f t="shared" si="60"/>
        <v>0</v>
      </c>
      <c r="AL95" s="310">
        <f t="shared" si="61"/>
        <v>0</v>
      </c>
      <c r="AM95" s="310">
        <f t="shared" si="62"/>
        <v>5400.0495447319454</v>
      </c>
      <c r="AP95" s="92"/>
      <c r="AQ95" s="92"/>
      <c r="AR95" s="28" t="s">
        <v>217</v>
      </c>
      <c r="AS95" s="92"/>
      <c r="AT95" s="92"/>
      <c r="AU95" s="124" t="s">
        <v>220</v>
      </c>
      <c r="AY95" s="340">
        <v>2.9026724400000002E-3</v>
      </c>
      <c r="AZ95" s="309">
        <v>2.9572772E-3</v>
      </c>
      <c r="BA95" s="309"/>
      <c r="BB95" s="309"/>
      <c r="BC95" s="309"/>
      <c r="BD95" s="309"/>
      <c r="BE95" s="309"/>
      <c r="BF95" s="309"/>
      <c r="BH95" s="92"/>
      <c r="BI95" s="92"/>
      <c r="BJ95" s="28" t="s">
        <v>217</v>
      </c>
      <c r="BK95" s="92"/>
      <c r="BL95" s="98"/>
      <c r="BM95" s="124"/>
      <c r="BO95" s="340">
        <v>1136731.6200000001</v>
      </c>
      <c r="BP95" s="340">
        <v>710278.36</v>
      </c>
      <c r="BQ95" s="309"/>
      <c r="BR95" s="309"/>
      <c r="BS95" s="309"/>
      <c r="BT95" s="309"/>
      <c r="BU95" s="309"/>
      <c r="BV95" s="309"/>
      <c r="BW95" s="310">
        <f>SUM(BO95:BV95)</f>
        <v>1847009.98</v>
      </c>
    </row>
    <row r="96" spans="3:75">
      <c r="C96" s="92"/>
      <c r="D96" s="127"/>
      <c r="E96" s="92"/>
      <c r="F96" s="124" t="s">
        <v>199</v>
      </c>
      <c r="Y96" s="348"/>
      <c r="Z96" s="349"/>
      <c r="AA96" s="349"/>
      <c r="AB96" s="349"/>
      <c r="AC96" s="350"/>
      <c r="AD96" s="311">
        <f t="shared" si="59"/>
        <v>0</v>
      </c>
      <c r="AE96" s="311">
        <f t="shared" si="60"/>
        <v>0</v>
      </c>
      <c r="AF96" s="311">
        <f t="shared" si="60"/>
        <v>0</v>
      </c>
      <c r="AG96" s="311">
        <f t="shared" si="60"/>
        <v>0</v>
      </c>
      <c r="AH96" s="311">
        <f t="shared" si="60"/>
        <v>0</v>
      </c>
      <c r="AI96" s="311">
        <f t="shared" si="60"/>
        <v>0</v>
      </c>
      <c r="AJ96" s="311">
        <f t="shared" si="60"/>
        <v>0</v>
      </c>
      <c r="AK96" s="311">
        <f t="shared" si="60"/>
        <v>0</v>
      </c>
      <c r="AL96" s="310">
        <f t="shared" si="61"/>
        <v>0</v>
      </c>
      <c r="AM96" s="310">
        <f t="shared" si="62"/>
        <v>0</v>
      </c>
      <c r="AP96" s="92"/>
      <c r="AQ96" s="92"/>
      <c r="AR96" s="127"/>
      <c r="AS96" s="92"/>
      <c r="AT96" s="92"/>
      <c r="AU96" s="124" t="s">
        <v>220</v>
      </c>
      <c r="AY96" s="340"/>
      <c r="AZ96" s="309"/>
      <c r="BA96" s="309"/>
      <c r="BB96" s="309"/>
      <c r="BC96" s="309"/>
      <c r="BD96" s="309"/>
      <c r="BE96" s="309"/>
      <c r="BF96" s="309"/>
      <c r="BH96" s="92"/>
      <c r="BI96" s="92"/>
      <c r="BJ96" s="127"/>
      <c r="BK96" s="92"/>
      <c r="BL96" s="98"/>
      <c r="BM96" s="124"/>
      <c r="BO96" s="340"/>
      <c r="BP96" s="309"/>
      <c r="BQ96" s="309"/>
      <c r="BR96" s="309"/>
      <c r="BS96" s="309"/>
      <c r="BT96" s="309"/>
      <c r="BU96" s="309"/>
      <c r="BV96" s="309"/>
      <c r="BW96" s="310">
        <f>SUM(BO96:BV96)</f>
        <v>0</v>
      </c>
    </row>
    <row r="97" spans="3:75">
      <c r="C97" s="92"/>
      <c r="D97" s="127"/>
      <c r="E97" s="92"/>
      <c r="F97" s="124" t="s">
        <v>199</v>
      </c>
      <c r="Y97" s="348"/>
      <c r="Z97" s="349"/>
      <c r="AA97" s="349"/>
      <c r="AB97" s="349"/>
      <c r="AC97" s="350"/>
      <c r="AD97" s="311">
        <f t="shared" si="59"/>
        <v>0</v>
      </c>
      <c r="AE97" s="311">
        <f t="shared" si="60"/>
        <v>0</v>
      </c>
      <c r="AF97" s="311">
        <f t="shared" si="60"/>
        <v>0</v>
      </c>
      <c r="AG97" s="311">
        <f t="shared" si="60"/>
        <v>0</v>
      </c>
      <c r="AH97" s="311">
        <f t="shared" si="60"/>
        <v>0</v>
      </c>
      <c r="AI97" s="311">
        <f t="shared" si="60"/>
        <v>0</v>
      </c>
      <c r="AJ97" s="311">
        <f t="shared" si="60"/>
        <v>0</v>
      </c>
      <c r="AK97" s="311">
        <f t="shared" si="60"/>
        <v>0</v>
      </c>
      <c r="AL97" s="310">
        <f t="shared" si="61"/>
        <v>0</v>
      </c>
      <c r="AM97" s="310">
        <f t="shared" si="62"/>
        <v>0</v>
      </c>
      <c r="AP97" s="92"/>
      <c r="AQ97" s="92"/>
      <c r="AR97" s="127"/>
      <c r="AS97" s="92"/>
      <c r="AT97" s="92"/>
      <c r="AU97" s="124" t="s">
        <v>220</v>
      </c>
      <c r="AY97" s="340"/>
      <c r="AZ97" s="309"/>
      <c r="BA97" s="309"/>
      <c r="BB97" s="309"/>
      <c r="BC97" s="309"/>
      <c r="BD97" s="309"/>
      <c r="BE97" s="309"/>
      <c r="BF97" s="309"/>
      <c r="BH97" s="92"/>
      <c r="BI97" s="92"/>
      <c r="BJ97" s="127"/>
      <c r="BK97" s="92"/>
      <c r="BL97" s="98"/>
      <c r="BM97" s="124"/>
      <c r="BO97" s="340"/>
      <c r="BP97" s="309"/>
      <c r="BQ97" s="309"/>
      <c r="BR97" s="309"/>
      <c r="BS97" s="309"/>
      <c r="BT97" s="309"/>
      <c r="BU97" s="309"/>
      <c r="BV97" s="309"/>
      <c r="BW97" s="310">
        <f>SUM(BO97:BV97)</f>
        <v>0</v>
      </c>
    </row>
    <row r="98" spans="3:75">
      <c r="C98" s="92"/>
      <c r="D98" s="27" t="s">
        <v>1</v>
      </c>
      <c r="E98" s="27"/>
      <c r="F98" s="124" t="s">
        <v>199</v>
      </c>
      <c r="Y98" s="351"/>
      <c r="Z98" s="352"/>
      <c r="AA98" s="352"/>
      <c r="AB98" s="352"/>
      <c r="AC98" s="353"/>
      <c r="AD98" s="310">
        <f t="shared" ref="AD98" si="63">SUM(AD93:AD97)</f>
        <v>3299.5595450505534</v>
      </c>
      <c r="AE98" s="310">
        <f t="shared" ref="AE98:AK98" si="64">SUM(AE93:AE97)</f>
        <v>2100.489999681392</v>
      </c>
      <c r="AF98" s="310">
        <f t="shared" si="64"/>
        <v>0</v>
      </c>
      <c r="AG98" s="310">
        <f t="shared" si="64"/>
        <v>0</v>
      </c>
      <c r="AH98" s="310">
        <f t="shared" si="64"/>
        <v>0</v>
      </c>
      <c r="AI98" s="310">
        <f t="shared" si="64"/>
        <v>0</v>
      </c>
      <c r="AJ98" s="310">
        <f t="shared" si="64"/>
        <v>0</v>
      </c>
      <c r="AK98" s="310">
        <f t="shared" si="64"/>
        <v>0</v>
      </c>
      <c r="AL98" s="310">
        <f t="shared" si="61"/>
        <v>0</v>
      </c>
      <c r="AM98" s="310">
        <f t="shared" si="62"/>
        <v>5400.0495447319454</v>
      </c>
      <c r="AP98" s="92"/>
      <c r="AQ98" s="92"/>
      <c r="AR98" s="27" t="s">
        <v>1</v>
      </c>
      <c r="AS98" s="27"/>
      <c r="AT98" s="92"/>
      <c r="AU98" s="124" t="s">
        <v>220</v>
      </c>
      <c r="AY98" s="354"/>
      <c r="AZ98" s="61"/>
      <c r="BA98" s="61"/>
      <c r="BB98" s="61"/>
      <c r="BC98" s="61"/>
      <c r="BD98" s="61"/>
      <c r="BE98" s="61"/>
      <c r="BF98" s="60"/>
      <c r="BH98" s="92"/>
      <c r="BI98" s="92"/>
      <c r="BJ98" s="27" t="s">
        <v>1</v>
      </c>
      <c r="BK98" s="27"/>
      <c r="BL98" s="92"/>
      <c r="BM98" s="124"/>
      <c r="BO98" s="354"/>
      <c r="BP98" s="61"/>
      <c r="BQ98" s="61"/>
      <c r="BR98" s="61"/>
      <c r="BS98" s="61"/>
      <c r="BT98" s="61"/>
      <c r="BU98" s="61"/>
      <c r="BV98" s="94"/>
      <c r="BW98" s="99"/>
    </row>
    <row r="99" spans="3:75">
      <c r="C99" s="92"/>
      <c r="D99" s="27"/>
      <c r="E99" s="27"/>
      <c r="F99" s="124"/>
      <c r="AP99" s="92"/>
      <c r="AQ99" s="92"/>
      <c r="AR99" s="27"/>
      <c r="AS99" s="27"/>
      <c r="AT99" s="92"/>
      <c r="AU99" s="124"/>
      <c r="BH99" s="92"/>
      <c r="BI99" s="92"/>
      <c r="BJ99" s="27"/>
      <c r="BK99" s="27"/>
      <c r="BL99" s="92"/>
      <c r="BM99" s="124"/>
    </row>
    <row r="100" spans="3:75"/>
    <row r="101" spans="3:75"/>
    <row r="102" spans="3:75"/>
    <row r="103" spans="3:75"/>
    <row r="104" spans="3:75"/>
    <row r="105" spans="3:75"/>
    <row r="106" spans="3:75"/>
    <row r="107" spans="3:75"/>
    <row r="108" spans="3:75"/>
    <row r="109" spans="3:75"/>
    <row r="110" spans="3:75"/>
    <row r="111" spans="3:75"/>
    <row r="112" spans="3:75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</sheetData>
  <sheetProtection password="CD26" sheet="1" objects="1" scenarios="1" selectLockedCells="1" selectUnlockedCells="1"/>
  <conditionalFormatting sqref="AY31:BF36">
    <cfRule type="expression" dxfId="363" priority="98" stopIfTrue="1">
      <formula>NOT(ISERROR(SEARCH("Err",AY31)))</formula>
    </cfRule>
  </conditionalFormatting>
  <conditionalFormatting sqref="AD14:AK18">
    <cfRule type="expression" dxfId="362" priority="101" stopIfTrue="1">
      <formula>NOT(ISERROR(SEARCH("Err",AD14)))</formula>
    </cfRule>
  </conditionalFormatting>
  <conditionalFormatting sqref="AY55:BF55">
    <cfRule type="expression" dxfId="361" priority="96" stopIfTrue="1">
      <formula>NOT(ISERROR(SEARCH("Err",AY55)))</formula>
    </cfRule>
  </conditionalFormatting>
  <conditionalFormatting sqref="AD55:AK55">
    <cfRule type="expression" dxfId="360" priority="86" stopIfTrue="1">
      <formula>NOT(ISERROR(SEARCH("Err",AD55)))</formula>
    </cfRule>
  </conditionalFormatting>
  <conditionalFormatting sqref="AY22:BF27 AY40:BF43">
    <cfRule type="expression" dxfId="359" priority="99" stopIfTrue="1">
      <formula>NOT(ISERROR(SEARCH("Err",AY22)))</formula>
    </cfRule>
  </conditionalFormatting>
  <conditionalFormatting sqref="AY14:BF18">
    <cfRule type="expression" dxfId="358" priority="100" stopIfTrue="1">
      <formula>NOT(ISERROR(SEARCH("Err",AY14)))</formula>
    </cfRule>
  </conditionalFormatting>
  <conditionalFormatting sqref="AY47:BF51">
    <cfRule type="expression" dxfId="357" priority="97" stopIfTrue="1">
      <formula>NOT(ISERROR(SEARCH("Err",AY47)))</formula>
    </cfRule>
  </conditionalFormatting>
  <conditionalFormatting sqref="BO40:BV43 BO22:BV27">
    <cfRule type="expression" dxfId="356" priority="94" stopIfTrue="1">
      <formula>NOT(ISERROR(SEARCH("Err",BO22)))</formula>
    </cfRule>
  </conditionalFormatting>
  <conditionalFormatting sqref="BO14:BV18">
    <cfRule type="expression" dxfId="355" priority="95" stopIfTrue="1">
      <formula>NOT(ISERROR(SEARCH("Err",BO14)))</formula>
    </cfRule>
  </conditionalFormatting>
  <conditionalFormatting sqref="BO47:BV51">
    <cfRule type="expression" dxfId="354" priority="92" stopIfTrue="1">
      <formula>NOT(ISERROR(SEARCH("Err",BO47)))</formula>
    </cfRule>
  </conditionalFormatting>
  <conditionalFormatting sqref="BO31:BV36">
    <cfRule type="expression" dxfId="353" priority="93" stopIfTrue="1">
      <formula>NOT(ISERROR(SEARCH("Err",BO31)))</formula>
    </cfRule>
  </conditionalFormatting>
  <conditionalFormatting sqref="BO55:BV55">
    <cfRule type="expression" dxfId="352" priority="91" stopIfTrue="1">
      <formula>NOT(ISERROR(SEARCH("Err",BO55)))</formula>
    </cfRule>
  </conditionalFormatting>
  <conditionalFormatting sqref="AD22:AK27">
    <cfRule type="expression" dxfId="351" priority="90" stopIfTrue="1">
      <formula>NOT(ISERROR(SEARCH("Err",AD22)))</formula>
    </cfRule>
  </conditionalFormatting>
  <conditionalFormatting sqref="AD31:AK36">
    <cfRule type="expression" dxfId="350" priority="89" stopIfTrue="1">
      <formula>NOT(ISERROR(SEARCH("Err",AD31)))</formula>
    </cfRule>
  </conditionalFormatting>
  <conditionalFormatting sqref="AD40:AK43">
    <cfRule type="expression" dxfId="349" priority="88" stopIfTrue="1">
      <formula>NOT(ISERROR(SEARCH("Err",AD40)))</formula>
    </cfRule>
  </conditionalFormatting>
  <conditionalFormatting sqref="AD47:AK51">
    <cfRule type="expression" dxfId="348" priority="87" stopIfTrue="1">
      <formula>NOT(ISERROR(SEARCH("Err",AD47)))</formula>
    </cfRule>
  </conditionalFormatting>
  <conditionalFormatting sqref="Y55:AC55">
    <cfRule type="expression" dxfId="347" priority="80" stopIfTrue="1">
      <formula>NOT(ISERROR(SEARCH("Err",Y55)))</formula>
    </cfRule>
  </conditionalFormatting>
  <conditionalFormatting sqref="Y14:AC18">
    <cfRule type="expression" dxfId="346" priority="85" stopIfTrue="1">
      <formula>NOT(ISERROR(SEARCH("Err",Y14)))</formula>
    </cfRule>
  </conditionalFormatting>
  <conditionalFormatting sqref="Y22:AC27">
    <cfRule type="expression" dxfId="345" priority="84" stopIfTrue="1">
      <formula>NOT(ISERROR(SEARCH("Err",Y22)))</formula>
    </cfRule>
  </conditionalFormatting>
  <conditionalFormatting sqref="Y31:AC36">
    <cfRule type="expression" dxfId="344" priority="83" stopIfTrue="1">
      <formula>NOT(ISERROR(SEARCH("Err",Y31)))</formula>
    </cfRule>
  </conditionalFormatting>
  <conditionalFormatting sqref="Y40:AC43">
    <cfRule type="expression" dxfId="343" priority="82" stopIfTrue="1">
      <formula>NOT(ISERROR(SEARCH("Err",Y40)))</formula>
    </cfRule>
  </conditionalFormatting>
  <conditionalFormatting sqref="Y47:AC51">
    <cfRule type="expression" dxfId="342" priority="81" stopIfTrue="1">
      <formula>NOT(ISERROR(SEARCH("Err",Y47)))</formula>
    </cfRule>
  </conditionalFormatting>
  <conditionalFormatting sqref="BL14:BL18">
    <cfRule type="expression" dxfId="341" priority="79" stopIfTrue="1">
      <formula>NOT(ISERROR(SEARCH("Err",BL14)))</formula>
    </cfRule>
  </conditionalFormatting>
  <conditionalFormatting sqref="BL22">
    <cfRule type="expression" dxfId="340" priority="78" stopIfTrue="1">
      <formula>NOT(ISERROR(SEARCH("Err",BL22)))</formula>
    </cfRule>
  </conditionalFormatting>
  <conditionalFormatting sqref="BL23:BL27">
    <cfRule type="expression" dxfId="339" priority="77" stopIfTrue="1">
      <formula>NOT(ISERROR(SEARCH("Err",BL23)))</formula>
    </cfRule>
  </conditionalFormatting>
  <conditionalFormatting sqref="BL31">
    <cfRule type="expression" dxfId="338" priority="76" stopIfTrue="1">
      <formula>NOT(ISERROR(SEARCH("Err",BL31)))</formula>
    </cfRule>
  </conditionalFormatting>
  <conditionalFormatting sqref="BL32:BL36">
    <cfRule type="expression" dxfId="337" priority="75" stopIfTrue="1">
      <formula>NOT(ISERROR(SEARCH("Err",BL32)))</formula>
    </cfRule>
  </conditionalFormatting>
  <conditionalFormatting sqref="BL40">
    <cfRule type="expression" dxfId="336" priority="74" stopIfTrue="1">
      <formula>NOT(ISERROR(SEARCH("Err",BL40)))</formula>
    </cfRule>
  </conditionalFormatting>
  <conditionalFormatting sqref="BL41:BL43">
    <cfRule type="expression" dxfId="335" priority="73" stopIfTrue="1">
      <formula>NOT(ISERROR(SEARCH("Err",BL41)))</formula>
    </cfRule>
  </conditionalFormatting>
  <conditionalFormatting sqref="BL55">
    <cfRule type="expression" dxfId="334" priority="69" stopIfTrue="1">
      <formula>NOT(ISERROR(SEARCH("Err",BL55)))</formula>
    </cfRule>
  </conditionalFormatting>
  <conditionalFormatting sqref="BL47:BL48">
    <cfRule type="expression" dxfId="333" priority="71" stopIfTrue="1">
      <formula>NOT(ISERROR(SEARCH("Err",BL47)))</formula>
    </cfRule>
  </conditionalFormatting>
  <conditionalFormatting sqref="BL49:BL51">
    <cfRule type="expression" dxfId="332" priority="70" stopIfTrue="1">
      <formula>NOT(ISERROR(SEARCH("Err",BL49)))</formula>
    </cfRule>
  </conditionalFormatting>
  <conditionalFormatting sqref="AY77:BF82">
    <cfRule type="expression" dxfId="331" priority="65" stopIfTrue="1">
      <formula>NOT(ISERROR(SEARCH("Err",AY77)))</formula>
    </cfRule>
  </conditionalFormatting>
  <conditionalFormatting sqref="AD60:AK64">
    <cfRule type="expression" dxfId="330" priority="68" stopIfTrue="1">
      <formula>NOT(ISERROR(SEARCH("Err",AD60)))</formula>
    </cfRule>
  </conditionalFormatting>
  <conditionalFormatting sqref="AY68:BF73 AY86:BF89">
    <cfRule type="expression" dxfId="329" priority="66" stopIfTrue="1">
      <formula>NOT(ISERROR(SEARCH("Err",AY68)))</formula>
    </cfRule>
  </conditionalFormatting>
  <conditionalFormatting sqref="AY60:BF64">
    <cfRule type="expression" dxfId="328" priority="67" stopIfTrue="1">
      <formula>NOT(ISERROR(SEARCH("Err",AY60)))</formula>
    </cfRule>
  </conditionalFormatting>
  <conditionalFormatting sqref="AY93:BF97">
    <cfRule type="expression" dxfId="327" priority="64" stopIfTrue="1">
      <formula>NOT(ISERROR(SEARCH("Err",AY93)))</formula>
    </cfRule>
  </conditionalFormatting>
  <conditionalFormatting sqref="BO86:BV89 BO68:BV73">
    <cfRule type="expression" dxfId="326" priority="61" stopIfTrue="1">
      <formula>NOT(ISERROR(SEARCH("Err",BO68)))</formula>
    </cfRule>
  </conditionalFormatting>
  <conditionalFormatting sqref="BO60:BV64">
    <cfRule type="expression" dxfId="325" priority="62" stopIfTrue="1">
      <formula>NOT(ISERROR(SEARCH("Err",BO60)))</formula>
    </cfRule>
  </conditionalFormatting>
  <conditionalFormatting sqref="BO93:BV97">
    <cfRule type="expression" dxfId="324" priority="59" stopIfTrue="1">
      <formula>NOT(ISERROR(SEARCH("Err",BO93)))</formula>
    </cfRule>
  </conditionalFormatting>
  <conditionalFormatting sqref="BO77:BV82">
    <cfRule type="expression" dxfId="323" priority="60" stopIfTrue="1">
      <formula>NOT(ISERROR(SEARCH("Err",BO77)))</formula>
    </cfRule>
  </conditionalFormatting>
  <conditionalFormatting sqref="AD68:AK73">
    <cfRule type="expression" dxfId="322" priority="57" stopIfTrue="1">
      <formula>NOT(ISERROR(SEARCH("Err",AD68)))</formula>
    </cfRule>
  </conditionalFormatting>
  <conditionalFormatting sqref="AD77:AK82">
    <cfRule type="expression" dxfId="321" priority="56" stopIfTrue="1">
      <formula>NOT(ISERROR(SEARCH("Err",AD77)))</formula>
    </cfRule>
  </conditionalFormatting>
  <conditionalFormatting sqref="AD86:AK89">
    <cfRule type="expression" dxfId="320" priority="55" stopIfTrue="1">
      <formula>NOT(ISERROR(SEARCH("Err",AD86)))</formula>
    </cfRule>
  </conditionalFormatting>
  <conditionalFormatting sqref="AD93:AK97">
    <cfRule type="expression" dxfId="319" priority="54" stopIfTrue="1">
      <formula>NOT(ISERROR(SEARCH("Err",AD93)))</formula>
    </cfRule>
  </conditionalFormatting>
  <conditionalFormatting sqref="BL60:BL64">
    <cfRule type="expression" dxfId="318" priority="46" stopIfTrue="1">
      <formula>NOT(ISERROR(SEARCH("Err",BL60)))</formula>
    </cfRule>
  </conditionalFormatting>
  <conditionalFormatting sqref="BL68">
    <cfRule type="expression" dxfId="317" priority="45" stopIfTrue="1">
      <formula>NOT(ISERROR(SEARCH("Err",BL68)))</formula>
    </cfRule>
  </conditionalFormatting>
  <conditionalFormatting sqref="BL69:BL73">
    <cfRule type="expression" dxfId="316" priority="44" stopIfTrue="1">
      <formula>NOT(ISERROR(SEARCH("Err",BL69)))</formula>
    </cfRule>
  </conditionalFormatting>
  <conditionalFormatting sqref="BL77">
    <cfRule type="expression" dxfId="315" priority="43" stopIfTrue="1">
      <formula>NOT(ISERROR(SEARCH("Err",BL77)))</formula>
    </cfRule>
  </conditionalFormatting>
  <conditionalFormatting sqref="BL78:BL82">
    <cfRule type="expression" dxfId="314" priority="42" stopIfTrue="1">
      <formula>NOT(ISERROR(SEARCH("Err",BL78)))</formula>
    </cfRule>
  </conditionalFormatting>
  <conditionalFormatting sqref="BL86">
    <cfRule type="expression" dxfId="313" priority="41" stopIfTrue="1">
      <formula>NOT(ISERROR(SEARCH("Err",BL86)))</formula>
    </cfRule>
  </conditionalFormatting>
  <conditionalFormatting sqref="BL87:BL89">
    <cfRule type="expression" dxfId="312" priority="40" stopIfTrue="1">
      <formula>NOT(ISERROR(SEARCH("Err",BL87)))</formula>
    </cfRule>
  </conditionalFormatting>
  <conditionalFormatting sqref="BL93:BL94">
    <cfRule type="expression" dxfId="311" priority="39" stopIfTrue="1">
      <formula>NOT(ISERROR(SEARCH("Err",BL93)))</formula>
    </cfRule>
  </conditionalFormatting>
  <conditionalFormatting sqref="BL95:BL97">
    <cfRule type="expression" dxfId="310" priority="38" stopIfTrue="1">
      <formula>NOT(ISERROR(SEARCH("Err",BL95)))</formula>
    </cfRule>
  </conditionalFormatting>
  <conditionalFormatting sqref="AD14:AD18">
    <cfRule type="expression" dxfId="309" priority="36" stopIfTrue="1">
      <formula>NOT(ISERROR(SEARCH("Err",AD14)))</formula>
    </cfRule>
  </conditionalFormatting>
  <conditionalFormatting sqref="AD55">
    <cfRule type="expression" dxfId="308" priority="35" stopIfTrue="1">
      <formula>NOT(ISERROR(SEARCH("Err",AD55)))</formula>
    </cfRule>
  </conditionalFormatting>
  <conditionalFormatting sqref="AD22:AD27">
    <cfRule type="expression" dxfId="307" priority="34" stopIfTrue="1">
      <formula>NOT(ISERROR(SEARCH("Err",AD22)))</formula>
    </cfRule>
  </conditionalFormatting>
  <conditionalFormatting sqref="AD31:AD36">
    <cfRule type="expression" dxfId="306" priority="33" stopIfTrue="1">
      <formula>NOT(ISERROR(SEARCH("Err",AD31)))</formula>
    </cfRule>
  </conditionalFormatting>
  <conditionalFormatting sqref="AD40:AD43">
    <cfRule type="expression" dxfId="305" priority="32" stopIfTrue="1">
      <formula>NOT(ISERROR(SEARCH("Err",AD40)))</formula>
    </cfRule>
  </conditionalFormatting>
  <conditionalFormatting sqref="AD47:AD51">
    <cfRule type="expression" dxfId="304" priority="31" stopIfTrue="1">
      <formula>NOT(ISERROR(SEARCH("Err",AD47)))</formula>
    </cfRule>
  </conditionalFormatting>
  <conditionalFormatting sqref="Y55:AC55">
    <cfRule type="expression" dxfId="303" priority="30" stopIfTrue="1">
      <formula>NOT(ISERROR(SEARCH("Err",Y55)))</formula>
    </cfRule>
  </conditionalFormatting>
  <conditionalFormatting sqref="Y14:AC18">
    <cfRule type="expression" dxfId="302" priority="29" stopIfTrue="1">
      <formula>NOT(ISERROR(SEARCH("Err",Y14)))</formula>
    </cfRule>
  </conditionalFormatting>
  <conditionalFormatting sqref="Y22:AC27">
    <cfRule type="expression" dxfId="301" priority="28" stopIfTrue="1">
      <formula>NOT(ISERROR(SEARCH("Err",Y22)))</formula>
    </cfRule>
  </conditionalFormatting>
  <conditionalFormatting sqref="Y31:AC36">
    <cfRule type="expression" dxfId="300" priority="27" stopIfTrue="1">
      <formula>NOT(ISERROR(SEARCH("Err",Y31)))</formula>
    </cfRule>
  </conditionalFormatting>
  <conditionalFormatting sqref="Y40:AC43">
    <cfRule type="expression" dxfId="299" priority="26" stopIfTrue="1">
      <formula>NOT(ISERROR(SEARCH("Err",Y40)))</formula>
    </cfRule>
  </conditionalFormatting>
  <conditionalFormatting sqref="Y47:AC51">
    <cfRule type="expression" dxfId="298" priority="25" stopIfTrue="1">
      <formula>NOT(ISERROR(SEARCH("Err",Y47)))</formula>
    </cfRule>
  </conditionalFormatting>
  <conditionalFormatting sqref="AD60:AD64">
    <cfRule type="expression" dxfId="297" priority="24" stopIfTrue="1">
      <formula>NOT(ISERROR(SEARCH("Err",AD60)))</formula>
    </cfRule>
  </conditionalFormatting>
  <conditionalFormatting sqref="AD68:AD73">
    <cfRule type="expression" dxfId="296" priority="23" stopIfTrue="1">
      <formula>NOT(ISERROR(SEARCH("Err",AD68)))</formula>
    </cfRule>
  </conditionalFormatting>
  <conditionalFormatting sqref="AD77:AD82">
    <cfRule type="expression" dxfId="295" priority="22" stopIfTrue="1">
      <formula>NOT(ISERROR(SEARCH("Err",AD77)))</formula>
    </cfRule>
  </conditionalFormatting>
  <conditionalFormatting sqref="AD86:AD89">
    <cfRule type="expression" dxfId="294" priority="21" stopIfTrue="1">
      <formula>NOT(ISERROR(SEARCH("Err",AD86)))</formula>
    </cfRule>
  </conditionalFormatting>
  <conditionalFormatting sqref="AD93:AD97">
    <cfRule type="expression" dxfId="293" priority="20" stopIfTrue="1">
      <formula>NOT(ISERROR(SEARCH("Err",AD93)))</formula>
    </cfRule>
  </conditionalFormatting>
  <conditionalFormatting sqref="AY31:AY36">
    <cfRule type="expression" dxfId="292" priority="19" stopIfTrue="1">
      <formula>NOT(ISERROR(SEARCH("Err",AY31)))</formula>
    </cfRule>
  </conditionalFormatting>
  <conditionalFormatting sqref="AY55">
    <cfRule type="expression" dxfId="291" priority="18" stopIfTrue="1">
      <formula>NOT(ISERROR(SEARCH("Err",AY55)))</formula>
    </cfRule>
  </conditionalFormatting>
  <conditionalFormatting sqref="AY22:AY27 AY40:AY43">
    <cfRule type="expression" dxfId="290" priority="17" stopIfTrue="1">
      <formula>NOT(ISERROR(SEARCH("Err",AY22)))</formula>
    </cfRule>
  </conditionalFormatting>
  <conditionalFormatting sqref="AY14:AY18">
    <cfRule type="expression" dxfId="289" priority="16" stopIfTrue="1">
      <formula>NOT(ISERROR(SEARCH("Err",AY14)))</formula>
    </cfRule>
  </conditionalFormatting>
  <conditionalFormatting sqref="AY47:AY51">
    <cfRule type="expression" dxfId="288" priority="15" stopIfTrue="1">
      <formula>NOT(ISERROR(SEARCH("Err",AY47)))</formula>
    </cfRule>
  </conditionalFormatting>
  <conditionalFormatting sqref="AY77:AY82">
    <cfRule type="expression" dxfId="287" priority="14" stopIfTrue="1">
      <formula>NOT(ISERROR(SEARCH("Err",AY77)))</formula>
    </cfRule>
  </conditionalFormatting>
  <conditionalFormatting sqref="AY68:AY73 AY86:AY89">
    <cfRule type="expression" dxfId="286" priority="13" stopIfTrue="1">
      <formula>NOT(ISERROR(SEARCH("Err",AY68)))</formula>
    </cfRule>
  </conditionalFormatting>
  <conditionalFormatting sqref="AY60:AY64">
    <cfRule type="expression" dxfId="285" priority="12" stopIfTrue="1">
      <formula>NOT(ISERROR(SEARCH("Err",AY60)))</formula>
    </cfRule>
  </conditionalFormatting>
  <conditionalFormatting sqref="AY93:AY97">
    <cfRule type="expression" dxfId="284" priority="11" stopIfTrue="1">
      <formula>NOT(ISERROR(SEARCH("Err",AY93)))</formula>
    </cfRule>
  </conditionalFormatting>
  <conditionalFormatting sqref="AY68">
    <cfRule type="expression" dxfId="283" priority="10" stopIfTrue="1">
      <formula>NOT(ISERROR(SEARCH("Err",AY68)))</formula>
    </cfRule>
  </conditionalFormatting>
  <conditionalFormatting sqref="BO40:BO43 BO22:BO27">
    <cfRule type="expression" dxfId="282" priority="9" stopIfTrue="1">
      <formula>NOT(ISERROR(SEARCH("Err",BO22)))</formula>
    </cfRule>
  </conditionalFormatting>
  <conditionalFormatting sqref="BO14:BO18">
    <cfRule type="expression" dxfId="281" priority="8" stopIfTrue="1">
      <formula>NOT(ISERROR(SEARCH("Err",BO14)))</formula>
    </cfRule>
  </conditionalFormatting>
  <conditionalFormatting sqref="BO47:BO51">
    <cfRule type="expression" dxfId="280" priority="7" stopIfTrue="1">
      <formula>NOT(ISERROR(SEARCH("Err",BO47)))</formula>
    </cfRule>
  </conditionalFormatting>
  <conditionalFormatting sqref="BO31:BO36">
    <cfRule type="expression" dxfId="279" priority="6" stopIfTrue="1">
      <formula>NOT(ISERROR(SEARCH("Err",BO31)))</formula>
    </cfRule>
  </conditionalFormatting>
  <conditionalFormatting sqref="BO55">
    <cfRule type="expression" dxfId="278" priority="5" stopIfTrue="1">
      <formula>NOT(ISERROR(SEARCH("Err",BO55)))</formula>
    </cfRule>
  </conditionalFormatting>
  <conditionalFormatting sqref="BO86:BO89 BO68:BO73">
    <cfRule type="expression" dxfId="277" priority="4" stopIfTrue="1">
      <formula>NOT(ISERROR(SEARCH("Err",BO68)))</formula>
    </cfRule>
  </conditionalFormatting>
  <conditionalFormatting sqref="BO60:BO64">
    <cfRule type="expression" dxfId="276" priority="3" stopIfTrue="1">
      <formula>NOT(ISERROR(SEARCH("Err",BO60)))</formula>
    </cfRule>
  </conditionalFormatting>
  <conditionalFormatting sqref="BO93:BO97">
    <cfRule type="expression" dxfId="275" priority="2" stopIfTrue="1">
      <formula>NOT(ISERROR(SEARCH("Err",BO93)))</formula>
    </cfRule>
  </conditionalFormatting>
  <conditionalFormatting sqref="BO77:BO82">
    <cfRule type="expression" dxfId="274" priority="1" stopIfTrue="1">
      <formula>NOT(ISERROR(SEARCH("Err",BO77)))</formula>
    </cfRule>
  </conditionalFormatting>
  <pageMargins left="0.25" right="0.25" top="0.75" bottom="0.75" header="0.3" footer="0.3"/>
  <pageSetup paperSize="8" scale="59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P242"/>
  <sheetViews>
    <sheetView zoomScale="70" zoomScaleNormal="70" zoomScaleSheetLayoutView="7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ColWidth="9.140625" defaultRowHeight="15"/>
  <cols>
    <col min="1" max="1" width="13.140625" style="71" customWidth="1"/>
    <col min="2" max="2" width="28.28515625" style="71" bestFit="1" customWidth="1"/>
    <col min="3" max="3" width="73" style="70" customWidth="1"/>
    <col min="4" max="4" width="17" style="70" customWidth="1"/>
    <col min="5" max="5" width="39.140625" style="70" bestFit="1" customWidth="1"/>
    <col min="6" max="6" width="17.140625" style="70" customWidth="1"/>
    <col min="7" max="7" width="17.5703125" style="70" customWidth="1"/>
    <col min="8" max="8" width="18.7109375" style="70" customWidth="1"/>
    <col min="9" max="9" width="19.5703125" style="70" customWidth="1"/>
    <col min="10" max="10" width="14" style="70" customWidth="1"/>
    <col min="11" max="11" width="22.5703125" style="70" customWidth="1"/>
    <col min="12" max="12" width="14" style="70" customWidth="1"/>
    <col min="13" max="13" width="19" style="70" customWidth="1"/>
    <col min="14" max="14" width="8.7109375" style="70" customWidth="1"/>
    <col min="15" max="21" width="8.7109375" style="72" customWidth="1"/>
    <col min="22" max="37" width="8.7109375" style="70" customWidth="1"/>
    <col min="38" max="53" width="11.85546875" style="70" customWidth="1"/>
    <col min="54" max="68" width="9.140625" style="71"/>
    <col min="69" max="16384" width="9.140625" style="70"/>
  </cols>
  <sheetData>
    <row r="1" spans="1:68" s="71" customFormat="1">
      <c r="A1" s="46" t="str">
        <f ca="1">MID(CELL("filename",A1),FIND("]",CELL("filename",A1))+1,256)</f>
        <v>E4 - Losses Snapshot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</row>
    <row r="2" spans="1:68" s="71" customFormat="1" ht="15.75" thickBot="1">
      <c r="A2" s="47" t="str">
        <f>'Cover Sheet'!$D$12</f>
        <v>ENWL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</row>
    <row r="3" spans="1:68" s="83" customFormat="1" ht="15.75" customHeight="1" thickBot="1">
      <c r="A3" s="265">
        <f>'Cover Sheet'!$D$14</f>
        <v>2017</v>
      </c>
      <c r="B3" s="169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1"/>
      <c r="P3" s="171"/>
      <c r="Q3" s="171"/>
      <c r="R3" s="171"/>
      <c r="S3" s="171"/>
      <c r="T3" s="171"/>
      <c r="U3" s="171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2"/>
      <c r="AM3" s="170"/>
      <c r="AN3" s="170"/>
      <c r="AO3" s="170"/>
      <c r="AP3" s="170"/>
      <c r="AQ3" s="170"/>
      <c r="AR3" s="170"/>
      <c r="AS3" s="170"/>
      <c r="AT3" s="444" t="s">
        <v>265</v>
      </c>
      <c r="AU3" s="445"/>
      <c r="AV3" s="445"/>
      <c r="AW3" s="445"/>
      <c r="AX3" s="445"/>
      <c r="AY3" s="445"/>
      <c r="AZ3" s="445"/>
      <c r="BA3" s="446"/>
    </row>
    <row r="4" spans="1:68" s="82" customFormat="1" ht="45" customHeight="1">
      <c r="A4" s="166"/>
      <c r="B4" s="154" t="s">
        <v>94</v>
      </c>
      <c r="C4" s="155"/>
      <c r="D4" s="155"/>
      <c r="E4" s="155"/>
      <c r="F4" s="155"/>
      <c r="G4" s="155"/>
      <c r="H4" s="156"/>
      <c r="I4" s="447" t="s">
        <v>270</v>
      </c>
      <c r="J4" s="448"/>
      <c r="K4" s="448"/>
      <c r="L4" s="448"/>
      <c r="M4" s="449"/>
      <c r="N4" s="444" t="s">
        <v>93</v>
      </c>
      <c r="O4" s="445"/>
      <c r="P4" s="445"/>
      <c r="Q4" s="445"/>
      <c r="R4" s="445"/>
      <c r="S4" s="445"/>
      <c r="T4" s="445"/>
      <c r="U4" s="446"/>
      <c r="V4" s="444" t="s">
        <v>274</v>
      </c>
      <c r="W4" s="445"/>
      <c r="X4" s="445"/>
      <c r="Y4" s="445"/>
      <c r="Z4" s="445"/>
      <c r="AA4" s="445"/>
      <c r="AB4" s="445"/>
      <c r="AC4" s="445"/>
      <c r="AD4" s="444" t="s">
        <v>275</v>
      </c>
      <c r="AE4" s="445"/>
      <c r="AF4" s="445"/>
      <c r="AG4" s="445"/>
      <c r="AH4" s="445"/>
      <c r="AI4" s="445"/>
      <c r="AJ4" s="445"/>
      <c r="AK4" s="446"/>
      <c r="AL4" s="444" t="s">
        <v>264</v>
      </c>
      <c r="AM4" s="445"/>
      <c r="AN4" s="445"/>
      <c r="AO4" s="445"/>
      <c r="AP4" s="445"/>
      <c r="AQ4" s="445"/>
      <c r="AR4" s="445"/>
      <c r="AS4" s="445"/>
      <c r="AT4" s="450" t="s">
        <v>266</v>
      </c>
      <c r="AU4" s="451"/>
      <c r="AV4" s="451" t="s">
        <v>267</v>
      </c>
      <c r="AW4" s="451"/>
      <c r="AX4" s="451" t="s">
        <v>268</v>
      </c>
      <c r="AY4" s="451"/>
      <c r="AZ4" s="451" t="s">
        <v>88</v>
      </c>
      <c r="BA4" s="452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</row>
    <row r="5" spans="1:68" s="81" customFormat="1" ht="93.75" customHeight="1">
      <c r="A5" s="167"/>
      <c r="B5" s="157" t="s">
        <v>87</v>
      </c>
      <c r="C5" s="158" t="s">
        <v>92</v>
      </c>
      <c r="D5" s="158" t="s">
        <v>86</v>
      </c>
      <c r="E5" s="158" t="s">
        <v>276</v>
      </c>
      <c r="F5" s="363" t="s">
        <v>91</v>
      </c>
      <c r="G5" s="363" t="s">
        <v>269</v>
      </c>
      <c r="H5" s="159" t="s">
        <v>90</v>
      </c>
      <c r="I5" s="160" t="s">
        <v>85</v>
      </c>
      <c r="J5" s="161" t="s">
        <v>271</v>
      </c>
      <c r="K5" s="162" t="s">
        <v>263</v>
      </c>
      <c r="L5" s="162" t="s">
        <v>272</v>
      </c>
      <c r="M5" s="163" t="s">
        <v>273</v>
      </c>
      <c r="N5" s="364" t="s">
        <v>80</v>
      </c>
      <c r="O5" s="158" t="s">
        <v>78</v>
      </c>
      <c r="P5" s="158" t="s">
        <v>77</v>
      </c>
      <c r="Q5" s="158" t="s">
        <v>76</v>
      </c>
      <c r="R5" s="158" t="s">
        <v>75</v>
      </c>
      <c r="S5" s="158" t="s">
        <v>74</v>
      </c>
      <c r="T5" s="158" t="s">
        <v>73</v>
      </c>
      <c r="U5" s="158" t="s">
        <v>72</v>
      </c>
      <c r="V5" s="157" t="s">
        <v>79</v>
      </c>
      <c r="W5" s="158" t="s">
        <v>78</v>
      </c>
      <c r="X5" s="158" t="s">
        <v>77</v>
      </c>
      <c r="Y5" s="158" t="s">
        <v>76</v>
      </c>
      <c r="Z5" s="158" t="s">
        <v>75</v>
      </c>
      <c r="AA5" s="158" t="s">
        <v>74</v>
      </c>
      <c r="AB5" s="158" t="s">
        <v>73</v>
      </c>
      <c r="AC5" s="158" t="s">
        <v>72</v>
      </c>
      <c r="AD5" s="157" t="s">
        <v>79</v>
      </c>
      <c r="AE5" s="158" t="s">
        <v>78</v>
      </c>
      <c r="AF5" s="158" t="s">
        <v>77</v>
      </c>
      <c r="AG5" s="158" t="s">
        <v>76</v>
      </c>
      <c r="AH5" s="158" t="s">
        <v>75</v>
      </c>
      <c r="AI5" s="158" t="s">
        <v>74</v>
      </c>
      <c r="AJ5" s="158" t="s">
        <v>73</v>
      </c>
      <c r="AK5" s="164" t="s">
        <v>72</v>
      </c>
      <c r="AL5" s="157" t="s">
        <v>79</v>
      </c>
      <c r="AM5" s="158" t="s">
        <v>78</v>
      </c>
      <c r="AN5" s="158" t="s">
        <v>77</v>
      </c>
      <c r="AO5" s="158" t="s">
        <v>76</v>
      </c>
      <c r="AP5" s="158" t="s">
        <v>75</v>
      </c>
      <c r="AQ5" s="158" t="s">
        <v>74</v>
      </c>
      <c r="AR5" s="158" t="s">
        <v>73</v>
      </c>
      <c r="AS5" s="158" t="s">
        <v>72</v>
      </c>
      <c r="AT5" s="157" t="s">
        <v>3</v>
      </c>
      <c r="AU5" s="158" t="s">
        <v>83</v>
      </c>
      <c r="AV5" s="158" t="s">
        <v>3</v>
      </c>
      <c r="AW5" s="158" t="s">
        <v>83</v>
      </c>
      <c r="AX5" s="158" t="s">
        <v>84</v>
      </c>
      <c r="AY5" s="158" t="s">
        <v>83</v>
      </c>
      <c r="AZ5" s="158" t="s">
        <v>82</v>
      </c>
      <c r="BA5" s="164" t="s">
        <v>81</v>
      </c>
    </row>
    <row r="6" spans="1:68" s="81" customFormat="1" ht="15.75" customHeight="1">
      <c r="A6" s="167"/>
      <c r="B6" s="157" t="s">
        <v>68</v>
      </c>
      <c r="C6" s="158" t="s">
        <v>68</v>
      </c>
      <c r="D6" s="158" t="s">
        <v>68</v>
      </c>
      <c r="E6" s="158" t="s">
        <v>68</v>
      </c>
      <c r="F6" s="158" t="s">
        <v>68</v>
      </c>
      <c r="G6" s="363" t="s">
        <v>68</v>
      </c>
      <c r="H6" s="164" t="s">
        <v>68</v>
      </c>
      <c r="I6" s="157" t="s">
        <v>68</v>
      </c>
      <c r="J6" s="364" t="s">
        <v>71</v>
      </c>
      <c r="K6" s="158" t="s">
        <v>68</v>
      </c>
      <c r="L6" s="158" t="s">
        <v>71</v>
      </c>
      <c r="M6" s="164" t="s">
        <v>70</v>
      </c>
      <c r="N6" s="364" t="s">
        <v>5</v>
      </c>
      <c r="O6" s="165" t="s">
        <v>5</v>
      </c>
      <c r="P6" s="165" t="s">
        <v>5</v>
      </c>
      <c r="Q6" s="165" t="s">
        <v>5</v>
      </c>
      <c r="R6" s="165" t="s">
        <v>5</v>
      </c>
      <c r="S6" s="165" t="s">
        <v>5</v>
      </c>
      <c r="T6" s="165" t="s">
        <v>5</v>
      </c>
      <c r="U6" s="165" t="s">
        <v>5</v>
      </c>
      <c r="V6" s="157" t="s">
        <v>0</v>
      </c>
      <c r="W6" s="158" t="s">
        <v>0</v>
      </c>
      <c r="X6" s="158" t="s">
        <v>0</v>
      </c>
      <c r="Y6" s="158" t="s">
        <v>0</v>
      </c>
      <c r="Z6" s="158" t="s">
        <v>0</v>
      </c>
      <c r="AA6" s="158" t="s">
        <v>0</v>
      </c>
      <c r="AB6" s="158" t="s">
        <v>0</v>
      </c>
      <c r="AC6" s="158" t="s">
        <v>0</v>
      </c>
      <c r="AD6" s="157" t="s">
        <v>0</v>
      </c>
      <c r="AE6" s="158" t="s">
        <v>0</v>
      </c>
      <c r="AF6" s="158" t="s">
        <v>0</v>
      </c>
      <c r="AG6" s="158" t="s">
        <v>0</v>
      </c>
      <c r="AH6" s="158" t="s">
        <v>0</v>
      </c>
      <c r="AI6" s="158" t="s">
        <v>0</v>
      </c>
      <c r="AJ6" s="158" t="s">
        <v>0</v>
      </c>
      <c r="AK6" s="164" t="s">
        <v>0</v>
      </c>
      <c r="AL6" s="157" t="s">
        <v>33</v>
      </c>
      <c r="AM6" s="158" t="s">
        <v>33</v>
      </c>
      <c r="AN6" s="158" t="s">
        <v>33</v>
      </c>
      <c r="AO6" s="158" t="s">
        <v>33</v>
      </c>
      <c r="AP6" s="158" t="s">
        <v>33</v>
      </c>
      <c r="AQ6" s="158" t="s">
        <v>33</v>
      </c>
      <c r="AR6" s="158" t="s">
        <v>33</v>
      </c>
      <c r="AS6" s="158" t="s">
        <v>33</v>
      </c>
      <c r="AT6" s="157" t="s">
        <v>0</v>
      </c>
      <c r="AU6" s="158" t="s">
        <v>0</v>
      </c>
      <c r="AV6" s="158" t="s">
        <v>0</v>
      </c>
      <c r="AW6" s="158" t="s">
        <v>0</v>
      </c>
      <c r="AX6" s="158" t="s">
        <v>0</v>
      </c>
      <c r="AY6" s="158" t="s">
        <v>0</v>
      </c>
      <c r="AZ6" s="158" t="s">
        <v>69</v>
      </c>
      <c r="BA6" s="164" t="s">
        <v>69</v>
      </c>
    </row>
    <row r="7" spans="1:68" ht="15.75" customHeight="1">
      <c r="B7" s="365" t="s">
        <v>67</v>
      </c>
      <c r="C7" s="366" t="s">
        <v>449</v>
      </c>
      <c r="D7" s="88" t="s">
        <v>450</v>
      </c>
      <c r="E7" s="88" t="s">
        <v>451</v>
      </c>
      <c r="F7" s="88" t="s">
        <v>452</v>
      </c>
      <c r="G7" s="89" t="s">
        <v>453</v>
      </c>
      <c r="H7" s="87" t="s">
        <v>454</v>
      </c>
      <c r="I7" s="91" t="s">
        <v>455</v>
      </c>
      <c r="J7" s="375">
        <v>107.447</v>
      </c>
      <c r="K7" s="89" t="s">
        <v>456</v>
      </c>
      <c r="L7" s="377">
        <v>99.647000000000006</v>
      </c>
      <c r="M7" s="378">
        <f>J7-L7</f>
        <v>7.7999999999999972</v>
      </c>
      <c r="N7" s="379">
        <v>45.52</v>
      </c>
      <c r="O7" s="380">
        <v>17.600000000000001</v>
      </c>
      <c r="P7" s="380"/>
      <c r="Q7" s="380"/>
      <c r="R7" s="380"/>
      <c r="S7" s="380"/>
      <c r="T7" s="380"/>
      <c r="U7" s="381"/>
      <c r="V7" s="382">
        <f>$J7*N7/1000</f>
        <v>4.8909874400000009</v>
      </c>
      <c r="W7" s="380">
        <f>$J7*O7/1000</f>
        <v>1.8910672000000002</v>
      </c>
      <c r="X7" s="380"/>
      <c r="Y7" s="383"/>
      <c r="Z7" s="380"/>
      <c r="AA7" s="383"/>
      <c r="AB7" s="380"/>
      <c r="AC7" s="378"/>
      <c r="AD7" s="382">
        <f>$M$7*N7/1000</f>
        <v>0.35505599999999987</v>
      </c>
      <c r="AE7" s="380">
        <f>$M$7*O7/1000</f>
        <v>0.13727999999999999</v>
      </c>
      <c r="AF7" s="380"/>
      <c r="AG7" s="383"/>
      <c r="AH7" s="380"/>
      <c r="AI7" s="383"/>
      <c r="AJ7" s="380"/>
      <c r="AK7" s="378"/>
      <c r="AL7" s="384">
        <v>0</v>
      </c>
      <c r="AM7" s="383">
        <v>-693.8118059333882</v>
      </c>
      <c r="AN7" s="380">
        <v>-962.06944618882835</v>
      </c>
      <c r="AO7" s="383">
        <v>-962.06944618882835</v>
      </c>
      <c r="AP7" s="380">
        <v>-962.06944618882835</v>
      </c>
      <c r="AQ7" s="383">
        <v>-962.06944618882835</v>
      </c>
      <c r="AR7" s="380">
        <v>-962.06944618882835</v>
      </c>
      <c r="AS7" s="383">
        <v>-962.06944618882835</v>
      </c>
      <c r="AT7" s="384">
        <v>0.49233599999999988</v>
      </c>
      <c r="AU7" s="383">
        <v>0.49233599999999988</v>
      </c>
      <c r="AV7" s="380">
        <v>0</v>
      </c>
      <c r="AW7" s="383">
        <v>0</v>
      </c>
      <c r="AX7" s="380">
        <v>0.35549537807796955</v>
      </c>
      <c r="AY7" s="383">
        <v>2.6221938465175891</v>
      </c>
      <c r="AZ7" s="380">
        <v>6.6274480399994465E-2</v>
      </c>
      <c r="BA7" s="378">
        <v>0.79254812070797631</v>
      </c>
    </row>
    <row r="8" spans="1:68" ht="15.75" customHeight="1">
      <c r="B8" s="365" t="s">
        <v>67</v>
      </c>
      <c r="C8" s="366" t="s">
        <v>449</v>
      </c>
      <c r="D8" s="88" t="s">
        <v>450</v>
      </c>
      <c r="E8" s="88" t="s">
        <v>457</v>
      </c>
      <c r="F8" s="88" t="s">
        <v>458</v>
      </c>
      <c r="G8" s="89" t="s">
        <v>453</v>
      </c>
      <c r="H8" s="87" t="s">
        <v>454</v>
      </c>
      <c r="I8" s="91" t="s">
        <v>455</v>
      </c>
      <c r="J8" s="375">
        <v>107.447</v>
      </c>
      <c r="K8" s="89" t="s">
        <v>456</v>
      </c>
      <c r="L8" s="377">
        <v>99.647000000000006</v>
      </c>
      <c r="M8" s="378">
        <f>J8-L8</f>
        <v>7.7999999999999972</v>
      </c>
      <c r="N8" s="379">
        <v>0.28000000000000003</v>
      </c>
      <c r="O8" s="380">
        <v>0.87</v>
      </c>
      <c r="P8" s="380"/>
      <c r="Q8" s="380"/>
      <c r="R8" s="380"/>
      <c r="S8" s="380"/>
      <c r="T8" s="380"/>
      <c r="U8" s="381"/>
      <c r="V8" s="382">
        <f t="shared" ref="V8:V10" si="0">$J$7*N8/1000</f>
        <v>3.0085160000000003E-2</v>
      </c>
      <c r="W8" s="380">
        <f t="shared" ref="W8:W10" si="1">$J8*O8/1000</f>
        <v>9.3478890000000009E-2</v>
      </c>
      <c r="X8" s="380"/>
      <c r="Y8" s="383"/>
      <c r="Z8" s="380"/>
      <c r="AA8" s="383"/>
      <c r="AB8" s="380"/>
      <c r="AC8" s="378"/>
      <c r="AD8" s="382">
        <f t="shared" ref="AD8:AE10" si="2">$M$7*N8/1000</f>
        <v>2.1839999999999993E-3</v>
      </c>
      <c r="AE8" s="380">
        <f t="shared" si="2"/>
        <v>6.7859999999999978E-3</v>
      </c>
      <c r="AF8" s="380"/>
      <c r="AG8" s="383"/>
      <c r="AH8" s="380"/>
      <c r="AI8" s="383"/>
      <c r="AJ8" s="380"/>
      <c r="AK8" s="378"/>
      <c r="AL8" s="384">
        <v>0</v>
      </c>
      <c r="AM8" s="383">
        <v>-4.2677351858820014</v>
      </c>
      <c r="AN8" s="380">
        <v>-17.528198084872503</v>
      </c>
      <c r="AO8" s="383">
        <v>-17.528198084872503</v>
      </c>
      <c r="AP8" s="380">
        <v>-17.528198084872503</v>
      </c>
      <c r="AQ8" s="383">
        <v>-17.528198084872503</v>
      </c>
      <c r="AR8" s="380">
        <v>-17.528198084872503</v>
      </c>
      <c r="AS8" s="383">
        <v>-17.528198084872503</v>
      </c>
      <c r="AT8" s="384">
        <v>8.9699999999999971E-3</v>
      </c>
      <c r="AU8" s="383">
        <v>8.9699999999999971E-3</v>
      </c>
      <c r="AV8" s="380">
        <v>0</v>
      </c>
      <c r="AW8" s="383">
        <v>0</v>
      </c>
      <c r="AX8" s="380">
        <v>6.0400681549300419E-3</v>
      </c>
      <c r="AY8" s="383">
        <v>4.7337647982331213E-2</v>
      </c>
      <c r="AZ8" s="380">
        <v>1.0327358751322483E-3</v>
      </c>
      <c r="BA8" s="378">
        <v>1.4204778282145461E-2</v>
      </c>
    </row>
    <row r="9" spans="1:68" ht="15.75" customHeight="1">
      <c r="B9" s="365" t="s">
        <v>67</v>
      </c>
      <c r="C9" s="366" t="s">
        <v>449</v>
      </c>
      <c r="D9" s="88" t="s">
        <v>450</v>
      </c>
      <c r="E9" s="88" t="s">
        <v>459</v>
      </c>
      <c r="F9" s="88" t="s">
        <v>460</v>
      </c>
      <c r="G9" s="89" t="s">
        <v>453</v>
      </c>
      <c r="H9" s="87" t="s">
        <v>454</v>
      </c>
      <c r="I9" s="91" t="s">
        <v>455</v>
      </c>
      <c r="J9" s="375">
        <v>107.447</v>
      </c>
      <c r="K9" s="89" t="s">
        <v>456</v>
      </c>
      <c r="L9" s="377">
        <v>99.647000000000006</v>
      </c>
      <c r="M9" s="378">
        <f>J9-L9</f>
        <v>7.7999999999999972</v>
      </c>
      <c r="N9" s="379">
        <v>18.05</v>
      </c>
      <c r="O9" s="380">
        <v>35.49</v>
      </c>
      <c r="P9" s="380"/>
      <c r="Q9" s="380"/>
      <c r="R9" s="380"/>
      <c r="S9" s="380"/>
      <c r="T9" s="380"/>
      <c r="U9" s="381"/>
      <c r="V9" s="382">
        <f t="shared" si="0"/>
        <v>1.9394183500000002</v>
      </c>
      <c r="W9" s="380">
        <f t="shared" si="1"/>
        <v>3.8132940300000007</v>
      </c>
      <c r="X9" s="380"/>
      <c r="Y9" s="383"/>
      <c r="Z9" s="380"/>
      <c r="AA9" s="383"/>
      <c r="AB9" s="380"/>
      <c r="AC9" s="378"/>
      <c r="AD9" s="382">
        <f t="shared" si="2"/>
        <v>0.14078999999999997</v>
      </c>
      <c r="AE9" s="380">
        <f t="shared" si="2"/>
        <v>0.2768219999999999</v>
      </c>
      <c r="AF9" s="380"/>
      <c r="AG9" s="383"/>
      <c r="AH9" s="380"/>
      <c r="AI9" s="383"/>
      <c r="AJ9" s="380"/>
      <c r="AK9" s="378"/>
      <c r="AL9" s="384">
        <v>0</v>
      </c>
      <c r="AM9" s="383">
        <v>-275.11650037560759</v>
      </c>
      <c r="AN9" s="380">
        <v>-816.05193518615124</v>
      </c>
      <c r="AO9" s="383">
        <v>-816.05193518615124</v>
      </c>
      <c r="AP9" s="380">
        <v>-816.05193518615124</v>
      </c>
      <c r="AQ9" s="383">
        <v>-816.05193518615124</v>
      </c>
      <c r="AR9" s="380">
        <v>-816.05193518615124</v>
      </c>
      <c r="AS9" s="378">
        <v>-816.05193518615124</v>
      </c>
      <c r="AT9" s="384">
        <v>0.41761199999999987</v>
      </c>
      <c r="AU9" s="383">
        <v>0.41761199999999987</v>
      </c>
      <c r="AV9" s="380">
        <v>0</v>
      </c>
      <c r="AW9" s="383">
        <v>0</v>
      </c>
      <c r="AX9" s="380">
        <v>0.28519147393377964</v>
      </c>
      <c r="AY9" s="383">
        <v>2.2078631469416568</v>
      </c>
      <c r="AZ9" s="380">
        <v>4.9675517584351112E-2</v>
      </c>
      <c r="BA9" s="378">
        <v>0.66346883468807494</v>
      </c>
    </row>
    <row r="10" spans="1:68" ht="15.75" customHeight="1">
      <c r="B10" s="365" t="s">
        <v>67</v>
      </c>
      <c r="C10" s="366" t="s">
        <v>449</v>
      </c>
      <c r="D10" s="88" t="s">
        <v>450</v>
      </c>
      <c r="E10" s="88" t="s">
        <v>410</v>
      </c>
      <c r="F10" s="88" t="s">
        <v>461</v>
      </c>
      <c r="G10" s="89" t="s">
        <v>453</v>
      </c>
      <c r="H10" s="87" t="s">
        <v>454</v>
      </c>
      <c r="I10" s="91" t="s">
        <v>455</v>
      </c>
      <c r="J10" s="375">
        <v>107.447</v>
      </c>
      <c r="K10" s="89" t="s">
        <v>456</v>
      </c>
      <c r="L10" s="377">
        <v>99.647000000000006</v>
      </c>
      <c r="M10" s="378">
        <f>J10-L10</f>
        <v>7.7999999999999972</v>
      </c>
      <c r="N10" s="379">
        <v>94.19</v>
      </c>
      <c r="O10" s="380">
        <v>83.64</v>
      </c>
      <c r="P10" s="380"/>
      <c r="Q10" s="380"/>
      <c r="R10" s="380"/>
      <c r="S10" s="380"/>
      <c r="T10" s="380"/>
      <c r="U10" s="381"/>
      <c r="V10" s="382">
        <f t="shared" si="0"/>
        <v>10.120432930000002</v>
      </c>
      <c r="W10" s="380">
        <f t="shared" si="1"/>
        <v>8.9868670799999997</v>
      </c>
      <c r="X10" s="380"/>
      <c r="Y10" s="383"/>
      <c r="Z10" s="380"/>
      <c r="AA10" s="383"/>
      <c r="AB10" s="380"/>
      <c r="AC10" s="378"/>
      <c r="AD10" s="382">
        <f t="shared" si="2"/>
        <v>0.73468199999999972</v>
      </c>
      <c r="AE10" s="380">
        <f t="shared" si="2"/>
        <v>0.65239199999999975</v>
      </c>
      <c r="AF10" s="380"/>
      <c r="AG10" s="383"/>
      <c r="AH10" s="380"/>
      <c r="AI10" s="383"/>
      <c r="AJ10" s="380"/>
      <c r="AK10" s="378"/>
      <c r="AL10" s="384">
        <v>0</v>
      </c>
      <c r="AM10" s="383">
        <v>-1435.6356327079488</v>
      </c>
      <c r="AN10" s="380">
        <v>-2710.4691003764151</v>
      </c>
      <c r="AO10" s="383">
        <v>-2710.4691003764151</v>
      </c>
      <c r="AP10" s="380">
        <v>-2710.4691003764151</v>
      </c>
      <c r="AQ10" s="383">
        <v>-2710.4691003764151</v>
      </c>
      <c r="AR10" s="380">
        <v>-2710.4691003764151</v>
      </c>
      <c r="AS10" s="378">
        <v>-2710.4691003764151</v>
      </c>
      <c r="AT10" s="384">
        <v>1.3870739999999995</v>
      </c>
      <c r="AU10" s="383">
        <v>1.3870739999999995</v>
      </c>
      <c r="AV10" s="380">
        <v>0</v>
      </c>
      <c r="AW10" s="383">
        <v>0</v>
      </c>
      <c r="AX10" s="380">
        <v>0.97447048258303359</v>
      </c>
      <c r="AY10" s="383">
        <v>7.3605127614584687</v>
      </c>
      <c r="AZ10" s="380">
        <v>0.17588488996047769</v>
      </c>
      <c r="BA10" s="378">
        <v>2.2183113385673261</v>
      </c>
    </row>
    <row r="11" spans="1:68" ht="15.75" customHeight="1">
      <c r="B11" s="365" t="s">
        <v>67</v>
      </c>
      <c r="C11" s="366" t="s">
        <v>462</v>
      </c>
      <c r="D11" s="88" t="s">
        <v>450</v>
      </c>
      <c r="E11" s="88" t="s">
        <v>451</v>
      </c>
      <c r="F11" s="88" t="s">
        <v>452</v>
      </c>
      <c r="G11" s="89" t="s">
        <v>453</v>
      </c>
      <c r="H11" s="87" t="s">
        <v>463</v>
      </c>
      <c r="I11" s="91" t="s">
        <v>464</v>
      </c>
      <c r="J11" s="375">
        <v>108.23400000000001</v>
      </c>
      <c r="K11" s="89" t="s">
        <v>465</v>
      </c>
      <c r="L11" s="377">
        <v>90.798000000000002</v>
      </c>
      <c r="M11" s="378">
        <f t="shared" ref="M11:M19" si="3">J11-L11</f>
        <v>17.436000000000007</v>
      </c>
      <c r="N11" s="379">
        <v>1.08</v>
      </c>
      <c r="O11" s="380">
        <v>0.31</v>
      </c>
      <c r="P11" s="380"/>
      <c r="Q11" s="380"/>
      <c r="R11" s="380"/>
      <c r="S11" s="380"/>
      <c r="T11" s="380"/>
      <c r="U11" s="381"/>
      <c r="V11" s="382">
        <f>$J11*N11/1000</f>
        <v>0.11689272000000001</v>
      </c>
      <c r="W11" s="380">
        <f>$J11*O11/1000</f>
        <v>3.3552539999999999E-2</v>
      </c>
      <c r="X11" s="380"/>
      <c r="Y11" s="383"/>
      <c r="Z11" s="380"/>
      <c r="AA11" s="383"/>
      <c r="AB11" s="380"/>
      <c r="AC11" s="378"/>
      <c r="AD11" s="382">
        <f>$M11*N11/1000</f>
        <v>1.8830880000000008E-2</v>
      </c>
      <c r="AE11" s="380">
        <f>$M11*O11/1000</f>
        <v>5.4051600000000026E-3</v>
      </c>
      <c r="AF11" s="380"/>
      <c r="AG11" s="383"/>
      <c r="AH11" s="380"/>
      <c r="AI11" s="383"/>
      <c r="AJ11" s="380"/>
      <c r="AK11" s="378"/>
      <c r="AL11" s="384">
        <v>0</v>
      </c>
      <c r="AM11" s="383">
        <v>-25.083238877985629</v>
      </c>
      <c r="AN11" s="380">
        <v>-32.283057444814837</v>
      </c>
      <c r="AO11" s="383">
        <v>-32.283057444814837</v>
      </c>
      <c r="AP11" s="380">
        <v>-32.283057444814837</v>
      </c>
      <c r="AQ11" s="383">
        <v>-32.283057444814837</v>
      </c>
      <c r="AR11" s="380">
        <v>-32.283057444814837</v>
      </c>
      <c r="AS11" s="378">
        <v>-32.283057444814837</v>
      </c>
      <c r="AT11" s="384">
        <v>2.4236040000000011E-2</v>
      </c>
      <c r="AU11" s="383">
        <v>2.4236040000000011E-2</v>
      </c>
      <c r="AV11" s="380">
        <v>0</v>
      </c>
      <c r="AW11" s="383">
        <v>0</v>
      </c>
      <c r="AX11" s="380">
        <v>1.202294394421435E-2</v>
      </c>
      <c r="AY11" s="383">
        <v>8.8083936377340202E-2</v>
      </c>
      <c r="AZ11" s="380">
        <v>-1.3875792812865697E-3</v>
      </c>
      <c r="BA11" s="378">
        <v>1.8130835692853106E-2</v>
      </c>
    </row>
    <row r="12" spans="1:68" ht="15.75" customHeight="1">
      <c r="B12" s="365" t="s">
        <v>67</v>
      </c>
      <c r="C12" s="366" t="s">
        <v>462</v>
      </c>
      <c r="D12" s="88" t="s">
        <v>450</v>
      </c>
      <c r="E12" s="88" t="s">
        <v>459</v>
      </c>
      <c r="F12" s="88" t="s">
        <v>460</v>
      </c>
      <c r="G12" s="89" t="s">
        <v>453</v>
      </c>
      <c r="H12" s="87" t="s">
        <v>463</v>
      </c>
      <c r="I12" s="91" t="s">
        <v>464</v>
      </c>
      <c r="J12" s="375">
        <v>108.23400000000001</v>
      </c>
      <c r="K12" s="89" t="s">
        <v>465</v>
      </c>
      <c r="L12" s="377">
        <v>90.798000000000002</v>
      </c>
      <c r="M12" s="378">
        <f t="shared" si="3"/>
        <v>17.436000000000007</v>
      </c>
      <c r="N12" s="379">
        <v>3.58</v>
      </c>
      <c r="O12" s="380">
        <v>3.61</v>
      </c>
      <c r="P12" s="380"/>
      <c r="Q12" s="380"/>
      <c r="R12" s="380"/>
      <c r="S12" s="380"/>
      <c r="T12" s="380"/>
      <c r="U12" s="381"/>
      <c r="V12" s="384">
        <f t="shared" ref="V12:V13" si="4">J12*N12/1000</f>
        <v>0.38747772000000003</v>
      </c>
      <c r="W12" s="380">
        <f>$J12*O12/1000</f>
        <v>0.39072474000000001</v>
      </c>
      <c r="X12" s="380"/>
      <c r="Y12" s="383"/>
      <c r="Z12" s="380"/>
      <c r="AA12" s="383"/>
      <c r="AB12" s="380"/>
      <c r="AC12" s="378"/>
      <c r="AD12" s="384">
        <f t="shared" ref="AD12:AD19" si="5">M12*N12/1000</f>
        <v>6.2420880000000026E-2</v>
      </c>
      <c r="AE12" s="380">
        <f>$M12*O12/1000</f>
        <v>6.2943960000000021E-2</v>
      </c>
      <c r="AF12" s="380"/>
      <c r="AG12" s="383"/>
      <c r="AH12" s="380"/>
      <c r="AI12" s="383"/>
      <c r="AJ12" s="380"/>
      <c r="AK12" s="378"/>
      <c r="AL12" s="384">
        <v>0</v>
      </c>
      <c r="AM12" s="383">
        <v>-83.146291836285684</v>
      </c>
      <c r="AN12" s="380">
        <v>-166.98934030807095</v>
      </c>
      <c r="AO12" s="383">
        <v>-166.98934030807095</v>
      </c>
      <c r="AP12" s="380">
        <v>-166.98934030807095</v>
      </c>
      <c r="AQ12" s="383">
        <v>-166.98934030807095</v>
      </c>
      <c r="AR12" s="380">
        <v>-166.98934030807095</v>
      </c>
      <c r="AS12" s="378">
        <v>-166.98934030807095</v>
      </c>
      <c r="AT12" s="384">
        <v>0.12536484000000003</v>
      </c>
      <c r="AU12" s="383">
        <v>0.12536484000000003</v>
      </c>
      <c r="AV12" s="380">
        <v>0</v>
      </c>
      <c r="AW12" s="383">
        <v>0</v>
      </c>
      <c r="AX12" s="380">
        <v>5.9759589150978162E-2</v>
      </c>
      <c r="AY12" s="383">
        <v>0.45319738454247083</v>
      </c>
      <c r="AZ12" s="380">
        <v>-7.5443399860708558E-3</v>
      </c>
      <c r="BA12" s="378">
        <v>9.2926877898384233E-2</v>
      </c>
    </row>
    <row r="13" spans="1:68" ht="15.75" customHeight="1">
      <c r="B13" s="365" t="s">
        <v>67</v>
      </c>
      <c r="C13" s="366" t="s">
        <v>462</v>
      </c>
      <c r="D13" s="88" t="s">
        <v>450</v>
      </c>
      <c r="E13" s="88" t="s">
        <v>410</v>
      </c>
      <c r="F13" s="88" t="s">
        <v>461</v>
      </c>
      <c r="G13" s="89" t="s">
        <v>453</v>
      </c>
      <c r="H13" s="87" t="s">
        <v>463</v>
      </c>
      <c r="I13" s="91" t="s">
        <v>464</v>
      </c>
      <c r="J13" s="375">
        <v>108.23400000000001</v>
      </c>
      <c r="K13" s="89" t="s">
        <v>465</v>
      </c>
      <c r="L13" s="377">
        <v>90.798000000000002</v>
      </c>
      <c r="M13" s="378">
        <f t="shared" si="3"/>
        <v>17.436000000000007</v>
      </c>
      <c r="N13" s="379">
        <v>35.880000000000003</v>
      </c>
      <c r="O13" s="380">
        <v>38.590000000000003</v>
      </c>
      <c r="P13" s="380"/>
      <c r="Q13" s="380"/>
      <c r="R13" s="380"/>
      <c r="S13" s="380"/>
      <c r="T13" s="380"/>
      <c r="U13" s="381"/>
      <c r="V13" s="384">
        <f t="shared" si="4"/>
        <v>3.8834359200000006</v>
      </c>
      <c r="W13" s="380">
        <f>$J13*O13/1000</f>
        <v>4.1767500600000007</v>
      </c>
      <c r="X13" s="380"/>
      <c r="Y13" s="383"/>
      <c r="Z13" s="380"/>
      <c r="AA13" s="383"/>
      <c r="AB13" s="380"/>
      <c r="AC13" s="378"/>
      <c r="AD13" s="384">
        <f t="shared" si="5"/>
        <v>0.62560368000000033</v>
      </c>
      <c r="AE13" s="380">
        <f>$M13*O13/1000</f>
        <v>0.6728552400000003</v>
      </c>
      <c r="AF13" s="380"/>
      <c r="AG13" s="383"/>
      <c r="AH13" s="380"/>
      <c r="AI13" s="383"/>
      <c r="AJ13" s="380"/>
      <c r="AK13" s="378"/>
      <c r="AL13" s="384">
        <v>0</v>
      </c>
      <c r="AM13" s="383">
        <v>-833.32093605752254</v>
      </c>
      <c r="AN13" s="380">
        <v>-1729.582221521842</v>
      </c>
      <c r="AO13" s="383">
        <v>-1729.582221521842</v>
      </c>
      <c r="AP13" s="380">
        <v>-1729.582221521842</v>
      </c>
      <c r="AQ13" s="383">
        <v>-1729.582221521842</v>
      </c>
      <c r="AR13" s="380">
        <v>-1729.582221521842</v>
      </c>
      <c r="AS13" s="378">
        <v>-1729.582221521842</v>
      </c>
      <c r="AT13" s="384">
        <v>1.2984589200000007</v>
      </c>
      <c r="AU13" s="383">
        <v>1.2984589200000007</v>
      </c>
      <c r="AV13" s="380">
        <v>0</v>
      </c>
      <c r="AW13" s="383">
        <v>0</v>
      </c>
      <c r="AX13" s="380">
        <v>0.61750293655726818</v>
      </c>
      <c r="AY13" s="383">
        <v>4.6925116462658165</v>
      </c>
      <c r="AZ13" s="380">
        <v>-7.8359395961847988E-2</v>
      </c>
      <c r="BA13" s="378">
        <v>0.96197177765265618</v>
      </c>
    </row>
    <row r="14" spans="1:68" ht="15.75" customHeight="1">
      <c r="B14" s="365" t="s">
        <v>66</v>
      </c>
      <c r="C14" s="366" t="s">
        <v>466</v>
      </c>
      <c r="D14" s="86" t="s">
        <v>450</v>
      </c>
      <c r="E14" s="88" t="s">
        <v>467</v>
      </c>
      <c r="F14" s="86" t="s">
        <v>468</v>
      </c>
      <c r="G14" s="367" t="s">
        <v>453</v>
      </c>
      <c r="H14" s="87" t="s">
        <v>469</v>
      </c>
      <c r="I14" s="85" t="s">
        <v>470</v>
      </c>
      <c r="J14" s="376">
        <v>13.109</v>
      </c>
      <c r="K14" s="89" t="s">
        <v>471</v>
      </c>
      <c r="L14" s="377">
        <v>0</v>
      </c>
      <c r="M14" s="378">
        <f t="shared" si="3"/>
        <v>13.109</v>
      </c>
      <c r="N14" s="379">
        <v>47</v>
      </c>
      <c r="O14" s="380">
        <v>71</v>
      </c>
      <c r="P14" s="380"/>
      <c r="Q14" s="380"/>
      <c r="R14" s="380"/>
      <c r="S14" s="380"/>
      <c r="T14" s="380"/>
      <c r="U14" s="380"/>
      <c r="V14" s="384">
        <f>J14*N14/1000</f>
        <v>0.61612300000000009</v>
      </c>
      <c r="W14" s="380">
        <f>$J14*O14/1000</f>
        <v>0.93073899999999998</v>
      </c>
      <c r="X14" s="380"/>
      <c r="Y14" s="383"/>
      <c r="Z14" s="380"/>
      <c r="AA14" s="383"/>
      <c r="AB14" s="380"/>
      <c r="AC14" s="378"/>
      <c r="AD14" s="384">
        <f t="shared" si="5"/>
        <v>0.61612300000000009</v>
      </c>
      <c r="AE14" s="380">
        <f t="shared" ref="AE14:AE19" si="6">$M14*O14/1000</f>
        <v>0.93073899999999998</v>
      </c>
      <c r="AF14" s="380"/>
      <c r="AG14" s="383"/>
      <c r="AH14" s="380"/>
      <c r="AI14" s="383"/>
      <c r="AJ14" s="380"/>
      <c r="AK14" s="378"/>
      <c r="AL14" s="384">
        <v>0</v>
      </c>
      <c r="AM14" s="383">
        <v>-965.47640076000016</v>
      </c>
      <c r="AN14" s="380">
        <v>-2423.9620274400004</v>
      </c>
      <c r="AO14" s="383">
        <v>-2423.9620274400004</v>
      </c>
      <c r="AP14" s="380">
        <v>-2423.9620274400004</v>
      </c>
      <c r="AQ14" s="383">
        <v>-2423.9620274400004</v>
      </c>
      <c r="AR14" s="380">
        <v>-2423.9620274400004</v>
      </c>
      <c r="AS14" s="378">
        <v>-2423.9620274400004</v>
      </c>
      <c r="AT14" s="384">
        <v>1.546862</v>
      </c>
      <c r="AU14" s="383">
        <v>1.546862</v>
      </c>
      <c r="AV14" s="380">
        <v>0</v>
      </c>
      <c r="AW14" s="383">
        <v>0</v>
      </c>
      <c r="AX14" s="380">
        <v>0.85485477915845065</v>
      </c>
      <c r="AY14" s="383">
        <v>6.5658676763247588</v>
      </c>
      <c r="AZ14" s="380">
        <v>1.2037647735872348E-2</v>
      </c>
      <c r="BA14" s="378">
        <v>1.6414368693940524</v>
      </c>
    </row>
    <row r="15" spans="1:68" ht="15.75" customHeight="1">
      <c r="B15" s="365" t="s">
        <v>66</v>
      </c>
      <c r="C15" s="366" t="s">
        <v>472</v>
      </c>
      <c r="D15" s="86" t="s">
        <v>450</v>
      </c>
      <c r="E15" s="88" t="s">
        <v>467</v>
      </c>
      <c r="F15" s="86" t="s">
        <v>468</v>
      </c>
      <c r="G15" s="367" t="s">
        <v>453</v>
      </c>
      <c r="H15" s="87" t="s">
        <v>473</v>
      </c>
      <c r="I15" s="85" t="s">
        <v>470</v>
      </c>
      <c r="J15" s="376">
        <v>11.931999999999999</v>
      </c>
      <c r="K15" s="89" t="s">
        <v>471</v>
      </c>
      <c r="L15" s="380">
        <v>0</v>
      </c>
      <c r="M15" s="378">
        <f t="shared" si="3"/>
        <v>11.931999999999999</v>
      </c>
      <c r="N15" s="379">
        <v>12</v>
      </c>
      <c r="O15" s="380">
        <v>22</v>
      </c>
      <c r="P15" s="380"/>
      <c r="Q15" s="380"/>
      <c r="R15" s="380"/>
      <c r="S15" s="380"/>
      <c r="T15" s="380"/>
      <c r="U15" s="380"/>
      <c r="V15" s="384">
        <f t="shared" ref="V15:V16" si="7">J15*N15/1000</f>
        <v>0.14318399999999998</v>
      </c>
      <c r="W15" s="380">
        <f t="shared" ref="W15:W19" si="8">$J15*O15/1000</f>
        <v>0.26250399999999996</v>
      </c>
      <c r="X15" s="380"/>
      <c r="Y15" s="383"/>
      <c r="Z15" s="380"/>
      <c r="AA15" s="383"/>
      <c r="AB15" s="380"/>
      <c r="AC15" s="378"/>
      <c r="AD15" s="384">
        <f t="shared" si="5"/>
        <v>0.14318399999999998</v>
      </c>
      <c r="AE15" s="380">
        <f t="shared" si="6"/>
        <v>0.26250399999999996</v>
      </c>
      <c r="AF15" s="380"/>
      <c r="AG15" s="383"/>
      <c r="AH15" s="380"/>
      <c r="AI15" s="383"/>
      <c r="AJ15" s="380"/>
      <c r="AK15" s="378"/>
      <c r="AL15" s="384">
        <v>0</v>
      </c>
      <c r="AM15" s="383">
        <v>-185.79224160000004</v>
      </c>
      <c r="AN15" s="380">
        <v>-526.41135120000013</v>
      </c>
      <c r="AO15" s="383">
        <v>-526.41135120000013</v>
      </c>
      <c r="AP15" s="380">
        <v>-526.41135120000013</v>
      </c>
      <c r="AQ15" s="383">
        <v>-526.41135120000013</v>
      </c>
      <c r="AR15" s="380">
        <v>-526.41135120000013</v>
      </c>
      <c r="AS15" s="378">
        <v>-526.41135120000013</v>
      </c>
      <c r="AT15" s="384">
        <v>0.40568799999999994</v>
      </c>
      <c r="AU15" s="383">
        <v>0.40568799999999994</v>
      </c>
      <c r="AV15" s="380">
        <v>0</v>
      </c>
      <c r="AW15" s="383">
        <v>0</v>
      </c>
      <c r="AX15" s="380">
        <v>0.18440288548943926</v>
      </c>
      <c r="AY15" s="383">
        <v>1.4246624200387519</v>
      </c>
      <c r="AZ15" s="380">
        <v>-2.9103846751328828E-2</v>
      </c>
      <c r="BA15" s="378">
        <v>0.28013526912078612</v>
      </c>
    </row>
    <row r="16" spans="1:68" ht="15.75" customHeight="1">
      <c r="B16" s="369" t="s">
        <v>66</v>
      </c>
      <c r="C16" s="366" t="s">
        <v>483</v>
      </c>
      <c r="D16" s="86" t="s">
        <v>450</v>
      </c>
      <c r="E16" s="88" t="s">
        <v>459</v>
      </c>
      <c r="F16" s="88" t="s">
        <v>460</v>
      </c>
      <c r="G16" s="367" t="s">
        <v>453</v>
      </c>
      <c r="H16" s="87" t="s">
        <v>474</v>
      </c>
      <c r="I16" s="85" t="s">
        <v>470</v>
      </c>
      <c r="J16" s="376">
        <v>436.80000000000007</v>
      </c>
      <c r="K16" s="89" t="s">
        <v>475</v>
      </c>
      <c r="L16" s="380">
        <v>390</v>
      </c>
      <c r="M16" s="378">
        <f t="shared" si="3"/>
        <v>46.800000000000068</v>
      </c>
      <c r="N16" s="379">
        <v>2</v>
      </c>
      <c r="O16" s="380">
        <v>4</v>
      </c>
      <c r="P16" s="380"/>
      <c r="Q16" s="380"/>
      <c r="R16" s="380"/>
      <c r="S16" s="380"/>
      <c r="T16" s="380"/>
      <c r="U16" s="380"/>
      <c r="V16" s="384">
        <f t="shared" si="7"/>
        <v>0.87360000000000015</v>
      </c>
      <c r="W16" s="380">
        <f t="shared" si="8"/>
        <v>1.7472000000000003</v>
      </c>
      <c r="X16" s="380"/>
      <c r="Y16" s="383"/>
      <c r="Z16" s="380"/>
      <c r="AA16" s="383"/>
      <c r="AB16" s="380"/>
      <c r="AC16" s="378"/>
      <c r="AD16" s="384">
        <f t="shared" si="5"/>
        <v>9.3600000000000141E-2</v>
      </c>
      <c r="AE16" s="380">
        <f t="shared" si="6"/>
        <v>0.18720000000000028</v>
      </c>
      <c r="AF16" s="380"/>
      <c r="AG16" s="383"/>
      <c r="AH16" s="380"/>
      <c r="AI16" s="383"/>
      <c r="AJ16" s="380"/>
      <c r="AK16" s="378"/>
      <c r="AL16" s="384">
        <v>0</v>
      </c>
      <c r="AM16" s="383">
        <v>-98.425947888000024</v>
      </c>
      <c r="AN16" s="380">
        <v>-295.2778436640001</v>
      </c>
      <c r="AO16" s="383">
        <v>-295.2778436640001</v>
      </c>
      <c r="AP16" s="380">
        <v>-295.2778436640001</v>
      </c>
      <c r="AQ16" s="383">
        <v>-295.2778436640001</v>
      </c>
      <c r="AR16" s="380">
        <v>-295.2778436640001</v>
      </c>
      <c r="AS16" s="378">
        <v>-295.2778436640001</v>
      </c>
      <c r="AT16" s="384">
        <v>0.28080000000000044</v>
      </c>
      <c r="AU16" s="383">
        <v>0.28034000000000042</v>
      </c>
      <c r="AV16" s="380">
        <v>0</v>
      </c>
      <c r="AW16" s="383">
        <v>0</v>
      </c>
      <c r="AX16" s="380">
        <v>0.10313434780693533</v>
      </c>
      <c r="AY16" s="383">
        <v>0.79882823835584693</v>
      </c>
      <c r="AZ16" s="380">
        <v>-4.0260269769497099E-2</v>
      </c>
      <c r="BA16" s="378">
        <v>9.9344446648938892E-2</v>
      </c>
    </row>
    <row r="17" spans="2:53" ht="15.75" customHeight="1">
      <c r="B17" s="369" t="s">
        <v>66</v>
      </c>
      <c r="C17" s="366" t="s">
        <v>483</v>
      </c>
      <c r="D17" s="86" t="s">
        <v>450</v>
      </c>
      <c r="E17" s="88" t="s">
        <v>410</v>
      </c>
      <c r="F17" s="88" t="s">
        <v>461</v>
      </c>
      <c r="G17" s="367" t="s">
        <v>453</v>
      </c>
      <c r="H17" s="87" t="s">
        <v>476</v>
      </c>
      <c r="I17" s="85" t="s">
        <v>470</v>
      </c>
      <c r="J17" s="376">
        <v>436.80000000000007</v>
      </c>
      <c r="K17" s="89" t="s">
        <v>475</v>
      </c>
      <c r="L17" s="380">
        <v>390</v>
      </c>
      <c r="M17" s="378">
        <f t="shared" si="3"/>
        <v>46.800000000000068</v>
      </c>
      <c r="N17" s="379">
        <v>0</v>
      </c>
      <c r="O17" s="380">
        <v>7</v>
      </c>
      <c r="P17" s="380"/>
      <c r="Q17" s="380"/>
      <c r="R17" s="380"/>
      <c r="S17" s="380"/>
      <c r="T17" s="380"/>
      <c r="U17" s="380"/>
      <c r="V17" s="384">
        <f>J17*N17/1000</f>
        <v>0</v>
      </c>
      <c r="W17" s="380">
        <f>$J17*O17/1000</f>
        <v>3.0576000000000003</v>
      </c>
      <c r="X17" s="380"/>
      <c r="Y17" s="383"/>
      <c r="Z17" s="380"/>
      <c r="AA17" s="383"/>
      <c r="AB17" s="380"/>
      <c r="AC17" s="378"/>
      <c r="AD17" s="384">
        <f>M17*N17/1000</f>
        <v>0</v>
      </c>
      <c r="AE17" s="380">
        <f>$M17*O17/1000</f>
        <v>0.3276000000000005</v>
      </c>
      <c r="AF17" s="380"/>
      <c r="AG17" s="383"/>
      <c r="AH17" s="380"/>
      <c r="AI17" s="383"/>
      <c r="AJ17" s="380"/>
      <c r="AK17" s="378"/>
      <c r="AL17" s="384">
        <v>0</v>
      </c>
      <c r="AM17" s="383">
        <v>0</v>
      </c>
      <c r="AN17" s="380">
        <v>-344.4908176080001</v>
      </c>
      <c r="AO17" s="383">
        <v>-344.4908176080001</v>
      </c>
      <c r="AP17" s="380">
        <v>-344.4908176080001</v>
      </c>
      <c r="AQ17" s="383">
        <v>-344.4908176080001</v>
      </c>
      <c r="AR17" s="380">
        <v>-344.4908176080001</v>
      </c>
      <c r="AS17" s="378">
        <v>-344.4908176080001</v>
      </c>
      <c r="AT17" s="384">
        <v>0.3276000000000005</v>
      </c>
      <c r="AU17" s="383">
        <v>0.32714000000000049</v>
      </c>
      <c r="AV17" s="380">
        <v>0</v>
      </c>
      <c r="AW17" s="383">
        <v>0</v>
      </c>
      <c r="AX17" s="380">
        <v>0.11433303152475507</v>
      </c>
      <c r="AY17" s="383">
        <v>0.92597590383181805</v>
      </c>
      <c r="AZ17" s="380">
        <v>-4.6623920394724544E-2</v>
      </c>
      <c r="BA17" s="378">
        <v>0.11469734748294351</v>
      </c>
    </row>
    <row r="18" spans="2:53" ht="15.75" customHeight="1">
      <c r="B18" s="370" t="s">
        <v>66</v>
      </c>
      <c r="C18" s="366" t="s">
        <v>484</v>
      </c>
      <c r="D18" s="86" t="s">
        <v>450</v>
      </c>
      <c r="E18" s="88" t="s">
        <v>459</v>
      </c>
      <c r="F18" s="88" t="s">
        <v>460</v>
      </c>
      <c r="G18" s="367" t="s">
        <v>453</v>
      </c>
      <c r="H18" s="87" t="s">
        <v>476</v>
      </c>
      <c r="I18" s="85" t="s">
        <v>470</v>
      </c>
      <c r="J18" s="376">
        <v>5.4214484499999989</v>
      </c>
      <c r="K18" s="86" t="s">
        <v>475</v>
      </c>
      <c r="L18" s="380">
        <v>4.9768239499999991</v>
      </c>
      <c r="M18" s="378">
        <f t="shared" si="3"/>
        <v>0.44462449999999976</v>
      </c>
      <c r="N18" s="379">
        <v>15</v>
      </c>
      <c r="O18" s="380">
        <v>11</v>
      </c>
      <c r="P18" s="380"/>
      <c r="Q18" s="380"/>
      <c r="R18" s="380"/>
      <c r="S18" s="380"/>
      <c r="T18" s="380"/>
      <c r="U18" s="380"/>
      <c r="V18" s="384">
        <f>J18*N18/1000</f>
        <v>8.1321726749999976E-2</v>
      </c>
      <c r="W18" s="380">
        <f t="shared" si="8"/>
        <v>5.9635932949999991E-2</v>
      </c>
      <c r="X18" s="380"/>
      <c r="Y18" s="383"/>
      <c r="Z18" s="380"/>
      <c r="AA18" s="383"/>
      <c r="AB18" s="380"/>
      <c r="AC18" s="378"/>
      <c r="AD18" s="384">
        <f t="shared" si="5"/>
        <v>6.6693674999999961E-3</v>
      </c>
      <c r="AE18" s="380">
        <f t="shared" si="6"/>
        <v>4.8908694999999971E-3</v>
      </c>
      <c r="AF18" s="380"/>
      <c r="AG18" s="383"/>
      <c r="AH18" s="380"/>
      <c r="AI18" s="383"/>
      <c r="AJ18" s="380"/>
      <c r="AK18" s="378"/>
      <c r="AL18" s="384">
        <v>0</v>
      </c>
      <c r="AM18" s="383">
        <v>-12.673858499999993</v>
      </c>
      <c r="AN18" s="380">
        <v>-21.968021399999987</v>
      </c>
      <c r="AO18" s="383">
        <v>-21.968021399999987</v>
      </c>
      <c r="AP18" s="380">
        <v>-21.968021399999987</v>
      </c>
      <c r="AQ18" s="383">
        <v>-21.968021399999987</v>
      </c>
      <c r="AR18" s="380">
        <v>-21.968021399999987</v>
      </c>
      <c r="AS18" s="378">
        <v>-21.968021399999987</v>
      </c>
      <c r="AT18" s="384">
        <v>-1.1560236999999994E-2</v>
      </c>
      <c r="AU18" s="383">
        <v>-1.1560236999999994E-2</v>
      </c>
      <c r="AV18" s="380">
        <v>0</v>
      </c>
      <c r="AW18" s="383">
        <v>0</v>
      </c>
      <c r="AX18" s="380">
        <v>7.952124730359755E-3</v>
      </c>
      <c r="AY18" s="383">
        <v>5.9710218347497013E-2</v>
      </c>
      <c r="AZ18" s="380">
        <v>1.1983858110483209E-2</v>
      </c>
      <c r="BA18" s="378">
        <v>4.298805708576079E-2</v>
      </c>
    </row>
    <row r="19" spans="2:53" ht="15.75" customHeight="1">
      <c r="B19" s="371" t="s">
        <v>66</v>
      </c>
      <c r="C19" s="366" t="s">
        <v>484</v>
      </c>
      <c r="D19" s="88" t="s">
        <v>450</v>
      </c>
      <c r="E19" s="88" t="s">
        <v>410</v>
      </c>
      <c r="F19" s="88" t="s">
        <v>461</v>
      </c>
      <c r="G19" s="89" t="s">
        <v>453</v>
      </c>
      <c r="H19" s="87" t="s">
        <v>476</v>
      </c>
      <c r="I19" s="85" t="s">
        <v>470</v>
      </c>
      <c r="J19" s="376">
        <v>5.4214484499999989</v>
      </c>
      <c r="K19" s="86" t="s">
        <v>475</v>
      </c>
      <c r="L19" s="377">
        <v>4.9768239499999991</v>
      </c>
      <c r="M19" s="378">
        <f t="shared" si="3"/>
        <v>0.44462449999999976</v>
      </c>
      <c r="N19" s="379">
        <v>38</v>
      </c>
      <c r="O19" s="380">
        <v>34</v>
      </c>
      <c r="P19" s="380"/>
      <c r="Q19" s="380"/>
      <c r="R19" s="380"/>
      <c r="S19" s="380"/>
      <c r="T19" s="380"/>
      <c r="U19" s="380"/>
      <c r="V19" s="384">
        <f>J19*N19/1000</f>
        <v>0.20601504109999996</v>
      </c>
      <c r="W19" s="380">
        <f t="shared" si="8"/>
        <v>0.18432924729999997</v>
      </c>
      <c r="X19" s="380"/>
      <c r="Y19" s="383"/>
      <c r="Z19" s="380"/>
      <c r="AA19" s="383"/>
      <c r="AB19" s="380"/>
      <c r="AC19" s="378"/>
      <c r="AD19" s="384">
        <f t="shared" si="5"/>
        <v>1.689573099999999E-2</v>
      </c>
      <c r="AE19" s="380">
        <f t="shared" si="6"/>
        <v>1.5117232999999992E-2</v>
      </c>
      <c r="AF19" s="380"/>
      <c r="AG19" s="383"/>
      <c r="AH19" s="380"/>
      <c r="AI19" s="383"/>
      <c r="AJ19" s="380"/>
      <c r="AK19" s="378"/>
      <c r="AL19" s="384">
        <v>0</v>
      </c>
      <c r="AM19" s="383">
        <v>-32.107108199999985</v>
      </c>
      <c r="AN19" s="380">
        <v>-60.834520799999964</v>
      </c>
      <c r="AO19" s="383">
        <v>-60.834520799999964</v>
      </c>
      <c r="AP19" s="380">
        <v>-60.834520799999964</v>
      </c>
      <c r="AQ19" s="383">
        <v>-60.834520799999964</v>
      </c>
      <c r="AR19" s="380">
        <v>-60.834520799999964</v>
      </c>
      <c r="AS19" s="378">
        <v>-60.834520799999964</v>
      </c>
      <c r="AT19" s="384">
        <v>-3.2012963999999984E-2</v>
      </c>
      <c r="AU19" s="383">
        <v>-3.2012963999999984E-2</v>
      </c>
      <c r="AV19" s="380">
        <v>0</v>
      </c>
      <c r="AW19" s="383">
        <v>0</v>
      </c>
      <c r="AX19" s="380">
        <v>2.1865302591609161E-2</v>
      </c>
      <c r="AY19" s="383">
        <v>0.16519540799291227</v>
      </c>
      <c r="AZ19" s="380">
        <v>3.2954914906614494E-2</v>
      </c>
      <c r="BA19" s="378">
        <v>0.11883477461618562</v>
      </c>
    </row>
    <row r="20" spans="2:53" ht="15.75" customHeight="1">
      <c r="B20" s="80" t="s">
        <v>89</v>
      </c>
      <c r="C20" s="372"/>
      <c r="D20" s="88"/>
      <c r="E20" s="88"/>
      <c r="F20" s="88"/>
      <c r="G20" s="89"/>
      <c r="H20" s="87"/>
      <c r="I20" s="91"/>
      <c r="J20" s="90"/>
      <c r="K20" s="89"/>
      <c r="L20" s="377"/>
      <c r="M20" s="378"/>
      <c r="N20" s="379"/>
      <c r="O20" s="380"/>
      <c r="P20" s="380"/>
      <c r="Q20" s="380"/>
      <c r="R20" s="380"/>
      <c r="S20" s="380"/>
      <c r="T20" s="380"/>
      <c r="U20" s="380"/>
      <c r="V20" s="384"/>
      <c r="W20" s="383"/>
      <c r="X20" s="380"/>
      <c r="Y20" s="383"/>
      <c r="Z20" s="380"/>
      <c r="AA20" s="383"/>
      <c r="AB20" s="380"/>
      <c r="AC20" s="378"/>
      <c r="AD20" s="384"/>
      <c r="AE20" s="383"/>
      <c r="AF20" s="380"/>
      <c r="AG20" s="383"/>
      <c r="AH20" s="380"/>
      <c r="AI20" s="383"/>
      <c r="AJ20" s="380"/>
      <c r="AK20" s="378"/>
      <c r="AL20" s="384"/>
      <c r="AM20" s="383"/>
      <c r="AN20" s="380"/>
      <c r="AO20" s="383"/>
      <c r="AP20" s="380"/>
      <c r="AQ20" s="383"/>
      <c r="AR20" s="380"/>
      <c r="AS20" s="378"/>
      <c r="AT20" s="384"/>
      <c r="AU20" s="383"/>
      <c r="AV20" s="380"/>
      <c r="AW20" s="383"/>
      <c r="AX20" s="380"/>
      <c r="AY20" s="383"/>
      <c r="AZ20" s="380"/>
      <c r="BA20" s="378"/>
    </row>
    <row r="21" spans="2:53" ht="15.75" customHeight="1">
      <c r="B21" s="80" t="s">
        <v>89</v>
      </c>
      <c r="C21" s="372"/>
      <c r="D21" s="88"/>
      <c r="E21" s="88"/>
      <c r="F21" s="88"/>
      <c r="G21" s="89"/>
      <c r="H21" s="87"/>
      <c r="I21" s="91"/>
      <c r="J21" s="90"/>
      <c r="K21" s="89"/>
      <c r="L21" s="377"/>
      <c r="M21" s="378"/>
      <c r="N21" s="379"/>
      <c r="O21" s="380"/>
      <c r="P21" s="380"/>
      <c r="Q21" s="380"/>
      <c r="R21" s="380"/>
      <c r="S21" s="380"/>
      <c r="T21" s="380"/>
      <c r="U21" s="380"/>
      <c r="V21" s="384"/>
      <c r="W21" s="383"/>
      <c r="X21" s="380"/>
      <c r="Y21" s="383"/>
      <c r="Z21" s="380"/>
      <c r="AA21" s="383"/>
      <c r="AB21" s="380"/>
      <c r="AC21" s="378"/>
      <c r="AD21" s="384"/>
      <c r="AE21" s="383"/>
      <c r="AF21" s="380"/>
      <c r="AG21" s="383"/>
      <c r="AH21" s="380"/>
      <c r="AI21" s="383"/>
      <c r="AJ21" s="380"/>
      <c r="AK21" s="378"/>
      <c r="AL21" s="384"/>
      <c r="AM21" s="383"/>
      <c r="AN21" s="380"/>
      <c r="AO21" s="383"/>
      <c r="AP21" s="380"/>
      <c r="AQ21" s="383"/>
      <c r="AR21" s="380"/>
      <c r="AS21" s="378"/>
      <c r="AT21" s="384"/>
      <c r="AU21" s="383"/>
      <c r="AV21" s="380"/>
      <c r="AW21" s="383"/>
      <c r="AX21" s="380"/>
      <c r="AY21" s="383"/>
      <c r="AZ21" s="380"/>
      <c r="BA21" s="378"/>
    </row>
    <row r="22" spans="2:53" ht="15.75" customHeight="1">
      <c r="B22" s="80" t="s">
        <v>89</v>
      </c>
      <c r="C22" s="372"/>
      <c r="D22" s="88"/>
      <c r="E22" s="88"/>
      <c r="F22" s="88"/>
      <c r="G22" s="89"/>
      <c r="H22" s="87"/>
      <c r="I22" s="91"/>
      <c r="J22" s="90"/>
      <c r="K22" s="89"/>
      <c r="L22" s="377"/>
      <c r="M22" s="378"/>
      <c r="N22" s="379"/>
      <c r="O22" s="380"/>
      <c r="P22" s="380"/>
      <c r="Q22" s="380"/>
      <c r="R22" s="380"/>
      <c r="S22" s="380"/>
      <c r="T22" s="380"/>
      <c r="U22" s="380"/>
      <c r="V22" s="384"/>
      <c r="W22" s="383"/>
      <c r="X22" s="380"/>
      <c r="Y22" s="383"/>
      <c r="Z22" s="380"/>
      <c r="AA22" s="383"/>
      <c r="AB22" s="380"/>
      <c r="AC22" s="378"/>
      <c r="AD22" s="384"/>
      <c r="AE22" s="383"/>
      <c r="AF22" s="380"/>
      <c r="AG22" s="383"/>
      <c r="AH22" s="380"/>
      <c r="AI22" s="383"/>
      <c r="AJ22" s="380"/>
      <c r="AK22" s="378"/>
      <c r="AL22" s="384"/>
      <c r="AM22" s="383"/>
      <c r="AN22" s="380"/>
      <c r="AO22" s="383"/>
      <c r="AP22" s="380"/>
      <c r="AQ22" s="383"/>
      <c r="AR22" s="380"/>
      <c r="AS22" s="378"/>
      <c r="AT22" s="384"/>
      <c r="AU22" s="383"/>
      <c r="AV22" s="380"/>
      <c r="AW22" s="383"/>
      <c r="AX22" s="380"/>
      <c r="AY22" s="383"/>
      <c r="AZ22" s="380"/>
      <c r="BA22" s="378"/>
    </row>
    <row r="23" spans="2:53" ht="15.75" customHeight="1">
      <c r="B23" s="80" t="s">
        <v>65</v>
      </c>
      <c r="C23" s="372"/>
      <c r="D23" s="88"/>
      <c r="E23" s="88"/>
      <c r="F23" s="88"/>
      <c r="G23" s="89"/>
      <c r="H23" s="87"/>
      <c r="I23" s="91"/>
      <c r="J23" s="90"/>
      <c r="K23" s="89"/>
      <c r="L23" s="377"/>
      <c r="M23" s="378"/>
      <c r="N23" s="379"/>
      <c r="O23" s="380"/>
      <c r="P23" s="380"/>
      <c r="Q23" s="380"/>
      <c r="R23" s="380"/>
      <c r="S23" s="380"/>
      <c r="T23" s="380"/>
      <c r="U23" s="380"/>
      <c r="V23" s="384"/>
      <c r="W23" s="383"/>
      <c r="X23" s="380"/>
      <c r="Y23" s="383"/>
      <c r="Z23" s="380"/>
      <c r="AA23" s="383"/>
      <c r="AB23" s="380"/>
      <c r="AC23" s="378"/>
      <c r="AD23" s="384"/>
      <c r="AE23" s="383"/>
      <c r="AF23" s="380"/>
      <c r="AG23" s="383"/>
      <c r="AH23" s="380"/>
      <c r="AI23" s="383"/>
      <c r="AJ23" s="380"/>
      <c r="AK23" s="378"/>
      <c r="AL23" s="384"/>
      <c r="AM23" s="383"/>
      <c r="AN23" s="380"/>
      <c r="AO23" s="383"/>
      <c r="AP23" s="380"/>
      <c r="AQ23" s="383"/>
      <c r="AR23" s="380"/>
      <c r="AS23" s="378"/>
      <c r="AT23" s="384"/>
      <c r="AU23" s="383"/>
      <c r="AV23" s="380"/>
      <c r="AW23" s="383"/>
      <c r="AX23" s="380"/>
      <c r="AY23" s="383"/>
      <c r="AZ23" s="380"/>
      <c r="BA23" s="378"/>
    </row>
    <row r="24" spans="2:53" ht="15.75" customHeight="1">
      <c r="B24" s="80" t="s">
        <v>65</v>
      </c>
      <c r="C24" s="372"/>
      <c r="D24" s="88"/>
      <c r="E24" s="88"/>
      <c r="F24" s="88"/>
      <c r="G24" s="89"/>
      <c r="H24" s="87"/>
      <c r="I24" s="91"/>
      <c r="J24" s="90"/>
      <c r="K24" s="89"/>
      <c r="L24" s="377"/>
      <c r="M24" s="378"/>
      <c r="N24" s="379"/>
      <c r="O24" s="380"/>
      <c r="P24" s="380"/>
      <c r="Q24" s="380"/>
      <c r="R24" s="380"/>
      <c r="S24" s="380"/>
      <c r="T24" s="380"/>
      <c r="U24" s="380"/>
      <c r="V24" s="384"/>
      <c r="W24" s="383"/>
      <c r="X24" s="380"/>
      <c r="Y24" s="383"/>
      <c r="Z24" s="380"/>
      <c r="AA24" s="383"/>
      <c r="AB24" s="380"/>
      <c r="AC24" s="378"/>
      <c r="AD24" s="384"/>
      <c r="AE24" s="383"/>
      <c r="AF24" s="380"/>
      <c r="AG24" s="383"/>
      <c r="AH24" s="380"/>
      <c r="AI24" s="383"/>
      <c r="AJ24" s="380"/>
      <c r="AK24" s="378"/>
      <c r="AL24" s="384"/>
      <c r="AM24" s="383"/>
      <c r="AN24" s="380"/>
      <c r="AO24" s="383"/>
      <c r="AP24" s="380"/>
      <c r="AQ24" s="383"/>
      <c r="AR24" s="380"/>
      <c r="AS24" s="378"/>
      <c r="AT24" s="384"/>
      <c r="AU24" s="383"/>
      <c r="AV24" s="380"/>
      <c r="AW24" s="383"/>
      <c r="AX24" s="380"/>
      <c r="AY24" s="383"/>
      <c r="AZ24" s="380"/>
      <c r="BA24" s="378"/>
    </row>
    <row r="25" spans="2:53" ht="15.75" customHeight="1">
      <c r="B25" s="80" t="s">
        <v>65</v>
      </c>
      <c r="C25" s="372"/>
      <c r="D25" s="88"/>
      <c r="E25" s="88"/>
      <c r="F25" s="88"/>
      <c r="G25" s="89"/>
      <c r="H25" s="87"/>
      <c r="I25" s="91"/>
      <c r="J25" s="90"/>
      <c r="K25" s="89"/>
      <c r="L25" s="377"/>
      <c r="M25" s="378"/>
      <c r="N25" s="379"/>
      <c r="O25" s="380"/>
      <c r="P25" s="380"/>
      <c r="Q25" s="380"/>
      <c r="R25" s="380"/>
      <c r="S25" s="380"/>
      <c r="T25" s="380"/>
      <c r="U25" s="380"/>
      <c r="V25" s="384"/>
      <c r="W25" s="383"/>
      <c r="X25" s="380"/>
      <c r="Y25" s="383"/>
      <c r="Z25" s="380"/>
      <c r="AA25" s="383"/>
      <c r="AB25" s="380"/>
      <c r="AC25" s="378"/>
      <c r="AD25" s="384"/>
      <c r="AE25" s="383"/>
      <c r="AF25" s="380"/>
      <c r="AG25" s="383"/>
      <c r="AH25" s="380"/>
      <c r="AI25" s="383"/>
      <c r="AJ25" s="380"/>
      <c r="AK25" s="378"/>
      <c r="AL25" s="384"/>
      <c r="AM25" s="383"/>
      <c r="AN25" s="380"/>
      <c r="AO25" s="383"/>
      <c r="AP25" s="380"/>
      <c r="AQ25" s="383"/>
      <c r="AR25" s="380"/>
      <c r="AS25" s="378"/>
      <c r="AT25" s="384"/>
      <c r="AU25" s="383"/>
      <c r="AV25" s="380"/>
      <c r="AW25" s="383"/>
      <c r="AX25" s="380"/>
      <c r="AY25" s="383"/>
      <c r="AZ25" s="380"/>
      <c r="BA25" s="378"/>
    </row>
    <row r="26" spans="2:53" ht="15.75" customHeight="1">
      <c r="B26" s="80" t="s">
        <v>65</v>
      </c>
      <c r="C26" s="372"/>
      <c r="D26" s="88"/>
      <c r="E26" s="88"/>
      <c r="F26" s="88"/>
      <c r="G26" s="89"/>
      <c r="H26" s="87"/>
      <c r="I26" s="91"/>
      <c r="J26" s="90"/>
      <c r="K26" s="89"/>
      <c r="L26" s="377"/>
      <c r="M26" s="378"/>
      <c r="N26" s="379"/>
      <c r="O26" s="380"/>
      <c r="P26" s="380"/>
      <c r="Q26" s="380"/>
      <c r="R26" s="380"/>
      <c r="S26" s="380"/>
      <c r="T26" s="380"/>
      <c r="U26" s="380"/>
      <c r="V26" s="384"/>
      <c r="W26" s="383"/>
      <c r="X26" s="380"/>
      <c r="Y26" s="383"/>
      <c r="Z26" s="380"/>
      <c r="AA26" s="383"/>
      <c r="AB26" s="380"/>
      <c r="AC26" s="378"/>
      <c r="AD26" s="384"/>
      <c r="AE26" s="383"/>
      <c r="AF26" s="380"/>
      <c r="AG26" s="383"/>
      <c r="AH26" s="380"/>
      <c r="AI26" s="383"/>
      <c r="AJ26" s="380"/>
      <c r="AK26" s="378"/>
      <c r="AL26" s="384"/>
      <c r="AM26" s="383"/>
      <c r="AN26" s="380"/>
      <c r="AO26" s="383"/>
      <c r="AP26" s="380"/>
      <c r="AQ26" s="383"/>
      <c r="AR26" s="380"/>
      <c r="AS26" s="378"/>
      <c r="AT26" s="384"/>
      <c r="AU26" s="383"/>
      <c r="AV26" s="380"/>
      <c r="AW26" s="383"/>
      <c r="AX26" s="380"/>
      <c r="AY26" s="383"/>
      <c r="AZ26" s="380"/>
      <c r="BA26" s="378"/>
    </row>
    <row r="27" spans="2:53" ht="15.75" customHeight="1">
      <c r="B27" s="80" t="s">
        <v>65</v>
      </c>
      <c r="C27" s="372"/>
      <c r="D27" s="88"/>
      <c r="E27" s="88"/>
      <c r="F27" s="88"/>
      <c r="G27" s="89"/>
      <c r="H27" s="87"/>
      <c r="I27" s="91"/>
      <c r="J27" s="90"/>
      <c r="K27" s="89"/>
      <c r="L27" s="377"/>
      <c r="M27" s="378"/>
      <c r="N27" s="379"/>
      <c r="O27" s="380"/>
      <c r="P27" s="380"/>
      <c r="Q27" s="380"/>
      <c r="R27" s="380"/>
      <c r="S27" s="380"/>
      <c r="T27" s="380"/>
      <c r="U27" s="380"/>
      <c r="V27" s="384"/>
      <c r="W27" s="383"/>
      <c r="X27" s="380"/>
      <c r="Y27" s="383"/>
      <c r="Z27" s="380"/>
      <c r="AA27" s="383"/>
      <c r="AB27" s="380"/>
      <c r="AC27" s="378"/>
      <c r="AD27" s="384"/>
      <c r="AE27" s="383"/>
      <c r="AF27" s="380"/>
      <c r="AG27" s="383"/>
      <c r="AH27" s="380"/>
      <c r="AI27" s="383"/>
      <c r="AJ27" s="380"/>
      <c r="AK27" s="378"/>
      <c r="AL27" s="384"/>
      <c r="AM27" s="383"/>
      <c r="AN27" s="380"/>
      <c r="AO27" s="383"/>
      <c r="AP27" s="380"/>
      <c r="AQ27" s="383"/>
      <c r="AR27" s="380"/>
      <c r="AS27" s="378"/>
      <c r="AT27" s="384"/>
      <c r="AU27" s="383"/>
      <c r="AV27" s="380"/>
      <c r="AW27" s="383"/>
      <c r="AX27" s="380"/>
      <c r="AY27" s="383"/>
      <c r="AZ27" s="380"/>
      <c r="BA27" s="378"/>
    </row>
    <row r="28" spans="2:53" ht="15.75" customHeight="1">
      <c r="B28" s="80" t="s">
        <v>64</v>
      </c>
      <c r="C28" s="373" t="s">
        <v>477</v>
      </c>
      <c r="D28" s="86" t="s">
        <v>478</v>
      </c>
      <c r="E28" s="88" t="s">
        <v>410</v>
      </c>
      <c r="F28" s="86" t="s">
        <v>485</v>
      </c>
      <c r="G28" s="367" t="s">
        <v>453</v>
      </c>
      <c r="H28" s="87" t="s">
        <v>479</v>
      </c>
      <c r="I28" s="85" t="s">
        <v>480</v>
      </c>
      <c r="J28" s="368" t="s">
        <v>481</v>
      </c>
      <c r="K28" s="86" t="s">
        <v>482</v>
      </c>
      <c r="L28" s="380" t="s">
        <v>481</v>
      </c>
      <c r="M28" s="378" t="s">
        <v>481</v>
      </c>
      <c r="N28" s="379">
        <f>'[3]Theft (I5)'!AZ14</f>
        <v>602</v>
      </c>
      <c r="O28" s="380">
        <v>577</v>
      </c>
      <c r="P28" s="380"/>
      <c r="Q28" s="380"/>
      <c r="R28" s="380"/>
      <c r="S28" s="380"/>
      <c r="T28" s="380"/>
      <c r="U28" s="380"/>
      <c r="V28" s="384">
        <v>-7.9637899999999984E-3</v>
      </c>
      <c r="W28" s="383">
        <v>-5.7159570835113582E-3</v>
      </c>
      <c r="X28" s="380"/>
      <c r="Y28" s="383"/>
      <c r="Z28" s="380"/>
      <c r="AA28" s="383"/>
      <c r="AB28" s="380"/>
      <c r="AC28" s="378"/>
      <c r="AD28" s="384">
        <v>-7.9637899999999984E-3</v>
      </c>
      <c r="AE28" s="383">
        <v>-5.7159570835113582E-3</v>
      </c>
      <c r="AF28" s="380"/>
      <c r="AG28" s="383"/>
      <c r="AH28" s="380"/>
      <c r="AI28" s="383"/>
      <c r="AJ28" s="380"/>
      <c r="AK28" s="378"/>
      <c r="AL28" s="384">
        <v>-1804.97417</v>
      </c>
      <c r="AM28" s="383">
        <v>-2233.8443351451515</v>
      </c>
      <c r="AN28" s="380">
        <v>-2732.6687351451515</v>
      </c>
      <c r="AO28" s="383">
        <v>-2732.6687351451515</v>
      </c>
      <c r="AP28" s="380">
        <v>-2732.6687351451515</v>
      </c>
      <c r="AQ28" s="383">
        <v>-2732.6687351451515</v>
      </c>
      <c r="AR28" s="380">
        <v>-2732.6687351451515</v>
      </c>
      <c r="AS28" s="378">
        <v>-2732.6687351451515</v>
      </c>
      <c r="AT28" s="384">
        <v>-1.2788478365411388E-2</v>
      </c>
      <c r="AU28" s="383">
        <v>-1.2788478365411388E-2</v>
      </c>
      <c r="AV28" s="380">
        <v>0</v>
      </c>
      <c r="AW28" s="383">
        <v>0</v>
      </c>
      <c r="AX28" s="380">
        <v>1.1175063904808158</v>
      </c>
      <c r="AY28" s="383">
        <v>7.555852459201728</v>
      </c>
      <c r="AZ28" s="380">
        <v>0.95499471714654804</v>
      </c>
      <c r="BA28" s="378">
        <v>3.9089527162047144</v>
      </c>
    </row>
    <row r="29" spans="2:53" ht="15.75" customHeight="1">
      <c r="B29" s="80" t="s">
        <v>64</v>
      </c>
      <c r="C29" s="372"/>
      <c r="D29" s="86"/>
      <c r="E29" s="86"/>
      <c r="F29" s="86"/>
      <c r="G29" s="367"/>
      <c r="H29" s="374"/>
      <c r="I29" s="85"/>
      <c r="J29" s="368"/>
      <c r="K29" s="86"/>
      <c r="L29" s="380"/>
      <c r="M29" s="385"/>
      <c r="N29" s="386"/>
      <c r="O29" s="387"/>
      <c r="P29" s="387"/>
      <c r="Q29" s="387"/>
      <c r="R29" s="387"/>
      <c r="S29" s="387"/>
      <c r="T29" s="387"/>
      <c r="U29" s="387"/>
      <c r="V29" s="388"/>
      <c r="W29" s="383"/>
      <c r="X29" s="387"/>
      <c r="Y29" s="383"/>
      <c r="Z29" s="387"/>
      <c r="AA29" s="383"/>
      <c r="AB29" s="380"/>
      <c r="AC29" s="378"/>
      <c r="AD29" s="388"/>
      <c r="AE29" s="383"/>
      <c r="AF29" s="387"/>
      <c r="AG29" s="383"/>
      <c r="AH29" s="387"/>
      <c r="AI29" s="383"/>
      <c r="AJ29" s="380"/>
      <c r="AK29" s="378"/>
      <c r="AL29" s="388"/>
      <c r="AM29" s="383"/>
      <c r="AN29" s="387"/>
      <c r="AO29" s="383"/>
      <c r="AP29" s="387"/>
      <c r="AQ29" s="383"/>
      <c r="AR29" s="380"/>
      <c r="AS29" s="378"/>
      <c r="AT29" s="388"/>
      <c r="AU29" s="383"/>
      <c r="AV29" s="387"/>
      <c r="AW29" s="383"/>
      <c r="AX29" s="387"/>
      <c r="AY29" s="383"/>
      <c r="AZ29" s="380"/>
      <c r="BA29" s="378"/>
    </row>
    <row r="30" spans="2:53" ht="15.75" customHeight="1">
      <c r="B30" s="80" t="s">
        <v>64</v>
      </c>
      <c r="C30" s="372"/>
      <c r="D30" s="86"/>
      <c r="E30" s="86"/>
      <c r="F30" s="86"/>
      <c r="G30" s="367"/>
      <c r="H30" s="374"/>
      <c r="I30" s="85"/>
      <c r="J30" s="368"/>
      <c r="K30" s="86"/>
      <c r="L30" s="380"/>
      <c r="M30" s="385"/>
      <c r="N30" s="386"/>
      <c r="O30" s="387"/>
      <c r="P30" s="387"/>
      <c r="Q30" s="387"/>
      <c r="R30" s="387"/>
      <c r="S30" s="387"/>
      <c r="T30" s="387"/>
      <c r="U30" s="387"/>
      <c r="V30" s="388"/>
      <c r="W30" s="383"/>
      <c r="X30" s="387"/>
      <c r="Y30" s="383"/>
      <c r="Z30" s="387"/>
      <c r="AA30" s="383"/>
      <c r="AB30" s="380"/>
      <c r="AC30" s="378"/>
      <c r="AD30" s="388"/>
      <c r="AE30" s="383"/>
      <c r="AF30" s="387"/>
      <c r="AG30" s="383"/>
      <c r="AH30" s="387"/>
      <c r="AI30" s="383"/>
      <c r="AJ30" s="380"/>
      <c r="AK30" s="378"/>
      <c r="AL30" s="388"/>
      <c r="AM30" s="383"/>
      <c r="AN30" s="387"/>
      <c r="AO30" s="383"/>
      <c r="AP30" s="387"/>
      <c r="AQ30" s="383"/>
      <c r="AR30" s="380"/>
      <c r="AS30" s="378"/>
      <c r="AT30" s="388"/>
      <c r="AU30" s="383"/>
      <c r="AV30" s="387"/>
      <c r="AW30" s="383"/>
      <c r="AX30" s="387"/>
      <c r="AY30" s="383"/>
      <c r="AZ30" s="380"/>
      <c r="BA30" s="378"/>
    </row>
    <row r="31" spans="2:53" ht="15.75" customHeight="1">
      <c r="B31" s="80" t="s">
        <v>64</v>
      </c>
      <c r="C31" s="372"/>
      <c r="D31" s="86"/>
      <c r="E31" s="86"/>
      <c r="F31" s="86"/>
      <c r="G31" s="367"/>
      <c r="H31" s="374"/>
      <c r="I31" s="85"/>
      <c r="J31" s="368"/>
      <c r="K31" s="86"/>
      <c r="L31" s="380"/>
      <c r="M31" s="385"/>
      <c r="N31" s="386"/>
      <c r="O31" s="387"/>
      <c r="P31" s="387"/>
      <c r="Q31" s="387"/>
      <c r="R31" s="387"/>
      <c r="S31" s="387"/>
      <c r="T31" s="387"/>
      <c r="U31" s="387"/>
      <c r="V31" s="388"/>
      <c r="W31" s="383"/>
      <c r="X31" s="387"/>
      <c r="Y31" s="383"/>
      <c r="Z31" s="387"/>
      <c r="AA31" s="383"/>
      <c r="AB31" s="380"/>
      <c r="AC31" s="378"/>
      <c r="AD31" s="388"/>
      <c r="AE31" s="383"/>
      <c r="AF31" s="387"/>
      <c r="AG31" s="383"/>
      <c r="AH31" s="387"/>
      <c r="AI31" s="383"/>
      <c r="AJ31" s="380"/>
      <c r="AK31" s="378"/>
      <c r="AL31" s="388"/>
      <c r="AM31" s="383"/>
      <c r="AN31" s="387"/>
      <c r="AO31" s="383"/>
      <c r="AP31" s="387"/>
      <c r="AQ31" s="383"/>
      <c r="AR31" s="380"/>
      <c r="AS31" s="378"/>
      <c r="AT31" s="388"/>
      <c r="AU31" s="383"/>
      <c r="AV31" s="387"/>
      <c r="AW31" s="383"/>
      <c r="AX31" s="387"/>
      <c r="AY31" s="383"/>
      <c r="AZ31" s="380"/>
      <c r="BA31" s="378"/>
    </row>
    <row r="32" spans="2:53" ht="15.75" customHeight="1">
      <c r="B32" s="80" t="s">
        <v>64</v>
      </c>
      <c r="C32" s="372"/>
      <c r="D32" s="86"/>
      <c r="E32" s="86"/>
      <c r="F32" s="86"/>
      <c r="G32" s="367"/>
      <c r="H32" s="374"/>
      <c r="I32" s="85"/>
      <c r="J32" s="368"/>
      <c r="K32" s="86"/>
      <c r="L32" s="380"/>
      <c r="M32" s="385"/>
      <c r="N32" s="386"/>
      <c r="O32" s="387"/>
      <c r="P32" s="387"/>
      <c r="Q32" s="387"/>
      <c r="R32" s="387"/>
      <c r="S32" s="387"/>
      <c r="T32" s="387"/>
      <c r="U32" s="387"/>
      <c r="V32" s="388"/>
      <c r="W32" s="383"/>
      <c r="X32" s="387"/>
      <c r="Y32" s="383"/>
      <c r="Z32" s="387"/>
      <c r="AA32" s="383"/>
      <c r="AB32" s="380"/>
      <c r="AC32" s="378"/>
      <c r="AD32" s="388"/>
      <c r="AE32" s="383"/>
      <c r="AF32" s="387"/>
      <c r="AG32" s="383"/>
      <c r="AH32" s="387"/>
      <c r="AI32" s="383"/>
      <c r="AJ32" s="380"/>
      <c r="AK32" s="378"/>
      <c r="AL32" s="388"/>
      <c r="AM32" s="383"/>
      <c r="AN32" s="387"/>
      <c r="AO32" s="383"/>
      <c r="AP32" s="387"/>
      <c r="AQ32" s="383"/>
      <c r="AR32" s="380"/>
      <c r="AS32" s="378"/>
      <c r="AT32" s="388"/>
      <c r="AU32" s="383"/>
      <c r="AV32" s="387"/>
      <c r="AW32" s="383"/>
      <c r="AX32" s="387"/>
      <c r="AY32" s="383"/>
      <c r="AZ32" s="380"/>
      <c r="BA32" s="378"/>
    </row>
    <row r="33" spans="2:53" ht="15.75" customHeight="1">
      <c r="B33" s="79" t="s">
        <v>63</v>
      </c>
      <c r="C33" s="372"/>
      <c r="D33" s="86"/>
      <c r="E33" s="86"/>
      <c r="F33" s="86"/>
      <c r="G33" s="367"/>
      <c r="H33" s="87"/>
      <c r="I33" s="85"/>
      <c r="J33" s="368"/>
      <c r="K33" s="86"/>
      <c r="L33" s="380"/>
      <c r="M33" s="385"/>
      <c r="N33" s="384"/>
      <c r="O33" s="380"/>
      <c r="P33" s="380"/>
      <c r="Q33" s="380"/>
      <c r="R33" s="380"/>
      <c r="S33" s="380"/>
      <c r="T33" s="380"/>
      <c r="U33" s="378"/>
      <c r="V33" s="388"/>
      <c r="W33" s="383"/>
      <c r="X33" s="387"/>
      <c r="Y33" s="383"/>
      <c r="Z33" s="387"/>
      <c r="AA33" s="383"/>
      <c r="AB33" s="380"/>
      <c r="AC33" s="378"/>
      <c r="AD33" s="388"/>
      <c r="AE33" s="383"/>
      <c r="AF33" s="387"/>
      <c r="AG33" s="383"/>
      <c r="AH33" s="387"/>
      <c r="AI33" s="383"/>
      <c r="AJ33" s="380"/>
      <c r="AK33" s="378"/>
      <c r="AL33" s="388"/>
      <c r="AM33" s="383"/>
      <c r="AN33" s="387"/>
      <c r="AO33" s="383"/>
      <c r="AP33" s="387"/>
      <c r="AQ33" s="383"/>
      <c r="AR33" s="380"/>
      <c r="AS33" s="378"/>
      <c r="AT33" s="388"/>
      <c r="AU33" s="383"/>
      <c r="AV33" s="387"/>
      <c r="AW33" s="383"/>
      <c r="AX33" s="387"/>
      <c r="AY33" s="383"/>
      <c r="AZ33" s="380"/>
      <c r="BA33" s="378"/>
    </row>
    <row r="34" spans="2:53" ht="15.75" customHeight="1">
      <c r="B34" s="79" t="s">
        <v>63</v>
      </c>
      <c r="C34" s="372"/>
      <c r="D34" s="86"/>
      <c r="E34" s="86"/>
      <c r="F34" s="86"/>
      <c r="G34" s="367"/>
      <c r="H34" s="87"/>
      <c r="I34" s="85"/>
      <c r="J34" s="368"/>
      <c r="K34" s="86"/>
      <c r="L34" s="380"/>
      <c r="M34" s="389"/>
      <c r="N34" s="384"/>
      <c r="O34" s="380"/>
      <c r="P34" s="380"/>
      <c r="Q34" s="380"/>
      <c r="R34" s="380"/>
      <c r="S34" s="380"/>
      <c r="T34" s="380"/>
      <c r="U34" s="378"/>
      <c r="V34" s="388"/>
      <c r="W34" s="390"/>
      <c r="X34" s="387"/>
      <c r="Y34" s="390"/>
      <c r="Z34" s="387"/>
      <c r="AA34" s="390"/>
      <c r="AB34" s="387"/>
      <c r="AC34" s="391"/>
      <c r="AD34" s="388"/>
      <c r="AE34" s="390"/>
      <c r="AF34" s="387"/>
      <c r="AG34" s="390"/>
      <c r="AH34" s="387"/>
      <c r="AI34" s="390"/>
      <c r="AJ34" s="387"/>
      <c r="AK34" s="391"/>
      <c r="AL34" s="388"/>
      <c r="AM34" s="390"/>
      <c r="AN34" s="387"/>
      <c r="AO34" s="390"/>
      <c r="AP34" s="387"/>
      <c r="AQ34" s="390"/>
      <c r="AR34" s="387"/>
      <c r="AS34" s="391"/>
      <c r="AT34" s="388"/>
      <c r="AU34" s="390"/>
      <c r="AV34" s="387"/>
      <c r="AW34" s="390"/>
      <c r="AX34" s="387"/>
      <c r="AY34" s="390"/>
      <c r="AZ34" s="387"/>
      <c r="BA34" s="391"/>
    </row>
    <row r="35" spans="2:53" ht="15.75" customHeight="1">
      <c r="B35" s="79" t="s">
        <v>63</v>
      </c>
      <c r="C35" s="372"/>
      <c r="D35" s="86"/>
      <c r="E35" s="86"/>
      <c r="F35" s="86"/>
      <c r="G35" s="367"/>
      <c r="H35" s="87"/>
      <c r="I35" s="85"/>
      <c r="J35" s="368"/>
      <c r="K35" s="86"/>
      <c r="L35" s="380"/>
      <c r="M35" s="389"/>
      <c r="N35" s="384"/>
      <c r="O35" s="380"/>
      <c r="P35" s="380"/>
      <c r="Q35" s="380"/>
      <c r="R35" s="380"/>
      <c r="S35" s="380"/>
      <c r="T35" s="380"/>
      <c r="U35" s="378"/>
      <c r="V35" s="388"/>
      <c r="W35" s="390"/>
      <c r="X35" s="387"/>
      <c r="Y35" s="390"/>
      <c r="Z35" s="387"/>
      <c r="AA35" s="390"/>
      <c r="AB35" s="387"/>
      <c r="AC35" s="391"/>
      <c r="AD35" s="388"/>
      <c r="AE35" s="390"/>
      <c r="AF35" s="387"/>
      <c r="AG35" s="390"/>
      <c r="AH35" s="387"/>
      <c r="AI35" s="390"/>
      <c r="AJ35" s="387"/>
      <c r="AK35" s="391"/>
      <c r="AL35" s="388"/>
      <c r="AM35" s="390"/>
      <c r="AN35" s="387"/>
      <c r="AO35" s="390"/>
      <c r="AP35" s="387"/>
      <c r="AQ35" s="390"/>
      <c r="AR35" s="387"/>
      <c r="AS35" s="391"/>
      <c r="AT35" s="388"/>
      <c r="AU35" s="390"/>
      <c r="AV35" s="387"/>
      <c r="AW35" s="390"/>
      <c r="AX35" s="387"/>
      <c r="AY35" s="390"/>
      <c r="AZ35" s="387"/>
      <c r="BA35" s="391"/>
    </row>
    <row r="36" spans="2:53" ht="15.75" customHeight="1">
      <c r="B36" s="79" t="s">
        <v>63</v>
      </c>
      <c r="C36" s="372"/>
      <c r="D36" s="86"/>
      <c r="E36" s="86"/>
      <c r="F36" s="86"/>
      <c r="G36" s="367"/>
      <c r="H36" s="87"/>
      <c r="I36" s="85"/>
      <c r="J36" s="368"/>
      <c r="K36" s="86"/>
      <c r="L36" s="380"/>
      <c r="M36" s="389"/>
      <c r="N36" s="384"/>
      <c r="O36" s="380"/>
      <c r="P36" s="380"/>
      <c r="Q36" s="380"/>
      <c r="R36" s="380"/>
      <c r="S36" s="380"/>
      <c r="T36" s="380"/>
      <c r="U36" s="378"/>
      <c r="V36" s="388"/>
      <c r="W36" s="390"/>
      <c r="X36" s="387"/>
      <c r="Y36" s="390"/>
      <c r="Z36" s="387"/>
      <c r="AA36" s="390"/>
      <c r="AB36" s="387"/>
      <c r="AC36" s="391"/>
      <c r="AD36" s="388"/>
      <c r="AE36" s="390"/>
      <c r="AF36" s="387"/>
      <c r="AG36" s="390"/>
      <c r="AH36" s="387"/>
      <c r="AI36" s="390"/>
      <c r="AJ36" s="387"/>
      <c r="AK36" s="391"/>
      <c r="AL36" s="388"/>
      <c r="AM36" s="390"/>
      <c r="AN36" s="387"/>
      <c r="AO36" s="390"/>
      <c r="AP36" s="387"/>
      <c r="AQ36" s="390"/>
      <c r="AR36" s="387"/>
      <c r="AS36" s="391"/>
      <c r="AT36" s="388"/>
      <c r="AU36" s="390"/>
      <c r="AV36" s="387"/>
      <c r="AW36" s="390"/>
      <c r="AX36" s="387"/>
      <c r="AY36" s="390"/>
      <c r="AZ36" s="387"/>
      <c r="BA36" s="391"/>
    </row>
    <row r="37" spans="2:53" ht="15.75" customHeight="1">
      <c r="B37" s="79" t="s">
        <v>63</v>
      </c>
      <c r="C37" s="372"/>
      <c r="D37" s="86"/>
      <c r="E37" s="86"/>
      <c r="F37" s="86"/>
      <c r="G37" s="367"/>
      <c r="H37" s="87"/>
      <c r="I37" s="85"/>
      <c r="J37" s="368"/>
      <c r="K37" s="86"/>
      <c r="L37" s="380"/>
      <c r="M37" s="389"/>
      <c r="N37" s="384"/>
      <c r="O37" s="380"/>
      <c r="P37" s="380"/>
      <c r="Q37" s="380"/>
      <c r="R37" s="380"/>
      <c r="S37" s="380"/>
      <c r="T37" s="380"/>
      <c r="U37" s="378"/>
      <c r="V37" s="388"/>
      <c r="W37" s="390"/>
      <c r="X37" s="387"/>
      <c r="Y37" s="390"/>
      <c r="Z37" s="387"/>
      <c r="AA37" s="390"/>
      <c r="AB37" s="387"/>
      <c r="AC37" s="391"/>
      <c r="AD37" s="388"/>
      <c r="AE37" s="390"/>
      <c r="AF37" s="387"/>
      <c r="AG37" s="390"/>
      <c r="AH37" s="387"/>
      <c r="AI37" s="390"/>
      <c r="AJ37" s="387"/>
      <c r="AK37" s="391"/>
      <c r="AL37" s="388"/>
      <c r="AM37" s="390"/>
      <c r="AN37" s="387"/>
      <c r="AO37" s="390"/>
      <c r="AP37" s="387"/>
      <c r="AQ37" s="390"/>
      <c r="AR37" s="387"/>
      <c r="AS37" s="391"/>
      <c r="AT37" s="388"/>
      <c r="AU37" s="390"/>
      <c r="AV37" s="387"/>
      <c r="AW37" s="390"/>
      <c r="AX37" s="387"/>
      <c r="AY37" s="390"/>
      <c r="AZ37" s="387"/>
      <c r="BA37" s="391"/>
    </row>
    <row r="38" spans="2:53" ht="15" customHeight="1" thickBot="1">
      <c r="B38" s="78"/>
      <c r="C38" s="252"/>
      <c r="D38" s="252"/>
      <c r="E38" s="252"/>
      <c r="F38" s="252"/>
      <c r="G38" s="252"/>
      <c r="H38" s="253"/>
      <c r="I38" s="254"/>
      <c r="J38" s="255"/>
      <c r="K38" s="252"/>
      <c r="L38" s="392"/>
      <c r="M38" s="393"/>
      <c r="N38" s="394"/>
      <c r="O38" s="392"/>
      <c r="P38" s="392"/>
      <c r="Q38" s="392"/>
      <c r="R38" s="392"/>
      <c r="S38" s="392"/>
      <c r="T38" s="392"/>
      <c r="U38" s="393"/>
      <c r="V38" s="395"/>
      <c r="W38" s="396"/>
      <c r="X38" s="396"/>
      <c r="Y38" s="396"/>
      <c r="Z38" s="396"/>
      <c r="AA38" s="396"/>
      <c r="AB38" s="396"/>
      <c r="AC38" s="397"/>
      <c r="AD38" s="395"/>
      <c r="AE38" s="396"/>
      <c r="AF38" s="396"/>
      <c r="AG38" s="396"/>
      <c r="AH38" s="396"/>
      <c r="AI38" s="396"/>
      <c r="AJ38" s="396"/>
      <c r="AK38" s="397"/>
      <c r="AL38" s="395"/>
      <c r="AM38" s="396"/>
      <c r="AN38" s="396"/>
      <c r="AO38" s="396"/>
      <c r="AP38" s="396"/>
      <c r="AQ38" s="396"/>
      <c r="AR38" s="396"/>
      <c r="AS38" s="397"/>
      <c r="AT38" s="394"/>
      <c r="AU38" s="398"/>
      <c r="AV38" s="398"/>
      <c r="AW38" s="398"/>
      <c r="AX38" s="398"/>
      <c r="AY38" s="398"/>
      <c r="AZ38" s="392"/>
      <c r="BA38" s="393"/>
    </row>
    <row r="39" spans="2:53" s="71" customFormat="1" ht="15.75" thickBot="1">
      <c r="B39" s="168" t="s">
        <v>1</v>
      </c>
      <c r="C39" s="354"/>
      <c r="D39" s="354"/>
      <c r="E39" s="354"/>
      <c r="F39" s="354"/>
      <c r="G39" s="354"/>
      <c r="H39" s="354"/>
      <c r="I39" s="354"/>
      <c r="J39" s="354"/>
      <c r="K39" s="354"/>
      <c r="L39" s="399"/>
      <c r="M39" s="399"/>
      <c r="N39" s="399"/>
      <c r="O39" s="399"/>
      <c r="P39" s="399"/>
      <c r="Q39" s="399"/>
      <c r="R39" s="399"/>
      <c r="S39" s="399"/>
      <c r="T39" s="399"/>
      <c r="U39" s="400"/>
      <c r="V39" s="401">
        <f t="shared" ref="V39:AK39" si="9">SUM(V7:V37)</f>
        <v>23.281010217850003</v>
      </c>
      <c r="W39" s="401">
        <f t="shared" si="9"/>
        <v>25.622026763166488</v>
      </c>
      <c r="X39" s="401">
        <f t="shared" si="9"/>
        <v>0</v>
      </c>
      <c r="Y39" s="401">
        <f t="shared" si="9"/>
        <v>0</v>
      </c>
      <c r="Z39" s="401">
        <f t="shared" si="9"/>
        <v>0</v>
      </c>
      <c r="AA39" s="401">
        <f t="shared" si="9"/>
        <v>0</v>
      </c>
      <c r="AB39" s="401">
        <f t="shared" si="9"/>
        <v>0</v>
      </c>
      <c r="AC39" s="402">
        <f t="shared" si="9"/>
        <v>0</v>
      </c>
      <c r="AD39" s="403">
        <f t="shared" si="9"/>
        <v>2.8080757485000003</v>
      </c>
      <c r="AE39" s="401">
        <f t="shared" si="9"/>
        <v>3.5368195054164886</v>
      </c>
      <c r="AF39" s="401">
        <f t="shared" si="9"/>
        <v>0</v>
      </c>
      <c r="AG39" s="401">
        <f t="shared" si="9"/>
        <v>0</v>
      </c>
      <c r="AH39" s="401">
        <f t="shared" si="9"/>
        <v>0</v>
      </c>
      <c r="AI39" s="401">
        <f t="shared" si="9"/>
        <v>0</v>
      </c>
      <c r="AJ39" s="401">
        <f t="shared" si="9"/>
        <v>0</v>
      </c>
      <c r="AK39" s="404">
        <f t="shared" si="9"/>
        <v>0</v>
      </c>
      <c r="AL39" s="401">
        <f t="shared" ref="AL39:AS39" si="10">SUM(AL7:AL37)</f>
        <v>-1804.97417</v>
      </c>
      <c r="AM39" s="401">
        <f t="shared" si="10"/>
        <v>-6878.7020330677724</v>
      </c>
      <c r="AN39" s="401">
        <f t="shared" si="10"/>
        <v>-12840.586616368148</v>
      </c>
      <c r="AO39" s="401">
        <f t="shared" si="10"/>
        <v>-12840.586616368148</v>
      </c>
      <c r="AP39" s="401">
        <f t="shared" si="10"/>
        <v>-12840.586616368148</v>
      </c>
      <c r="AQ39" s="401">
        <f t="shared" si="10"/>
        <v>-12840.586616368148</v>
      </c>
      <c r="AR39" s="401">
        <f t="shared" si="10"/>
        <v>-12840.586616368148</v>
      </c>
      <c r="AS39" s="404">
        <f t="shared" si="10"/>
        <v>-12840.586616368148</v>
      </c>
      <c r="AT39" s="402">
        <f>SUM(AT7:AT33)</f>
        <v>6.2586401206345883</v>
      </c>
      <c r="AU39" s="405"/>
      <c r="AV39" s="402">
        <f>SUM(AV7:AV28)</f>
        <v>0</v>
      </c>
      <c r="AW39" s="405"/>
      <c r="AX39" s="402">
        <f>SUM(AX7:AX33)</f>
        <v>4.7145317341845381</v>
      </c>
      <c r="AY39" s="405"/>
      <c r="AZ39" s="402">
        <f>SUM(AZ7:AZ33)</f>
        <v>1.1015594095747177</v>
      </c>
      <c r="BA39" s="405"/>
    </row>
    <row r="40" spans="2:53" s="71" customFormat="1" ht="16.5" customHeight="1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7"/>
      <c r="P40" s="77"/>
      <c r="Q40" s="77"/>
      <c r="R40" s="77"/>
      <c r="S40" s="77"/>
      <c r="T40" s="77"/>
      <c r="U40" s="77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5"/>
      <c r="AM40" s="75"/>
      <c r="AN40" s="75"/>
      <c r="AO40" s="75"/>
      <c r="AP40" s="75"/>
      <c r="AQ40" s="75"/>
      <c r="AR40" s="75"/>
      <c r="AS40" s="75"/>
      <c r="AT40" s="76"/>
      <c r="AU40" s="75"/>
      <c r="AV40" s="75"/>
      <c r="AW40" s="75"/>
      <c r="AX40" s="75"/>
      <c r="AY40" s="75"/>
      <c r="AZ40" s="75"/>
      <c r="BA40" s="75"/>
    </row>
    <row r="41" spans="2:53" s="71" customFormat="1" ht="16.5" customHeight="1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7"/>
      <c r="P41" s="77"/>
      <c r="Q41" s="77"/>
      <c r="R41" s="77"/>
      <c r="S41" s="77"/>
      <c r="T41" s="77"/>
      <c r="U41" s="77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5"/>
      <c r="AM41" s="75"/>
      <c r="AN41" s="75"/>
      <c r="AO41" s="75"/>
      <c r="AP41" s="75"/>
      <c r="AQ41" s="75"/>
      <c r="AR41" s="75"/>
      <c r="AS41" s="75"/>
      <c r="AT41" s="76"/>
      <c r="AU41" s="75"/>
      <c r="AV41" s="75"/>
      <c r="AW41" s="75"/>
      <c r="AX41" s="75"/>
      <c r="AY41" s="75"/>
      <c r="AZ41" s="75"/>
      <c r="BA41" s="75"/>
    </row>
    <row r="42" spans="2:53" s="71" customFormat="1" ht="16.5" customHeight="1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7"/>
      <c r="P42" s="77"/>
      <c r="Q42" s="77"/>
      <c r="R42" s="77"/>
      <c r="S42" s="77"/>
      <c r="T42" s="77"/>
      <c r="U42" s="77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5"/>
      <c r="AM42" s="75"/>
      <c r="AN42" s="75"/>
      <c r="AO42" s="75"/>
      <c r="AP42" s="75"/>
      <c r="AQ42" s="75"/>
      <c r="AR42" s="75"/>
      <c r="AS42" s="75"/>
      <c r="AT42" s="76"/>
      <c r="AU42" s="75"/>
      <c r="AV42" s="75"/>
      <c r="AW42" s="75"/>
      <c r="AX42" s="75"/>
      <c r="AY42" s="75"/>
      <c r="AZ42" s="75"/>
      <c r="BA42" s="75"/>
    </row>
    <row r="43" spans="2:53" s="71" customFormat="1" ht="16.5" customHeight="1">
      <c r="O43" s="73"/>
      <c r="P43" s="73"/>
      <c r="Q43" s="73"/>
      <c r="R43" s="73"/>
      <c r="S43" s="73"/>
      <c r="T43" s="73"/>
      <c r="U43" s="73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T43" s="74"/>
    </row>
    <row r="44" spans="2:53" s="71" customFormat="1" ht="16.5" customHeight="1">
      <c r="O44" s="73"/>
      <c r="P44" s="73"/>
      <c r="Q44" s="73"/>
      <c r="R44" s="73"/>
      <c r="S44" s="73"/>
      <c r="T44" s="73"/>
      <c r="U44" s="73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T44" s="74"/>
    </row>
    <row r="45" spans="2:53" s="71" customFormat="1" ht="16.5" customHeight="1">
      <c r="O45" s="73"/>
      <c r="P45" s="73"/>
      <c r="Q45" s="73"/>
      <c r="R45" s="73"/>
      <c r="S45" s="73"/>
      <c r="T45" s="73"/>
      <c r="U45" s="73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T45" s="74"/>
    </row>
    <row r="46" spans="2:53" s="71" customFormat="1" ht="16.5" customHeight="1">
      <c r="O46" s="73"/>
      <c r="P46" s="73"/>
      <c r="Q46" s="73"/>
      <c r="R46" s="73"/>
      <c r="S46" s="73"/>
      <c r="T46" s="73"/>
      <c r="U46" s="73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T46" s="74"/>
    </row>
    <row r="47" spans="2:53" s="71" customFormat="1" ht="16.5" customHeight="1">
      <c r="O47" s="73"/>
      <c r="P47" s="73"/>
      <c r="Q47" s="73"/>
      <c r="R47" s="73"/>
      <c r="S47" s="73"/>
      <c r="T47" s="73"/>
      <c r="U47" s="73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T47" s="74"/>
    </row>
    <row r="48" spans="2:53" s="71" customFormat="1" ht="16.5" customHeight="1">
      <c r="O48" s="73"/>
      <c r="P48" s="73"/>
      <c r="Q48" s="73"/>
      <c r="R48" s="73"/>
      <c r="S48" s="73"/>
      <c r="T48" s="73"/>
      <c r="U48" s="73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T48" s="74"/>
    </row>
    <row r="49" spans="15:46" s="71" customFormat="1" ht="16.5" customHeight="1">
      <c r="O49" s="73"/>
      <c r="P49" s="73"/>
      <c r="Q49" s="73"/>
      <c r="R49" s="73"/>
      <c r="S49" s="73"/>
      <c r="T49" s="73"/>
      <c r="U49" s="73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T49" s="74"/>
    </row>
    <row r="50" spans="15:46" s="71" customFormat="1" ht="16.5" customHeight="1">
      <c r="O50" s="73"/>
      <c r="P50" s="73"/>
      <c r="Q50" s="73"/>
      <c r="R50" s="73"/>
      <c r="S50" s="73"/>
      <c r="T50" s="73"/>
      <c r="U50" s="73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T50" s="74"/>
    </row>
    <row r="51" spans="15:46" s="71" customFormat="1" ht="16.5" customHeight="1">
      <c r="O51" s="73"/>
      <c r="P51" s="73"/>
      <c r="Q51" s="73"/>
      <c r="R51" s="73"/>
      <c r="S51" s="73"/>
      <c r="T51" s="73"/>
      <c r="U51" s="73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T51" s="74"/>
    </row>
    <row r="52" spans="15:46" s="71" customFormat="1" ht="16.5" customHeight="1">
      <c r="O52" s="73"/>
      <c r="P52" s="73"/>
      <c r="Q52" s="73"/>
      <c r="R52" s="73"/>
      <c r="S52" s="73"/>
      <c r="T52" s="73"/>
      <c r="U52" s="73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T52" s="74"/>
    </row>
    <row r="53" spans="15:46" s="71" customFormat="1" ht="16.5" customHeight="1">
      <c r="O53" s="73"/>
      <c r="P53" s="73"/>
      <c r="Q53" s="73"/>
      <c r="R53" s="73"/>
      <c r="S53" s="73"/>
      <c r="T53" s="73"/>
      <c r="U53" s="73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T53" s="74"/>
    </row>
    <row r="54" spans="15:46" s="71" customFormat="1" ht="16.5" customHeight="1">
      <c r="O54" s="73"/>
      <c r="P54" s="73"/>
      <c r="Q54" s="73"/>
      <c r="R54" s="73"/>
      <c r="S54" s="73"/>
      <c r="T54" s="73"/>
      <c r="U54" s="73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T54" s="74"/>
    </row>
    <row r="55" spans="15:46" s="71" customFormat="1" ht="16.5" customHeight="1">
      <c r="O55" s="73"/>
      <c r="P55" s="73"/>
      <c r="Q55" s="73"/>
      <c r="R55" s="73"/>
      <c r="S55" s="73"/>
      <c r="T55" s="73"/>
      <c r="U55" s="73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T55" s="74"/>
    </row>
    <row r="56" spans="15:46" s="71" customFormat="1" ht="16.5" customHeight="1">
      <c r="O56" s="73"/>
      <c r="P56" s="73"/>
      <c r="Q56" s="73"/>
      <c r="R56" s="73"/>
      <c r="S56" s="73"/>
      <c r="T56" s="73"/>
      <c r="U56" s="73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T56" s="74"/>
    </row>
    <row r="57" spans="15:46" s="71" customFormat="1" ht="16.5" customHeight="1">
      <c r="O57" s="73"/>
      <c r="P57" s="73"/>
      <c r="Q57" s="73"/>
      <c r="R57" s="73"/>
      <c r="S57" s="73"/>
      <c r="T57" s="73"/>
      <c r="U57" s="73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T57" s="74"/>
    </row>
    <row r="58" spans="15:46" s="71" customFormat="1" ht="16.5" customHeight="1">
      <c r="O58" s="73"/>
      <c r="P58" s="73"/>
      <c r="Q58" s="73"/>
      <c r="R58" s="73"/>
      <c r="S58" s="73"/>
      <c r="T58" s="73"/>
      <c r="U58" s="73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T58" s="74"/>
    </row>
    <row r="59" spans="15:46" s="71" customFormat="1" ht="16.5" customHeight="1">
      <c r="O59" s="73"/>
      <c r="P59" s="73"/>
      <c r="Q59" s="73"/>
      <c r="R59" s="73"/>
      <c r="S59" s="73"/>
      <c r="T59" s="73"/>
      <c r="U59" s="73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T59" s="74"/>
    </row>
    <row r="60" spans="15:46" s="71" customFormat="1" ht="16.5" customHeight="1">
      <c r="O60" s="73"/>
      <c r="P60" s="73"/>
      <c r="Q60" s="73"/>
      <c r="R60" s="73"/>
      <c r="S60" s="73"/>
      <c r="T60" s="73"/>
      <c r="U60" s="73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T60" s="74"/>
    </row>
    <row r="61" spans="15:46" s="71" customFormat="1" ht="16.5" customHeight="1">
      <c r="O61" s="73"/>
      <c r="P61" s="73"/>
      <c r="Q61" s="73"/>
      <c r="R61" s="73"/>
      <c r="S61" s="73"/>
      <c r="T61" s="73"/>
      <c r="U61" s="73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T61" s="74"/>
    </row>
    <row r="62" spans="15:46" s="71" customFormat="1" ht="16.5" customHeight="1">
      <c r="O62" s="73"/>
      <c r="P62" s="73"/>
      <c r="Q62" s="73"/>
      <c r="R62" s="73"/>
      <c r="S62" s="73"/>
      <c r="T62" s="73"/>
      <c r="U62" s="73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T62" s="74"/>
    </row>
    <row r="63" spans="15:46" s="71" customFormat="1" ht="16.5" customHeight="1">
      <c r="O63" s="73"/>
      <c r="P63" s="73"/>
      <c r="Q63" s="73"/>
      <c r="R63" s="73"/>
      <c r="S63" s="73"/>
      <c r="T63" s="73"/>
      <c r="U63" s="73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T63" s="74"/>
    </row>
    <row r="64" spans="15:46" s="71" customFormat="1" ht="16.5" customHeight="1">
      <c r="O64" s="73"/>
      <c r="P64" s="73"/>
      <c r="Q64" s="73"/>
      <c r="R64" s="73"/>
      <c r="S64" s="73"/>
      <c r="T64" s="73"/>
      <c r="U64" s="73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T64" s="74"/>
    </row>
    <row r="65" spans="15:46" s="71" customFormat="1" ht="16.5" customHeight="1">
      <c r="O65" s="73"/>
      <c r="P65" s="73"/>
      <c r="Q65" s="73"/>
      <c r="R65" s="73"/>
      <c r="S65" s="73"/>
      <c r="T65" s="73"/>
      <c r="U65" s="73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T65" s="74"/>
    </row>
    <row r="66" spans="15:46" s="71" customFormat="1" ht="16.5" customHeight="1">
      <c r="O66" s="73"/>
      <c r="P66" s="73"/>
      <c r="Q66" s="73"/>
      <c r="R66" s="73"/>
      <c r="S66" s="73"/>
      <c r="T66" s="73"/>
      <c r="U66" s="73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T66" s="74"/>
    </row>
    <row r="67" spans="15:46" s="71" customFormat="1" ht="16.5" customHeight="1">
      <c r="O67" s="73"/>
      <c r="P67" s="73"/>
      <c r="Q67" s="73"/>
      <c r="R67" s="73"/>
      <c r="S67" s="73"/>
      <c r="T67" s="73"/>
      <c r="U67" s="73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T67" s="74"/>
    </row>
    <row r="68" spans="15:46" s="71" customFormat="1" ht="16.5" customHeight="1">
      <c r="O68" s="73"/>
      <c r="P68" s="73"/>
      <c r="Q68" s="73"/>
      <c r="R68" s="73"/>
      <c r="S68" s="73"/>
      <c r="T68" s="73"/>
      <c r="U68" s="73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T68" s="74"/>
    </row>
    <row r="69" spans="15:46" s="71" customFormat="1" ht="16.5" customHeight="1">
      <c r="O69" s="73"/>
      <c r="P69" s="73"/>
      <c r="Q69" s="73"/>
      <c r="R69" s="73"/>
      <c r="S69" s="73"/>
      <c r="T69" s="73"/>
      <c r="U69" s="73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T69" s="74"/>
    </row>
    <row r="70" spans="15:46" s="71" customFormat="1" ht="16.5" customHeight="1">
      <c r="O70" s="73"/>
      <c r="P70" s="73"/>
      <c r="Q70" s="73"/>
      <c r="R70" s="73"/>
      <c r="S70" s="73"/>
      <c r="T70" s="73"/>
      <c r="U70" s="73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T70" s="74"/>
    </row>
    <row r="71" spans="15:46" s="71" customFormat="1" ht="16.5" customHeight="1">
      <c r="O71" s="73"/>
      <c r="P71" s="73"/>
      <c r="Q71" s="73"/>
      <c r="R71" s="73"/>
      <c r="S71" s="73"/>
      <c r="T71" s="73"/>
      <c r="U71" s="73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T71" s="74"/>
    </row>
    <row r="72" spans="15:46" s="71" customFormat="1" ht="16.5" customHeight="1">
      <c r="O72" s="73"/>
      <c r="P72" s="73"/>
      <c r="Q72" s="73"/>
      <c r="R72" s="73"/>
      <c r="S72" s="73"/>
      <c r="T72" s="73"/>
      <c r="U72" s="73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T72" s="74"/>
    </row>
    <row r="73" spans="15:46" s="71" customFormat="1" ht="16.5" customHeight="1">
      <c r="O73" s="73"/>
      <c r="P73" s="73"/>
      <c r="Q73" s="73"/>
      <c r="R73" s="73"/>
      <c r="S73" s="73"/>
      <c r="T73" s="73"/>
      <c r="U73" s="73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T73" s="74"/>
    </row>
    <row r="74" spans="15:46" s="71" customFormat="1" ht="16.5" customHeight="1">
      <c r="O74" s="73"/>
      <c r="P74" s="73"/>
      <c r="Q74" s="73"/>
      <c r="R74" s="73"/>
      <c r="S74" s="73"/>
      <c r="T74" s="73"/>
      <c r="U74" s="73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T74" s="74"/>
    </row>
    <row r="75" spans="15:46" s="71" customFormat="1" ht="16.5" customHeight="1">
      <c r="O75" s="73"/>
      <c r="P75" s="73"/>
      <c r="Q75" s="73"/>
      <c r="R75" s="73"/>
      <c r="S75" s="73"/>
      <c r="T75" s="73"/>
      <c r="U75" s="73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T75" s="74"/>
    </row>
    <row r="76" spans="15:46" s="71" customFormat="1" ht="16.5" customHeight="1">
      <c r="O76" s="73"/>
      <c r="P76" s="73"/>
      <c r="Q76" s="73"/>
      <c r="R76" s="73"/>
      <c r="S76" s="73"/>
      <c r="T76" s="73"/>
      <c r="U76" s="73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T76" s="74"/>
    </row>
    <row r="77" spans="15:46" s="71" customFormat="1" ht="16.5" customHeight="1">
      <c r="O77" s="73"/>
      <c r="P77" s="73"/>
      <c r="Q77" s="73"/>
      <c r="R77" s="73"/>
      <c r="S77" s="73"/>
      <c r="T77" s="73"/>
      <c r="U77" s="73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T77" s="74"/>
    </row>
    <row r="78" spans="15:46" s="71" customFormat="1" ht="16.5" customHeight="1">
      <c r="O78" s="73"/>
      <c r="P78" s="73"/>
      <c r="Q78" s="73"/>
      <c r="R78" s="73"/>
      <c r="S78" s="73"/>
      <c r="T78" s="73"/>
      <c r="U78" s="73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T78" s="74"/>
    </row>
    <row r="79" spans="15:46" s="71" customFormat="1" ht="16.5" customHeight="1">
      <c r="O79" s="73"/>
      <c r="P79" s="73"/>
      <c r="Q79" s="73"/>
      <c r="R79" s="73"/>
      <c r="S79" s="73"/>
      <c r="T79" s="73"/>
      <c r="U79" s="73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T79" s="74"/>
    </row>
    <row r="80" spans="15:46" s="71" customFormat="1" ht="16.5" customHeight="1">
      <c r="O80" s="73"/>
      <c r="P80" s="73"/>
      <c r="Q80" s="73"/>
      <c r="R80" s="73"/>
      <c r="S80" s="73"/>
      <c r="T80" s="73"/>
      <c r="U80" s="73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T80" s="74"/>
    </row>
    <row r="81" spans="15:46" s="71" customFormat="1" ht="16.5" customHeight="1">
      <c r="O81" s="73"/>
      <c r="P81" s="73"/>
      <c r="Q81" s="73"/>
      <c r="R81" s="73"/>
      <c r="S81" s="73"/>
      <c r="T81" s="73"/>
      <c r="U81" s="73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T81" s="74"/>
    </row>
    <row r="82" spans="15:46" s="71" customFormat="1" ht="16.5" customHeight="1">
      <c r="O82" s="73"/>
      <c r="P82" s="73"/>
      <c r="Q82" s="73"/>
      <c r="R82" s="73"/>
      <c r="S82" s="73"/>
      <c r="T82" s="73"/>
      <c r="U82" s="73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T82" s="74"/>
    </row>
    <row r="83" spans="15:46" s="71" customFormat="1" ht="16.5" customHeight="1">
      <c r="O83" s="73"/>
      <c r="P83" s="73"/>
      <c r="Q83" s="73"/>
      <c r="R83" s="73"/>
      <c r="S83" s="73"/>
      <c r="T83" s="73"/>
      <c r="U83" s="73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T83" s="74"/>
    </row>
    <row r="84" spans="15:46" s="71" customFormat="1" ht="16.5" customHeight="1">
      <c r="O84" s="73"/>
      <c r="P84" s="73"/>
      <c r="Q84" s="73"/>
      <c r="R84" s="73"/>
      <c r="S84" s="73"/>
      <c r="T84" s="73"/>
      <c r="U84" s="73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T84" s="74"/>
    </row>
    <row r="85" spans="15:46" s="71" customFormat="1" ht="16.5" customHeight="1">
      <c r="O85" s="73"/>
      <c r="P85" s="73"/>
      <c r="Q85" s="73"/>
      <c r="R85" s="73"/>
      <c r="S85" s="73"/>
      <c r="T85" s="73"/>
      <c r="U85" s="73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T85" s="74"/>
    </row>
    <row r="86" spans="15:46" s="71" customFormat="1" ht="16.5" customHeight="1">
      <c r="O86" s="73"/>
      <c r="P86" s="73"/>
      <c r="Q86" s="73"/>
      <c r="R86" s="73"/>
      <c r="S86" s="73"/>
      <c r="T86" s="73"/>
      <c r="U86" s="73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T86" s="74"/>
    </row>
    <row r="87" spans="15:46" s="71" customFormat="1" ht="16.5" customHeight="1">
      <c r="O87" s="73"/>
      <c r="P87" s="73"/>
      <c r="Q87" s="73"/>
      <c r="R87" s="73"/>
      <c r="S87" s="73"/>
      <c r="T87" s="73"/>
      <c r="U87" s="73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T87" s="74"/>
    </row>
    <row r="88" spans="15:46" s="71" customFormat="1" ht="16.5" customHeight="1">
      <c r="O88" s="73"/>
      <c r="P88" s="73"/>
      <c r="Q88" s="73"/>
      <c r="R88" s="73"/>
      <c r="S88" s="73"/>
      <c r="T88" s="73"/>
      <c r="U88" s="73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T88" s="74"/>
    </row>
    <row r="89" spans="15:46" s="71" customFormat="1" ht="16.5" customHeight="1">
      <c r="O89" s="73"/>
      <c r="P89" s="73"/>
      <c r="Q89" s="73"/>
      <c r="R89" s="73"/>
      <c r="S89" s="73"/>
      <c r="T89" s="73"/>
      <c r="U89" s="73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T89" s="74"/>
    </row>
    <row r="90" spans="15:46" s="71" customFormat="1" ht="16.5" customHeight="1">
      <c r="O90" s="73"/>
      <c r="P90" s="73"/>
      <c r="Q90" s="73"/>
      <c r="R90" s="73"/>
      <c r="S90" s="73"/>
      <c r="T90" s="73"/>
      <c r="U90" s="73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T90" s="74"/>
    </row>
    <row r="91" spans="15:46" s="71" customFormat="1" ht="16.5" customHeight="1">
      <c r="O91" s="73"/>
      <c r="P91" s="73"/>
      <c r="Q91" s="73"/>
      <c r="R91" s="73"/>
      <c r="S91" s="73"/>
      <c r="T91" s="73"/>
      <c r="U91" s="73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T91" s="74"/>
    </row>
    <row r="92" spans="15:46" s="71" customFormat="1" ht="16.5" customHeight="1">
      <c r="O92" s="73"/>
      <c r="P92" s="73"/>
      <c r="Q92" s="73"/>
      <c r="R92" s="73"/>
      <c r="S92" s="73"/>
      <c r="T92" s="73"/>
      <c r="U92" s="73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T92" s="74"/>
    </row>
    <row r="93" spans="15:46" s="71" customFormat="1" ht="16.5" customHeight="1">
      <c r="O93" s="73"/>
      <c r="P93" s="73"/>
      <c r="Q93" s="73"/>
      <c r="R93" s="73"/>
      <c r="S93" s="73"/>
      <c r="T93" s="73"/>
      <c r="U93" s="73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T93" s="74"/>
    </row>
    <row r="94" spans="15:46" s="71" customFormat="1" ht="16.5" customHeight="1">
      <c r="O94" s="73"/>
      <c r="P94" s="73"/>
      <c r="Q94" s="73"/>
      <c r="R94" s="73"/>
      <c r="S94" s="73"/>
      <c r="T94" s="73"/>
      <c r="U94" s="73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T94" s="74"/>
    </row>
    <row r="95" spans="15:46" s="71" customFormat="1" ht="16.5" customHeight="1">
      <c r="O95" s="73"/>
      <c r="P95" s="73"/>
      <c r="Q95" s="73"/>
      <c r="R95" s="73"/>
      <c r="S95" s="73"/>
      <c r="T95" s="73"/>
      <c r="U95" s="73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T95" s="74"/>
    </row>
    <row r="96" spans="15:46" s="71" customFormat="1" ht="16.5" customHeight="1">
      <c r="O96" s="73"/>
      <c r="P96" s="73"/>
      <c r="Q96" s="73"/>
      <c r="R96" s="73"/>
      <c r="S96" s="73"/>
      <c r="T96" s="73"/>
      <c r="U96" s="73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T96" s="74"/>
    </row>
    <row r="97" spans="15:46" s="71" customFormat="1" ht="16.5" customHeight="1">
      <c r="O97" s="73"/>
      <c r="P97" s="73"/>
      <c r="Q97" s="73"/>
      <c r="R97" s="73"/>
      <c r="S97" s="73"/>
      <c r="T97" s="73"/>
      <c r="U97" s="73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T97" s="74"/>
    </row>
    <row r="98" spans="15:46" s="71" customFormat="1" ht="16.5" customHeight="1">
      <c r="O98" s="73"/>
      <c r="P98" s="73"/>
      <c r="Q98" s="73"/>
      <c r="R98" s="73"/>
      <c r="S98" s="73"/>
      <c r="T98" s="73"/>
      <c r="U98" s="73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T98" s="74"/>
    </row>
    <row r="99" spans="15:46" s="71" customFormat="1" ht="16.5" customHeight="1">
      <c r="O99" s="73"/>
      <c r="P99" s="73"/>
      <c r="Q99" s="73"/>
      <c r="R99" s="73"/>
      <c r="S99" s="73"/>
      <c r="T99" s="73"/>
      <c r="U99" s="73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T99" s="74"/>
    </row>
    <row r="100" spans="15:46" s="71" customFormat="1" ht="16.5" customHeight="1">
      <c r="O100" s="73"/>
      <c r="P100" s="73"/>
      <c r="Q100" s="73"/>
      <c r="R100" s="73"/>
      <c r="S100" s="73"/>
      <c r="T100" s="73"/>
      <c r="U100" s="73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T100" s="74"/>
    </row>
    <row r="101" spans="15:46" s="71" customFormat="1" ht="16.5" customHeight="1">
      <c r="O101" s="73"/>
      <c r="P101" s="73"/>
      <c r="Q101" s="73"/>
      <c r="R101" s="73"/>
      <c r="S101" s="73"/>
      <c r="T101" s="73"/>
      <c r="U101" s="73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T101" s="74"/>
    </row>
    <row r="102" spans="15:46" s="71" customFormat="1" ht="16.5" customHeight="1">
      <c r="O102" s="73"/>
      <c r="P102" s="73"/>
      <c r="Q102" s="73"/>
      <c r="R102" s="73"/>
      <c r="S102" s="73"/>
      <c r="T102" s="73"/>
      <c r="U102" s="73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T102" s="74"/>
    </row>
    <row r="103" spans="15:46" s="71" customFormat="1" ht="16.5" customHeight="1">
      <c r="O103" s="73"/>
      <c r="P103" s="73"/>
      <c r="Q103" s="73"/>
      <c r="R103" s="73"/>
      <c r="S103" s="73"/>
      <c r="T103" s="73"/>
      <c r="U103" s="73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T103" s="74"/>
    </row>
    <row r="104" spans="15:46" s="71" customFormat="1" ht="16.5" customHeight="1">
      <c r="O104" s="73"/>
      <c r="P104" s="73"/>
      <c r="Q104" s="73"/>
      <c r="R104" s="73"/>
      <c r="S104" s="73"/>
      <c r="T104" s="73"/>
      <c r="U104" s="73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T104" s="74"/>
    </row>
    <row r="105" spans="15:46" s="71" customFormat="1" ht="16.5" customHeight="1">
      <c r="O105" s="73"/>
      <c r="P105" s="73"/>
      <c r="Q105" s="73"/>
      <c r="R105" s="73"/>
      <c r="S105" s="73"/>
      <c r="T105" s="73"/>
      <c r="U105" s="73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T105" s="74"/>
    </row>
    <row r="106" spans="15:46" s="71" customFormat="1" ht="16.5" customHeight="1">
      <c r="O106" s="73"/>
      <c r="P106" s="73"/>
      <c r="Q106" s="73"/>
      <c r="R106" s="73"/>
      <c r="S106" s="73"/>
      <c r="T106" s="73"/>
      <c r="U106" s="73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T106" s="74"/>
    </row>
    <row r="107" spans="15:46" s="71" customFormat="1" ht="16.5" customHeight="1">
      <c r="O107" s="73"/>
      <c r="P107" s="73"/>
      <c r="Q107" s="73"/>
      <c r="R107" s="73"/>
      <c r="S107" s="73"/>
      <c r="T107" s="73"/>
      <c r="U107" s="73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T107" s="74"/>
    </row>
    <row r="108" spans="15:46" s="71" customFormat="1" ht="16.5" customHeight="1">
      <c r="O108" s="73"/>
      <c r="P108" s="73"/>
      <c r="Q108" s="73"/>
      <c r="R108" s="73"/>
      <c r="S108" s="73"/>
      <c r="T108" s="73"/>
      <c r="U108" s="73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T108" s="74"/>
    </row>
    <row r="109" spans="15:46" s="71" customFormat="1" ht="16.5" customHeight="1">
      <c r="O109" s="73"/>
      <c r="P109" s="73"/>
      <c r="Q109" s="73"/>
      <c r="R109" s="73"/>
      <c r="S109" s="73"/>
      <c r="T109" s="73"/>
      <c r="U109" s="73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T109" s="74"/>
    </row>
    <row r="110" spans="15:46" s="71" customFormat="1" ht="16.5" customHeight="1">
      <c r="O110" s="73"/>
      <c r="P110" s="73"/>
      <c r="Q110" s="73"/>
      <c r="R110" s="73"/>
      <c r="S110" s="73"/>
      <c r="T110" s="73"/>
      <c r="U110" s="73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T110" s="74"/>
    </row>
    <row r="111" spans="15:46" s="71" customFormat="1" ht="16.5" customHeight="1">
      <c r="O111" s="73"/>
      <c r="P111" s="73"/>
      <c r="Q111" s="73"/>
      <c r="R111" s="73"/>
      <c r="S111" s="73"/>
      <c r="T111" s="73"/>
      <c r="U111" s="73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T111" s="74"/>
    </row>
    <row r="112" spans="15:46" s="71" customFormat="1" ht="16.5" customHeight="1">
      <c r="O112" s="73"/>
      <c r="P112" s="73"/>
      <c r="Q112" s="73"/>
      <c r="R112" s="73"/>
      <c r="S112" s="73"/>
      <c r="T112" s="73"/>
      <c r="U112" s="73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T112" s="74"/>
    </row>
    <row r="113" spans="15:46" s="71" customFormat="1" ht="16.5" customHeight="1">
      <c r="O113" s="73"/>
      <c r="P113" s="73"/>
      <c r="Q113" s="73"/>
      <c r="R113" s="73"/>
      <c r="S113" s="73"/>
      <c r="T113" s="73"/>
      <c r="U113" s="73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T113" s="74"/>
    </row>
    <row r="114" spans="15:46" s="71" customFormat="1" ht="16.5" customHeight="1">
      <c r="O114" s="73"/>
      <c r="P114" s="73"/>
      <c r="Q114" s="73"/>
      <c r="R114" s="73"/>
      <c r="S114" s="73"/>
      <c r="T114" s="73"/>
      <c r="U114" s="73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T114" s="74"/>
    </row>
    <row r="115" spans="15:46" s="71" customFormat="1" ht="16.5" customHeight="1">
      <c r="O115" s="73"/>
      <c r="P115" s="73"/>
      <c r="Q115" s="73"/>
      <c r="R115" s="73"/>
      <c r="S115" s="73"/>
      <c r="T115" s="73"/>
      <c r="U115" s="73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T115" s="74"/>
    </row>
    <row r="116" spans="15:46" s="71" customFormat="1" ht="16.5" customHeight="1">
      <c r="O116" s="73"/>
      <c r="P116" s="73"/>
      <c r="Q116" s="73"/>
      <c r="R116" s="73"/>
      <c r="S116" s="73"/>
      <c r="T116" s="73"/>
      <c r="U116" s="73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T116" s="74"/>
    </row>
    <row r="117" spans="15:46" s="71" customFormat="1" ht="16.5" customHeight="1">
      <c r="O117" s="73"/>
      <c r="P117" s="73"/>
      <c r="Q117" s="73"/>
      <c r="R117" s="73"/>
      <c r="S117" s="73"/>
      <c r="T117" s="73"/>
      <c r="U117" s="73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T117" s="74"/>
    </row>
    <row r="118" spans="15:46" s="71" customFormat="1" ht="16.5" customHeight="1">
      <c r="O118" s="73"/>
      <c r="P118" s="73"/>
      <c r="Q118" s="73"/>
      <c r="R118" s="73"/>
      <c r="S118" s="73"/>
      <c r="T118" s="73"/>
      <c r="U118" s="73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T118" s="74"/>
    </row>
    <row r="119" spans="15:46" s="71" customFormat="1" ht="16.5" customHeight="1">
      <c r="O119" s="73"/>
      <c r="P119" s="73"/>
      <c r="Q119" s="73"/>
      <c r="R119" s="73"/>
      <c r="S119" s="73"/>
      <c r="T119" s="73"/>
      <c r="U119" s="73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T119" s="74"/>
    </row>
    <row r="120" spans="15:46" s="71" customFormat="1" ht="16.5" customHeight="1">
      <c r="O120" s="73"/>
      <c r="P120" s="73"/>
      <c r="Q120" s="73"/>
      <c r="R120" s="73"/>
      <c r="S120" s="73"/>
      <c r="T120" s="73"/>
      <c r="U120" s="73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T120" s="74"/>
    </row>
    <row r="121" spans="15:46" s="71" customFormat="1" ht="16.5" customHeight="1">
      <c r="O121" s="73"/>
      <c r="P121" s="73"/>
      <c r="Q121" s="73"/>
      <c r="R121" s="73"/>
      <c r="S121" s="73"/>
      <c r="T121" s="73"/>
      <c r="U121" s="73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T121" s="74"/>
    </row>
    <row r="122" spans="15:46" s="71" customFormat="1" ht="16.5" customHeight="1">
      <c r="O122" s="73"/>
      <c r="P122" s="73"/>
      <c r="Q122" s="73"/>
      <c r="R122" s="73"/>
      <c r="S122" s="73"/>
      <c r="T122" s="73"/>
      <c r="U122" s="73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T122" s="74"/>
    </row>
    <row r="123" spans="15:46" s="71" customFormat="1">
      <c r="O123" s="73"/>
      <c r="P123" s="73"/>
      <c r="Q123" s="73"/>
      <c r="R123" s="73"/>
      <c r="S123" s="73"/>
      <c r="T123" s="73"/>
      <c r="U123" s="73"/>
    </row>
    <row r="124" spans="15:46" s="71" customFormat="1">
      <c r="O124" s="73"/>
      <c r="P124" s="73"/>
      <c r="Q124" s="73"/>
      <c r="R124" s="73"/>
      <c r="S124" s="73"/>
      <c r="T124" s="73"/>
      <c r="U124" s="73"/>
    </row>
    <row r="125" spans="15:46" s="71" customFormat="1">
      <c r="O125" s="73"/>
      <c r="P125" s="73"/>
      <c r="Q125" s="73"/>
      <c r="R125" s="73"/>
      <c r="S125" s="73"/>
      <c r="T125" s="73"/>
      <c r="U125" s="73"/>
    </row>
    <row r="126" spans="15:46" s="71" customFormat="1">
      <c r="O126" s="73"/>
      <c r="P126" s="73"/>
      <c r="Q126" s="73"/>
      <c r="R126" s="73"/>
      <c r="S126" s="73"/>
      <c r="T126" s="73"/>
      <c r="U126" s="73"/>
    </row>
    <row r="127" spans="15:46" s="71" customFormat="1">
      <c r="O127" s="73"/>
      <c r="P127" s="73"/>
      <c r="Q127" s="73"/>
      <c r="R127" s="73"/>
      <c r="S127" s="73"/>
      <c r="T127" s="73"/>
      <c r="U127" s="73"/>
    </row>
    <row r="128" spans="15:46" s="71" customFormat="1">
      <c r="O128" s="73"/>
      <c r="P128" s="73"/>
      <c r="Q128" s="73"/>
      <c r="R128" s="73"/>
      <c r="S128" s="73"/>
      <c r="T128" s="73"/>
      <c r="U128" s="73"/>
    </row>
    <row r="129" spans="15:21" s="71" customFormat="1">
      <c r="O129" s="73"/>
      <c r="P129" s="73"/>
      <c r="Q129" s="73"/>
      <c r="R129" s="73"/>
      <c r="S129" s="73"/>
      <c r="T129" s="73"/>
      <c r="U129" s="73"/>
    </row>
    <row r="130" spans="15:21" s="71" customFormat="1">
      <c r="O130" s="73"/>
      <c r="P130" s="73"/>
      <c r="Q130" s="73"/>
      <c r="R130" s="73"/>
      <c r="S130" s="73"/>
      <c r="T130" s="73"/>
      <c r="U130" s="73"/>
    </row>
    <row r="131" spans="15:21" s="71" customFormat="1">
      <c r="O131" s="73"/>
      <c r="P131" s="73"/>
      <c r="Q131" s="73"/>
      <c r="R131" s="73"/>
      <c r="S131" s="73"/>
      <c r="T131" s="73"/>
      <c r="U131" s="73"/>
    </row>
    <row r="132" spans="15:21" s="71" customFormat="1">
      <c r="O132" s="73"/>
      <c r="P132" s="73"/>
      <c r="Q132" s="73"/>
      <c r="R132" s="73"/>
      <c r="S132" s="73"/>
      <c r="T132" s="73"/>
      <c r="U132" s="73"/>
    </row>
    <row r="133" spans="15:21" s="71" customFormat="1">
      <c r="O133" s="73"/>
      <c r="P133" s="73"/>
      <c r="Q133" s="73"/>
      <c r="R133" s="73"/>
      <c r="S133" s="73"/>
      <c r="T133" s="73"/>
      <c r="U133" s="73"/>
    </row>
    <row r="134" spans="15:21" s="71" customFormat="1">
      <c r="O134" s="73"/>
      <c r="P134" s="73"/>
      <c r="Q134" s="73"/>
      <c r="R134" s="73"/>
      <c r="S134" s="73"/>
      <c r="T134" s="73"/>
      <c r="U134" s="73"/>
    </row>
    <row r="135" spans="15:21" s="71" customFormat="1">
      <c r="O135" s="73"/>
      <c r="P135" s="73"/>
      <c r="Q135" s="73"/>
      <c r="R135" s="73"/>
      <c r="S135" s="73"/>
      <c r="T135" s="73"/>
      <c r="U135" s="73"/>
    </row>
    <row r="136" spans="15:21" s="71" customFormat="1">
      <c r="O136" s="73"/>
      <c r="P136" s="73"/>
      <c r="Q136" s="73"/>
      <c r="R136" s="73"/>
      <c r="S136" s="73"/>
      <c r="T136" s="73"/>
      <c r="U136" s="73"/>
    </row>
    <row r="137" spans="15:21" s="71" customFormat="1">
      <c r="O137" s="73"/>
      <c r="P137" s="73"/>
      <c r="Q137" s="73"/>
      <c r="R137" s="73"/>
      <c r="S137" s="73"/>
      <c r="T137" s="73"/>
      <c r="U137" s="73"/>
    </row>
    <row r="138" spans="15:21" s="71" customFormat="1">
      <c r="O138" s="73"/>
      <c r="P138" s="73"/>
      <c r="Q138" s="73"/>
      <c r="R138" s="73"/>
      <c r="S138" s="73"/>
      <c r="T138" s="73"/>
      <c r="U138" s="73"/>
    </row>
    <row r="139" spans="15:21" s="71" customFormat="1">
      <c r="O139" s="73"/>
      <c r="P139" s="73"/>
      <c r="Q139" s="73"/>
      <c r="R139" s="73"/>
      <c r="S139" s="73"/>
      <c r="T139" s="73"/>
      <c r="U139" s="73"/>
    </row>
    <row r="140" spans="15:21" s="71" customFormat="1">
      <c r="O140" s="73"/>
      <c r="P140" s="73"/>
      <c r="Q140" s="73"/>
      <c r="R140" s="73"/>
      <c r="S140" s="73"/>
      <c r="T140" s="73"/>
      <c r="U140" s="73"/>
    </row>
    <row r="141" spans="15:21" s="71" customFormat="1">
      <c r="O141" s="73"/>
      <c r="P141" s="73"/>
      <c r="Q141" s="73"/>
      <c r="R141" s="73"/>
      <c r="S141" s="73"/>
      <c r="T141" s="73"/>
      <c r="U141" s="73"/>
    </row>
    <row r="142" spans="15:21" s="71" customFormat="1">
      <c r="O142" s="73"/>
      <c r="P142" s="73"/>
      <c r="Q142" s="73"/>
      <c r="R142" s="73"/>
      <c r="S142" s="73"/>
      <c r="T142" s="73"/>
      <c r="U142" s="73"/>
    </row>
    <row r="143" spans="15:21" s="71" customFormat="1">
      <c r="O143" s="73"/>
      <c r="P143" s="73"/>
      <c r="Q143" s="73"/>
      <c r="R143" s="73"/>
      <c r="S143" s="73"/>
      <c r="T143" s="73"/>
      <c r="U143" s="73"/>
    </row>
    <row r="144" spans="15:21" s="71" customFormat="1">
      <c r="O144" s="73"/>
      <c r="P144" s="73"/>
      <c r="Q144" s="73"/>
      <c r="R144" s="73"/>
      <c r="S144" s="73"/>
      <c r="T144" s="73"/>
      <c r="U144" s="73"/>
    </row>
    <row r="145" spans="15:21" s="71" customFormat="1">
      <c r="O145" s="73"/>
      <c r="P145" s="73"/>
      <c r="Q145" s="73"/>
      <c r="R145" s="73"/>
      <c r="S145" s="73"/>
      <c r="T145" s="73"/>
      <c r="U145" s="73"/>
    </row>
    <row r="146" spans="15:21" s="71" customFormat="1">
      <c r="O146" s="73"/>
      <c r="P146" s="73"/>
      <c r="Q146" s="73"/>
      <c r="R146" s="73"/>
      <c r="S146" s="73"/>
      <c r="T146" s="73"/>
      <c r="U146" s="73"/>
    </row>
    <row r="147" spans="15:21" s="71" customFormat="1">
      <c r="O147" s="73"/>
      <c r="P147" s="73"/>
      <c r="Q147" s="73"/>
      <c r="R147" s="73"/>
      <c r="S147" s="73"/>
      <c r="T147" s="73"/>
      <c r="U147" s="73"/>
    </row>
    <row r="148" spans="15:21" s="71" customFormat="1">
      <c r="O148" s="73"/>
      <c r="P148" s="73"/>
      <c r="Q148" s="73"/>
      <c r="R148" s="73"/>
      <c r="S148" s="73"/>
      <c r="T148" s="73"/>
      <c r="U148" s="73"/>
    </row>
    <row r="149" spans="15:21" s="71" customFormat="1">
      <c r="O149" s="73"/>
      <c r="P149" s="73"/>
      <c r="Q149" s="73"/>
      <c r="R149" s="73"/>
      <c r="S149" s="73"/>
      <c r="T149" s="73"/>
      <c r="U149" s="73"/>
    </row>
    <row r="150" spans="15:21" s="71" customFormat="1">
      <c r="O150" s="73"/>
      <c r="P150" s="73"/>
      <c r="Q150" s="73"/>
      <c r="R150" s="73"/>
      <c r="S150" s="73"/>
      <c r="T150" s="73"/>
      <c r="U150" s="73"/>
    </row>
    <row r="151" spans="15:21" s="71" customFormat="1">
      <c r="O151" s="73"/>
      <c r="P151" s="73"/>
      <c r="Q151" s="73"/>
      <c r="R151" s="73"/>
      <c r="S151" s="73"/>
      <c r="T151" s="73"/>
      <c r="U151" s="73"/>
    </row>
    <row r="152" spans="15:21" s="71" customFormat="1">
      <c r="O152" s="73"/>
      <c r="P152" s="73"/>
      <c r="Q152" s="73"/>
      <c r="R152" s="73"/>
      <c r="S152" s="73"/>
      <c r="T152" s="73"/>
      <c r="U152" s="73"/>
    </row>
    <row r="153" spans="15:21" s="71" customFormat="1">
      <c r="O153" s="73"/>
      <c r="P153" s="73"/>
      <c r="Q153" s="73"/>
      <c r="R153" s="73"/>
      <c r="S153" s="73"/>
      <c r="T153" s="73"/>
      <c r="U153" s="73"/>
    </row>
    <row r="154" spans="15:21" s="71" customFormat="1">
      <c r="O154" s="73"/>
      <c r="P154" s="73"/>
      <c r="Q154" s="73"/>
      <c r="R154" s="73"/>
      <c r="S154" s="73"/>
      <c r="T154" s="73"/>
      <c r="U154" s="73"/>
    </row>
    <row r="155" spans="15:21" s="71" customFormat="1">
      <c r="O155" s="73"/>
      <c r="P155" s="73"/>
      <c r="Q155" s="73"/>
      <c r="R155" s="73"/>
      <c r="S155" s="73"/>
      <c r="T155" s="73"/>
      <c r="U155" s="73"/>
    </row>
    <row r="156" spans="15:21" s="71" customFormat="1">
      <c r="O156" s="73"/>
      <c r="P156" s="73"/>
      <c r="Q156" s="73"/>
      <c r="R156" s="73"/>
      <c r="S156" s="73"/>
      <c r="T156" s="73"/>
      <c r="U156" s="73"/>
    </row>
    <row r="157" spans="15:21" s="71" customFormat="1">
      <c r="O157" s="73"/>
      <c r="P157" s="73"/>
      <c r="Q157" s="73"/>
      <c r="R157" s="73"/>
      <c r="S157" s="73"/>
      <c r="T157" s="73"/>
      <c r="U157" s="73"/>
    </row>
    <row r="158" spans="15:21" s="71" customFormat="1">
      <c r="O158" s="73"/>
      <c r="P158" s="73"/>
      <c r="Q158" s="73"/>
      <c r="R158" s="73"/>
      <c r="S158" s="73"/>
      <c r="T158" s="73"/>
      <c r="U158" s="73"/>
    </row>
    <row r="159" spans="15:21" s="71" customFormat="1">
      <c r="O159" s="73"/>
      <c r="P159" s="73"/>
      <c r="Q159" s="73"/>
      <c r="R159" s="73"/>
      <c r="S159" s="73"/>
      <c r="T159" s="73"/>
      <c r="U159" s="73"/>
    </row>
    <row r="160" spans="15:21" s="71" customFormat="1">
      <c r="O160" s="73"/>
      <c r="P160" s="73"/>
      <c r="Q160" s="73"/>
      <c r="R160" s="73"/>
      <c r="S160" s="73"/>
      <c r="T160" s="73"/>
      <c r="U160" s="73"/>
    </row>
    <row r="161" spans="15:21" s="71" customFormat="1">
      <c r="O161" s="73"/>
      <c r="P161" s="73"/>
      <c r="Q161" s="73"/>
      <c r="R161" s="73"/>
      <c r="S161" s="73"/>
      <c r="T161" s="73"/>
      <c r="U161" s="73"/>
    </row>
    <row r="162" spans="15:21" s="71" customFormat="1">
      <c r="O162" s="73"/>
      <c r="P162" s="73"/>
      <c r="Q162" s="73"/>
      <c r="R162" s="73"/>
      <c r="S162" s="73"/>
      <c r="T162" s="73"/>
      <c r="U162" s="73"/>
    </row>
    <row r="163" spans="15:21" s="71" customFormat="1">
      <c r="O163" s="73"/>
      <c r="P163" s="73"/>
      <c r="Q163" s="73"/>
      <c r="R163" s="73"/>
      <c r="S163" s="73"/>
      <c r="T163" s="73"/>
      <c r="U163" s="73"/>
    </row>
    <row r="164" spans="15:21" s="71" customFormat="1">
      <c r="O164" s="73"/>
      <c r="P164" s="73"/>
      <c r="Q164" s="73"/>
      <c r="R164" s="73"/>
      <c r="S164" s="73"/>
      <c r="T164" s="73"/>
      <c r="U164" s="73"/>
    </row>
    <row r="165" spans="15:21" s="71" customFormat="1">
      <c r="O165" s="73"/>
      <c r="P165" s="73"/>
      <c r="Q165" s="73"/>
      <c r="R165" s="73"/>
      <c r="S165" s="73"/>
      <c r="T165" s="73"/>
      <c r="U165" s="73"/>
    </row>
    <row r="166" spans="15:21" s="71" customFormat="1">
      <c r="O166" s="73"/>
      <c r="P166" s="73"/>
      <c r="Q166" s="73"/>
      <c r="R166" s="73"/>
      <c r="S166" s="73"/>
      <c r="T166" s="73"/>
      <c r="U166" s="73"/>
    </row>
    <row r="167" spans="15:21" s="71" customFormat="1">
      <c r="O167" s="73"/>
      <c r="P167" s="73"/>
      <c r="Q167" s="73"/>
      <c r="R167" s="73"/>
      <c r="S167" s="73"/>
      <c r="T167" s="73"/>
      <c r="U167" s="73"/>
    </row>
    <row r="168" spans="15:21" s="71" customFormat="1">
      <c r="O168" s="73"/>
      <c r="P168" s="73"/>
      <c r="Q168" s="73"/>
      <c r="R168" s="73"/>
      <c r="S168" s="73"/>
      <c r="T168" s="73"/>
      <c r="U168" s="73"/>
    </row>
    <row r="169" spans="15:21" s="71" customFormat="1">
      <c r="O169" s="73"/>
      <c r="P169" s="73"/>
      <c r="Q169" s="73"/>
      <c r="R169" s="73"/>
      <c r="S169" s="73"/>
      <c r="T169" s="73"/>
      <c r="U169" s="73"/>
    </row>
    <row r="170" spans="15:21" s="71" customFormat="1">
      <c r="O170" s="73"/>
      <c r="P170" s="73"/>
      <c r="Q170" s="73"/>
      <c r="R170" s="73"/>
      <c r="S170" s="73"/>
      <c r="T170" s="73"/>
      <c r="U170" s="73"/>
    </row>
    <row r="171" spans="15:21" s="71" customFormat="1">
      <c r="O171" s="73"/>
      <c r="P171" s="73"/>
      <c r="Q171" s="73"/>
      <c r="R171" s="73"/>
      <c r="S171" s="73"/>
      <c r="T171" s="73"/>
      <c r="U171" s="73"/>
    </row>
    <row r="172" spans="15:21" s="71" customFormat="1">
      <c r="O172" s="73"/>
      <c r="P172" s="73"/>
      <c r="Q172" s="73"/>
      <c r="R172" s="73"/>
      <c r="S172" s="73"/>
      <c r="T172" s="73"/>
      <c r="U172" s="73"/>
    </row>
    <row r="173" spans="15:21" s="71" customFormat="1">
      <c r="O173" s="73"/>
      <c r="P173" s="73"/>
      <c r="Q173" s="73"/>
      <c r="R173" s="73"/>
      <c r="S173" s="73"/>
      <c r="T173" s="73"/>
      <c r="U173" s="73"/>
    </row>
    <row r="174" spans="15:21" s="71" customFormat="1">
      <c r="O174" s="73"/>
      <c r="P174" s="73"/>
      <c r="Q174" s="73"/>
      <c r="R174" s="73"/>
      <c r="S174" s="73"/>
      <c r="T174" s="73"/>
      <c r="U174" s="73"/>
    </row>
    <row r="175" spans="15:21" s="71" customFormat="1">
      <c r="O175" s="73"/>
      <c r="P175" s="73"/>
      <c r="Q175" s="73"/>
      <c r="R175" s="73"/>
      <c r="S175" s="73"/>
      <c r="T175" s="73"/>
      <c r="U175" s="73"/>
    </row>
    <row r="176" spans="15:21" s="71" customFormat="1">
      <c r="O176" s="73"/>
      <c r="P176" s="73"/>
      <c r="Q176" s="73"/>
      <c r="R176" s="73"/>
      <c r="S176" s="73"/>
      <c r="T176" s="73"/>
      <c r="U176" s="73"/>
    </row>
    <row r="177" spans="15:21" s="71" customFormat="1">
      <c r="O177" s="73"/>
      <c r="P177" s="73"/>
      <c r="Q177" s="73"/>
      <c r="R177" s="73"/>
      <c r="S177" s="73"/>
      <c r="T177" s="73"/>
      <c r="U177" s="73"/>
    </row>
    <row r="178" spans="15:21" s="71" customFormat="1">
      <c r="O178" s="73"/>
      <c r="P178" s="73"/>
      <c r="Q178" s="73"/>
      <c r="R178" s="73"/>
      <c r="S178" s="73"/>
      <c r="T178" s="73"/>
      <c r="U178" s="73"/>
    </row>
    <row r="179" spans="15:21" s="71" customFormat="1">
      <c r="O179" s="73"/>
      <c r="P179" s="73"/>
      <c r="Q179" s="73"/>
      <c r="R179" s="73"/>
      <c r="S179" s="73"/>
      <c r="T179" s="73"/>
      <c r="U179" s="73"/>
    </row>
    <row r="180" spans="15:21" s="71" customFormat="1">
      <c r="O180" s="73"/>
      <c r="P180" s="73"/>
      <c r="Q180" s="73"/>
      <c r="R180" s="73"/>
      <c r="S180" s="73"/>
      <c r="T180" s="73"/>
      <c r="U180" s="73"/>
    </row>
    <row r="181" spans="15:21" s="71" customFormat="1">
      <c r="O181" s="73"/>
      <c r="P181" s="73"/>
      <c r="Q181" s="73"/>
      <c r="R181" s="73"/>
      <c r="S181" s="73"/>
      <c r="T181" s="73"/>
      <c r="U181" s="73"/>
    </row>
    <row r="182" spans="15:21" s="71" customFormat="1">
      <c r="O182" s="73"/>
      <c r="P182" s="73"/>
      <c r="Q182" s="73"/>
      <c r="R182" s="73"/>
      <c r="S182" s="73"/>
      <c r="T182" s="73"/>
      <c r="U182" s="73"/>
    </row>
    <row r="183" spans="15:21" s="71" customFormat="1">
      <c r="O183" s="73"/>
      <c r="P183" s="73"/>
      <c r="Q183" s="73"/>
      <c r="R183" s="73"/>
      <c r="S183" s="73"/>
      <c r="T183" s="73"/>
      <c r="U183" s="73"/>
    </row>
    <row r="184" spans="15:21" s="71" customFormat="1">
      <c r="O184" s="73"/>
      <c r="P184" s="73"/>
      <c r="Q184" s="73"/>
      <c r="R184" s="73"/>
      <c r="S184" s="73"/>
      <c r="T184" s="73"/>
      <c r="U184" s="73"/>
    </row>
    <row r="185" spans="15:21" s="71" customFormat="1">
      <c r="O185" s="73"/>
      <c r="P185" s="73"/>
      <c r="Q185" s="73"/>
      <c r="R185" s="73"/>
      <c r="S185" s="73"/>
      <c r="T185" s="73"/>
      <c r="U185" s="73"/>
    </row>
    <row r="186" spans="15:21" s="71" customFormat="1">
      <c r="O186" s="73"/>
      <c r="P186" s="73"/>
      <c r="Q186" s="73"/>
      <c r="R186" s="73"/>
      <c r="S186" s="73"/>
      <c r="T186" s="73"/>
      <c r="U186" s="73"/>
    </row>
    <row r="187" spans="15:21" s="71" customFormat="1">
      <c r="O187" s="73"/>
      <c r="P187" s="73"/>
      <c r="Q187" s="73"/>
      <c r="R187" s="73"/>
      <c r="S187" s="73"/>
      <c r="T187" s="73"/>
      <c r="U187" s="73"/>
    </row>
    <row r="188" spans="15:21" s="71" customFormat="1">
      <c r="O188" s="73"/>
      <c r="P188" s="73"/>
      <c r="Q188" s="73"/>
      <c r="R188" s="73"/>
      <c r="S188" s="73"/>
      <c r="T188" s="73"/>
      <c r="U188" s="73"/>
    </row>
    <row r="189" spans="15:21" s="71" customFormat="1">
      <c r="O189" s="73"/>
      <c r="P189" s="73"/>
      <c r="Q189" s="73"/>
      <c r="R189" s="73"/>
      <c r="S189" s="73"/>
      <c r="T189" s="73"/>
      <c r="U189" s="73"/>
    </row>
    <row r="190" spans="15:21" s="71" customFormat="1">
      <c r="O190" s="73"/>
      <c r="P190" s="73"/>
      <c r="Q190" s="73"/>
      <c r="R190" s="73"/>
      <c r="S190" s="73"/>
      <c r="T190" s="73"/>
      <c r="U190" s="73"/>
    </row>
    <row r="191" spans="15:21" s="71" customFormat="1">
      <c r="O191" s="73"/>
      <c r="P191" s="73"/>
      <c r="Q191" s="73"/>
      <c r="R191" s="73"/>
      <c r="S191" s="73"/>
      <c r="T191" s="73"/>
      <c r="U191" s="73"/>
    </row>
    <row r="192" spans="15:21" s="71" customFormat="1">
      <c r="O192" s="73"/>
      <c r="P192" s="73"/>
      <c r="Q192" s="73"/>
      <c r="R192" s="73"/>
      <c r="S192" s="73"/>
      <c r="T192" s="73"/>
      <c r="U192" s="73"/>
    </row>
    <row r="193" spans="15:21" s="71" customFormat="1">
      <c r="O193" s="73"/>
      <c r="P193" s="73"/>
      <c r="Q193" s="73"/>
      <c r="R193" s="73"/>
      <c r="S193" s="73"/>
      <c r="T193" s="73"/>
      <c r="U193" s="73"/>
    </row>
    <row r="194" spans="15:21" s="71" customFormat="1">
      <c r="O194" s="73"/>
      <c r="P194" s="73"/>
      <c r="Q194" s="73"/>
      <c r="R194" s="73"/>
      <c r="S194" s="73"/>
      <c r="T194" s="73"/>
      <c r="U194" s="73"/>
    </row>
    <row r="195" spans="15:21" s="71" customFormat="1">
      <c r="O195" s="73"/>
      <c r="P195" s="73"/>
      <c r="Q195" s="73"/>
      <c r="R195" s="73"/>
      <c r="S195" s="73"/>
      <c r="T195" s="73"/>
      <c r="U195" s="73"/>
    </row>
    <row r="196" spans="15:21" s="71" customFormat="1">
      <c r="O196" s="73"/>
      <c r="P196" s="73"/>
      <c r="Q196" s="73"/>
      <c r="R196" s="73"/>
      <c r="S196" s="73"/>
      <c r="T196" s="73"/>
      <c r="U196" s="73"/>
    </row>
    <row r="197" spans="15:21" s="71" customFormat="1">
      <c r="O197" s="73"/>
      <c r="P197" s="73"/>
      <c r="Q197" s="73"/>
      <c r="R197" s="73"/>
      <c r="S197" s="73"/>
      <c r="T197" s="73"/>
      <c r="U197" s="73"/>
    </row>
    <row r="198" spans="15:21" s="71" customFormat="1">
      <c r="O198" s="73"/>
      <c r="P198" s="73"/>
      <c r="Q198" s="73"/>
      <c r="R198" s="73"/>
      <c r="S198" s="73"/>
      <c r="T198" s="73"/>
      <c r="U198" s="73"/>
    </row>
    <row r="199" spans="15:21" s="71" customFormat="1">
      <c r="O199" s="73"/>
      <c r="P199" s="73"/>
      <c r="Q199" s="73"/>
      <c r="R199" s="73"/>
      <c r="S199" s="73"/>
      <c r="T199" s="73"/>
      <c r="U199" s="73"/>
    </row>
    <row r="200" spans="15:21" s="71" customFormat="1">
      <c r="O200" s="73"/>
      <c r="P200" s="73"/>
      <c r="Q200" s="73"/>
      <c r="R200" s="73"/>
      <c r="S200" s="73"/>
      <c r="T200" s="73"/>
      <c r="U200" s="73"/>
    </row>
    <row r="201" spans="15:21" s="71" customFormat="1">
      <c r="O201" s="73"/>
      <c r="P201" s="73"/>
      <c r="Q201" s="73"/>
      <c r="R201" s="73"/>
      <c r="S201" s="73"/>
      <c r="T201" s="73"/>
      <c r="U201" s="73"/>
    </row>
    <row r="202" spans="15:21" s="71" customFormat="1">
      <c r="O202" s="73"/>
      <c r="P202" s="73"/>
      <c r="Q202" s="73"/>
      <c r="R202" s="73"/>
      <c r="S202" s="73"/>
      <c r="T202" s="73"/>
      <c r="U202" s="73"/>
    </row>
    <row r="203" spans="15:21" s="71" customFormat="1">
      <c r="O203" s="73"/>
      <c r="P203" s="73"/>
      <c r="Q203" s="73"/>
      <c r="R203" s="73"/>
      <c r="S203" s="73"/>
      <c r="T203" s="73"/>
      <c r="U203" s="73"/>
    </row>
    <row r="204" spans="15:21" s="71" customFormat="1">
      <c r="O204" s="73"/>
      <c r="P204" s="73"/>
      <c r="Q204" s="73"/>
      <c r="R204" s="73"/>
      <c r="S204" s="73"/>
      <c r="T204" s="73"/>
      <c r="U204" s="73"/>
    </row>
    <row r="205" spans="15:21" s="71" customFormat="1">
      <c r="O205" s="73"/>
      <c r="P205" s="73"/>
      <c r="Q205" s="73"/>
      <c r="R205" s="73"/>
      <c r="S205" s="73"/>
      <c r="T205" s="73"/>
      <c r="U205" s="73"/>
    </row>
    <row r="206" spans="15:21" s="71" customFormat="1">
      <c r="O206" s="73"/>
      <c r="P206" s="73"/>
      <c r="Q206" s="73"/>
      <c r="R206" s="73"/>
      <c r="S206" s="73"/>
      <c r="T206" s="73"/>
      <c r="U206" s="73"/>
    </row>
    <row r="207" spans="15:21" s="71" customFormat="1">
      <c r="O207" s="73"/>
      <c r="P207" s="73"/>
      <c r="Q207" s="73"/>
      <c r="R207" s="73"/>
      <c r="S207" s="73"/>
      <c r="T207" s="73"/>
      <c r="U207" s="73"/>
    </row>
    <row r="208" spans="15:21" s="71" customFormat="1">
      <c r="O208" s="73"/>
      <c r="P208" s="73"/>
      <c r="Q208" s="73"/>
      <c r="R208" s="73"/>
      <c r="S208" s="73"/>
      <c r="T208" s="73"/>
      <c r="U208" s="73"/>
    </row>
    <row r="209" spans="15:21" s="71" customFormat="1">
      <c r="O209" s="73"/>
      <c r="P209" s="73"/>
      <c r="Q209" s="73"/>
      <c r="R209" s="73"/>
      <c r="S209" s="73"/>
      <c r="T209" s="73"/>
      <c r="U209" s="73"/>
    </row>
    <row r="210" spans="15:21" s="71" customFormat="1">
      <c r="O210" s="73"/>
      <c r="P210" s="73"/>
      <c r="Q210" s="73"/>
      <c r="R210" s="73"/>
      <c r="S210" s="73"/>
      <c r="T210" s="73"/>
      <c r="U210" s="73"/>
    </row>
    <row r="211" spans="15:21" s="71" customFormat="1">
      <c r="O211" s="73"/>
      <c r="P211" s="73"/>
      <c r="Q211" s="73"/>
      <c r="R211" s="73"/>
      <c r="S211" s="73"/>
      <c r="T211" s="73"/>
      <c r="U211" s="73"/>
    </row>
    <row r="212" spans="15:21" s="71" customFormat="1">
      <c r="O212" s="73"/>
      <c r="P212" s="73"/>
      <c r="Q212" s="73"/>
      <c r="R212" s="73"/>
      <c r="S212" s="73"/>
      <c r="T212" s="73"/>
      <c r="U212" s="73"/>
    </row>
    <row r="213" spans="15:21" s="71" customFormat="1">
      <c r="O213" s="73"/>
      <c r="P213" s="73"/>
      <c r="Q213" s="73"/>
      <c r="R213" s="73"/>
      <c r="S213" s="73"/>
      <c r="T213" s="73"/>
      <c r="U213" s="73"/>
    </row>
    <row r="214" spans="15:21" s="71" customFormat="1">
      <c r="O214" s="73"/>
      <c r="P214" s="73"/>
      <c r="Q214" s="73"/>
      <c r="R214" s="73"/>
      <c r="S214" s="73"/>
      <c r="T214" s="73"/>
      <c r="U214" s="73"/>
    </row>
    <row r="215" spans="15:21" s="71" customFormat="1">
      <c r="O215" s="73"/>
      <c r="P215" s="73"/>
      <c r="Q215" s="73"/>
      <c r="R215" s="73"/>
      <c r="S215" s="73"/>
      <c r="T215" s="73"/>
      <c r="U215" s="73"/>
    </row>
    <row r="216" spans="15:21" s="71" customFormat="1">
      <c r="O216" s="73"/>
      <c r="P216" s="73"/>
      <c r="Q216" s="73"/>
      <c r="R216" s="73"/>
      <c r="S216" s="73"/>
      <c r="T216" s="73"/>
      <c r="U216" s="73"/>
    </row>
    <row r="217" spans="15:21" s="71" customFormat="1">
      <c r="O217" s="73"/>
      <c r="P217" s="73"/>
      <c r="Q217" s="73"/>
      <c r="R217" s="73"/>
      <c r="S217" s="73"/>
      <c r="T217" s="73"/>
      <c r="U217" s="73"/>
    </row>
    <row r="218" spans="15:21" s="71" customFormat="1">
      <c r="O218" s="73"/>
      <c r="P218" s="73"/>
      <c r="Q218" s="73"/>
      <c r="R218" s="73"/>
      <c r="S218" s="73"/>
      <c r="T218" s="73"/>
      <c r="U218" s="73"/>
    </row>
    <row r="219" spans="15:21" s="71" customFormat="1">
      <c r="O219" s="73"/>
      <c r="P219" s="73"/>
      <c r="Q219" s="73"/>
      <c r="R219" s="73"/>
      <c r="S219" s="73"/>
      <c r="T219" s="73"/>
      <c r="U219" s="73"/>
    </row>
    <row r="220" spans="15:21" s="71" customFormat="1">
      <c r="O220" s="73"/>
      <c r="P220" s="73"/>
      <c r="Q220" s="73"/>
      <c r="R220" s="73"/>
      <c r="S220" s="73"/>
      <c r="T220" s="73"/>
      <c r="U220" s="73"/>
    </row>
    <row r="221" spans="15:21" s="71" customFormat="1">
      <c r="O221" s="73"/>
      <c r="P221" s="73"/>
      <c r="Q221" s="73"/>
      <c r="R221" s="73"/>
      <c r="S221" s="73"/>
      <c r="T221" s="73"/>
      <c r="U221" s="73"/>
    </row>
    <row r="222" spans="15:21" s="71" customFormat="1">
      <c r="O222" s="73"/>
      <c r="P222" s="73"/>
      <c r="Q222" s="73"/>
      <c r="R222" s="73"/>
      <c r="S222" s="73"/>
      <c r="T222" s="73"/>
      <c r="U222" s="73"/>
    </row>
    <row r="223" spans="15:21" s="71" customFormat="1">
      <c r="O223" s="73"/>
      <c r="P223" s="73"/>
      <c r="Q223" s="73"/>
      <c r="R223" s="73"/>
      <c r="S223" s="73"/>
      <c r="T223" s="73"/>
      <c r="U223" s="73"/>
    </row>
    <row r="224" spans="15:21" s="71" customFormat="1">
      <c r="O224" s="73"/>
      <c r="P224" s="73"/>
      <c r="Q224" s="73"/>
      <c r="R224" s="73"/>
      <c r="S224" s="73"/>
      <c r="T224" s="73"/>
      <c r="U224" s="73"/>
    </row>
    <row r="225" spans="15:21" s="71" customFormat="1">
      <c r="O225" s="73"/>
      <c r="P225" s="73"/>
      <c r="Q225" s="73"/>
      <c r="R225" s="73"/>
      <c r="S225" s="73"/>
      <c r="T225" s="73"/>
      <c r="U225" s="73"/>
    </row>
    <row r="226" spans="15:21" s="71" customFormat="1">
      <c r="O226" s="73"/>
      <c r="P226" s="73"/>
      <c r="Q226" s="73"/>
      <c r="R226" s="73"/>
      <c r="S226" s="73"/>
      <c r="T226" s="73"/>
      <c r="U226" s="73"/>
    </row>
    <row r="227" spans="15:21" s="71" customFormat="1">
      <c r="O227" s="73"/>
      <c r="P227" s="73"/>
      <c r="Q227" s="73"/>
      <c r="R227" s="73"/>
      <c r="S227" s="73"/>
      <c r="T227" s="73"/>
      <c r="U227" s="73"/>
    </row>
    <row r="228" spans="15:21" s="71" customFormat="1">
      <c r="O228" s="73"/>
      <c r="P228" s="73"/>
      <c r="Q228" s="73"/>
      <c r="R228" s="73"/>
      <c r="S228" s="73"/>
      <c r="T228" s="73"/>
      <c r="U228" s="73"/>
    </row>
    <row r="229" spans="15:21" s="71" customFormat="1">
      <c r="O229" s="73"/>
      <c r="P229" s="73"/>
      <c r="Q229" s="73"/>
      <c r="R229" s="73"/>
      <c r="S229" s="73"/>
      <c r="T229" s="73"/>
      <c r="U229" s="73"/>
    </row>
    <row r="230" spans="15:21" s="71" customFormat="1">
      <c r="O230" s="73"/>
      <c r="P230" s="73"/>
      <c r="Q230" s="73"/>
      <c r="R230" s="73"/>
      <c r="S230" s="73"/>
      <c r="T230" s="73"/>
      <c r="U230" s="73"/>
    </row>
    <row r="231" spans="15:21" s="71" customFormat="1">
      <c r="O231" s="73"/>
      <c r="P231" s="73"/>
      <c r="Q231" s="73"/>
      <c r="R231" s="73"/>
      <c r="S231" s="73"/>
      <c r="T231" s="73"/>
      <c r="U231" s="73"/>
    </row>
    <row r="232" spans="15:21" s="71" customFormat="1">
      <c r="O232" s="73"/>
      <c r="P232" s="73"/>
      <c r="Q232" s="73"/>
      <c r="R232" s="73"/>
      <c r="S232" s="73"/>
      <c r="T232" s="73"/>
      <c r="U232" s="73"/>
    </row>
    <row r="233" spans="15:21" s="71" customFormat="1">
      <c r="O233" s="73"/>
      <c r="P233" s="73"/>
      <c r="Q233" s="73"/>
      <c r="R233" s="73"/>
      <c r="S233" s="73"/>
      <c r="T233" s="73"/>
      <c r="U233" s="73"/>
    </row>
    <row r="234" spans="15:21" s="71" customFormat="1">
      <c r="O234" s="73"/>
      <c r="P234" s="73"/>
      <c r="Q234" s="73"/>
      <c r="R234" s="73"/>
      <c r="S234" s="73"/>
      <c r="T234" s="73"/>
      <c r="U234" s="73"/>
    </row>
    <row r="235" spans="15:21" s="71" customFormat="1">
      <c r="O235" s="73"/>
      <c r="P235" s="73"/>
      <c r="Q235" s="73"/>
      <c r="R235" s="73"/>
      <c r="S235" s="73"/>
      <c r="T235" s="73"/>
      <c r="U235" s="73"/>
    </row>
    <row r="236" spans="15:21" s="71" customFormat="1">
      <c r="O236" s="73"/>
      <c r="P236" s="73"/>
      <c r="Q236" s="73"/>
      <c r="R236" s="73"/>
      <c r="S236" s="73"/>
      <c r="T236" s="73"/>
      <c r="U236" s="73"/>
    </row>
    <row r="237" spans="15:21" s="71" customFormat="1">
      <c r="O237" s="73"/>
      <c r="P237" s="73"/>
      <c r="Q237" s="73"/>
      <c r="R237" s="73"/>
      <c r="S237" s="73"/>
      <c r="T237" s="73"/>
      <c r="U237" s="73"/>
    </row>
    <row r="238" spans="15:21" s="71" customFormat="1">
      <c r="O238" s="73"/>
      <c r="P238" s="73"/>
      <c r="Q238" s="73"/>
      <c r="R238" s="73"/>
      <c r="S238" s="73"/>
      <c r="T238" s="73"/>
      <c r="U238" s="73"/>
    </row>
    <row r="239" spans="15:21" s="71" customFormat="1">
      <c r="O239" s="73"/>
      <c r="P239" s="73"/>
      <c r="Q239" s="73"/>
      <c r="R239" s="73"/>
      <c r="S239" s="73"/>
      <c r="T239" s="73"/>
      <c r="U239" s="73"/>
    </row>
    <row r="240" spans="15:21" s="71" customFormat="1">
      <c r="O240" s="73"/>
      <c r="P240" s="73"/>
      <c r="Q240" s="73"/>
      <c r="R240" s="73"/>
      <c r="S240" s="73"/>
      <c r="T240" s="73"/>
      <c r="U240" s="73"/>
    </row>
    <row r="241" spans="15:21" s="71" customFormat="1">
      <c r="O241" s="73"/>
      <c r="P241" s="73"/>
      <c r="Q241" s="73"/>
      <c r="R241" s="73"/>
      <c r="S241" s="73"/>
      <c r="T241" s="73"/>
      <c r="U241" s="73"/>
    </row>
    <row r="242" spans="15:21" s="71" customFormat="1">
      <c r="O242" s="73"/>
      <c r="P242" s="73"/>
      <c r="Q242" s="73"/>
      <c r="R242" s="73"/>
      <c r="S242" s="73"/>
      <c r="T242" s="73"/>
      <c r="U242" s="73"/>
    </row>
  </sheetData>
  <sheetProtection password="CD26" sheet="1" objects="1" scenarios="1" selectLockedCells="1" selectUnlockedCells="1"/>
  <dataConsolidate/>
  <mergeCells count="10">
    <mergeCell ref="AT3:BA3"/>
    <mergeCell ref="AD4:AK4"/>
    <mergeCell ref="AL4:AS4"/>
    <mergeCell ref="N4:U4"/>
    <mergeCell ref="I4:M4"/>
    <mergeCell ref="AT4:AU4"/>
    <mergeCell ref="AV4:AW4"/>
    <mergeCell ref="AZ4:BA4"/>
    <mergeCell ref="AX4:AY4"/>
    <mergeCell ref="V4:AC4"/>
  </mergeCells>
  <dataValidations count="5">
    <dataValidation type="list" allowBlank="1" showInputMessage="1" showErrorMessage="1" sqref="G7:G38">
      <formula1>"Yes, No"</formula1>
    </dataValidation>
    <dataValidation type="list" allowBlank="1" showInputMessage="1" showErrorMessage="1" sqref="E7:E37">
      <formula1>"Equipment to manage losses, Operational activities to manage losses,Asset Replacement, General Reinforcement,Fault Level Reinforcement,Other"</formula1>
    </dataValidation>
    <dataValidation type="list" allowBlank="1" showInputMessage="1" showErrorMessage="1" sqref="D7:D37">
      <formula1>"Technical losses, Non-technical losses"</formula1>
    </dataValidation>
    <dataValidation type="list" allowBlank="1" showInputMessage="1" showErrorMessage="1" sqref="E38">
      <formula1>"Losses Reduction, Asset Replacement, General Reinforcement, Fault Level Reduction, Other "</formula1>
    </dataValidation>
    <dataValidation type="list" allowBlank="1" showInputMessage="1" showErrorMessage="1" sqref="D38">
      <formula1>"Technical losses, Non-technical losses, other"</formula1>
    </dataValidation>
  </dataValidations>
  <pageMargins left="0.23622047244094491" right="0.23622047244094491" top="0.74803149606299213" bottom="0.74803149606299213" header="0.31496062992125984" footer="0.31496062992125984"/>
  <pageSetup paperSize="9" scale="63" fitToWidth="0" orientation="landscape" r:id="rId1"/>
  <headerFooter alignWithMargins="0">
    <oddHeader>&amp;C&amp;"Verdana,Regular"&amp;16&amp;F&amp;R&amp;G</oddHeader>
    <oddFooter>&amp;L&amp;F&amp;C&amp;P of &amp;N</oddFooter>
  </headerFooter>
  <colBreaks count="3" manualBreakCount="3">
    <brk id="8" min="1" max="38" man="1"/>
    <brk id="45" min="1" max="38" man="1"/>
    <brk id="21" min="1" max="38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365"/>
  <sheetViews>
    <sheetView zoomScale="85" zoomScaleNormal="85" workbookViewId="0">
      <pane xSplit="10" ySplit="5" topLeftCell="K6" activePane="bottomRight" state="frozen"/>
      <selection activeCell="F28" sqref="F28"/>
      <selection pane="topRight" activeCell="F28" sqref="F28"/>
      <selection pane="bottomLeft" activeCell="F28" sqref="F28"/>
      <selection pane="bottomRight"/>
    </sheetView>
  </sheetViews>
  <sheetFormatPr defaultColWidth="9.140625" defaultRowHeight="12.75"/>
  <cols>
    <col min="1" max="1" width="6.7109375" style="53" customWidth="1"/>
    <col min="2" max="3" width="1.7109375" style="53" customWidth="1"/>
    <col min="4" max="4" width="85" style="53" bestFit="1" customWidth="1"/>
    <col min="5" max="11" width="2.28515625" style="53" customWidth="1"/>
    <col min="12" max="27" width="10.7109375" style="53" customWidth="1"/>
    <col min="28" max="28" width="2.28515625" style="53" customWidth="1"/>
    <col min="29" max="44" width="10.7109375" style="53" hidden="1" customWidth="1"/>
    <col min="45" max="45" width="2.28515625" style="53" hidden="1" customWidth="1"/>
    <col min="46" max="16384" width="9.140625" style="53"/>
  </cols>
  <sheetData>
    <row r="1" spans="1:46" s="3" customFormat="1">
      <c r="A1" s="46" t="str">
        <f ca="1">MID(CELL("filename",A1),FIND("]",CELL("filename",A1))+1,256)</f>
        <v>E5 - Smart Metering</v>
      </c>
      <c r="E1" s="2"/>
      <c r="F1" s="12"/>
      <c r="G1" s="2"/>
      <c r="H1" s="2"/>
      <c r="I1" s="2"/>
      <c r="J1" s="2"/>
      <c r="K1" s="2"/>
      <c r="AB1" s="4"/>
      <c r="AT1" s="5"/>
    </row>
    <row r="2" spans="1:46" s="3" customFormat="1">
      <c r="A2" s="47" t="str">
        <f>'Cover Sheet'!$D$12</f>
        <v>ENWL</v>
      </c>
      <c r="E2" s="2"/>
      <c r="F2" s="12"/>
      <c r="G2" s="2"/>
      <c r="H2" s="2"/>
      <c r="I2" s="2"/>
      <c r="J2" s="2"/>
      <c r="K2" s="2"/>
      <c r="L2" s="9"/>
      <c r="AB2" s="4"/>
      <c r="AC2" s="9"/>
      <c r="AT2" s="5"/>
    </row>
    <row r="3" spans="1:46" s="3" customFormat="1">
      <c r="A3" s="265">
        <f>'Cover Sheet'!$D$14</f>
        <v>2017</v>
      </c>
      <c r="E3" s="2"/>
      <c r="F3" s="12"/>
      <c r="G3" s="2"/>
      <c r="H3" s="2"/>
      <c r="I3" s="2"/>
      <c r="J3" s="2"/>
      <c r="K3" s="2"/>
      <c r="M3" s="16" t="s">
        <v>2</v>
      </c>
      <c r="N3" s="17"/>
      <c r="O3" s="17"/>
      <c r="P3" s="17"/>
      <c r="Q3" s="18"/>
      <c r="R3" s="16" t="s">
        <v>3</v>
      </c>
      <c r="S3" s="17"/>
      <c r="T3" s="17"/>
      <c r="U3" s="17"/>
      <c r="V3" s="17"/>
      <c r="W3" s="17"/>
      <c r="X3" s="17"/>
      <c r="Y3" s="18"/>
      <c r="Z3" s="6" t="s">
        <v>1</v>
      </c>
      <c r="AA3" s="6"/>
      <c r="AB3" s="4"/>
      <c r="AC3" s="3" t="s">
        <v>4</v>
      </c>
      <c r="AD3" s="16" t="s">
        <v>2</v>
      </c>
      <c r="AE3" s="17"/>
      <c r="AF3" s="17"/>
      <c r="AG3" s="17"/>
      <c r="AH3" s="18"/>
      <c r="AI3" s="16" t="s">
        <v>3</v>
      </c>
      <c r="AJ3" s="17"/>
      <c r="AK3" s="17"/>
      <c r="AL3" s="17"/>
      <c r="AM3" s="17"/>
      <c r="AN3" s="17"/>
      <c r="AO3" s="17"/>
      <c r="AP3" s="18"/>
      <c r="AQ3" s="6" t="s">
        <v>1</v>
      </c>
      <c r="AR3" s="6"/>
    </row>
    <row r="4" spans="1:46" s="3" customFormat="1">
      <c r="D4" s="13"/>
      <c r="E4" s="2"/>
      <c r="F4" s="12"/>
      <c r="G4" s="2"/>
      <c r="H4" s="2"/>
      <c r="I4" s="2"/>
      <c r="J4" s="2"/>
      <c r="K4" s="2"/>
      <c r="M4" s="19">
        <v>2011</v>
      </c>
      <c r="N4" s="2">
        <v>2012</v>
      </c>
      <c r="O4" s="2">
        <v>2013</v>
      </c>
      <c r="P4" s="2">
        <v>2014</v>
      </c>
      <c r="Q4" s="20">
        <v>2015</v>
      </c>
      <c r="R4" s="19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  <c r="Y4" s="20">
        <v>2023</v>
      </c>
      <c r="Z4" s="3" t="s">
        <v>2</v>
      </c>
      <c r="AA4" s="3" t="s">
        <v>3</v>
      </c>
      <c r="AB4" s="4"/>
      <c r="AC4" s="3">
        <v>2010</v>
      </c>
      <c r="AD4" s="19">
        <v>2011</v>
      </c>
      <c r="AE4" s="2">
        <v>2012</v>
      </c>
      <c r="AF4" s="2">
        <v>2013</v>
      </c>
      <c r="AG4" s="2">
        <v>2014</v>
      </c>
      <c r="AH4" s="20">
        <v>2015</v>
      </c>
      <c r="AI4" s="19">
        <v>2016</v>
      </c>
      <c r="AJ4" s="2">
        <v>2017</v>
      </c>
      <c r="AK4" s="2">
        <v>2018</v>
      </c>
      <c r="AL4" s="2">
        <v>2019</v>
      </c>
      <c r="AM4" s="2">
        <v>2020</v>
      </c>
      <c r="AN4" s="2">
        <v>2021</v>
      </c>
      <c r="AO4" s="2">
        <v>2022</v>
      </c>
      <c r="AP4" s="20">
        <v>2023</v>
      </c>
      <c r="AQ4" s="3" t="s">
        <v>2</v>
      </c>
      <c r="AR4" s="3" t="s">
        <v>3</v>
      </c>
    </row>
    <row r="5" spans="1:46" s="3" customFormat="1">
      <c r="D5" s="13"/>
      <c r="E5" s="2"/>
      <c r="F5" s="12"/>
      <c r="G5" s="2"/>
      <c r="H5" s="2"/>
      <c r="I5" s="2"/>
      <c r="J5" s="2"/>
      <c r="K5" s="2"/>
      <c r="L5" s="8"/>
      <c r="M5" s="21" t="s">
        <v>0</v>
      </c>
      <c r="N5" s="22" t="s">
        <v>0</v>
      </c>
      <c r="O5" s="22" t="s">
        <v>0</v>
      </c>
      <c r="P5" s="22" t="s">
        <v>0</v>
      </c>
      <c r="Q5" s="23" t="s">
        <v>0</v>
      </c>
      <c r="R5" s="21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3" t="s">
        <v>0</v>
      </c>
      <c r="Z5" s="8" t="s">
        <v>0</v>
      </c>
      <c r="AA5" s="8" t="s">
        <v>0</v>
      </c>
      <c r="AB5" s="4"/>
      <c r="AC5" s="8" t="s">
        <v>0</v>
      </c>
      <c r="AD5" s="21" t="s">
        <v>0</v>
      </c>
      <c r="AE5" s="22" t="s">
        <v>0</v>
      </c>
      <c r="AF5" s="22" t="s">
        <v>0</v>
      </c>
      <c r="AG5" s="22" t="s">
        <v>0</v>
      </c>
      <c r="AH5" s="23" t="s">
        <v>0</v>
      </c>
      <c r="AI5" s="21" t="s">
        <v>0</v>
      </c>
      <c r="AJ5" s="22" t="s">
        <v>0</v>
      </c>
      <c r="AK5" s="22" t="s">
        <v>0</v>
      </c>
      <c r="AL5" s="22" t="s">
        <v>0</v>
      </c>
      <c r="AM5" s="22" t="s">
        <v>0</v>
      </c>
      <c r="AN5" s="22" t="s">
        <v>0</v>
      </c>
      <c r="AO5" s="22" t="s">
        <v>0</v>
      </c>
      <c r="AP5" s="23" t="s">
        <v>0</v>
      </c>
      <c r="AQ5" s="8" t="s">
        <v>0</v>
      </c>
      <c r="AR5" s="8" t="s">
        <v>0</v>
      </c>
    </row>
    <row r="6" spans="1:46"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</row>
    <row r="7" spans="1:46">
      <c r="C7" s="10" t="s">
        <v>8</v>
      </c>
      <c r="M7" s="24" t="s">
        <v>62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</row>
    <row r="8" spans="1:46"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</row>
    <row r="9" spans="1:46">
      <c r="D9" s="53" t="s">
        <v>61</v>
      </c>
      <c r="M9" s="309">
        <v>0</v>
      </c>
      <c r="N9" s="430">
        <v>0</v>
      </c>
      <c r="O9" s="430">
        <v>0</v>
      </c>
      <c r="P9" s="430">
        <v>0.12937299999999999</v>
      </c>
      <c r="Q9" s="430">
        <v>0.24355807999999998</v>
      </c>
      <c r="R9" s="430">
        <v>0.67823701699999994</v>
      </c>
      <c r="S9" s="430">
        <v>1.454125036</v>
      </c>
      <c r="T9" s="63"/>
      <c r="U9" s="63"/>
      <c r="V9" s="63"/>
      <c r="W9" s="63"/>
      <c r="X9" s="63"/>
      <c r="Y9" s="63"/>
      <c r="Z9" s="410">
        <f>SUM(M9:Q9)</f>
        <v>0.37293107999999997</v>
      </c>
      <c r="AA9" s="410">
        <f>SUM(R9:Y9)</f>
        <v>2.132362053</v>
      </c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</row>
    <row r="10" spans="1:46">
      <c r="D10" s="53" t="s">
        <v>60</v>
      </c>
      <c r="M10" s="309">
        <v>0</v>
      </c>
      <c r="N10" s="430">
        <v>0</v>
      </c>
      <c r="O10" s="430">
        <v>0</v>
      </c>
      <c r="P10" s="430">
        <v>0.63954501399999997</v>
      </c>
      <c r="Q10" s="430">
        <v>1.1424931359999999</v>
      </c>
      <c r="R10" s="430">
        <v>1.682761973580533</v>
      </c>
      <c r="S10" s="430">
        <v>2.9383990912969482</v>
      </c>
      <c r="T10" s="63"/>
      <c r="U10" s="63"/>
      <c r="V10" s="63"/>
      <c r="W10" s="63"/>
      <c r="X10" s="63"/>
      <c r="Y10" s="63"/>
      <c r="Z10" s="410">
        <f>SUM(M10:Q10)</f>
        <v>1.78203815</v>
      </c>
      <c r="AA10" s="410">
        <f>SUM(R10:Y10)</f>
        <v>4.621161064877481</v>
      </c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</row>
    <row r="11" spans="1:46">
      <c r="D11" s="53" t="s">
        <v>59</v>
      </c>
      <c r="M11" s="256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48">
        <f>SUM(M11:Q11)</f>
        <v>0</v>
      </c>
      <c r="AA11" s="48">
        <f>SUM(R11:Y11)</f>
        <v>0</v>
      </c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</row>
    <row r="12" spans="1:46">
      <c r="D12" s="53" t="s">
        <v>58</v>
      </c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63"/>
      <c r="Y12" s="63"/>
      <c r="Z12" s="48">
        <f>SUM(M12:Q12)</f>
        <v>0</v>
      </c>
      <c r="AA12" s="48">
        <f>SUM(R12:Y12)</f>
        <v>0</v>
      </c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</row>
    <row r="13" spans="1:46">
      <c r="D13" s="24" t="s">
        <v>1</v>
      </c>
      <c r="M13" s="431">
        <f t="shared" ref="M13:AA13" si="0">SUM(M9:M12)</f>
        <v>0</v>
      </c>
      <c r="N13" s="432">
        <f t="shared" si="0"/>
        <v>0</v>
      </c>
      <c r="O13" s="432">
        <f t="shared" si="0"/>
        <v>0</v>
      </c>
      <c r="P13" s="432">
        <f t="shared" si="0"/>
        <v>0.76891801399999993</v>
      </c>
      <c r="Q13" s="432">
        <f t="shared" si="0"/>
        <v>1.3860512159999998</v>
      </c>
      <c r="R13" s="432">
        <f t="shared" si="0"/>
        <v>2.3609989905805331</v>
      </c>
      <c r="S13" s="432">
        <f t="shared" si="0"/>
        <v>4.392524127296948</v>
      </c>
      <c r="T13" s="49">
        <f t="shared" si="0"/>
        <v>0</v>
      </c>
      <c r="U13" s="49">
        <f t="shared" si="0"/>
        <v>0</v>
      </c>
      <c r="V13" s="49">
        <f t="shared" si="0"/>
        <v>0</v>
      </c>
      <c r="W13" s="49">
        <f t="shared" si="0"/>
        <v>0</v>
      </c>
      <c r="X13" s="49">
        <f t="shared" si="0"/>
        <v>0</v>
      </c>
      <c r="Y13" s="49">
        <f t="shared" si="0"/>
        <v>0</v>
      </c>
      <c r="Z13" s="432">
        <f t="shared" si="0"/>
        <v>2.1549692299999998</v>
      </c>
      <c r="AA13" s="432">
        <f t="shared" si="0"/>
        <v>6.7535231178774815</v>
      </c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</row>
    <row r="14" spans="1:46"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</row>
    <row r="15" spans="1:46"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</row>
    <row r="16" spans="1:46">
      <c r="C16" s="10" t="s">
        <v>57</v>
      </c>
      <c r="M16" s="24" t="s">
        <v>56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</row>
    <row r="17" spans="4:44"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</row>
    <row r="18" spans="4:44">
      <c r="D18" s="53" t="s">
        <v>55</v>
      </c>
      <c r="M18" s="256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48">
        <f t="shared" ref="Z18:Z24" si="1">SUM(M18:Q18)</f>
        <v>0</v>
      </c>
      <c r="AA18" s="48">
        <f t="shared" ref="AA18:AA24" si="2">SUM(R18:Y18)</f>
        <v>0</v>
      </c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</row>
    <row r="19" spans="4:44">
      <c r="D19" s="53" t="s">
        <v>54</v>
      </c>
      <c r="M19" s="256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48">
        <f t="shared" si="1"/>
        <v>0</v>
      </c>
      <c r="AA19" s="48">
        <f t="shared" si="2"/>
        <v>0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</row>
    <row r="20" spans="4:44">
      <c r="D20" s="53" t="s">
        <v>53</v>
      </c>
      <c r="M20" s="256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48">
        <f t="shared" si="1"/>
        <v>0</v>
      </c>
      <c r="AA20" s="48">
        <f t="shared" si="2"/>
        <v>0</v>
      </c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</row>
    <row r="21" spans="4:44">
      <c r="D21" s="53" t="s">
        <v>52</v>
      </c>
      <c r="M21" s="256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48">
        <f t="shared" si="1"/>
        <v>0</v>
      </c>
      <c r="AA21" s="48">
        <f t="shared" si="2"/>
        <v>0</v>
      </c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</row>
    <row r="22" spans="4:44">
      <c r="D22" s="53" t="s">
        <v>51</v>
      </c>
      <c r="M22" s="256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48">
        <f t="shared" si="1"/>
        <v>0</v>
      </c>
      <c r="AA22" s="48">
        <f t="shared" si="2"/>
        <v>0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</row>
    <row r="23" spans="4:44">
      <c r="D23" s="53" t="s">
        <v>50</v>
      </c>
      <c r="M23" s="256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48">
        <f t="shared" si="1"/>
        <v>0</v>
      </c>
      <c r="AA23" s="48">
        <f t="shared" si="2"/>
        <v>0</v>
      </c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</row>
    <row r="24" spans="4:44">
      <c r="D24" s="53" t="s">
        <v>49</v>
      </c>
      <c r="M24" s="256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48">
        <f t="shared" si="1"/>
        <v>0</v>
      </c>
      <c r="AA24" s="48">
        <f t="shared" si="2"/>
        <v>0</v>
      </c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</row>
    <row r="25" spans="4:44">
      <c r="D25" s="24" t="s">
        <v>1</v>
      </c>
      <c r="M25" s="104">
        <f t="shared" ref="M25:AA25" si="3">SUM(M18:M24)</f>
        <v>0</v>
      </c>
      <c r="N25" s="49">
        <f t="shared" si="3"/>
        <v>0</v>
      </c>
      <c r="O25" s="49">
        <f t="shared" si="3"/>
        <v>0</v>
      </c>
      <c r="P25" s="49">
        <f t="shared" si="3"/>
        <v>0</v>
      </c>
      <c r="Q25" s="49">
        <f t="shared" si="3"/>
        <v>0</v>
      </c>
      <c r="R25" s="49">
        <f t="shared" si="3"/>
        <v>0</v>
      </c>
      <c r="S25" s="49">
        <f t="shared" si="3"/>
        <v>0</v>
      </c>
      <c r="T25" s="49">
        <f t="shared" si="3"/>
        <v>0</v>
      </c>
      <c r="U25" s="49">
        <f t="shared" si="3"/>
        <v>0</v>
      </c>
      <c r="V25" s="49">
        <f t="shared" si="3"/>
        <v>0</v>
      </c>
      <c r="W25" s="49">
        <f t="shared" si="3"/>
        <v>0</v>
      </c>
      <c r="X25" s="49">
        <f t="shared" si="3"/>
        <v>0</v>
      </c>
      <c r="Y25" s="49">
        <f t="shared" si="3"/>
        <v>0</v>
      </c>
      <c r="Z25" s="49">
        <f t="shared" si="3"/>
        <v>0</v>
      </c>
      <c r="AA25" s="49">
        <f t="shared" si="3"/>
        <v>0</v>
      </c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</row>
    <row r="26" spans="4:44"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</row>
    <row r="27" spans="4:44"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</row>
    <row r="28" spans="4:44"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</row>
    <row r="29" spans="4:44"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</row>
    <row r="30" spans="4:44"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</row>
    <row r="31" spans="4:44"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</row>
    <row r="32" spans="4:44"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</row>
    <row r="33" spans="13:44"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</row>
    <row r="34" spans="13:44"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</row>
    <row r="35" spans="13:44"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</row>
    <row r="36" spans="13:44"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</row>
    <row r="37" spans="13:44"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</row>
    <row r="38" spans="13:44"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</row>
    <row r="39" spans="13:44"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</row>
    <row r="40" spans="13:44"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13:44"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13:44"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</row>
    <row r="43" spans="13:44"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13:44"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</row>
    <row r="45" spans="13:44"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</row>
    <row r="46" spans="13:44"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</row>
    <row r="47" spans="13:44"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</row>
    <row r="48" spans="13:44"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</row>
    <row r="49" spans="13:44"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</row>
    <row r="50" spans="13:44"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</row>
    <row r="51" spans="13:44"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</row>
    <row r="52" spans="13:44"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</row>
    <row r="53" spans="13:44"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</row>
    <row r="54" spans="13:44"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</row>
    <row r="55" spans="13:44"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</row>
    <row r="56" spans="13:44"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</row>
    <row r="57" spans="13:44"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</row>
    <row r="58" spans="13:44"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</row>
    <row r="59" spans="13:44"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</row>
    <row r="60" spans="13:44"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</row>
    <row r="61" spans="13:44"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</row>
    <row r="62" spans="13:44"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</row>
    <row r="63" spans="13:44"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</row>
    <row r="64" spans="13:44"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</row>
    <row r="65" spans="13:44"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</row>
    <row r="66" spans="13:44"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</row>
    <row r="67" spans="13:44"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</row>
    <row r="68" spans="13:44"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</row>
    <row r="69" spans="13:44"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</row>
    <row r="70" spans="13:44"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</row>
    <row r="71" spans="13:44"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</row>
    <row r="72" spans="13:44"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</row>
    <row r="73" spans="13:44"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</row>
    <row r="74" spans="13:44"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</row>
    <row r="75" spans="13:44"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</row>
    <row r="76" spans="13:44"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</row>
    <row r="77" spans="13:44"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</row>
    <row r="78" spans="13:44"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</row>
    <row r="79" spans="13:44"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</row>
    <row r="80" spans="13:44"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</row>
    <row r="81" spans="13:44"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</row>
    <row r="82" spans="13:44"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</row>
    <row r="83" spans="13:44"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</row>
    <row r="84" spans="13:44"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</row>
    <row r="85" spans="13:44"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</row>
    <row r="86" spans="13:44"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</row>
    <row r="87" spans="13:44"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</row>
    <row r="88" spans="13:44"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</row>
    <row r="89" spans="13:44"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</row>
    <row r="90" spans="13:44"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</row>
    <row r="91" spans="13:44"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</row>
    <row r="92" spans="13:44"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</row>
    <row r="93" spans="13:44"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</row>
    <row r="94" spans="13:44"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</row>
    <row r="95" spans="13:44"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</row>
    <row r="96" spans="13:44"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</row>
    <row r="97" spans="13:44"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</row>
    <row r="98" spans="13:44"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</row>
    <row r="99" spans="13:44"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</row>
    <row r="100" spans="13:44"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</row>
    <row r="101" spans="13:44"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</row>
    <row r="102" spans="13:44"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</row>
    <row r="103" spans="13:44"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</row>
    <row r="104" spans="13:44"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</row>
    <row r="105" spans="13:44"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</row>
    <row r="106" spans="13:44"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</row>
    <row r="107" spans="13:44"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</row>
    <row r="108" spans="13:44"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</row>
    <row r="109" spans="13:44"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</row>
    <row r="110" spans="13:44"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</row>
    <row r="111" spans="13:44"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</row>
    <row r="112" spans="13:44"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</row>
    <row r="113" spans="13:44"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</row>
    <row r="114" spans="13:44"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</row>
    <row r="115" spans="13:44"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</row>
    <row r="116" spans="13:44"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</row>
    <row r="117" spans="13:44"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</row>
    <row r="118" spans="13:44"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</row>
    <row r="119" spans="13:44"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</row>
    <row r="120" spans="13:44"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</row>
    <row r="121" spans="13:44"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</row>
    <row r="122" spans="13:44"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</row>
    <row r="123" spans="13:44"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</row>
    <row r="124" spans="13:44"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</row>
    <row r="125" spans="13:44"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</row>
    <row r="126" spans="13:44"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</row>
    <row r="127" spans="13:44"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</row>
    <row r="128" spans="13:44"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</row>
    <row r="129" spans="13:44"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</row>
    <row r="130" spans="13:44"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</row>
    <row r="131" spans="13:44"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</row>
    <row r="132" spans="13:44"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</row>
    <row r="133" spans="13:44"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</row>
    <row r="134" spans="13:44"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</row>
    <row r="135" spans="13:44"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</row>
    <row r="136" spans="13:44"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</row>
    <row r="137" spans="13:44"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</row>
    <row r="138" spans="13:44"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</row>
    <row r="139" spans="13:44"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</row>
    <row r="140" spans="13:44"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</row>
    <row r="141" spans="13:44"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</row>
    <row r="142" spans="13:44"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</row>
    <row r="143" spans="13:44"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</row>
    <row r="144" spans="13:44"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</row>
    <row r="145" spans="13:44"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</row>
    <row r="146" spans="13:44"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</row>
    <row r="147" spans="13:44"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</row>
    <row r="148" spans="13:44"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</row>
    <row r="149" spans="13:44"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</row>
    <row r="150" spans="13:44"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</row>
    <row r="151" spans="13:44"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</row>
    <row r="152" spans="13:44"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</row>
    <row r="153" spans="13:44"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</row>
    <row r="154" spans="13:44"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</row>
    <row r="155" spans="13:44"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</row>
    <row r="156" spans="13:44"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</row>
    <row r="157" spans="13:44"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</row>
    <row r="158" spans="13:44"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</row>
    <row r="159" spans="13:44"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</row>
    <row r="160" spans="13:44"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</row>
    <row r="161" spans="13:44"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</row>
    <row r="162" spans="13:44"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</row>
    <row r="163" spans="13:44"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</row>
    <row r="164" spans="13:44"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</row>
    <row r="165" spans="13:44"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</row>
    <row r="166" spans="13:44"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</row>
    <row r="167" spans="13:44"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</row>
    <row r="168" spans="13:44"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</row>
    <row r="169" spans="13:44"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</row>
    <row r="170" spans="13:44"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</row>
    <row r="171" spans="13:44"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</row>
    <row r="172" spans="13:44"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</row>
    <row r="173" spans="13:44"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</row>
    <row r="174" spans="13:44"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</row>
    <row r="175" spans="13:44"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</row>
    <row r="176" spans="13:44"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</row>
    <row r="177" spans="13:27"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</row>
    <row r="178" spans="13:27"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</row>
    <row r="179" spans="13:27"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</row>
    <row r="180" spans="13:27"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</row>
    <row r="181" spans="13:27"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</row>
    <row r="182" spans="13:27"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</row>
    <row r="183" spans="13:27"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</row>
    <row r="184" spans="13:27"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</row>
    <row r="185" spans="13:27"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</row>
    <row r="186" spans="13:27"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</row>
    <row r="187" spans="13:27"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</row>
    <row r="188" spans="13:27"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</row>
    <row r="189" spans="13:27"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</row>
    <row r="190" spans="13:27"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</row>
    <row r="191" spans="13:27"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</row>
    <row r="192" spans="13:27"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</row>
    <row r="193" spans="13:27"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</row>
    <row r="194" spans="13:27"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</row>
    <row r="195" spans="13:27"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</row>
    <row r="196" spans="13:27"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</row>
    <row r="197" spans="13:27"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</row>
    <row r="198" spans="13:27"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</row>
    <row r="199" spans="13:27"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</row>
    <row r="200" spans="13:27"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</row>
    <row r="201" spans="13:27"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</row>
    <row r="202" spans="13:27"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</row>
    <row r="203" spans="13:27"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</row>
    <row r="204" spans="13:27"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</row>
    <row r="205" spans="13:27"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</row>
    <row r="206" spans="13:27"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</row>
    <row r="207" spans="13:27"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</row>
    <row r="208" spans="13:27"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</row>
    <row r="209" spans="13:27"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</row>
    <row r="210" spans="13:27"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</row>
    <row r="211" spans="13:27"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</row>
    <row r="212" spans="13:27"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</row>
    <row r="213" spans="13:27"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</row>
    <row r="214" spans="13:27"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</row>
    <row r="215" spans="13:27"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</row>
    <row r="216" spans="13:27"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</row>
    <row r="217" spans="13:27"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</row>
    <row r="218" spans="13:27"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</row>
    <row r="219" spans="13:27"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</row>
    <row r="220" spans="13:27"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</row>
    <row r="221" spans="13:27"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</row>
    <row r="222" spans="13:27"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</row>
    <row r="223" spans="13:27"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</row>
    <row r="224" spans="13:27"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</row>
    <row r="225" spans="13:27"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</row>
    <row r="226" spans="13:27"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</row>
    <row r="227" spans="13:27"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</row>
    <row r="228" spans="13:27"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</row>
    <row r="229" spans="13:27"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</row>
    <row r="230" spans="13:27"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</row>
    <row r="231" spans="13:27"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</row>
    <row r="232" spans="13:27"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</row>
    <row r="233" spans="13:27"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</row>
    <row r="234" spans="13:27"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</row>
    <row r="235" spans="13:27"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</row>
    <row r="236" spans="13:27"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</row>
    <row r="237" spans="13:27"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</row>
    <row r="238" spans="13:27"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</row>
    <row r="239" spans="13:27"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</row>
    <row r="240" spans="13:27"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</row>
    <row r="241" spans="13:27"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</row>
    <row r="242" spans="13:27"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</row>
    <row r="243" spans="13:27"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</row>
    <row r="244" spans="13:27"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</row>
    <row r="245" spans="13:27"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</row>
    <row r="246" spans="13:27"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</row>
    <row r="247" spans="13:27"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</row>
    <row r="248" spans="13:27"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</row>
    <row r="249" spans="13:27"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</row>
    <row r="250" spans="13:27"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</row>
    <row r="251" spans="13:27"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</row>
    <row r="252" spans="13:27"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</row>
    <row r="253" spans="13:27"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</row>
    <row r="254" spans="13:27"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</row>
    <row r="255" spans="13:27"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</row>
    <row r="256" spans="13:27"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</row>
    <row r="257" spans="13:27"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</row>
    <row r="258" spans="13:27"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</row>
    <row r="259" spans="13:27"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</row>
    <row r="260" spans="13:27"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</row>
    <row r="261" spans="13:27"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</row>
    <row r="262" spans="13:27"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</row>
    <row r="263" spans="13:27"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</row>
    <row r="264" spans="13:27"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</row>
    <row r="265" spans="13:27"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</row>
    <row r="266" spans="13:27"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</row>
    <row r="267" spans="13:27"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</row>
    <row r="268" spans="13:27"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</row>
    <row r="269" spans="13:27"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</row>
    <row r="270" spans="13:27"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</row>
    <row r="271" spans="13:27"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</row>
    <row r="272" spans="13:27"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</row>
    <row r="273" spans="13:27"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</row>
    <row r="274" spans="13:27"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</row>
    <row r="275" spans="13:27"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</row>
    <row r="276" spans="13:27"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</row>
    <row r="277" spans="13:27"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</row>
    <row r="278" spans="13:27"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</row>
    <row r="279" spans="13:27"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</row>
    <row r="280" spans="13:27"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</row>
    <row r="281" spans="13:27"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</row>
    <row r="282" spans="13:27"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</row>
    <row r="283" spans="13:27"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</row>
    <row r="284" spans="13:27"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</row>
    <row r="285" spans="13:27"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</row>
    <row r="286" spans="13:27"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</row>
    <row r="287" spans="13:27"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</row>
    <row r="288" spans="13:27"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</row>
    <row r="289" spans="13:27"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</row>
    <row r="290" spans="13:27"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</row>
    <row r="291" spans="13:27"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</row>
    <row r="292" spans="13:27"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</row>
    <row r="293" spans="13:27"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</row>
    <row r="294" spans="13:27"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</row>
    <row r="295" spans="13:27"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</row>
    <row r="296" spans="13:27"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</row>
    <row r="297" spans="13:27"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</row>
    <row r="298" spans="13:27"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</row>
    <row r="299" spans="13:27"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</row>
    <row r="300" spans="13:27"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</row>
    <row r="301" spans="13:27"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</row>
    <row r="302" spans="13:27"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</row>
    <row r="303" spans="13:27"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</row>
    <row r="304" spans="13:27"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</row>
    <row r="305" spans="13:27"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</row>
    <row r="306" spans="13:27"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</row>
    <row r="307" spans="13:27"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</row>
    <row r="308" spans="13:27"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</row>
    <row r="309" spans="13:27"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</row>
    <row r="310" spans="13:27"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</row>
    <row r="311" spans="13:27"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</row>
    <row r="312" spans="13:27"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</row>
    <row r="313" spans="13:27"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</row>
    <row r="314" spans="13:27"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</row>
    <row r="315" spans="13:27"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</row>
    <row r="316" spans="13:27"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</row>
    <row r="317" spans="13:27"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</row>
    <row r="318" spans="13:27"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</row>
    <row r="319" spans="13:27"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</row>
    <row r="320" spans="13:27"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</row>
    <row r="321" spans="13:27"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</row>
    <row r="322" spans="13:27"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</row>
    <row r="323" spans="13:27"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</row>
    <row r="324" spans="13:27"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</row>
    <row r="325" spans="13:27"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</row>
    <row r="326" spans="13:27"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</row>
    <row r="327" spans="13:27"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</row>
    <row r="328" spans="13:27"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</row>
    <row r="329" spans="13:27"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</row>
    <row r="330" spans="13:27"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</row>
    <row r="331" spans="13:27"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</row>
    <row r="332" spans="13:27"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</row>
    <row r="333" spans="13:27"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</row>
    <row r="334" spans="13:27"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</row>
    <row r="335" spans="13:27"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</row>
    <row r="336" spans="13:27"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</row>
    <row r="337" spans="13:27"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</row>
    <row r="338" spans="13:27"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</row>
    <row r="339" spans="13:27"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</row>
    <row r="340" spans="13:27"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</row>
    <row r="341" spans="13:27"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</row>
    <row r="342" spans="13:27"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</row>
    <row r="343" spans="13:27"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</row>
    <row r="344" spans="13:27"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</row>
    <row r="345" spans="13:27"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</row>
    <row r="346" spans="13:27"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</row>
    <row r="347" spans="13:27"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</row>
    <row r="348" spans="13:27"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</row>
    <row r="349" spans="13:27"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</row>
    <row r="350" spans="13:27"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</row>
    <row r="351" spans="13:27"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</row>
    <row r="352" spans="13:27"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</row>
    <row r="353" spans="13:27"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</row>
    <row r="354" spans="13:27"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</row>
    <row r="355" spans="13:27"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</row>
    <row r="356" spans="13:27"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</row>
    <row r="357" spans="13:27"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</row>
    <row r="358" spans="13:27"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</row>
    <row r="359" spans="13:27"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</row>
    <row r="360" spans="13:27"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</row>
    <row r="361" spans="13:27"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</row>
    <row r="362" spans="13:27"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</row>
    <row r="363" spans="13:27"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</row>
    <row r="364" spans="13:27"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</row>
    <row r="365" spans="13:27"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</row>
  </sheetData>
  <sheetProtection password="CD26" sheet="1" objects="1" scenarios="1" selectLockedCells="1" selectUnlockedCells="1"/>
  <conditionalFormatting sqref="AA18:AA24">
    <cfRule type="expression" dxfId="273" priority="4" stopIfTrue="1">
      <formula>NOT(ISERROR(SEARCH("Err",AA18)))</formula>
    </cfRule>
  </conditionalFormatting>
  <conditionalFormatting sqref="Z18:Z24">
    <cfRule type="expression" dxfId="272" priority="3" stopIfTrue="1">
      <formula>NOT(ISERROR(SEARCH("Err",Z18)))</formula>
    </cfRule>
  </conditionalFormatting>
  <conditionalFormatting sqref="AA9:AA12">
    <cfRule type="expression" dxfId="271" priority="2" stopIfTrue="1">
      <formula>NOT(ISERROR(SEARCH("Err",AA9)))</formula>
    </cfRule>
  </conditionalFormatting>
  <conditionalFormatting sqref="Z9:Z12">
    <cfRule type="expression" dxfId="270" priority="1" stopIfTrue="1">
      <formula>NOT(ISERROR(SEARCH("Err",Z9)))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3"/>
  <dimension ref="A1:IM258"/>
  <sheetViews>
    <sheetView zoomScale="85" zoomScaleNormal="85" zoomScaleSheetLayoutView="70" workbookViewId="0">
      <pane xSplit="5" topLeftCell="F1" activePane="topRight" state="frozen"/>
      <selection pane="topRight"/>
    </sheetView>
  </sheetViews>
  <sheetFormatPr defaultColWidth="9.140625" defaultRowHeight="12.75" outlineLevelCol="1"/>
  <cols>
    <col min="1" max="1" width="6.85546875" style="37" customWidth="1"/>
    <col min="2" max="4" width="1.7109375" style="37" customWidth="1"/>
    <col min="5" max="5" width="61.5703125" style="37" customWidth="1"/>
    <col min="6" max="6" width="2.42578125" style="37" customWidth="1"/>
    <col min="7" max="7" width="27.7109375" style="37" customWidth="1"/>
    <col min="8" max="8" width="2.28515625" style="37" customWidth="1"/>
    <col min="9" max="9" width="26.42578125" style="37" customWidth="1"/>
    <col min="10" max="10" width="2.28515625" style="37" customWidth="1"/>
    <col min="11" max="11" width="26.140625" style="37" customWidth="1"/>
    <col min="12" max="12" width="2.28515625" style="37" customWidth="1"/>
    <col min="13" max="13" width="26.140625" style="37" customWidth="1"/>
    <col min="14" max="14" width="2.28515625" style="37" customWidth="1"/>
    <col min="15" max="15" width="26.140625" style="37" customWidth="1"/>
    <col min="16" max="16" width="2.28515625" style="37" customWidth="1"/>
    <col min="17" max="32" width="10.7109375" style="37" customWidth="1"/>
    <col min="33" max="33" width="2.28515625" style="37" customWidth="1"/>
    <col min="34" max="39" width="10.7109375" style="37" customWidth="1"/>
    <col min="40" max="41" width="13.28515625" style="37" customWidth="1"/>
    <col min="42" max="48" width="10.7109375" style="37" customWidth="1"/>
    <col min="49" max="49" width="14.42578125" style="37" customWidth="1"/>
    <col min="50" max="50" width="2.28515625" style="37" customWidth="1"/>
    <col min="51" max="66" width="10.7109375" style="37" customWidth="1"/>
    <col min="67" max="67" width="2.28515625" style="37" customWidth="1"/>
    <col min="68" max="83" width="10.7109375" style="37" customWidth="1"/>
    <col min="84" max="84" width="2.28515625" style="37" customWidth="1"/>
    <col min="85" max="98" width="9.140625" style="37" hidden="1" customWidth="1" outlineLevel="1"/>
    <col min="99" max="99" width="10.7109375" style="37" customWidth="1" collapsed="1"/>
    <col min="100" max="114" width="10.7109375" style="37" customWidth="1"/>
    <col min="115" max="115" width="2.28515625" style="37" customWidth="1"/>
    <col min="116" max="116" width="10.7109375" style="37" customWidth="1" collapsed="1"/>
    <col min="117" max="131" width="10.7109375" style="37" customWidth="1"/>
    <col min="132" max="132" width="2.28515625" style="37" customWidth="1"/>
    <col min="133" max="146" width="9.140625" style="37" hidden="1" customWidth="1" outlineLevel="1"/>
    <col min="147" max="147" width="10.7109375" style="37" customWidth="1" collapsed="1"/>
    <col min="148" max="152" width="10.7109375" style="37" customWidth="1"/>
    <col min="153" max="154" width="13.5703125" style="37" customWidth="1"/>
    <col min="155" max="160" width="10.7109375" style="37" customWidth="1"/>
    <col min="161" max="162" width="13.5703125" style="37" customWidth="1"/>
    <col min="163" max="163" width="2.28515625" style="37" customWidth="1"/>
    <col min="164" max="164" width="10.7109375" style="37" customWidth="1" collapsed="1"/>
    <col min="165" max="169" width="10.7109375" style="37" customWidth="1"/>
    <col min="170" max="171" width="17.28515625" style="37" customWidth="1"/>
    <col min="172" max="177" width="10.7109375" style="37" customWidth="1"/>
    <col min="178" max="179" width="17.140625" style="37" customWidth="1"/>
    <col min="180" max="180" width="2.28515625" style="37" customWidth="1"/>
    <col min="181" max="181" width="10.7109375" style="37" customWidth="1" collapsed="1"/>
    <col min="182" max="196" width="10.7109375" style="37" customWidth="1"/>
    <col min="197" max="197" width="2.28515625" style="37" customWidth="1"/>
    <col min="198" max="198" width="10.7109375" style="37" customWidth="1" collapsed="1"/>
    <col min="199" max="213" width="10.7109375" style="37" customWidth="1"/>
    <col min="214" max="214" width="2.28515625" style="37" customWidth="1"/>
    <col min="215" max="215" width="10.7109375" style="37" customWidth="1" collapsed="1"/>
    <col min="216" max="230" width="10.7109375" style="37" customWidth="1"/>
    <col min="231" max="231" width="2.28515625" style="37" customWidth="1"/>
    <col min="232" max="232" width="10.7109375" style="37" customWidth="1" collapsed="1"/>
    <col min="233" max="247" width="10.7109375" style="37" customWidth="1"/>
    <col min="248" max="248" width="2.28515625" style="37" customWidth="1"/>
    <col min="249" max="249" width="9.140625" style="37"/>
    <col min="250" max="250" width="8.5703125" style="37" customWidth="1"/>
    <col min="251" max="16384" width="9.140625" style="37"/>
  </cols>
  <sheetData>
    <row r="1" spans="1:247" s="3" customFormat="1">
      <c r="A1" s="46" t="str">
        <f ca="1">MID(CELL("filename",A1),FIND("]",CELL("filename",A1))+1,256)</f>
        <v>E6 - Innovative Solutions</v>
      </c>
      <c r="E1" s="2"/>
      <c r="F1" s="2"/>
      <c r="G1" s="12"/>
      <c r="H1" s="2"/>
      <c r="I1" s="2"/>
      <c r="J1" s="2"/>
      <c r="K1" s="2"/>
      <c r="L1" s="2"/>
      <c r="M1" s="2"/>
      <c r="N1" s="2"/>
      <c r="O1" s="2"/>
      <c r="P1" s="2"/>
      <c r="AG1" s="4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</row>
    <row r="2" spans="1:247" s="3" customFormat="1">
      <c r="A2" s="47" t="str">
        <f>'Cover Sheet'!$D$12</f>
        <v>ENWL</v>
      </c>
      <c r="E2" s="2"/>
      <c r="F2" s="2"/>
      <c r="G2" s="12"/>
      <c r="H2" s="2"/>
      <c r="I2" s="2"/>
      <c r="J2" s="2"/>
      <c r="K2" s="2"/>
      <c r="L2" s="2"/>
      <c r="M2" s="2"/>
      <c r="N2" s="2"/>
      <c r="O2" s="2"/>
      <c r="P2" s="2"/>
      <c r="Q2" s="9"/>
      <c r="R2" s="9" t="s">
        <v>8</v>
      </c>
      <c r="AG2" s="4"/>
      <c r="AH2" s="9"/>
      <c r="AI2" s="9" t="s">
        <v>31</v>
      </c>
      <c r="AY2" s="9"/>
      <c r="AZ2" s="9" t="s">
        <v>32</v>
      </c>
      <c r="BP2" s="9"/>
      <c r="BQ2" s="9" t="s">
        <v>11</v>
      </c>
      <c r="CG2" s="5" t="s">
        <v>6</v>
      </c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9"/>
      <c r="CV2" s="9" t="s">
        <v>34</v>
      </c>
      <c r="DL2" s="9"/>
      <c r="DM2" s="9" t="s">
        <v>19</v>
      </c>
      <c r="EC2" s="5" t="s">
        <v>6</v>
      </c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9"/>
      <c r="ER2" s="9" t="s">
        <v>20</v>
      </c>
      <c r="FH2" s="9"/>
      <c r="FI2" s="9" t="s">
        <v>21</v>
      </c>
      <c r="FY2" s="9"/>
      <c r="FZ2" s="9" t="s">
        <v>35</v>
      </c>
      <c r="GP2" s="9"/>
      <c r="GQ2" s="9" t="s">
        <v>36</v>
      </c>
      <c r="HG2" s="9"/>
      <c r="HH2" s="9" t="s">
        <v>37</v>
      </c>
      <c r="HX2" s="9"/>
      <c r="HY2" s="9" t="s">
        <v>38</v>
      </c>
    </row>
    <row r="3" spans="1:247" s="3" customFormat="1">
      <c r="A3" s="265">
        <f>'Cover Sheet'!$D$14</f>
        <v>2017</v>
      </c>
      <c r="E3" s="2"/>
      <c r="F3" s="2"/>
      <c r="G3" s="12"/>
      <c r="H3" s="2"/>
      <c r="I3" s="2"/>
      <c r="J3" s="2"/>
      <c r="K3" s="2"/>
      <c r="L3" s="2"/>
      <c r="M3" s="2"/>
      <c r="N3" s="2"/>
      <c r="O3" s="2"/>
      <c r="P3" s="2"/>
      <c r="R3" s="16" t="s">
        <v>2</v>
      </c>
      <c r="S3" s="17"/>
      <c r="T3" s="17"/>
      <c r="U3" s="17"/>
      <c r="V3" s="17"/>
      <c r="W3" s="16" t="s">
        <v>3</v>
      </c>
      <c r="X3" s="17"/>
      <c r="Y3" s="17"/>
      <c r="Z3" s="17"/>
      <c r="AA3" s="17"/>
      <c r="AB3" s="17"/>
      <c r="AC3" s="17"/>
      <c r="AD3" s="18"/>
      <c r="AE3" s="6" t="s">
        <v>1</v>
      </c>
      <c r="AF3" s="6"/>
      <c r="AG3" s="4"/>
      <c r="AI3" s="16" t="s">
        <v>2</v>
      </c>
      <c r="AJ3" s="17"/>
      <c r="AK3" s="17"/>
      <c r="AL3" s="17"/>
      <c r="AM3" s="17"/>
      <c r="AN3" s="16" t="s">
        <v>3</v>
      </c>
      <c r="AO3" s="17"/>
      <c r="AP3" s="17"/>
      <c r="AQ3" s="17"/>
      <c r="AR3" s="17"/>
      <c r="AS3" s="17"/>
      <c r="AT3" s="17"/>
      <c r="AU3" s="18"/>
      <c r="AV3" s="6" t="s">
        <v>1</v>
      </c>
      <c r="AW3" s="6"/>
      <c r="AZ3" s="16" t="s">
        <v>2</v>
      </c>
      <c r="BA3" s="17"/>
      <c r="BB3" s="17"/>
      <c r="BC3" s="17"/>
      <c r="BD3" s="17"/>
      <c r="BE3" s="16" t="s">
        <v>3</v>
      </c>
      <c r="BF3" s="17"/>
      <c r="BG3" s="17"/>
      <c r="BH3" s="17"/>
      <c r="BI3" s="17"/>
      <c r="BJ3" s="17"/>
      <c r="BK3" s="17"/>
      <c r="BL3" s="18"/>
      <c r="BM3" s="6" t="s">
        <v>1</v>
      </c>
      <c r="BN3" s="6"/>
      <c r="BQ3" s="16" t="s">
        <v>2</v>
      </c>
      <c r="BR3" s="17"/>
      <c r="BS3" s="17"/>
      <c r="BT3" s="17"/>
      <c r="BU3" s="17"/>
      <c r="BV3" s="16" t="s">
        <v>3</v>
      </c>
      <c r="BW3" s="17"/>
      <c r="BX3" s="17"/>
      <c r="BY3" s="17"/>
      <c r="BZ3" s="17"/>
      <c r="CA3" s="17"/>
      <c r="CB3" s="17"/>
      <c r="CC3" s="18"/>
      <c r="CD3" s="6" t="s">
        <v>1</v>
      </c>
      <c r="CE3" s="6"/>
      <c r="CG3" s="3" t="s">
        <v>4</v>
      </c>
      <c r="CH3" s="16" t="s">
        <v>2</v>
      </c>
      <c r="CI3" s="17"/>
      <c r="CJ3" s="17"/>
      <c r="CK3" s="17"/>
      <c r="CL3" s="17"/>
      <c r="CM3" s="16" t="s">
        <v>3</v>
      </c>
      <c r="CN3" s="17"/>
      <c r="CO3" s="17"/>
      <c r="CP3" s="17"/>
      <c r="CQ3" s="17"/>
      <c r="CR3" s="17"/>
      <c r="CS3" s="17"/>
      <c r="CT3" s="18"/>
      <c r="CV3" s="16" t="s">
        <v>2</v>
      </c>
      <c r="CW3" s="17"/>
      <c r="CX3" s="17"/>
      <c r="CY3" s="17"/>
      <c r="CZ3" s="17"/>
      <c r="DA3" s="16" t="s">
        <v>3</v>
      </c>
      <c r="DB3" s="17"/>
      <c r="DC3" s="17"/>
      <c r="DD3" s="17"/>
      <c r="DE3" s="17"/>
      <c r="DF3" s="17"/>
      <c r="DG3" s="17"/>
      <c r="DH3" s="18"/>
      <c r="DI3" s="6" t="s">
        <v>1</v>
      </c>
      <c r="DJ3" s="6"/>
      <c r="DM3" s="16" t="s">
        <v>2</v>
      </c>
      <c r="DN3" s="17"/>
      <c r="DO3" s="17"/>
      <c r="DP3" s="17"/>
      <c r="DQ3" s="17"/>
      <c r="DR3" s="16" t="s">
        <v>3</v>
      </c>
      <c r="DS3" s="17"/>
      <c r="DT3" s="17"/>
      <c r="DU3" s="17"/>
      <c r="DV3" s="17"/>
      <c r="DW3" s="17"/>
      <c r="DX3" s="17"/>
      <c r="DY3" s="18"/>
      <c r="DZ3" s="6" t="s">
        <v>1</v>
      </c>
      <c r="EA3" s="6"/>
      <c r="EC3" s="3" t="s">
        <v>4</v>
      </c>
      <c r="ED3" s="16" t="s">
        <v>2</v>
      </c>
      <c r="EE3" s="17"/>
      <c r="EF3" s="17"/>
      <c r="EG3" s="17"/>
      <c r="EH3" s="17"/>
      <c r="EI3" s="16" t="s">
        <v>3</v>
      </c>
      <c r="EJ3" s="17"/>
      <c r="EK3" s="17"/>
      <c r="EL3" s="17"/>
      <c r="EM3" s="17"/>
      <c r="EN3" s="17"/>
      <c r="EO3" s="17"/>
      <c r="EP3" s="18"/>
      <c r="ER3" s="16" t="s">
        <v>2</v>
      </c>
      <c r="ES3" s="17"/>
      <c r="ET3" s="17"/>
      <c r="EU3" s="17"/>
      <c r="EV3" s="17"/>
      <c r="EW3" s="16" t="s">
        <v>3</v>
      </c>
      <c r="EX3" s="17"/>
      <c r="EY3" s="17"/>
      <c r="EZ3" s="17"/>
      <c r="FA3" s="17"/>
      <c r="FB3" s="17"/>
      <c r="FC3" s="17"/>
      <c r="FD3" s="18"/>
      <c r="FE3" s="6" t="s">
        <v>1</v>
      </c>
      <c r="FF3" s="6"/>
      <c r="FI3" s="16" t="s">
        <v>2</v>
      </c>
      <c r="FJ3" s="17"/>
      <c r="FK3" s="17"/>
      <c r="FL3" s="17"/>
      <c r="FM3" s="17"/>
      <c r="FN3" s="16" t="s">
        <v>3</v>
      </c>
      <c r="FO3" s="17"/>
      <c r="FP3" s="17"/>
      <c r="FQ3" s="17"/>
      <c r="FR3" s="17"/>
      <c r="FS3" s="17"/>
      <c r="FT3" s="17"/>
      <c r="FU3" s="18"/>
      <c r="FV3" s="6" t="s">
        <v>1</v>
      </c>
      <c r="FW3" s="6"/>
      <c r="FZ3" s="16" t="s">
        <v>2</v>
      </c>
      <c r="GA3" s="17"/>
      <c r="GB3" s="17"/>
      <c r="GC3" s="17"/>
      <c r="GD3" s="17"/>
      <c r="GE3" s="16" t="s">
        <v>3</v>
      </c>
      <c r="GF3" s="17"/>
      <c r="GG3" s="17"/>
      <c r="GH3" s="17"/>
      <c r="GI3" s="17"/>
      <c r="GJ3" s="17"/>
      <c r="GK3" s="17"/>
      <c r="GL3" s="18"/>
      <c r="GM3" s="6" t="s">
        <v>1</v>
      </c>
      <c r="GN3" s="6"/>
      <c r="GQ3" s="16" t="s">
        <v>2</v>
      </c>
      <c r="GR3" s="17"/>
      <c r="GS3" s="17"/>
      <c r="GT3" s="17"/>
      <c r="GU3" s="17"/>
      <c r="GV3" s="16" t="s">
        <v>3</v>
      </c>
      <c r="GW3" s="17"/>
      <c r="GX3" s="17"/>
      <c r="GY3" s="17"/>
      <c r="GZ3" s="17"/>
      <c r="HA3" s="17"/>
      <c r="HB3" s="17"/>
      <c r="HC3" s="18"/>
      <c r="HD3" s="6" t="s">
        <v>1</v>
      </c>
      <c r="HE3" s="6"/>
      <c r="HH3" s="16" t="s">
        <v>2</v>
      </c>
      <c r="HI3" s="17"/>
      <c r="HJ3" s="17"/>
      <c r="HK3" s="17"/>
      <c r="HL3" s="17"/>
      <c r="HM3" s="16" t="s">
        <v>3</v>
      </c>
      <c r="HN3" s="17"/>
      <c r="HO3" s="17"/>
      <c r="HP3" s="17"/>
      <c r="HQ3" s="17"/>
      <c r="HR3" s="17"/>
      <c r="HS3" s="17"/>
      <c r="HT3" s="18"/>
      <c r="HU3" s="6" t="s">
        <v>1</v>
      </c>
      <c r="HV3" s="6"/>
      <c r="HY3" s="16" t="s">
        <v>2</v>
      </c>
      <c r="HZ3" s="17"/>
      <c r="IA3" s="17"/>
      <c r="IB3" s="17"/>
      <c r="IC3" s="17"/>
      <c r="ID3" s="16" t="s">
        <v>3</v>
      </c>
      <c r="IE3" s="17"/>
      <c r="IF3" s="17"/>
      <c r="IG3" s="17"/>
      <c r="IH3" s="17"/>
      <c r="II3" s="17"/>
      <c r="IJ3" s="17"/>
      <c r="IK3" s="18"/>
      <c r="IL3" s="6" t="s">
        <v>1</v>
      </c>
      <c r="IM3" s="6"/>
    </row>
    <row r="4" spans="1:247" s="3" customFormat="1">
      <c r="D4" s="13"/>
      <c r="E4" s="2"/>
      <c r="F4" s="2"/>
      <c r="G4" s="12"/>
      <c r="H4" s="2"/>
      <c r="I4" s="2"/>
      <c r="J4" s="2"/>
      <c r="K4" s="2"/>
      <c r="L4" s="2"/>
      <c r="M4" s="2"/>
      <c r="N4" s="2"/>
      <c r="O4" s="2"/>
      <c r="P4" s="2"/>
      <c r="R4" s="19">
        <v>2011</v>
      </c>
      <c r="S4" s="2">
        <v>2012</v>
      </c>
      <c r="T4" s="2">
        <v>2013</v>
      </c>
      <c r="U4" s="2">
        <v>2014</v>
      </c>
      <c r="V4" s="2">
        <v>2015</v>
      </c>
      <c r="W4" s="19">
        <v>2016</v>
      </c>
      <c r="X4" s="2">
        <v>2017</v>
      </c>
      <c r="Y4" s="2">
        <v>2018</v>
      </c>
      <c r="Z4" s="2">
        <v>2019</v>
      </c>
      <c r="AA4" s="2">
        <v>2020</v>
      </c>
      <c r="AB4" s="2">
        <v>2021</v>
      </c>
      <c r="AC4" s="2">
        <v>2022</v>
      </c>
      <c r="AD4" s="20">
        <v>2023</v>
      </c>
      <c r="AE4" s="3" t="s">
        <v>2</v>
      </c>
      <c r="AF4" s="3" t="s">
        <v>3</v>
      </c>
      <c r="AG4" s="4"/>
      <c r="AI4" s="19">
        <v>2011</v>
      </c>
      <c r="AJ4" s="2">
        <v>2012</v>
      </c>
      <c r="AK4" s="2">
        <v>2013</v>
      </c>
      <c r="AL4" s="2">
        <v>2014</v>
      </c>
      <c r="AM4" s="2">
        <v>2015</v>
      </c>
      <c r="AN4" s="19">
        <v>2016</v>
      </c>
      <c r="AO4" s="2">
        <v>2017</v>
      </c>
      <c r="AP4" s="2">
        <v>2018</v>
      </c>
      <c r="AQ4" s="2">
        <v>2019</v>
      </c>
      <c r="AR4" s="2">
        <v>2020</v>
      </c>
      <c r="AS4" s="2">
        <v>2021</v>
      </c>
      <c r="AT4" s="2">
        <v>2022</v>
      </c>
      <c r="AU4" s="20">
        <v>2023</v>
      </c>
      <c r="AV4" s="3" t="s">
        <v>2</v>
      </c>
      <c r="AW4" s="3" t="s">
        <v>3</v>
      </c>
      <c r="AZ4" s="19">
        <v>2011</v>
      </c>
      <c r="BA4" s="2">
        <v>2012</v>
      </c>
      <c r="BB4" s="2">
        <v>2013</v>
      </c>
      <c r="BC4" s="2">
        <v>2014</v>
      </c>
      <c r="BD4" s="2">
        <v>2015</v>
      </c>
      <c r="BE4" s="19">
        <v>2016</v>
      </c>
      <c r="BF4" s="2">
        <v>2017</v>
      </c>
      <c r="BG4" s="2">
        <v>2018</v>
      </c>
      <c r="BH4" s="2">
        <v>2019</v>
      </c>
      <c r="BI4" s="2">
        <v>2020</v>
      </c>
      <c r="BJ4" s="2">
        <v>2021</v>
      </c>
      <c r="BK4" s="2">
        <v>2022</v>
      </c>
      <c r="BL4" s="20">
        <v>2023</v>
      </c>
      <c r="BM4" s="3" t="s">
        <v>2</v>
      </c>
      <c r="BN4" s="3" t="s">
        <v>3</v>
      </c>
      <c r="BQ4" s="19">
        <v>2011</v>
      </c>
      <c r="BR4" s="2">
        <v>2012</v>
      </c>
      <c r="BS4" s="2">
        <v>2013</v>
      </c>
      <c r="BT4" s="2">
        <v>2014</v>
      </c>
      <c r="BU4" s="2">
        <v>2015</v>
      </c>
      <c r="BV4" s="19">
        <v>2016</v>
      </c>
      <c r="BW4" s="2">
        <v>2017</v>
      </c>
      <c r="BX4" s="2">
        <v>2018</v>
      </c>
      <c r="BY4" s="2">
        <v>2019</v>
      </c>
      <c r="BZ4" s="2">
        <v>2020</v>
      </c>
      <c r="CA4" s="2">
        <v>2021</v>
      </c>
      <c r="CB4" s="2">
        <v>2022</v>
      </c>
      <c r="CC4" s="20">
        <v>2023</v>
      </c>
      <c r="CD4" s="3" t="s">
        <v>2</v>
      </c>
      <c r="CE4" s="3" t="s">
        <v>3</v>
      </c>
      <c r="CG4" s="3">
        <v>2010</v>
      </c>
      <c r="CH4" s="19">
        <v>2011</v>
      </c>
      <c r="CI4" s="2">
        <v>2012</v>
      </c>
      <c r="CJ4" s="2">
        <v>2013</v>
      </c>
      <c r="CK4" s="2">
        <v>2014</v>
      </c>
      <c r="CL4" s="2">
        <v>2015</v>
      </c>
      <c r="CM4" s="19">
        <v>2016</v>
      </c>
      <c r="CN4" s="2">
        <v>2017</v>
      </c>
      <c r="CO4" s="2">
        <v>2018</v>
      </c>
      <c r="CP4" s="2">
        <v>2019</v>
      </c>
      <c r="CQ4" s="2">
        <v>2020</v>
      </c>
      <c r="CR4" s="2">
        <v>2021</v>
      </c>
      <c r="CS4" s="2">
        <v>2022</v>
      </c>
      <c r="CT4" s="20">
        <v>2023</v>
      </c>
      <c r="CV4" s="19">
        <v>2011</v>
      </c>
      <c r="CW4" s="2">
        <v>2012</v>
      </c>
      <c r="CX4" s="2">
        <v>2013</v>
      </c>
      <c r="CY4" s="2">
        <v>2014</v>
      </c>
      <c r="CZ4" s="2">
        <v>2015</v>
      </c>
      <c r="DA4" s="19">
        <v>2016</v>
      </c>
      <c r="DB4" s="2">
        <v>2017</v>
      </c>
      <c r="DC4" s="2">
        <v>2018</v>
      </c>
      <c r="DD4" s="2">
        <v>2019</v>
      </c>
      <c r="DE4" s="2">
        <v>2020</v>
      </c>
      <c r="DF4" s="2">
        <v>2021</v>
      </c>
      <c r="DG4" s="2">
        <v>2022</v>
      </c>
      <c r="DH4" s="20">
        <v>2023</v>
      </c>
      <c r="DI4" s="3" t="s">
        <v>2</v>
      </c>
      <c r="DJ4" s="3" t="s">
        <v>3</v>
      </c>
      <c r="DM4" s="19">
        <v>2011</v>
      </c>
      <c r="DN4" s="2">
        <v>2012</v>
      </c>
      <c r="DO4" s="2">
        <v>2013</v>
      </c>
      <c r="DP4" s="2">
        <v>2014</v>
      </c>
      <c r="DQ4" s="2">
        <v>2015</v>
      </c>
      <c r="DR4" s="19">
        <v>2016</v>
      </c>
      <c r="DS4" s="2">
        <v>2017</v>
      </c>
      <c r="DT4" s="2">
        <v>2018</v>
      </c>
      <c r="DU4" s="2">
        <v>2019</v>
      </c>
      <c r="DV4" s="2">
        <v>2020</v>
      </c>
      <c r="DW4" s="2">
        <v>2021</v>
      </c>
      <c r="DX4" s="2">
        <v>2022</v>
      </c>
      <c r="DY4" s="20">
        <v>2023</v>
      </c>
      <c r="DZ4" s="3" t="s">
        <v>2</v>
      </c>
      <c r="EA4" s="3" t="s">
        <v>3</v>
      </c>
      <c r="EC4" s="3">
        <v>2010</v>
      </c>
      <c r="ED4" s="19">
        <v>2011</v>
      </c>
      <c r="EE4" s="2">
        <v>2012</v>
      </c>
      <c r="EF4" s="2">
        <v>2013</v>
      </c>
      <c r="EG4" s="2">
        <v>2014</v>
      </c>
      <c r="EH4" s="2">
        <v>2015</v>
      </c>
      <c r="EI4" s="19">
        <v>2016</v>
      </c>
      <c r="EJ4" s="2">
        <v>2017</v>
      </c>
      <c r="EK4" s="2">
        <v>2018</v>
      </c>
      <c r="EL4" s="2">
        <v>2019</v>
      </c>
      <c r="EM4" s="2">
        <v>2020</v>
      </c>
      <c r="EN4" s="2">
        <v>2021</v>
      </c>
      <c r="EO4" s="2">
        <v>2022</v>
      </c>
      <c r="EP4" s="20">
        <v>2023</v>
      </c>
      <c r="ER4" s="19">
        <v>2011</v>
      </c>
      <c r="ES4" s="2">
        <v>2012</v>
      </c>
      <c r="ET4" s="2">
        <v>2013</v>
      </c>
      <c r="EU4" s="2">
        <v>2014</v>
      </c>
      <c r="EV4" s="2">
        <v>2015</v>
      </c>
      <c r="EW4" s="19">
        <v>2016</v>
      </c>
      <c r="EX4" s="2">
        <v>2017</v>
      </c>
      <c r="EY4" s="2">
        <v>2018</v>
      </c>
      <c r="EZ4" s="2">
        <v>2019</v>
      </c>
      <c r="FA4" s="2">
        <v>2020</v>
      </c>
      <c r="FB4" s="2">
        <v>2021</v>
      </c>
      <c r="FC4" s="2">
        <v>2022</v>
      </c>
      <c r="FD4" s="20">
        <v>2023</v>
      </c>
      <c r="FE4" s="3" t="s">
        <v>2</v>
      </c>
      <c r="FF4" s="3" t="s">
        <v>3</v>
      </c>
      <c r="FI4" s="19">
        <v>2011</v>
      </c>
      <c r="FJ4" s="2">
        <v>2012</v>
      </c>
      <c r="FK4" s="2">
        <v>2013</v>
      </c>
      <c r="FL4" s="2">
        <v>2014</v>
      </c>
      <c r="FM4" s="2">
        <v>2015</v>
      </c>
      <c r="FN4" s="19">
        <v>2016</v>
      </c>
      <c r="FO4" s="2">
        <v>2017</v>
      </c>
      <c r="FP4" s="2">
        <v>2018</v>
      </c>
      <c r="FQ4" s="2">
        <v>2019</v>
      </c>
      <c r="FR4" s="2">
        <v>2020</v>
      </c>
      <c r="FS4" s="2">
        <v>2021</v>
      </c>
      <c r="FT4" s="2">
        <v>2022</v>
      </c>
      <c r="FU4" s="20">
        <v>2023</v>
      </c>
      <c r="FV4" s="3" t="s">
        <v>2</v>
      </c>
      <c r="FW4" s="3" t="s">
        <v>3</v>
      </c>
      <c r="FZ4" s="19">
        <v>2011</v>
      </c>
      <c r="GA4" s="2">
        <v>2012</v>
      </c>
      <c r="GB4" s="2">
        <v>2013</v>
      </c>
      <c r="GC4" s="2">
        <v>2014</v>
      </c>
      <c r="GD4" s="2">
        <v>2015</v>
      </c>
      <c r="GE4" s="19">
        <v>2016</v>
      </c>
      <c r="GF4" s="2">
        <v>2017</v>
      </c>
      <c r="GG4" s="2">
        <v>2018</v>
      </c>
      <c r="GH4" s="2">
        <v>2019</v>
      </c>
      <c r="GI4" s="2">
        <v>2020</v>
      </c>
      <c r="GJ4" s="2">
        <v>2021</v>
      </c>
      <c r="GK4" s="2">
        <v>2022</v>
      </c>
      <c r="GL4" s="20">
        <v>2023</v>
      </c>
      <c r="GM4" s="3" t="s">
        <v>2</v>
      </c>
      <c r="GN4" s="3" t="s">
        <v>3</v>
      </c>
      <c r="GQ4" s="19">
        <v>2011</v>
      </c>
      <c r="GR4" s="2">
        <v>2012</v>
      </c>
      <c r="GS4" s="2">
        <v>2013</v>
      </c>
      <c r="GT4" s="2">
        <v>2014</v>
      </c>
      <c r="GU4" s="2">
        <v>2015</v>
      </c>
      <c r="GV4" s="19">
        <v>2016</v>
      </c>
      <c r="GW4" s="2">
        <v>2017</v>
      </c>
      <c r="GX4" s="2">
        <v>2018</v>
      </c>
      <c r="GY4" s="2">
        <v>2019</v>
      </c>
      <c r="GZ4" s="2">
        <v>2020</v>
      </c>
      <c r="HA4" s="2">
        <v>2021</v>
      </c>
      <c r="HB4" s="2">
        <v>2022</v>
      </c>
      <c r="HC4" s="20">
        <v>2023</v>
      </c>
      <c r="HD4" s="3" t="s">
        <v>2</v>
      </c>
      <c r="HE4" s="3" t="s">
        <v>3</v>
      </c>
      <c r="HH4" s="19">
        <v>2011</v>
      </c>
      <c r="HI4" s="2">
        <v>2012</v>
      </c>
      <c r="HJ4" s="2">
        <v>2013</v>
      </c>
      <c r="HK4" s="2">
        <v>2014</v>
      </c>
      <c r="HL4" s="2">
        <v>2015</v>
      </c>
      <c r="HM4" s="19">
        <v>2016</v>
      </c>
      <c r="HN4" s="2">
        <v>2017</v>
      </c>
      <c r="HO4" s="2">
        <v>2018</v>
      </c>
      <c r="HP4" s="2">
        <v>2019</v>
      </c>
      <c r="HQ4" s="2">
        <v>2020</v>
      </c>
      <c r="HR4" s="2">
        <v>2021</v>
      </c>
      <c r="HS4" s="2">
        <v>2022</v>
      </c>
      <c r="HT4" s="20">
        <v>2023</v>
      </c>
      <c r="HU4" s="3" t="s">
        <v>2</v>
      </c>
      <c r="HV4" s="3" t="s">
        <v>3</v>
      </c>
      <c r="HY4" s="19">
        <v>2011</v>
      </c>
      <c r="HZ4" s="2">
        <v>2012</v>
      </c>
      <c r="IA4" s="2">
        <v>2013</v>
      </c>
      <c r="IB4" s="2">
        <v>2014</v>
      </c>
      <c r="IC4" s="2">
        <v>2015</v>
      </c>
      <c r="ID4" s="19">
        <v>2016</v>
      </c>
      <c r="IE4" s="2">
        <v>2017</v>
      </c>
      <c r="IF4" s="2">
        <v>2018</v>
      </c>
      <c r="IG4" s="2">
        <v>2019</v>
      </c>
      <c r="IH4" s="2">
        <v>2020</v>
      </c>
      <c r="II4" s="2">
        <v>2021</v>
      </c>
      <c r="IJ4" s="2">
        <v>2022</v>
      </c>
      <c r="IK4" s="20">
        <v>2023</v>
      </c>
      <c r="IL4" s="3" t="s">
        <v>2</v>
      </c>
      <c r="IM4" s="3" t="s">
        <v>3</v>
      </c>
    </row>
    <row r="5" spans="1:247" s="3" customFormat="1">
      <c r="D5" s="13" t="s">
        <v>12</v>
      </c>
      <c r="E5" s="25"/>
      <c r="F5" s="25"/>
      <c r="G5" s="12" t="s">
        <v>10</v>
      </c>
      <c r="I5" s="35" t="s">
        <v>13</v>
      </c>
      <c r="J5" s="35"/>
      <c r="K5" s="35" t="s">
        <v>22</v>
      </c>
      <c r="L5" s="2"/>
      <c r="M5" s="35" t="s">
        <v>16</v>
      </c>
      <c r="N5" s="2"/>
      <c r="O5" s="35" t="s">
        <v>17</v>
      </c>
      <c r="P5" s="2"/>
      <c r="Q5" s="8"/>
      <c r="R5" s="21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1" t="s">
        <v>0</v>
      </c>
      <c r="X5" s="22" t="s">
        <v>0</v>
      </c>
      <c r="Y5" s="22" t="s">
        <v>0</v>
      </c>
      <c r="Z5" s="22" t="s">
        <v>0</v>
      </c>
      <c r="AA5" s="22" t="s">
        <v>0</v>
      </c>
      <c r="AB5" s="22" t="s">
        <v>0</v>
      </c>
      <c r="AC5" s="22" t="s">
        <v>0</v>
      </c>
      <c r="AD5" s="23" t="s">
        <v>0</v>
      </c>
      <c r="AE5" s="8" t="s">
        <v>0</v>
      </c>
      <c r="AF5" s="8" t="s">
        <v>0</v>
      </c>
      <c r="AG5" s="4"/>
      <c r="AH5" s="8"/>
      <c r="AI5" s="21" t="s">
        <v>5</v>
      </c>
      <c r="AJ5" s="22" t="s">
        <v>5</v>
      </c>
      <c r="AK5" s="22" t="s">
        <v>5</v>
      </c>
      <c r="AL5" s="22" t="s">
        <v>5</v>
      </c>
      <c r="AM5" s="22" t="s">
        <v>5</v>
      </c>
      <c r="AN5" s="21" t="s">
        <v>5</v>
      </c>
      <c r="AO5" s="22" t="s">
        <v>5</v>
      </c>
      <c r="AP5" s="22" t="s">
        <v>5</v>
      </c>
      <c r="AQ5" s="22" t="s">
        <v>5</v>
      </c>
      <c r="AR5" s="22" t="s">
        <v>5</v>
      </c>
      <c r="AS5" s="22" t="s">
        <v>5</v>
      </c>
      <c r="AT5" s="22" t="s">
        <v>5</v>
      </c>
      <c r="AU5" s="23" t="s">
        <v>5</v>
      </c>
      <c r="AV5" s="8" t="s">
        <v>5</v>
      </c>
      <c r="AW5" s="8" t="s">
        <v>5</v>
      </c>
      <c r="AY5" s="8"/>
      <c r="AZ5" s="21" t="s">
        <v>5</v>
      </c>
      <c r="BA5" s="22" t="s">
        <v>5</v>
      </c>
      <c r="BB5" s="22" t="s">
        <v>5</v>
      </c>
      <c r="BC5" s="22" t="s">
        <v>5</v>
      </c>
      <c r="BD5" s="22" t="s">
        <v>5</v>
      </c>
      <c r="BE5" s="21" t="s">
        <v>5</v>
      </c>
      <c r="BF5" s="22" t="s">
        <v>5</v>
      </c>
      <c r="BG5" s="22" t="s">
        <v>5</v>
      </c>
      <c r="BH5" s="22" t="s">
        <v>5</v>
      </c>
      <c r="BI5" s="22" t="s">
        <v>5</v>
      </c>
      <c r="BJ5" s="22" t="s">
        <v>5</v>
      </c>
      <c r="BK5" s="22" t="s">
        <v>5</v>
      </c>
      <c r="BL5" s="23" t="s">
        <v>5</v>
      </c>
      <c r="BM5" s="8" t="s">
        <v>5</v>
      </c>
      <c r="BN5" s="8" t="s">
        <v>5</v>
      </c>
      <c r="BP5" s="8"/>
      <c r="BQ5" s="21" t="s">
        <v>9</v>
      </c>
      <c r="BR5" s="22" t="s">
        <v>9</v>
      </c>
      <c r="BS5" s="22" t="s">
        <v>9</v>
      </c>
      <c r="BT5" s="22" t="s">
        <v>9</v>
      </c>
      <c r="BU5" s="22" t="s">
        <v>9</v>
      </c>
      <c r="BV5" s="21" t="s">
        <v>9</v>
      </c>
      <c r="BW5" s="22" t="s">
        <v>9</v>
      </c>
      <c r="BX5" s="22" t="s">
        <v>9</v>
      </c>
      <c r="BY5" s="22" t="s">
        <v>9</v>
      </c>
      <c r="BZ5" s="22" t="s">
        <v>9</v>
      </c>
      <c r="CA5" s="22" t="s">
        <v>9</v>
      </c>
      <c r="CB5" s="22" t="s">
        <v>9</v>
      </c>
      <c r="CC5" s="23" t="s">
        <v>9</v>
      </c>
      <c r="CD5" s="8" t="s">
        <v>9</v>
      </c>
      <c r="CE5" s="8" t="s">
        <v>9</v>
      </c>
      <c r="CG5" s="8" t="s">
        <v>7</v>
      </c>
      <c r="CH5" s="21" t="s">
        <v>7</v>
      </c>
      <c r="CI5" s="22" t="s">
        <v>7</v>
      </c>
      <c r="CJ5" s="22" t="s">
        <v>7</v>
      </c>
      <c r="CK5" s="22" t="s">
        <v>7</v>
      </c>
      <c r="CL5" s="22" t="s">
        <v>7</v>
      </c>
      <c r="CM5" s="21" t="s">
        <v>7</v>
      </c>
      <c r="CN5" s="22" t="s">
        <v>7</v>
      </c>
      <c r="CO5" s="22" t="s">
        <v>7</v>
      </c>
      <c r="CP5" s="22" t="s">
        <v>7</v>
      </c>
      <c r="CQ5" s="22" t="s">
        <v>7</v>
      </c>
      <c r="CR5" s="22" t="s">
        <v>7</v>
      </c>
      <c r="CS5" s="22" t="s">
        <v>7</v>
      </c>
      <c r="CT5" s="23" t="s">
        <v>7</v>
      </c>
      <c r="CU5" s="8"/>
      <c r="CV5" s="21" t="s">
        <v>0</v>
      </c>
      <c r="CW5" s="22" t="s">
        <v>0</v>
      </c>
      <c r="CX5" s="22" t="s">
        <v>0</v>
      </c>
      <c r="CY5" s="22" t="s">
        <v>0</v>
      </c>
      <c r="CZ5" s="22" t="s">
        <v>0</v>
      </c>
      <c r="DA5" s="21" t="s">
        <v>0</v>
      </c>
      <c r="DB5" s="22" t="s">
        <v>0</v>
      </c>
      <c r="DC5" s="22" t="s">
        <v>0</v>
      </c>
      <c r="DD5" s="22" t="s">
        <v>0</v>
      </c>
      <c r="DE5" s="22" t="s">
        <v>0</v>
      </c>
      <c r="DF5" s="22" t="s">
        <v>0</v>
      </c>
      <c r="DG5" s="22" t="s">
        <v>0</v>
      </c>
      <c r="DH5" s="23" t="s">
        <v>0</v>
      </c>
      <c r="DI5" s="8" t="s">
        <v>0</v>
      </c>
      <c r="DJ5" s="8" t="s">
        <v>0</v>
      </c>
      <c r="DL5" s="8"/>
      <c r="DM5" s="21" t="s">
        <v>33</v>
      </c>
      <c r="DN5" s="21" t="s">
        <v>33</v>
      </c>
      <c r="DO5" s="21" t="s">
        <v>33</v>
      </c>
      <c r="DP5" s="21" t="s">
        <v>33</v>
      </c>
      <c r="DQ5" s="21" t="s">
        <v>33</v>
      </c>
      <c r="DR5" s="21" t="s">
        <v>33</v>
      </c>
      <c r="DS5" s="22" t="s">
        <v>33</v>
      </c>
      <c r="DT5" s="22" t="s">
        <v>33</v>
      </c>
      <c r="DU5" s="22" t="s">
        <v>33</v>
      </c>
      <c r="DV5" s="22" t="s">
        <v>33</v>
      </c>
      <c r="DW5" s="22" t="s">
        <v>33</v>
      </c>
      <c r="DX5" s="22" t="s">
        <v>33</v>
      </c>
      <c r="DY5" s="22" t="s">
        <v>33</v>
      </c>
      <c r="DZ5" s="21" t="s">
        <v>33</v>
      </c>
      <c r="EA5" s="8" t="s">
        <v>33</v>
      </c>
      <c r="EC5" s="8" t="s">
        <v>7</v>
      </c>
      <c r="ED5" s="21" t="s">
        <v>7</v>
      </c>
      <c r="EE5" s="22" t="s">
        <v>7</v>
      </c>
      <c r="EF5" s="22" t="s">
        <v>7</v>
      </c>
      <c r="EG5" s="22" t="s">
        <v>7</v>
      </c>
      <c r="EH5" s="22" t="s">
        <v>7</v>
      </c>
      <c r="EI5" s="21" t="s">
        <v>7</v>
      </c>
      <c r="EJ5" s="22" t="s">
        <v>7</v>
      </c>
      <c r="EK5" s="22" t="s">
        <v>7</v>
      </c>
      <c r="EL5" s="22" t="s">
        <v>7</v>
      </c>
      <c r="EM5" s="22" t="s">
        <v>7</v>
      </c>
      <c r="EN5" s="22" t="s">
        <v>7</v>
      </c>
      <c r="EO5" s="22" t="s">
        <v>7</v>
      </c>
      <c r="EP5" s="23" t="s">
        <v>7</v>
      </c>
      <c r="EQ5" s="8"/>
      <c r="ER5" s="21" t="s">
        <v>23</v>
      </c>
      <c r="ES5" s="22" t="s">
        <v>23</v>
      </c>
      <c r="ET5" s="21" t="s">
        <v>23</v>
      </c>
      <c r="EU5" s="21" t="s">
        <v>23</v>
      </c>
      <c r="EV5" s="21" t="s">
        <v>23</v>
      </c>
      <c r="EW5" s="21" t="s">
        <v>23</v>
      </c>
      <c r="EX5" s="22" t="s">
        <v>23</v>
      </c>
      <c r="EY5" s="22" t="s">
        <v>23</v>
      </c>
      <c r="EZ5" s="22" t="s">
        <v>23</v>
      </c>
      <c r="FA5" s="22" t="s">
        <v>23</v>
      </c>
      <c r="FB5" s="22" t="s">
        <v>23</v>
      </c>
      <c r="FC5" s="22" t="s">
        <v>23</v>
      </c>
      <c r="FD5" s="22" t="s">
        <v>23</v>
      </c>
      <c r="FE5" s="8" t="s">
        <v>23</v>
      </c>
      <c r="FF5" s="8" t="s">
        <v>23</v>
      </c>
      <c r="FH5" s="8"/>
      <c r="FI5" s="21" t="s">
        <v>24</v>
      </c>
      <c r="FJ5" s="22" t="s">
        <v>24</v>
      </c>
      <c r="FK5" s="22" t="s">
        <v>24</v>
      </c>
      <c r="FL5" s="22" t="s">
        <v>24</v>
      </c>
      <c r="FM5" s="22" t="s">
        <v>24</v>
      </c>
      <c r="FN5" s="21" t="s">
        <v>24</v>
      </c>
      <c r="FO5" s="22" t="s">
        <v>24</v>
      </c>
      <c r="FP5" s="22" t="s">
        <v>24</v>
      </c>
      <c r="FQ5" s="22" t="s">
        <v>24</v>
      </c>
      <c r="FR5" s="22" t="s">
        <v>24</v>
      </c>
      <c r="FS5" s="22" t="s">
        <v>24</v>
      </c>
      <c r="FT5" s="22" t="s">
        <v>24</v>
      </c>
      <c r="FU5" s="23" t="s">
        <v>24</v>
      </c>
      <c r="FV5" s="8" t="s">
        <v>24</v>
      </c>
      <c r="FW5" s="8" t="s">
        <v>24</v>
      </c>
      <c r="FY5" s="8"/>
      <c r="FZ5" s="8" t="s">
        <v>199</v>
      </c>
      <c r="GA5" s="8" t="s">
        <v>199</v>
      </c>
      <c r="GB5" s="8" t="s">
        <v>199</v>
      </c>
      <c r="GC5" s="8" t="s">
        <v>199</v>
      </c>
      <c r="GD5" s="8" t="s">
        <v>199</v>
      </c>
      <c r="GE5" s="8" t="s">
        <v>199</v>
      </c>
      <c r="GF5" s="8" t="s">
        <v>199</v>
      </c>
      <c r="GG5" s="8" t="s">
        <v>199</v>
      </c>
      <c r="GH5" s="8" t="s">
        <v>199</v>
      </c>
      <c r="GI5" s="8" t="s">
        <v>199</v>
      </c>
      <c r="GJ5" s="8" t="s">
        <v>199</v>
      </c>
      <c r="GK5" s="8" t="s">
        <v>199</v>
      </c>
      <c r="GL5" s="8" t="s">
        <v>199</v>
      </c>
      <c r="GM5" s="8"/>
      <c r="GN5" s="8"/>
      <c r="GP5" s="8"/>
      <c r="GQ5" s="8" t="s">
        <v>222</v>
      </c>
      <c r="GR5" s="8" t="s">
        <v>222</v>
      </c>
      <c r="GS5" s="8" t="s">
        <v>222</v>
      </c>
      <c r="GT5" s="8" t="s">
        <v>222</v>
      </c>
      <c r="GU5" s="8" t="s">
        <v>222</v>
      </c>
      <c r="GV5" s="8" t="s">
        <v>222</v>
      </c>
      <c r="GW5" s="8" t="s">
        <v>222</v>
      </c>
      <c r="GX5" s="8" t="s">
        <v>222</v>
      </c>
      <c r="GY5" s="8" t="s">
        <v>222</v>
      </c>
      <c r="GZ5" s="8" t="s">
        <v>222</v>
      </c>
      <c r="HA5" s="8" t="s">
        <v>222</v>
      </c>
      <c r="HB5" s="8" t="s">
        <v>222</v>
      </c>
      <c r="HC5" s="8" t="s">
        <v>222</v>
      </c>
      <c r="HD5" s="8"/>
      <c r="HE5" s="8"/>
      <c r="HG5" s="8"/>
      <c r="HH5" s="8" t="s">
        <v>223</v>
      </c>
      <c r="HI5" s="8" t="s">
        <v>223</v>
      </c>
      <c r="HJ5" s="8" t="s">
        <v>223</v>
      </c>
      <c r="HK5" s="8" t="s">
        <v>223</v>
      </c>
      <c r="HL5" s="8" t="s">
        <v>223</v>
      </c>
      <c r="HM5" s="8" t="s">
        <v>223</v>
      </c>
      <c r="HN5" s="8" t="s">
        <v>223</v>
      </c>
      <c r="HO5" s="8" t="s">
        <v>223</v>
      </c>
      <c r="HP5" s="8" t="s">
        <v>223</v>
      </c>
      <c r="HQ5" s="8" t="s">
        <v>223</v>
      </c>
      <c r="HR5" s="8" t="s">
        <v>223</v>
      </c>
      <c r="HS5" s="8" t="s">
        <v>223</v>
      </c>
      <c r="HT5" s="8" t="s">
        <v>223</v>
      </c>
      <c r="HU5" s="8"/>
      <c r="HV5" s="8"/>
      <c r="HX5" s="8"/>
      <c r="HY5" s="8" t="s">
        <v>224</v>
      </c>
      <c r="HZ5" s="8" t="s">
        <v>224</v>
      </c>
      <c r="IA5" s="8" t="s">
        <v>224</v>
      </c>
      <c r="IB5" s="8" t="s">
        <v>224</v>
      </c>
      <c r="IC5" s="8" t="s">
        <v>224</v>
      </c>
      <c r="ID5" s="8" t="s">
        <v>224</v>
      </c>
      <c r="IE5" s="8" t="s">
        <v>224</v>
      </c>
      <c r="IF5" s="8" t="s">
        <v>224</v>
      </c>
      <c r="IG5" s="8" t="s">
        <v>224</v>
      </c>
      <c r="IH5" s="8" t="s">
        <v>224</v>
      </c>
      <c r="II5" s="8" t="s">
        <v>224</v>
      </c>
      <c r="IJ5" s="8" t="s">
        <v>224</v>
      </c>
      <c r="IK5" s="8" t="s">
        <v>224</v>
      </c>
      <c r="IL5" s="8"/>
      <c r="IM5" s="8"/>
    </row>
    <row r="6" spans="1:247" s="1" customFormat="1">
      <c r="B6" s="10"/>
      <c r="D6" s="14"/>
      <c r="E6" s="15"/>
      <c r="F6" s="15"/>
      <c r="G6" s="31"/>
      <c r="H6" s="15"/>
      <c r="I6" s="15"/>
      <c r="J6" s="15"/>
      <c r="K6" s="15"/>
      <c r="L6" s="15"/>
      <c r="M6" s="15"/>
      <c r="N6" s="15"/>
      <c r="O6" s="15"/>
      <c r="P6" s="15"/>
      <c r="Q6" s="10"/>
      <c r="AG6" s="7"/>
      <c r="AH6" s="10"/>
      <c r="AY6" s="10"/>
      <c r="BP6" s="10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10"/>
      <c r="DL6" s="10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10"/>
      <c r="FH6" s="10"/>
      <c r="FY6" s="10"/>
      <c r="GP6" s="10"/>
      <c r="HG6" s="10"/>
      <c r="HX6" s="10"/>
    </row>
    <row r="7" spans="1:247">
      <c r="C7" s="24" t="s">
        <v>14</v>
      </c>
      <c r="L7" s="40"/>
      <c r="N7" s="40"/>
      <c r="Q7" s="10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H7" s="1"/>
      <c r="AY7" s="10"/>
    </row>
    <row r="8" spans="1:247">
      <c r="C8" s="24"/>
      <c r="E8" s="417" t="s">
        <v>486</v>
      </c>
      <c r="F8" s="418"/>
      <c r="G8" s="417" t="s">
        <v>487</v>
      </c>
      <c r="H8" s="343"/>
      <c r="I8" s="417" t="s">
        <v>98</v>
      </c>
      <c r="J8" s="418"/>
      <c r="K8" s="417" t="s">
        <v>490</v>
      </c>
      <c r="L8" s="418"/>
      <c r="M8" s="417" t="s">
        <v>491</v>
      </c>
      <c r="N8" s="418"/>
      <c r="O8" s="417" t="s">
        <v>491</v>
      </c>
      <c r="P8" s="343"/>
      <c r="Q8" s="276"/>
      <c r="R8" s="345"/>
      <c r="S8" s="346"/>
      <c r="T8" s="346"/>
      <c r="U8" s="346"/>
      <c r="V8" s="347"/>
      <c r="W8" s="419">
        <f>-'[4]n-0 connection'!$E$13</f>
        <v>3.3022200000000002</v>
      </c>
      <c r="X8" s="419">
        <f>-'[5]n-0 connection'!$F$18</f>
        <v>1.1994694812000002</v>
      </c>
      <c r="Y8" s="420"/>
      <c r="Z8" s="420"/>
      <c r="AA8" s="420"/>
      <c r="AB8" s="420"/>
      <c r="AC8" s="420"/>
      <c r="AD8" s="420"/>
      <c r="AE8" s="48">
        <f>SUM(R8:V8)</f>
        <v>0</v>
      </c>
      <c r="AF8" s="310">
        <f>SUM(W8:AD8)</f>
        <v>4.5016894812000006</v>
      </c>
      <c r="AG8" s="343"/>
      <c r="AH8" s="271"/>
      <c r="AI8" s="345"/>
      <c r="AJ8" s="346"/>
      <c r="AK8" s="346"/>
      <c r="AL8" s="346"/>
      <c r="AM8" s="347"/>
      <c r="AN8" s="429">
        <v>4</v>
      </c>
      <c r="AO8" s="429">
        <v>4</v>
      </c>
      <c r="AP8" s="420">
        <v>0</v>
      </c>
      <c r="AQ8" s="420">
        <v>0</v>
      </c>
      <c r="AR8" s="420">
        <v>0</v>
      </c>
      <c r="AS8" s="420">
        <v>0</v>
      </c>
      <c r="AT8" s="420">
        <v>0</v>
      </c>
      <c r="AU8" s="420">
        <v>0</v>
      </c>
      <c r="AV8" s="48">
        <f t="shared" ref="AV8:AV16" si="0">SUM(AI8:AM8)</f>
        <v>0</v>
      </c>
      <c r="AW8" s="310">
        <f t="shared" ref="AW8:AW16" si="1">SUM(AN8:AU8)</f>
        <v>8</v>
      </c>
      <c r="AX8" s="343"/>
      <c r="AY8" s="276"/>
      <c r="AZ8" s="345"/>
      <c r="BA8" s="346"/>
      <c r="BB8" s="346"/>
      <c r="BC8" s="346"/>
      <c r="BD8" s="347"/>
      <c r="BE8" s="420">
        <v>0</v>
      </c>
      <c r="BF8" s="420">
        <v>0</v>
      </c>
      <c r="BG8" s="420">
        <v>0</v>
      </c>
      <c r="BH8" s="420">
        <v>0</v>
      </c>
      <c r="BI8" s="420">
        <v>0</v>
      </c>
      <c r="BJ8" s="420">
        <v>0</v>
      </c>
      <c r="BK8" s="420">
        <v>0</v>
      </c>
      <c r="BL8" s="420">
        <v>0</v>
      </c>
      <c r="BM8" s="48">
        <f t="shared" ref="BM8:BM16" si="2">SUM(AZ8:BD8)</f>
        <v>0</v>
      </c>
      <c r="BN8" s="48">
        <f t="shared" ref="BN8:BN16" si="3">SUM(BE8:BL8)</f>
        <v>0</v>
      </c>
      <c r="BO8" s="343"/>
      <c r="BP8" s="276"/>
      <c r="BQ8" s="345"/>
      <c r="BR8" s="346"/>
      <c r="BS8" s="346"/>
      <c r="BT8" s="346"/>
      <c r="BU8" s="347"/>
      <c r="BV8" s="420">
        <v>0</v>
      </c>
      <c r="BW8" s="420">
        <v>0</v>
      </c>
      <c r="BX8" s="420">
        <v>0</v>
      </c>
      <c r="BY8" s="420">
        <v>0</v>
      </c>
      <c r="BZ8" s="420">
        <v>0</v>
      </c>
      <c r="CA8" s="420">
        <v>0</v>
      </c>
      <c r="CB8" s="420">
        <v>0</v>
      </c>
      <c r="CC8" s="420">
        <v>0</v>
      </c>
      <c r="CD8" s="48">
        <f>SUM(BQ8:CA8)</f>
        <v>0</v>
      </c>
      <c r="CE8" s="48">
        <f t="shared" ref="CE8:CE17" si="4">SUM(BV8:CC8)</f>
        <v>0</v>
      </c>
      <c r="CF8" s="343"/>
      <c r="CG8" s="343"/>
      <c r="CH8" s="343"/>
      <c r="CI8" s="343"/>
      <c r="CJ8" s="343"/>
      <c r="CK8" s="343"/>
      <c r="CL8" s="343"/>
      <c r="CM8" s="343"/>
      <c r="CN8" s="343"/>
      <c r="CO8" s="343"/>
      <c r="CP8" s="343"/>
      <c r="CQ8" s="343"/>
      <c r="CR8" s="343"/>
      <c r="CS8" s="343"/>
      <c r="CT8" s="343"/>
      <c r="CU8" s="276"/>
      <c r="CV8" s="345"/>
      <c r="CW8" s="346"/>
      <c r="CX8" s="346"/>
      <c r="CY8" s="346"/>
      <c r="CZ8" s="347"/>
      <c r="DA8" s="429">
        <f>-'[4]n-0 connection'!$E$25</f>
        <v>-5.5522200000000002</v>
      </c>
      <c r="DB8" s="429">
        <f>-'[5]n-0 connection'!$F$25</f>
        <v>-7.5951445778626434</v>
      </c>
      <c r="DC8" s="420"/>
      <c r="DD8" s="420"/>
      <c r="DE8" s="420"/>
      <c r="DF8" s="420"/>
      <c r="DG8" s="420"/>
      <c r="DH8" s="420"/>
      <c r="DI8" s="310">
        <f>SUM(CV8:DE8)</f>
        <v>-13.147364577862643</v>
      </c>
      <c r="DJ8" s="310">
        <f t="shared" ref="DJ8:DJ17" si="5">SUM(DA8:DH8)</f>
        <v>-13.147364577862643</v>
      </c>
      <c r="DK8" s="343"/>
      <c r="DL8" s="276"/>
      <c r="DM8" s="345"/>
      <c r="DN8" s="346"/>
      <c r="DO8" s="346"/>
      <c r="DP8" s="346"/>
      <c r="DQ8" s="347"/>
      <c r="DR8" s="420">
        <v>0</v>
      </c>
      <c r="DS8" s="420">
        <v>0</v>
      </c>
      <c r="DT8" s="420"/>
      <c r="DU8" s="420"/>
      <c r="DV8" s="420"/>
      <c r="DW8" s="420"/>
      <c r="DX8" s="420"/>
      <c r="DY8" s="420"/>
      <c r="DZ8" s="48">
        <f>SUM(DM8:DV8)</f>
        <v>0</v>
      </c>
      <c r="EA8" s="48">
        <f t="shared" ref="EA8:EA17" si="6">SUM(DR8:DY8)</f>
        <v>0</v>
      </c>
      <c r="EB8" s="343"/>
      <c r="EC8" s="343"/>
      <c r="ED8" s="343"/>
      <c r="EE8" s="343"/>
      <c r="EF8" s="343"/>
      <c r="EG8" s="343"/>
      <c r="EH8" s="343"/>
      <c r="EI8" s="343"/>
      <c r="EJ8" s="343"/>
      <c r="EK8" s="343"/>
      <c r="EL8" s="343"/>
      <c r="EM8" s="343"/>
      <c r="EN8" s="343"/>
      <c r="EO8" s="343"/>
      <c r="EP8" s="343"/>
      <c r="EQ8" s="276"/>
      <c r="ER8" s="345"/>
      <c r="ES8" s="346"/>
      <c r="ET8" s="346"/>
      <c r="EU8" s="346"/>
      <c r="EV8" s="347"/>
      <c r="EW8" s="420">
        <v>0</v>
      </c>
      <c r="EX8" s="420"/>
      <c r="EY8" s="420"/>
      <c r="EZ8" s="420"/>
      <c r="FA8" s="420"/>
      <c r="FB8" s="420"/>
      <c r="FC8" s="420"/>
      <c r="FD8" s="420"/>
      <c r="FE8" s="48">
        <f>SUM(ER8:FA8)</f>
        <v>0</v>
      </c>
      <c r="FF8" s="48">
        <f t="shared" ref="FF8:FF17" si="7">SUM(EW8:FD8)</f>
        <v>0</v>
      </c>
      <c r="FG8" s="343"/>
      <c r="FH8" s="276"/>
      <c r="FI8" s="345"/>
      <c r="FJ8" s="346"/>
      <c r="FK8" s="346"/>
      <c r="FL8" s="346"/>
      <c r="FM8" s="347"/>
      <c r="FN8" s="420">
        <v>0</v>
      </c>
      <c r="FO8" s="420"/>
      <c r="FP8" s="420"/>
      <c r="FQ8" s="420"/>
      <c r="FR8" s="420"/>
      <c r="FS8" s="420"/>
      <c r="FT8" s="420"/>
      <c r="FU8" s="420"/>
      <c r="FV8" s="48">
        <f>SUM(FI8:FR8)</f>
        <v>0</v>
      </c>
      <c r="FW8" s="48">
        <f t="shared" ref="FW8:FW17" si="8">SUM(FN8:FU8)</f>
        <v>0</v>
      </c>
      <c r="FX8" s="343"/>
      <c r="FY8" s="276"/>
      <c r="FZ8" s="345"/>
      <c r="GA8" s="346"/>
      <c r="GB8" s="346"/>
      <c r="GC8" s="346"/>
      <c r="GD8" s="347"/>
      <c r="GE8" s="420">
        <v>0</v>
      </c>
      <c r="GF8" s="420"/>
      <c r="GG8" s="420"/>
      <c r="GH8" s="420"/>
      <c r="GI8" s="420"/>
      <c r="GJ8" s="420"/>
      <c r="GK8" s="420"/>
      <c r="GL8" s="420"/>
      <c r="GM8" s="48">
        <f>SUM(FZ8:GI8)</f>
        <v>0</v>
      </c>
      <c r="GN8" s="48">
        <f t="shared" ref="GN8:GN17" si="9">SUM(GE8:GL8)</f>
        <v>0</v>
      </c>
      <c r="GO8" s="343"/>
      <c r="GP8" s="276"/>
      <c r="GQ8" s="345"/>
      <c r="GR8" s="346"/>
      <c r="GS8" s="346"/>
      <c r="GT8" s="346"/>
      <c r="GU8" s="347"/>
      <c r="GV8" s="420">
        <v>0</v>
      </c>
      <c r="GW8" s="420"/>
      <c r="GX8" s="420"/>
      <c r="GY8" s="420"/>
      <c r="GZ8" s="420"/>
      <c r="HA8" s="420"/>
      <c r="HB8" s="420"/>
      <c r="HC8" s="420"/>
      <c r="HD8" s="48">
        <f>SUM(GQ8:GZ8)</f>
        <v>0</v>
      </c>
      <c r="HE8" s="48">
        <f t="shared" ref="HE8:HE17" si="10">SUM(GV8:HC8)</f>
        <v>0</v>
      </c>
      <c r="HF8" s="343"/>
      <c r="HG8" s="276"/>
      <c r="HH8" s="345"/>
      <c r="HI8" s="346"/>
      <c r="HJ8" s="346"/>
      <c r="HK8" s="346"/>
      <c r="HL8" s="347"/>
      <c r="HM8" s="420">
        <v>0</v>
      </c>
      <c r="HN8" s="420"/>
      <c r="HO8" s="420"/>
      <c r="HP8" s="420"/>
      <c r="HQ8" s="420"/>
      <c r="HR8" s="420"/>
      <c r="HS8" s="420"/>
      <c r="HT8" s="420"/>
      <c r="HU8" s="48">
        <f>SUM(HH8:HQ8)</f>
        <v>0</v>
      </c>
      <c r="HV8" s="48">
        <f t="shared" ref="HV8:HV17" si="11">SUM(HM8:HT8)</f>
        <v>0</v>
      </c>
      <c r="HW8" s="343"/>
      <c r="HX8" s="276"/>
      <c r="HY8" s="345"/>
      <c r="HZ8" s="346"/>
      <c r="IA8" s="346"/>
      <c r="IB8" s="346"/>
      <c r="IC8" s="347"/>
      <c r="ID8" s="420">
        <v>0</v>
      </c>
      <c r="IE8" s="420"/>
      <c r="IF8" s="420"/>
      <c r="IG8" s="420"/>
      <c r="IH8" s="420"/>
      <c r="II8" s="420"/>
      <c r="IJ8" s="420"/>
      <c r="IK8" s="420"/>
      <c r="IL8" s="48">
        <f>SUM(HY8:IH8)</f>
        <v>0</v>
      </c>
      <c r="IM8" s="48">
        <f t="shared" ref="IM8:IM17" si="12">SUM(ID8:IK8)</f>
        <v>0</v>
      </c>
    </row>
    <row r="9" spans="1:247">
      <c r="C9" s="24"/>
      <c r="D9" s="24"/>
      <c r="E9" s="417" t="s">
        <v>488</v>
      </c>
      <c r="F9" s="418"/>
      <c r="G9" s="417" t="s">
        <v>489</v>
      </c>
      <c r="H9" s="421"/>
      <c r="I9" s="417" t="s">
        <v>98</v>
      </c>
      <c r="J9" s="421"/>
      <c r="K9" s="417" t="s">
        <v>492</v>
      </c>
      <c r="L9" s="418"/>
      <c r="M9" s="51" t="s">
        <v>493</v>
      </c>
      <c r="N9" s="418"/>
      <c r="O9" s="51" t="s">
        <v>493</v>
      </c>
      <c r="P9" s="343"/>
      <c r="Q9" s="276"/>
      <c r="R9" s="348"/>
      <c r="S9" s="349"/>
      <c r="T9" s="349"/>
      <c r="U9" s="349"/>
      <c r="V9" s="350"/>
      <c r="W9" s="419">
        <f>-[6]DSR!$E$18</f>
        <v>0.02</v>
      </c>
      <c r="X9" s="419">
        <f>-[6]DSR!$F$18</f>
        <v>4.0240050222274691E-2</v>
      </c>
      <c r="Y9" s="420"/>
      <c r="Z9" s="420"/>
      <c r="AA9" s="420"/>
      <c r="AB9" s="420"/>
      <c r="AC9" s="420"/>
      <c r="AD9" s="420"/>
      <c r="AE9" s="48">
        <f>SUM(R9:V9)</f>
        <v>0</v>
      </c>
      <c r="AF9" s="310">
        <f>SUM(W9:AD9)</f>
        <v>6.0240050222274688E-2</v>
      </c>
      <c r="AG9" s="343"/>
      <c r="AH9" s="271"/>
      <c r="AI9" s="348"/>
      <c r="AJ9" s="349"/>
      <c r="AK9" s="349"/>
      <c r="AL9" s="349"/>
      <c r="AM9" s="350"/>
      <c r="AN9" s="420"/>
      <c r="AO9" s="429">
        <v>1</v>
      </c>
      <c r="AP9" s="420"/>
      <c r="AQ9" s="420"/>
      <c r="AR9" s="420"/>
      <c r="AS9" s="420"/>
      <c r="AT9" s="420"/>
      <c r="AU9" s="420"/>
      <c r="AV9" s="48">
        <f t="shared" si="0"/>
        <v>0</v>
      </c>
      <c r="AW9" s="310">
        <f t="shared" si="1"/>
        <v>1</v>
      </c>
      <c r="AX9" s="343"/>
      <c r="AY9" s="276"/>
      <c r="AZ9" s="348"/>
      <c r="BA9" s="349"/>
      <c r="BB9" s="349"/>
      <c r="BC9" s="349"/>
      <c r="BD9" s="350"/>
      <c r="BE9" s="420"/>
      <c r="BF9" s="420"/>
      <c r="BG9" s="420"/>
      <c r="BH9" s="420"/>
      <c r="BI9" s="420"/>
      <c r="BJ9" s="420"/>
      <c r="BK9" s="420"/>
      <c r="BL9" s="420"/>
      <c r="BM9" s="48">
        <f t="shared" si="2"/>
        <v>0</v>
      </c>
      <c r="BN9" s="48">
        <f t="shared" si="3"/>
        <v>0</v>
      </c>
      <c r="BO9" s="343"/>
      <c r="BP9" s="276"/>
      <c r="BQ9" s="348"/>
      <c r="BR9" s="349"/>
      <c r="BS9" s="349"/>
      <c r="BT9" s="349"/>
      <c r="BU9" s="350"/>
      <c r="BV9" s="420"/>
      <c r="BW9" s="429">
        <v>2.41</v>
      </c>
      <c r="BX9" s="420"/>
      <c r="BY9" s="420"/>
      <c r="BZ9" s="420"/>
      <c r="CA9" s="420"/>
      <c r="CB9" s="420"/>
      <c r="CC9" s="420"/>
      <c r="CD9" s="310">
        <f>SUM(BQ9:BZ9)</f>
        <v>2.41</v>
      </c>
      <c r="CE9" s="310">
        <f t="shared" si="4"/>
        <v>2.41</v>
      </c>
      <c r="CF9" s="343"/>
      <c r="CG9" s="343"/>
      <c r="CH9" s="343"/>
      <c r="CI9" s="343"/>
      <c r="CJ9" s="343"/>
      <c r="CK9" s="343"/>
      <c r="CL9" s="343"/>
      <c r="CM9" s="343"/>
      <c r="CN9" s="343"/>
      <c r="CO9" s="343"/>
      <c r="CP9" s="343"/>
      <c r="CQ9" s="343"/>
      <c r="CR9" s="343"/>
      <c r="CS9" s="343"/>
      <c r="CT9" s="343"/>
      <c r="CU9" s="276"/>
      <c r="CV9" s="348"/>
      <c r="CW9" s="349"/>
      <c r="CX9" s="349"/>
      <c r="CY9" s="349"/>
      <c r="CZ9" s="350"/>
      <c r="DA9" s="420"/>
      <c r="DB9" s="429">
        <f>-[6]DSR!$F$19</f>
        <v>-2.1989757735849098</v>
      </c>
      <c r="DC9" s="420"/>
      <c r="DD9" s="420"/>
      <c r="DE9" s="420"/>
      <c r="DF9" s="420"/>
      <c r="DG9" s="420"/>
      <c r="DH9" s="420"/>
      <c r="DI9" s="310">
        <f>SUM(CV9:DC9)</f>
        <v>-2.1989757735849098</v>
      </c>
      <c r="DJ9" s="310">
        <f t="shared" si="5"/>
        <v>-2.1989757735849098</v>
      </c>
      <c r="DK9" s="343"/>
      <c r="DL9" s="276"/>
      <c r="DM9" s="348"/>
      <c r="DN9" s="349"/>
      <c r="DO9" s="349"/>
      <c r="DP9" s="349"/>
      <c r="DQ9" s="350"/>
      <c r="DR9" s="420"/>
      <c r="DS9" s="429">
        <f>[6]DSR!$F$86</f>
        <v>-936.43900905447026</v>
      </c>
      <c r="DT9" s="420"/>
      <c r="DU9" s="420"/>
      <c r="DV9" s="420"/>
      <c r="DW9" s="420"/>
      <c r="DX9" s="420"/>
      <c r="DY9" s="420"/>
      <c r="DZ9" s="310">
        <f>SUM(DM9:DV9)</f>
        <v>-936.43900905447026</v>
      </c>
      <c r="EA9" s="310">
        <f t="shared" si="6"/>
        <v>-936.43900905447026</v>
      </c>
      <c r="EB9" s="343"/>
      <c r="EC9" s="343"/>
      <c r="ED9" s="343"/>
      <c r="EE9" s="343"/>
      <c r="EF9" s="343"/>
      <c r="EG9" s="343"/>
      <c r="EH9" s="343"/>
      <c r="EI9" s="343"/>
      <c r="EJ9" s="343"/>
      <c r="EK9" s="343"/>
      <c r="EL9" s="343"/>
      <c r="EM9" s="343"/>
      <c r="EN9" s="343"/>
      <c r="EO9" s="343"/>
      <c r="EP9" s="343"/>
      <c r="EQ9" s="276"/>
      <c r="ER9" s="348"/>
      <c r="ES9" s="349"/>
      <c r="ET9" s="349"/>
      <c r="EU9" s="349"/>
      <c r="EV9" s="350"/>
      <c r="EW9" s="420"/>
      <c r="EX9" s="420"/>
      <c r="EY9" s="420"/>
      <c r="EZ9" s="420"/>
      <c r="FA9" s="420"/>
      <c r="FB9" s="420"/>
      <c r="FC9" s="420"/>
      <c r="FD9" s="420"/>
      <c r="FE9" s="48">
        <f>SUM(ER9:FA9)</f>
        <v>0</v>
      </c>
      <c r="FF9" s="48">
        <f t="shared" si="7"/>
        <v>0</v>
      </c>
      <c r="FG9" s="343"/>
      <c r="FH9" s="276"/>
      <c r="FI9" s="348"/>
      <c r="FJ9" s="349"/>
      <c r="FK9" s="349"/>
      <c r="FL9" s="349"/>
      <c r="FM9" s="350"/>
      <c r="FN9" s="420"/>
      <c r="FO9" s="420"/>
      <c r="FP9" s="420"/>
      <c r="FQ9" s="420"/>
      <c r="FR9" s="420"/>
      <c r="FS9" s="420"/>
      <c r="FT9" s="420"/>
      <c r="FU9" s="420"/>
      <c r="FV9" s="48">
        <f>SUM(FI9:FR9)</f>
        <v>0</v>
      </c>
      <c r="FW9" s="48">
        <f t="shared" si="8"/>
        <v>0</v>
      </c>
      <c r="FX9" s="343"/>
      <c r="FY9" s="276"/>
      <c r="FZ9" s="348"/>
      <c r="GA9" s="349"/>
      <c r="GB9" s="349"/>
      <c r="GC9" s="349"/>
      <c r="GD9" s="350"/>
      <c r="GE9" s="420"/>
      <c r="GF9" s="420"/>
      <c r="GG9" s="420"/>
      <c r="GH9" s="420"/>
      <c r="GI9" s="420"/>
      <c r="GJ9" s="420"/>
      <c r="GK9" s="420"/>
      <c r="GL9" s="420"/>
      <c r="GM9" s="48">
        <f>SUM(FZ9:GI9)</f>
        <v>0</v>
      </c>
      <c r="GN9" s="48">
        <f t="shared" si="9"/>
        <v>0</v>
      </c>
      <c r="GO9" s="343"/>
      <c r="GP9" s="276"/>
      <c r="GQ9" s="348"/>
      <c r="GR9" s="349"/>
      <c r="GS9" s="349"/>
      <c r="GT9" s="349"/>
      <c r="GU9" s="350"/>
      <c r="GV9" s="420"/>
      <c r="GW9" s="420"/>
      <c r="GX9" s="420"/>
      <c r="GY9" s="420"/>
      <c r="GZ9" s="420"/>
      <c r="HA9" s="420"/>
      <c r="HB9" s="420"/>
      <c r="HC9" s="420"/>
      <c r="HD9" s="48">
        <f>SUM(GQ9:GZ9)</f>
        <v>0</v>
      </c>
      <c r="HE9" s="48">
        <f t="shared" si="10"/>
        <v>0</v>
      </c>
      <c r="HF9" s="343"/>
      <c r="HG9" s="276"/>
      <c r="HH9" s="348"/>
      <c r="HI9" s="349"/>
      <c r="HJ9" s="349"/>
      <c r="HK9" s="349"/>
      <c r="HL9" s="350"/>
      <c r="HM9" s="420"/>
      <c r="HN9" s="420"/>
      <c r="HO9" s="420"/>
      <c r="HP9" s="420"/>
      <c r="HQ9" s="420"/>
      <c r="HR9" s="420"/>
      <c r="HS9" s="420"/>
      <c r="HT9" s="420"/>
      <c r="HU9" s="48">
        <f>SUM(HH9:HQ9)</f>
        <v>0</v>
      </c>
      <c r="HV9" s="48">
        <f t="shared" si="11"/>
        <v>0</v>
      </c>
      <c r="HW9" s="343"/>
      <c r="HX9" s="276"/>
      <c r="HY9" s="348"/>
      <c r="HZ9" s="349"/>
      <c r="IA9" s="349"/>
      <c r="IB9" s="349"/>
      <c r="IC9" s="350"/>
      <c r="ID9" s="420"/>
      <c r="IE9" s="420"/>
      <c r="IF9" s="420"/>
      <c r="IG9" s="420"/>
      <c r="IH9" s="420"/>
      <c r="II9" s="420"/>
      <c r="IJ9" s="420"/>
      <c r="IK9" s="420"/>
      <c r="IL9" s="48">
        <f>SUM(HY9:IH9)</f>
        <v>0</v>
      </c>
      <c r="IM9" s="48">
        <f t="shared" si="12"/>
        <v>0</v>
      </c>
    </row>
    <row r="10" spans="1:247">
      <c r="C10" s="24"/>
      <c r="D10" s="24"/>
      <c r="E10" s="417" t="s">
        <v>494</v>
      </c>
      <c r="F10" s="418"/>
      <c r="G10" s="422" t="s">
        <v>492</v>
      </c>
      <c r="H10" s="421"/>
      <c r="I10" s="423" t="s">
        <v>97</v>
      </c>
      <c r="J10" s="418"/>
      <c r="K10" s="417" t="s">
        <v>492</v>
      </c>
      <c r="L10" s="418"/>
      <c r="M10" s="51" t="s">
        <v>495</v>
      </c>
      <c r="N10" s="418"/>
      <c r="O10" s="51" t="s">
        <v>495</v>
      </c>
      <c r="P10" s="343"/>
      <c r="Q10" s="276"/>
      <c r="R10" s="348"/>
      <c r="S10" s="349"/>
      <c r="T10" s="349"/>
      <c r="U10" s="349"/>
      <c r="V10" s="350"/>
      <c r="W10" s="419"/>
      <c r="X10" s="419">
        <v>3.1E-2</v>
      </c>
      <c r="Y10" s="420"/>
      <c r="Z10" s="420"/>
      <c r="AA10" s="420"/>
      <c r="AB10" s="420"/>
      <c r="AC10" s="420"/>
      <c r="AD10" s="420"/>
      <c r="AE10" s="48">
        <f t="shared" ref="AE10:AE17" si="13">SUM(R10:V10)</f>
        <v>0</v>
      </c>
      <c r="AF10" s="310">
        <f t="shared" ref="AF10:AF17" si="14">SUM(W10:AD10)</f>
        <v>3.1E-2</v>
      </c>
      <c r="AG10" s="343"/>
      <c r="AH10" s="271"/>
      <c r="AI10" s="348"/>
      <c r="AJ10" s="349"/>
      <c r="AK10" s="349"/>
      <c r="AL10" s="349"/>
      <c r="AM10" s="350"/>
      <c r="AN10" s="420"/>
      <c r="AO10" s="429">
        <v>1</v>
      </c>
      <c r="AP10" s="420"/>
      <c r="AQ10" s="420"/>
      <c r="AR10" s="420"/>
      <c r="AS10" s="420"/>
      <c r="AT10" s="420"/>
      <c r="AU10" s="420"/>
      <c r="AV10" s="48">
        <f t="shared" si="0"/>
        <v>0</v>
      </c>
      <c r="AW10" s="310">
        <f t="shared" si="1"/>
        <v>1</v>
      </c>
      <c r="AX10" s="343"/>
      <c r="AY10" s="276"/>
      <c r="AZ10" s="348"/>
      <c r="BA10" s="349"/>
      <c r="BB10" s="349"/>
      <c r="BC10" s="349"/>
      <c r="BD10" s="350"/>
      <c r="BE10" s="420"/>
      <c r="BF10" s="420"/>
      <c r="BG10" s="420"/>
      <c r="BH10" s="420"/>
      <c r="BI10" s="420"/>
      <c r="BJ10" s="420"/>
      <c r="BK10" s="420"/>
      <c r="BL10" s="420"/>
      <c r="BM10" s="48">
        <f t="shared" si="2"/>
        <v>0</v>
      </c>
      <c r="BN10" s="48">
        <f t="shared" si="3"/>
        <v>0</v>
      </c>
      <c r="BO10" s="343"/>
      <c r="BP10" s="276"/>
      <c r="BQ10" s="348"/>
      <c r="BR10" s="349"/>
      <c r="BS10" s="349"/>
      <c r="BT10" s="349"/>
      <c r="BU10" s="350"/>
      <c r="BV10" s="420"/>
      <c r="BW10" s="420"/>
      <c r="BX10" s="420"/>
      <c r="BY10" s="420"/>
      <c r="BZ10" s="420"/>
      <c r="CA10" s="420"/>
      <c r="CB10" s="420"/>
      <c r="CC10" s="420"/>
      <c r="CD10" s="48">
        <f t="shared" ref="CD10:CD17" si="15">SUM(BQ10:BU10)</f>
        <v>0</v>
      </c>
      <c r="CE10" s="48">
        <f t="shared" si="4"/>
        <v>0</v>
      </c>
      <c r="CF10" s="343"/>
      <c r="CG10" s="343"/>
      <c r="CH10" s="343"/>
      <c r="CI10" s="343"/>
      <c r="CJ10" s="343"/>
      <c r="CK10" s="343"/>
      <c r="CL10" s="343"/>
      <c r="CM10" s="343"/>
      <c r="CN10" s="343"/>
      <c r="CO10" s="343"/>
      <c r="CP10" s="343"/>
      <c r="CQ10" s="343"/>
      <c r="CR10" s="343"/>
      <c r="CS10" s="343"/>
      <c r="CT10" s="343"/>
      <c r="CU10" s="276"/>
      <c r="CV10" s="348"/>
      <c r="CW10" s="349"/>
      <c r="CX10" s="349"/>
      <c r="CY10" s="349"/>
      <c r="CZ10" s="350"/>
      <c r="DA10" s="420"/>
      <c r="DB10" s="420"/>
      <c r="DC10" s="420"/>
      <c r="DD10" s="420"/>
      <c r="DE10" s="420"/>
      <c r="DF10" s="420"/>
      <c r="DG10" s="420"/>
      <c r="DH10" s="420"/>
      <c r="DI10" s="48">
        <f t="shared" ref="DI10:DI17" si="16">SUM(CV10:CZ10)</f>
        <v>0</v>
      </c>
      <c r="DJ10" s="48">
        <f t="shared" si="5"/>
        <v>0</v>
      </c>
      <c r="DK10" s="343"/>
      <c r="DL10" s="276"/>
      <c r="DM10" s="348"/>
      <c r="DN10" s="349"/>
      <c r="DO10" s="349"/>
      <c r="DP10" s="349"/>
      <c r="DQ10" s="350"/>
      <c r="DR10" s="420"/>
      <c r="DS10" s="420"/>
      <c r="DT10" s="420"/>
      <c r="DU10" s="420"/>
      <c r="DV10" s="420"/>
      <c r="DW10" s="420"/>
      <c r="DX10" s="420"/>
      <c r="DY10" s="420"/>
      <c r="DZ10" s="48">
        <f t="shared" ref="DZ10:DZ17" si="17">SUM(DM10:DQ10)</f>
        <v>0</v>
      </c>
      <c r="EA10" s="48">
        <f t="shared" si="6"/>
        <v>0</v>
      </c>
      <c r="EB10" s="343"/>
      <c r="EC10" s="343"/>
      <c r="ED10" s="343"/>
      <c r="EE10" s="343"/>
      <c r="EF10" s="343"/>
      <c r="EG10" s="343"/>
      <c r="EH10" s="343"/>
      <c r="EI10" s="343"/>
      <c r="EJ10" s="343"/>
      <c r="EK10" s="343"/>
      <c r="EL10" s="343"/>
      <c r="EM10" s="343"/>
      <c r="EN10" s="343"/>
      <c r="EO10" s="343"/>
      <c r="EP10" s="343"/>
      <c r="EQ10" s="276"/>
      <c r="ER10" s="348"/>
      <c r="ES10" s="349"/>
      <c r="ET10" s="349"/>
      <c r="EU10" s="349"/>
      <c r="EV10" s="350"/>
      <c r="EW10" s="420"/>
      <c r="EX10" s="420"/>
      <c r="EY10" s="420"/>
      <c r="EZ10" s="420"/>
      <c r="FA10" s="420"/>
      <c r="FB10" s="420"/>
      <c r="FC10" s="420"/>
      <c r="FD10" s="420"/>
      <c r="FE10" s="48">
        <f t="shared" ref="FE10:FE17" si="18">SUM(ER10:EV10)</f>
        <v>0</v>
      </c>
      <c r="FF10" s="48">
        <f t="shared" si="7"/>
        <v>0</v>
      </c>
      <c r="FG10" s="343"/>
      <c r="FH10" s="276"/>
      <c r="FI10" s="348"/>
      <c r="FJ10" s="349"/>
      <c r="FK10" s="349"/>
      <c r="FL10" s="349"/>
      <c r="FM10" s="350"/>
      <c r="FN10" s="420"/>
      <c r="FO10" s="420"/>
      <c r="FP10" s="420"/>
      <c r="FQ10" s="420"/>
      <c r="FR10" s="420"/>
      <c r="FS10" s="420"/>
      <c r="FT10" s="420"/>
      <c r="FU10" s="420"/>
      <c r="FV10" s="48">
        <f t="shared" ref="FV10:FV17" si="19">SUM(FI10:FM10)</f>
        <v>0</v>
      </c>
      <c r="FW10" s="48">
        <f t="shared" si="8"/>
        <v>0</v>
      </c>
      <c r="FX10" s="343"/>
      <c r="FY10" s="276"/>
      <c r="FZ10" s="348"/>
      <c r="GA10" s="349"/>
      <c r="GB10" s="349"/>
      <c r="GC10" s="349"/>
      <c r="GD10" s="350"/>
      <c r="GE10" s="420"/>
      <c r="GF10" s="420"/>
      <c r="GG10" s="420"/>
      <c r="GH10" s="420"/>
      <c r="GI10" s="420"/>
      <c r="GJ10" s="420"/>
      <c r="GK10" s="420"/>
      <c r="GL10" s="420"/>
      <c r="GM10" s="48">
        <f t="shared" ref="GM10:GM17" si="20">SUM(FZ10:GD10)</f>
        <v>0</v>
      </c>
      <c r="GN10" s="48">
        <f t="shared" si="9"/>
        <v>0</v>
      </c>
      <c r="GO10" s="343"/>
      <c r="GP10" s="276"/>
      <c r="GQ10" s="348"/>
      <c r="GR10" s="349"/>
      <c r="GS10" s="349"/>
      <c r="GT10" s="349"/>
      <c r="GU10" s="350"/>
      <c r="GV10" s="420"/>
      <c r="GW10" s="420"/>
      <c r="GX10" s="420"/>
      <c r="GY10" s="420"/>
      <c r="GZ10" s="420"/>
      <c r="HA10" s="420"/>
      <c r="HB10" s="420"/>
      <c r="HC10" s="420"/>
      <c r="HD10" s="48">
        <f t="shared" ref="HD10:HD17" si="21">SUM(GQ10:GU10)</f>
        <v>0</v>
      </c>
      <c r="HE10" s="48">
        <f t="shared" si="10"/>
        <v>0</v>
      </c>
      <c r="HF10" s="343"/>
      <c r="HG10" s="276"/>
      <c r="HH10" s="348"/>
      <c r="HI10" s="349"/>
      <c r="HJ10" s="349"/>
      <c r="HK10" s="349"/>
      <c r="HL10" s="350"/>
      <c r="HM10" s="420"/>
      <c r="HN10" s="420"/>
      <c r="HO10" s="420"/>
      <c r="HP10" s="420"/>
      <c r="HQ10" s="420"/>
      <c r="HR10" s="420"/>
      <c r="HS10" s="420"/>
      <c r="HT10" s="420"/>
      <c r="HU10" s="48">
        <f t="shared" ref="HU10:HU17" si="22">SUM(HH10:HL10)</f>
        <v>0</v>
      </c>
      <c r="HV10" s="48">
        <f t="shared" si="11"/>
        <v>0</v>
      </c>
      <c r="HW10" s="343"/>
      <c r="HX10" s="276"/>
      <c r="HY10" s="348"/>
      <c r="HZ10" s="349"/>
      <c r="IA10" s="349"/>
      <c r="IB10" s="349"/>
      <c r="IC10" s="350"/>
      <c r="ID10" s="420"/>
      <c r="IE10" s="420"/>
      <c r="IF10" s="420"/>
      <c r="IG10" s="420"/>
      <c r="IH10" s="420"/>
      <c r="II10" s="420"/>
      <c r="IJ10" s="420"/>
      <c r="IK10" s="420"/>
      <c r="IL10" s="48">
        <f t="shared" ref="IL10:IL17" si="23">SUM(HY10:IC10)</f>
        <v>0</v>
      </c>
      <c r="IM10" s="48">
        <f t="shared" si="12"/>
        <v>0</v>
      </c>
    </row>
    <row r="11" spans="1:247" ht="12.6" customHeight="1">
      <c r="E11" s="417" t="s">
        <v>18</v>
      </c>
      <c r="F11" s="418"/>
      <c r="G11" s="417" t="s">
        <v>25</v>
      </c>
      <c r="H11" s="421"/>
      <c r="I11" s="423"/>
      <c r="J11" s="418"/>
      <c r="K11" s="51"/>
      <c r="L11" s="418"/>
      <c r="M11" s="51"/>
      <c r="N11" s="418"/>
      <c r="O11" s="51"/>
      <c r="P11" s="343"/>
      <c r="Q11" s="276"/>
      <c r="R11" s="348"/>
      <c r="S11" s="349"/>
      <c r="T11" s="349"/>
      <c r="U11" s="349"/>
      <c r="V11" s="350"/>
      <c r="W11" s="419"/>
      <c r="X11" s="419"/>
      <c r="Y11" s="420"/>
      <c r="Z11" s="420"/>
      <c r="AA11" s="420"/>
      <c r="AB11" s="420"/>
      <c r="AC11" s="420"/>
      <c r="AD11" s="420"/>
      <c r="AE11" s="48">
        <f t="shared" si="13"/>
        <v>0</v>
      </c>
      <c r="AF11" s="48">
        <f t="shared" si="14"/>
        <v>0</v>
      </c>
      <c r="AG11" s="343"/>
      <c r="AH11" s="271"/>
      <c r="AI11" s="348"/>
      <c r="AJ11" s="349"/>
      <c r="AK11" s="349"/>
      <c r="AL11" s="349"/>
      <c r="AM11" s="350"/>
      <c r="AN11" s="420"/>
      <c r="AO11" s="420"/>
      <c r="AP11" s="420"/>
      <c r="AQ11" s="420"/>
      <c r="AR11" s="420"/>
      <c r="AS11" s="420"/>
      <c r="AT11" s="420"/>
      <c r="AU11" s="420"/>
      <c r="AV11" s="48">
        <f t="shared" si="0"/>
        <v>0</v>
      </c>
      <c r="AW11" s="48">
        <f t="shared" si="1"/>
        <v>0</v>
      </c>
      <c r="AX11" s="343"/>
      <c r="AY11" s="276"/>
      <c r="AZ11" s="348"/>
      <c r="BA11" s="349"/>
      <c r="BB11" s="349"/>
      <c r="BC11" s="349"/>
      <c r="BD11" s="350"/>
      <c r="BE11" s="420"/>
      <c r="BF11" s="420"/>
      <c r="BG11" s="420"/>
      <c r="BH11" s="420"/>
      <c r="BI11" s="420"/>
      <c r="BJ11" s="420"/>
      <c r="BK11" s="420"/>
      <c r="BL11" s="420"/>
      <c r="BM11" s="48">
        <f t="shared" si="2"/>
        <v>0</v>
      </c>
      <c r="BN11" s="48">
        <f t="shared" si="3"/>
        <v>0</v>
      </c>
      <c r="BO11" s="343"/>
      <c r="BP11" s="276"/>
      <c r="BQ11" s="348"/>
      <c r="BR11" s="349"/>
      <c r="BS11" s="349"/>
      <c r="BT11" s="349"/>
      <c r="BU11" s="350"/>
      <c r="BV11" s="420"/>
      <c r="BW11" s="420"/>
      <c r="BX11" s="420"/>
      <c r="BY11" s="420"/>
      <c r="BZ11" s="420"/>
      <c r="CA11" s="420"/>
      <c r="CB11" s="420"/>
      <c r="CC11" s="420"/>
      <c r="CD11" s="48">
        <f t="shared" si="15"/>
        <v>0</v>
      </c>
      <c r="CE11" s="48">
        <f t="shared" si="4"/>
        <v>0</v>
      </c>
      <c r="CF11" s="343"/>
      <c r="CG11" s="343"/>
      <c r="CH11" s="343"/>
      <c r="CI11" s="343"/>
      <c r="CJ11" s="343"/>
      <c r="CK11" s="343"/>
      <c r="CL11" s="343"/>
      <c r="CM11" s="343"/>
      <c r="CN11" s="343"/>
      <c r="CO11" s="343"/>
      <c r="CP11" s="343"/>
      <c r="CQ11" s="343"/>
      <c r="CR11" s="343"/>
      <c r="CS11" s="343"/>
      <c r="CT11" s="343"/>
      <c r="CU11" s="276"/>
      <c r="CV11" s="348"/>
      <c r="CW11" s="349"/>
      <c r="CX11" s="349"/>
      <c r="CY11" s="349"/>
      <c r="CZ11" s="350"/>
      <c r="DA11" s="420"/>
      <c r="DB11" s="420"/>
      <c r="DC11" s="420"/>
      <c r="DD11" s="420"/>
      <c r="DE11" s="420"/>
      <c r="DF11" s="420"/>
      <c r="DG11" s="420"/>
      <c r="DH11" s="420"/>
      <c r="DI11" s="48">
        <f t="shared" si="16"/>
        <v>0</v>
      </c>
      <c r="DJ11" s="48">
        <f t="shared" si="5"/>
        <v>0</v>
      </c>
      <c r="DK11" s="343"/>
      <c r="DL11" s="276"/>
      <c r="DM11" s="348"/>
      <c r="DN11" s="349"/>
      <c r="DO11" s="349"/>
      <c r="DP11" s="349"/>
      <c r="DQ11" s="350"/>
      <c r="DR11" s="420"/>
      <c r="DS11" s="420"/>
      <c r="DT11" s="420"/>
      <c r="DU11" s="420"/>
      <c r="DV11" s="420"/>
      <c r="DW11" s="420"/>
      <c r="DX11" s="420"/>
      <c r="DY11" s="420"/>
      <c r="DZ11" s="48">
        <f t="shared" si="17"/>
        <v>0</v>
      </c>
      <c r="EA11" s="48">
        <f t="shared" si="6"/>
        <v>0</v>
      </c>
      <c r="EB11" s="343"/>
      <c r="EC11" s="343"/>
      <c r="ED11" s="343"/>
      <c r="EE11" s="343"/>
      <c r="EF11" s="343"/>
      <c r="EG11" s="343"/>
      <c r="EH11" s="343"/>
      <c r="EI11" s="343"/>
      <c r="EJ11" s="343"/>
      <c r="EK11" s="343"/>
      <c r="EL11" s="343"/>
      <c r="EM11" s="343"/>
      <c r="EN11" s="343"/>
      <c r="EO11" s="343"/>
      <c r="EP11" s="343"/>
      <c r="EQ11" s="276"/>
      <c r="ER11" s="348"/>
      <c r="ES11" s="349"/>
      <c r="ET11" s="349"/>
      <c r="EU11" s="349"/>
      <c r="EV11" s="350"/>
      <c r="EW11" s="420"/>
      <c r="EX11" s="420"/>
      <c r="EY11" s="420"/>
      <c r="EZ11" s="420"/>
      <c r="FA11" s="420"/>
      <c r="FB11" s="420"/>
      <c r="FC11" s="420"/>
      <c r="FD11" s="420"/>
      <c r="FE11" s="48">
        <f t="shared" si="18"/>
        <v>0</v>
      </c>
      <c r="FF11" s="48">
        <f t="shared" si="7"/>
        <v>0</v>
      </c>
      <c r="FG11" s="343"/>
      <c r="FH11" s="276"/>
      <c r="FI11" s="348"/>
      <c r="FJ11" s="349"/>
      <c r="FK11" s="349"/>
      <c r="FL11" s="349"/>
      <c r="FM11" s="350"/>
      <c r="FN11" s="420"/>
      <c r="FO11" s="420"/>
      <c r="FP11" s="420"/>
      <c r="FQ11" s="420"/>
      <c r="FR11" s="420"/>
      <c r="FS11" s="420"/>
      <c r="FT11" s="420"/>
      <c r="FU11" s="420"/>
      <c r="FV11" s="48">
        <f t="shared" si="19"/>
        <v>0</v>
      </c>
      <c r="FW11" s="48">
        <f t="shared" si="8"/>
        <v>0</v>
      </c>
      <c r="FX11" s="343"/>
      <c r="FY11" s="276"/>
      <c r="FZ11" s="348"/>
      <c r="GA11" s="349"/>
      <c r="GB11" s="349"/>
      <c r="GC11" s="349"/>
      <c r="GD11" s="350"/>
      <c r="GE11" s="420"/>
      <c r="GF11" s="420"/>
      <c r="GG11" s="420"/>
      <c r="GH11" s="420"/>
      <c r="GI11" s="420"/>
      <c r="GJ11" s="420"/>
      <c r="GK11" s="420"/>
      <c r="GL11" s="420"/>
      <c r="GM11" s="48">
        <f t="shared" si="20"/>
        <v>0</v>
      </c>
      <c r="GN11" s="48">
        <f t="shared" si="9"/>
        <v>0</v>
      </c>
      <c r="GO11" s="343"/>
      <c r="GP11" s="276"/>
      <c r="GQ11" s="348"/>
      <c r="GR11" s="349"/>
      <c r="GS11" s="349"/>
      <c r="GT11" s="349"/>
      <c r="GU11" s="350"/>
      <c r="GV11" s="420"/>
      <c r="GW11" s="420"/>
      <c r="GX11" s="420"/>
      <c r="GY11" s="420"/>
      <c r="GZ11" s="420"/>
      <c r="HA11" s="420"/>
      <c r="HB11" s="420"/>
      <c r="HC11" s="420"/>
      <c r="HD11" s="48">
        <f t="shared" si="21"/>
        <v>0</v>
      </c>
      <c r="HE11" s="48">
        <f t="shared" si="10"/>
        <v>0</v>
      </c>
      <c r="HF11" s="343"/>
      <c r="HG11" s="276"/>
      <c r="HH11" s="348"/>
      <c r="HI11" s="349"/>
      <c r="HJ11" s="349"/>
      <c r="HK11" s="349"/>
      <c r="HL11" s="350"/>
      <c r="HM11" s="420"/>
      <c r="HN11" s="420"/>
      <c r="HO11" s="420"/>
      <c r="HP11" s="420"/>
      <c r="HQ11" s="420"/>
      <c r="HR11" s="420"/>
      <c r="HS11" s="420"/>
      <c r="HT11" s="420"/>
      <c r="HU11" s="48">
        <f t="shared" si="22"/>
        <v>0</v>
      </c>
      <c r="HV11" s="48">
        <f t="shared" si="11"/>
        <v>0</v>
      </c>
      <c r="HW11" s="343"/>
      <c r="HX11" s="276"/>
      <c r="HY11" s="348"/>
      <c r="HZ11" s="349"/>
      <c r="IA11" s="349"/>
      <c r="IB11" s="349"/>
      <c r="IC11" s="350"/>
      <c r="ID11" s="420"/>
      <c r="IE11" s="420"/>
      <c r="IF11" s="420"/>
      <c r="IG11" s="420"/>
      <c r="IH11" s="420"/>
      <c r="II11" s="420"/>
      <c r="IJ11" s="420"/>
      <c r="IK11" s="420"/>
      <c r="IL11" s="48">
        <f t="shared" si="23"/>
        <v>0</v>
      </c>
      <c r="IM11" s="48">
        <f t="shared" si="12"/>
        <v>0</v>
      </c>
    </row>
    <row r="12" spans="1:247" ht="12.6" customHeight="1">
      <c r="E12" s="417" t="s">
        <v>18</v>
      </c>
      <c r="F12" s="418"/>
      <c r="G12" s="417" t="s">
        <v>25</v>
      </c>
      <c r="H12" s="421"/>
      <c r="I12" s="423"/>
      <c r="J12" s="418"/>
      <c r="K12" s="52"/>
      <c r="L12" s="418"/>
      <c r="M12" s="52"/>
      <c r="N12" s="418"/>
      <c r="O12" s="52"/>
      <c r="P12" s="343"/>
      <c r="Q12" s="276"/>
      <c r="R12" s="348"/>
      <c r="S12" s="349"/>
      <c r="T12" s="349"/>
      <c r="U12" s="349"/>
      <c r="V12" s="350"/>
      <c r="W12" s="419"/>
      <c r="X12" s="419"/>
      <c r="Y12" s="420"/>
      <c r="Z12" s="420"/>
      <c r="AA12" s="420"/>
      <c r="AB12" s="420"/>
      <c r="AC12" s="420"/>
      <c r="AD12" s="420"/>
      <c r="AE12" s="48">
        <f t="shared" si="13"/>
        <v>0</v>
      </c>
      <c r="AF12" s="48">
        <f t="shared" si="14"/>
        <v>0</v>
      </c>
      <c r="AG12" s="343"/>
      <c r="AH12" s="271"/>
      <c r="AI12" s="348"/>
      <c r="AJ12" s="349"/>
      <c r="AK12" s="349"/>
      <c r="AL12" s="349"/>
      <c r="AM12" s="350"/>
      <c r="AN12" s="420"/>
      <c r="AO12" s="420"/>
      <c r="AP12" s="420"/>
      <c r="AQ12" s="420"/>
      <c r="AR12" s="420"/>
      <c r="AS12" s="420"/>
      <c r="AT12" s="420"/>
      <c r="AU12" s="420"/>
      <c r="AV12" s="48">
        <f t="shared" si="0"/>
        <v>0</v>
      </c>
      <c r="AW12" s="48">
        <f t="shared" si="1"/>
        <v>0</v>
      </c>
      <c r="AX12" s="343"/>
      <c r="AY12" s="276"/>
      <c r="AZ12" s="348"/>
      <c r="BA12" s="349"/>
      <c r="BB12" s="349"/>
      <c r="BC12" s="349"/>
      <c r="BD12" s="350"/>
      <c r="BE12" s="420"/>
      <c r="BF12" s="420"/>
      <c r="BG12" s="420"/>
      <c r="BH12" s="420"/>
      <c r="BI12" s="420"/>
      <c r="BJ12" s="420"/>
      <c r="BK12" s="420"/>
      <c r="BL12" s="420"/>
      <c r="BM12" s="48">
        <f t="shared" si="2"/>
        <v>0</v>
      </c>
      <c r="BN12" s="48">
        <f t="shared" si="3"/>
        <v>0</v>
      </c>
      <c r="BO12" s="343"/>
      <c r="BP12" s="276"/>
      <c r="BQ12" s="348"/>
      <c r="BR12" s="349"/>
      <c r="BS12" s="349"/>
      <c r="BT12" s="349"/>
      <c r="BU12" s="350"/>
      <c r="BV12" s="420"/>
      <c r="BW12" s="420"/>
      <c r="BX12" s="420"/>
      <c r="BY12" s="420"/>
      <c r="BZ12" s="420"/>
      <c r="CA12" s="420"/>
      <c r="CB12" s="420"/>
      <c r="CC12" s="420"/>
      <c r="CD12" s="48">
        <f t="shared" si="15"/>
        <v>0</v>
      </c>
      <c r="CE12" s="48">
        <f t="shared" si="4"/>
        <v>0</v>
      </c>
      <c r="CF12" s="343"/>
      <c r="CG12" s="343"/>
      <c r="CH12" s="343"/>
      <c r="CI12" s="343"/>
      <c r="CJ12" s="343"/>
      <c r="CK12" s="343"/>
      <c r="CL12" s="343"/>
      <c r="CM12" s="343"/>
      <c r="CN12" s="343"/>
      <c r="CO12" s="343"/>
      <c r="CP12" s="343"/>
      <c r="CQ12" s="343"/>
      <c r="CR12" s="343"/>
      <c r="CS12" s="343"/>
      <c r="CT12" s="343"/>
      <c r="CU12" s="276"/>
      <c r="CV12" s="348"/>
      <c r="CW12" s="349"/>
      <c r="CX12" s="349"/>
      <c r="CY12" s="349"/>
      <c r="CZ12" s="350"/>
      <c r="DA12" s="420"/>
      <c r="DB12" s="420"/>
      <c r="DC12" s="420"/>
      <c r="DD12" s="420"/>
      <c r="DE12" s="420"/>
      <c r="DF12" s="420"/>
      <c r="DG12" s="420"/>
      <c r="DH12" s="420"/>
      <c r="DI12" s="48">
        <f t="shared" si="16"/>
        <v>0</v>
      </c>
      <c r="DJ12" s="48">
        <f t="shared" si="5"/>
        <v>0</v>
      </c>
      <c r="DK12" s="343"/>
      <c r="DL12" s="276"/>
      <c r="DM12" s="348"/>
      <c r="DN12" s="349"/>
      <c r="DO12" s="349"/>
      <c r="DP12" s="349"/>
      <c r="DQ12" s="350"/>
      <c r="DR12" s="420"/>
      <c r="DS12" s="420"/>
      <c r="DT12" s="420"/>
      <c r="DU12" s="420"/>
      <c r="DV12" s="420"/>
      <c r="DW12" s="420"/>
      <c r="DX12" s="420"/>
      <c r="DY12" s="420"/>
      <c r="DZ12" s="48">
        <f t="shared" si="17"/>
        <v>0</v>
      </c>
      <c r="EA12" s="48">
        <f t="shared" si="6"/>
        <v>0</v>
      </c>
      <c r="EB12" s="343"/>
      <c r="EC12" s="343"/>
      <c r="ED12" s="343"/>
      <c r="EE12" s="343"/>
      <c r="EF12" s="343"/>
      <c r="EG12" s="343"/>
      <c r="EH12" s="343"/>
      <c r="EI12" s="343"/>
      <c r="EJ12" s="343"/>
      <c r="EK12" s="343"/>
      <c r="EL12" s="343"/>
      <c r="EM12" s="343"/>
      <c r="EN12" s="343"/>
      <c r="EO12" s="343"/>
      <c r="EP12" s="343"/>
      <c r="EQ12" s="276"/>
      <c r="ER12" s="348"/>
      <c r="ES12" s="349"/>
      <c r="ET12" s="349"/>
      <c r="EU12" s="349"/>
      <c r="EV12" s="350"/>
      <c r="EW12" s="420"/>
      <c r="EX12" s="420"/>
      <c r="EY12" s="420"/>
      <c r="EZ12" s="420"/>
      <c r="FA12" s="420"/>
      <c r="FB12" s="420"/>
      <c r="FC12" s="420"/>
      <c r="FD12" s="420"/>
      <c r="FE12" s="48">
        <f t="shared" si="18"/>
        <v>0</v>
      </c>
      <c r="FF12" s="48">
        <f t="shared" si="7"/>
        <v>0</v>
      </c>
      <c r="FG12" s="343"/>
      <c r="FH12" s="276"/>
      <c r="FI12" s="348"/>
      <c r="FJ12" s="349"/>
      <c r="FK12" s="349"/>
      <c r="FL12" s="349"/>
      <c r="FM12" s="350"/>
      <c r="FN12" s="420"/>
      <c r="FO12" s="420"/>
      <c r="FP12" s="420"/>
      <c r="FQ12" s="420"/>
      <c r="FR12" s="420"/>
      <c r="FS12" s="420"/>
      <c r="FT12" s="420"/>
      <c r="FU12" s="420"/>
      <c r="FV12" s="48">
        <f t="shared" si="19"/>
        <v>0</v>
      </c>
      <c r="FW12" s="48">
        <f t="shared" si="8"/>
        <v>0</v>
      </c>
      <c r="FX12" s="343"/>
      <c r="FY12" s="276"/>
      <c r="FZ12" s="348"/>
      <c r="GA12" s="349"/>
      <c r="GB12" s="349"/>
      <c r="GC12" s="349"/>
      <c r="GD12" s="350"/>
      <c r="GE12" s="420"/>
      <c r="GF12" s="420"/>
      <c r="GG12" s="420"/>
      <c r="GH12" s="420"/>
      <c r="GI12" s="420"/>
      <c r="GJ12" s="420"/>
      <c r="GK12" s="420"/>
      <c r="GL12" s="420"/>
      <c r="GM12" s="48">
        <f t="shared" si="20"/>
        <v>0</v>
      </c>
      <c r="GN12" s="48">
        <f t="shared" si="9"/>
        <v>0</v>
      </c>
      <c r="GO12" s="343"/>
      <c r="GP12" s="276"/>
      <c r="GQ12" s="348"/>
      <c r="GR12" s="349"/>
      <c r="GS12" s="349"/>
      <c r="GT12" s="349"/>
      <c r="GU12" s="350"/>
      <c r="GV12" s="420"/>
      <c r="GW12" s="420"/>
      <c r="GX12" s="420"/>
      <c r="GY12" s="420"/>
      <c r="GZ12" s="420"/>
      <c r="HA12" s="420"/>
      <c r="HB12" s="420"/>
      <c r="HC12" s="420"/>
      <c r="HD12" s="48">
        <f t="shared" si="21"/>
        <v>0</v>
      </c>
      <c r="HE12" s="48">
        <f t="shared" si="10"/>
        <v>0</v>
      </c>
      <c r="HF12" s="343"/>
      <c r="HG12" s="276"/>
      <c r="HH12" s="348"/>
      <c r="HI12" s="349"/>
      <c r="HJ12" s="349"/>
      <c r="HK12" s="349"/>
      <c r="HL12" s="350"/>
      <c r="HM12" s="420"/>
      <c r="HN12" s="420"/>
      <c r="HO12" s="420"/>
      <c r="HP12" s="420"/>
      <c r="HQ12" s="420"/>
      <c r="HR12" s="420"/>
      <c r="HS12" s="420"/>
      <c r="HT12" s="420"/>
      <c r="HU12" s="48">
        <f t="shared" si="22"/>
        <v>0</v>
      </c>
      <c r="HV12" s="48">
        <f t="shared" si="11"/>
        <v>0</v>
      </c>
      <c r="HW12" s="343"/>
      <c r="HX12" s="276"/>
      <c r="HY12" s="348"/>
      <c r="HZ12" s="349"/>
      <c r="IA12" s="349"/>
      <c r="IB12" s="349"/>
      <c r="IC12" s="350"/>
      <c r="ID12" s="420"/>
      <c r="IE12" s="420"/>
      <c r="IF12" s="420"/>
      <c r="IG12" s="420"/>
      <c r="IH12" s="420"/>
      <c r="II12" s="420"/>
      <c r="IJ12" s="420"/>
      <c r="IK12" s="420"/>
      <c r="IL12" s="48">
        <f t="shared" si="23"/>
        <v>0</v>
      </c>
      <c r="IM12" s="48">
        <f t="shared" si="12"/>
        <v>0</v>
      </c>
    </row>
    <row r="13" spans="1:247" ht="12.6" customHeight="1">
      <c r="E13" s="417" t="s">
        <v>18</v>
      </c>
      <c r="F13" s="418"/>
      <c r="G13" s="417" t="s">
        <v>25</v>
      </c>
      <c r="H13" s="421"/>
      <c r="I13" s="423"/>
      <c r="J13" s="418"/>
      <c r="K13" s="423"/>
      <c r="L13" s="418"/>
      <c r="M13" s="423"/>
      <c r="N13" s="418"/>
      <c r="O13" s="423"/>
      <c r="P13" s="343"/>
      <c r="Q13" s="276"/>
      <c r="R13" s="348"/>
      <c r="S13" s="349"/>
      <c r="T13" s="349"/>
      <c r="U13" s="349"/>
      <c r="V13" s="350"/>
      <c r="W13" s="419"/>
      <c r="X13" s="419"/>
      <c r="Y13" s="420"/>
      <c r="Z13" s="420"/>
      <c r="AA13" s="420"/>
      <c r="AB13" s="420"/>
      <c r="AC13" s="420"/>
      <c r="AD13" s="420"/>
      <c r="AE13" s="48">
        <f t="shared" si="13"/>
        <v>0</v>
      </c>
      <c r="AF13" s="48">
        <f t="shared" si="14"/>
        <v>0</v>
      </c>
      <c r="AG13" s="343"/>
      <c r="AH13" s="271"/>
      <c r="AI13" s="348"/>
      <c r="AJ13" s="349"/>
      <c r="AK13" s="349"/>
      <c r="AL13" s="349"/>
      <c r="AM13" s="350"/>
      <c r="AN13" s="420"/>
      <c r="AO13" s="420"/>
      <c r="AP13" s="420"/>
      <c r="AQ13" s="420"/>
      <c r="AR13" s="420"/>
      <c r="AS13" s="420"/>
      <c r="AT13" s="420"/>
      <c r="AU13" s="420"/>
      <c r="AV13" s="48">
        <f t="shared" si="0"/>
        <v>0</v>
      </c>
      <c r="AW13" s="48">
        <f t="shared" si="1"/>
        <v>0</v>
      </c>
      <c r="AX13" s="343"/>
      <c r="AY13" s="276"/>
      <c r="AZ13" s="348"/>
      <c r="BA13" s="349"/>
      <c r="BB13" s="349"/>
      <c r="BC13" s="349"/>
      <c r="BD13" s="350"/>
      <c r="BE13" s="420"/>
      <c r="BF13" s="420"/>
      <c r="BG13" s="420"/>
      <c r="BH13" s="420"/>
      <c r="BI13" s="420"/>
      <c r="BJ13" s="420"/>
      <c r="BK13" s="420"/>
      <c r="BL13" s="420"/>
      <c r="BM13" s="48">
        <f t="shared" si="2"/>
        <v>0</v>
      </c>
      <c r="BN13" s="48">
        <f t="shared" si="3"/>
        <v>0</v>
      </c>
      <c r="BO13" s="343"/>
      <c r="BP13" s="276"/>
      <c r="BQ13" s="348"/>
      <c r="BR13" s="349"/>
      <c r="BS13" s="349"/>
      <c r="BT13" s="349"/>
      <c r="BU13" s="350"/>
      <c r="BV13" s="420"/>
      <c r="BW13" s="420"/>
      <c r="BX13" s="420"/>
      <c r="BY13" s="420"/>
      <c r="BZ13" s="420"/>
      <c r="CA13" s="420"/>
      <c r="CB13" s="420"/>
      <c r="CC13" s="420"/>
      <c r="CD13" s="48">
        <f t="shared" si="15"/>
        <v>0</v>
      </c>
      <c r="CE13" s="48">
        <f t="shared" si="4"/>
        <v>0</v>
      </c>
      <c r="CF13" s="343"/>
      <c r="CG13" s="343"/>
      <c r="CH13" s="343"/>
      <c r="CI13" s="343"/>
      <c r="CJ13" s="343"/>
      <c r="CK13" s="343"/>
      <c r="CL13" s="343"/>
      <c r="CM13" s="343"/>
      <c r="CN13" s="343"/>
      <c r="CO13" s="343"/>
      <c r="CP13" s="343"/>
      <c r="CQ13" s="343"/>
      <c r="CR13" s="343"/>
      <c r="CS13" s="343"/>
      <c r="CT13" s="343"/>
      <c r="CU13" s="276"/>
      <c r="CV13" s="348"/>
      <c r="CW13" s="349"/>
      <c r="CX13" s="349"/>
      <c r="CY13" s="349"/>
      <c r="CZ13" s="350"/>
      <c r="DA13" s="420"/>
      <c r="DB13" s="420"/>
      <c r="DC13" s="420"/>
      <c r="DD13" s="420"/>
      <c r="DE13" s="420"/>
      <c r="DF13" s="420"/>
      <c r="DG13" s="420"/>
      <c r="DH13" s="420"/>
      <c r="DI13" s="48">
        <f t="shared" si="16"/>
        <v>0</v>
      </c>
      <c r="DJ13" s="48">
        <f t="shared" si="5"/>
        <v>0</v>
      </c>
      <c r="DK13" s="343"/>
      <c r="DL13" s="276"/>
      <c r="DM13" s="348"/>
      <c r="DN13" s="349"/>
      <c r="DO13" s="349"/>
      <c r="DP13" s="349"/>
      <c r="DQ13" s="350"/>
      <c r="DR13" s="420"/>
      <c r="DS13" s="420"/>
      <c r="DT13" s="420"/>
      <c r="DU13" s="420"/>
      <c r="DV13" s="420"/>
      <c r="DW13" s="420"/>
      <c r="DX13" s="420"/>
      <c r="DY13" s="420"/>
      <c r="DZ13" s="48">
        <f t="shared" si="17"/>
        <v>0</v>
      </c>
      <c r="EA13" s="48">
        <f t="shared" si="6"/>
        <v>0</v>
      </c>
      <c r="EB13" s="343"/>
      <c r="EC13" s="343"/>
      <c r="ED13" s="343"/>
      <c r="EE13" s="343"/>
      <c r="EF13" s="343"/>
      <c r="EG13" s="343"/>
      <c r="EH13" s="343"/>
      <c r="EI13" s="343"/>
      <c r="EJ13" s="343"/>
      <c r="EK13" s="343"/>
      <c r="EL13" s="343"/>
      <c r="EM13" s="343"/>
      <c r="EN13" s="343"/>
      <c r="EO13" s="343"/>
      <c r="EP13" s="343"/>
      <c r="EQ13" s="276"/>
      <c r="ER13" s="348"/>
      <c r="ES13" s="349"/>
      <c r="ET13" s="349"/>
      <c r="EU13" s="349"/>
      <c r="EV13" s="350"/>
      <c r="EW13" s="420"/>
      <c r="EX13" s="420"/>
      <c r="EY13" s="420"/>
      <c r="EZ13" s="420"/>
      <c r="FA13" s="420"/>
      <c r="FB13" s="420"/>
      <c r="FC13" s="420"/>
      <c r="FD13" s="420"/>
      <c r="FE13" s="48">
        <f t="shared" si="18"/>
        <v>0</v>
      </c>
      <c r="FF13" s="48">
        <f t="shared" si="7"/>
        <v>0</v>
      </c>
      <c r="FG13" s="343"/>
      <c r="FH13" s="276"/>
      <c r="FI13" s="348"/>
      <c r="FJ13" s="349"/>
      <c r="FK13" s="349"/>
      <c r="FL13" s="349"/>
      <c r="FM13" s="350"/>
      <c r="FN13" s="420"/>
      <c r="FO13" s="420"/>
      <c r="FP13" s="420"/>
      <c r="FQ13" s="420"/>
      <c r="FR13" s="420"/>
      <c r="FS13" s="420"/>
      <c r="FT13" s="420"/>
      <c r="FU13" s="420"/>
      <c r="FV13" s="48">
        <f t="shared" si="19"/>
        <v>0</v>
      </c>
      <c r="FW13" s="48">
        <f t="shared" si="8"/>
        <v>0</v>
      </c>
      <c r="FX13" s="343"/>
      <c r="FY13" s="276"/>
      <c r="FZ13" s="348"/>
      <c r="GA13" s="349"/>
      <c r="GB13" s="349"/>
      <c r="GC13" s="349"/>
      <c r="GD13" s="350"/>
      <c r="GE13" s="420"/>
      <c r="GF13" s="420"/>
      <c r="GG13" s="420"/>
      <c r="GH13" s="420"/>
      <c r="GI13" s="420"/>
      <c r="GJ13" s="420"/>
      <c r="GK13" s="420"/>
      <c r="GL13" s="420"/>
      <c r="GM13" s="48">
        <f t="shared" si="20"/>
        <v>0</v>
      </c>
      <c r="GN13" s="48">
        <f t="shared" si="9"/>
        <v>0</v>
      </c>
      <c r="GO13" s="343"/>
      <c r="GP13" s="276"/>
      <c r="GQ13" s="348"/>
      <c r="GR13" s="349"/>
      <c r="GS13" s="349"/>
      <c r="GT13" s="349"/>
      <c r="GU13" s="350"/>
      <c r="GV13" s="420"/>
      <c r="GW13" s="420"/>
      <c r="GX13" s="420"/>
      <c r="GY13" s="420"/>
      <c r="GZ13" s="420"/>
      <c r="HA13" s="420"/>
      <c r="HB13" s="420"/>
      <c r="HC13" s="420"/>
      <c r="HD13" s="48">
        <f t="shared" si="21"/>
        <v>0</v>
      </c>
      <c r="HE13" s="48">
        <f t="shared" si="10"/>
        <v>0</v>
      </c>
      <c r="HF13" s="343"/>
      <c r="HG13" s="276"/>
      <c r="HH13" s="348"/>
      <c r="HI13" s="349"/>
      <c r="HJ13" s="349"/>
      <c r="HK13" s="349"/>
      <c r="HL13" s="350"/>
      <c r="HM13" s="420"/>
      <c r="HN13" s="420"/>
      <c r="HO13" s="420"/>
      <c r="HP13" s="420"/>
      <c r="HQ13" s="420"/>
      <c r="HR13" s="420"/>
      <c r="HS13" s="420"/>
      <c r="HT13" s="420"/>
      <c r="HU13" s="48">
        <f t="shared" si="22"/>
        <v>0</v>
      </c>
      <c r="HV13" s="48">
        <f t="shared" si="11"/>
        <v>0</v>
      </c>
      <c r="HW13" s="343"/>
      <c r="HX13" s="276"/>
      <c r="HY13" s="348"/>
      <c r="HZ13" s="349"/>
      <c r="IA13" s="349"/>
      <c r="IB13" s="349"/>
      <c r="IC13" s="350"/>
      <c r="ID13" s="420"/>
      <c r="IE13" s="420"/>
      <c r="IF13" s="420"/>
      <c r="IG13" s="420"/>
      <c r="IH13" s="420"/>
      <c r="II13" s="420"/>
      <c r="IJ13" s="420"/>
      <c r="IK13" s="420"/>
      <c r="IL13" s="48">
        <f t="shared" si="23"/>
        <v>0</v>
      </c>
      <c r="IM13" s="48">
        <f t="shared" si="12"/>
        <v>0</v>
      </c>
    </row>
    <row r="14" spans="1:247" ht="12.6" customHeight="1">
      <c r="E14" s="417" t="s">
        <v>18</v>
      </c>
      <c r="F14" s="418"/>
      <c r="G14" s="417" t="s">
        <v>25</v>
      </c>
      <c r="H14" s="421"/>
      <c r="I14" s="423"/>
      <c r="J14" s="418"/>
      <c r="K14" s="423"/>
      <c r="L14" s="418"/>
      <c r="M14" s="423"/>
      <c r="N14" s="418"/>
      <c r="O14" s="423"/>
      <c r="P14" s="343"/>
      <c r="Q14" s="276"/>
      <c r="R14" s="348"/>
      <c r="S14" s="349"/>
      <c r="T14" s="349"/>
      <c r="U14" s="349"/>
      <c r="V14" s="350"/>
      <c r="W14" s="419"/>
      <c r="X14" s="419"/>
      <c r="Y14" s="420"/>
      <c r="Z14" s="420"/>
      <c r="AA14" s="420"/>
      <c r="AB14" s="420"/>
      <c r="AC14" s="420"/>
      <c r="AD14" s="420"/>
      <c r="AE14" s="48">
        <f t="shared" si="13"/>
        <v>0</v>
      </c>
      <c r="AF14" s="48">
        <f t="shared" si="14"/>
        <v>0</v>
      </c>
      <c r="AG14" s="343"/>
      <c r="AH14" s="271"/>
      <c r="AI14" s="348"/>
      <c r="AJ14" s="349"/>
      <c r="AK14" s="349"/>
      <c r="AL14" s="349"/>
      <c r="AM14" s="350"/>
      <c r="AN14" s="420"/>
      <c r="AO14" s="420"/>
      <c r="AP14" s="420"/>
      <c r="AQ14" s="420"/>
      <c r="AR14" s="420"/>
      <c r="AS14" s="420"/>
      <c r="AT14" s="420"/>
      <c r="AU14" s="420"/>
      <c r="AV14" s="48">
        <f t="shared" si="0"/>
        <v>0</v>
      </c>
      <c r="AW14" s="48">
        <f t="shared" si="1"/>
        <v>0</v>
      </c>
      <c r="AX14" s="343"/>
      <c r="AY14" s="276"/>
      <c r="AZ14" s="348"/>
      <c r="BA14" s="349"/>
      <c r="BB14" s="349"/>
      <c r="BC14" s="349"/>
      <c r="BD14" s="350"/>
      <c r="BE14" s="420"/>
      <c r="BF14" s="420"/>
      <c r="BG14" s="420"/>
      <c r="BH14" s="420"/>
      <c r="BI14" s="420"/>
      <c r="BJ14" s="420"/>
      <c r="BK14" s="420"/>
      <c r="BL14" s="420"/>
      <c r="BM14" s="48">
        <f t="shared" si="2"/>
        <v>0</v>
      </c>
      <c r="BN14" s="48">
        <f t="shared" si="3"/>
        <v>0</v>
      </c>
      <c r="BO14" s="343"/>
      <c r="BP14" s="276"/>
      <c r="BQ14" s="348"/>
      <c r="BR14" s="349"/>
      <c r="BS14" s="349"/>
      <c r="BT14" s="349"/>
      <c r="BU14" s="350"/>
      <c r="BV14" s="420"/>
      <c r="BW14" s="420"/>
      <c r="BX14" s="420"/>
      <c r="BY14" s="420"/>
      <c r="BZ14" s="420"/>
      <c r="CA14" s="420"/>
      <c r="CB14" s="420"/>
      <c r="CC14" s="420"/>
      <c r="CD14" s="48">
        <f t="shared" si="15"/>
        <v>0</v>
      </c>
      <c r="CE14" s="48">
        <f t="shared" si="4"/>
        <v>0</v>
      </c>
      <c r="CF14" s="343"/>
      <c r="CG14" s="343"/>
      <c r="CH14" s="343"/>
      <c r="CI14" s="343"/>
      <c r="CJ14" s="343"/>
      <c r="CK14" s="343"/>
      <c r="CL14" s="343"/>
      <c r="CM14" s="343"/>
      <c r="CN14" s="343"/>
      <c r="CO14" s="343"/>
      <c r="CP14" s="343"/>
      <c r="CQ14" s="343"/>
      <c r="CR14" s="343"/>
      <c r="CS14" s="343"/>
      <c r="CT14" s="343"/>
      <c r="CU14" s="276"/>
      <c r="CV14" s="348"/>
      <c r="CW14" s="349"/>
      <c r="CX14" s="349"/>
      <c r="CY14" s="349"/>
      <c r="CZ14" s="350"/>
      <c r="DA14" s="420"/>
      <c r="DB14" s="420"/>
      <c r="DC14" s="420"/>
      <c r="DD14" s="420"/>
      <c r="DE14" s="420"/>
      <c r="DF14" s="420"/>
      <c r="DG14" s="420"/>
      <c r="DH14" s="420"/>
      <c r="DI14" s="48">
        <f t="shared" si="16"/>
        <v>0</v>
      </c>
      <c r="DJ14" s="48">
        <f t="shared" si="5"/>
        <v>0</v>
      </c>
      <c r="DK14" s="343"/>
      <c r="DL14" s="276"/>
      <c r="DM14" s="348"/>
      <c r="DN14" s="349"/>
      <c r="DO14" s="349"/>
      <c r="DP14" s="349"/>
      <c r="DQ14" s="350"/>
      <c r="DR14" s="420"/>
      <c r="DS14" s="420"/>
      <c r="DT14" s="420"/>
      <c r="DU14" s="420"/>
      <c r="DV14" s="420"/>
      <c r="DW14" s="420"/>
      <c r="DX14" s="420"/>
      <c r="DY14" s="420"/>
      <c r="DZ14" s="48">
        <f t="shared" si="17"/>
        <v>0</v>
      </c>
      <c r="EA14" s="48">
        <f t="shared" si="6"/>
        <v>0</v>
      </c>
      <c r="EB14" s="343"/>
      <c r="EC14" s="343"/>
      <c r="ED14" s="343"/>
      <c r="EE14" s="343"/>
      <c r="EF14" s="343"/>
      <c r="EG14" s="343"/>
      <c r="EH14" s="343"/>
      <c r="EI14" s="343"/>
      <c r="EJ14" s="343"/>
      <c r="EK14" s="343"/>
      <c r="EL14" s="343"/>
      <c r="EM14" s="343"/>
      <c r="EN14" s="343"/>
      <c r="EO14" s="343"/>
      <c r="EP14" s="343"/>
      <c r="EQ14" s="276"/>
      <c r="ER14" s="348"/>
      <c r="ES14" s="349"/>
      <c r="ET14" s="349"/>
      <c r="EU14" s="349"/>
      <c r="EV14" s="350"/>
      <c r="EW14" s="420"/>
      <c r="EX14" s="420"/>
      <c r="EY14" s="420"/>
      <c r="EZ14" s="420"/>
      <c r="FA14" s="420"/>
      <c r="FB14" s="420"/>
      <c r="FC14" s="420"/>
      <c r="FD14" s="420"/>
      <c r="FE14" s="48">
        <f t="shared" si="18"/>
        <v>0</v>
      </c>
      <c r="FF14" s="48">
        <f t="shared" si="7"/>
        <v>0</v>
      </c>
      <c r="FG14" s="343"/>
      <c r="FH14" s="276"/>
      <c r="FI14" s="348"/>
      <c r="FJ14" s="349"/>
      <c r="FK14" s="349"/>
      <c r="FL14" s="349"/>
      <c r="FM14" s="350"/>
      <c r="FN14" s="420"/>
      <c r="FO14" s="420"/>
      <c r="FP14" s="420"/>
      <c r="FQ14" s="420"/>
      <c r="FR14" s="420"/>
      <c r="FS14" s="420"/>
      <c r="FT14" s="420"/>
      <c r="FU14" s="420"/>
      <c r="FV14" s="48">
        <f t="shared" si="19"/>
        <v>0</v>
      </c>
      <c r="FW14" s="48">
        <f t="shared" si="8"/>
        <v>0</v>
      </c>
      <c r="FX14" s="343"/>
      <c r="FY14" s="276"/>
      <c r="FZ14" s="348"/>
      <c r="GA14" s="349"/>
      <c r="GB14" s="349"/>
      <c r="GC14" s="349"/>
      <c r="GD14" s="350"/>
      <c r="GE14" s="420"/>
      <c r="GF14" s="420"/>
      <c r="GG14" s="420"/>
      <c r="GH14" s="420"/>
      <c r="GI14" s="420"/>
      <c r="GJ14" s="420"/>
      <c r="GK14" s="420"/>
      <c r="GL14" s="420"/>
      <c r="GM14" s="48">
        <f t="shared" si="20"/>
        <v>0</v>
      </c>
      <c r="GN14" s="48">
        <f t="shared" si="9"/>
        <v>0</v>
      </c>
      <c r="GO14" s="343"/>
      <c r="GP14" s="276"/>
      <c r="GQ14" s="348"/>
      <c r="GR14" s="349"/>
      <c r="GS14" s="349"/>
      <c r="GT14" s="349"/>
      <c r="GU14" s="350"/>
      <c r="GV14" s="420"/>
      <c r="GW14" s="420"/>
      <c r="GX14" s="420"/>
      <c r="GY14" s="420"/>
      <c r="GZ14" s="420"/>
      <c r="HA14" s="420"/>
      <c r="HB14" s="420"/>
      <c r="HC14" s="420"/>
      <c r="HD14" s="48">
        <f t="shared" si="21"/>
        <v>0</v>
      </c>
      <c r="HE14" s="48">
        <f t="shared" si="10"/>
        <v>0</v>
      </c>
      <c r="HF14" s="343"/>
      <c r="HG14" s="276"/>
      <c r="HH14" s="348"/>
      <c r="HI14" s="349"/>
      <c r="HJ14" s="349"/>
      <c r="HK14" s="349"/>
      <c r="HL14" s="350"/>
      <c r="HM14" s="420"/>
      <c r="HN14" s="420"/>
      <c r="HO14" s="420"/>
      <c r="HP14" s="420"/>
      <c r="HQ14" s="420"/>
      <c r="HR14" s="420"/>
      <c r="HS14" s="420"/>
      <c r="HT14" s="420"/>
      <c r="HU14" s="48">
        <f t="shared" si="22"/>
        <v>0</v>
      </c>
      <c r="HV14" s="48">
        <f t="shared" si="11"/>
        <v>0</v>
      </c>
      <c r="HW14" s="343"/>
      <c r="HX14" s="276"/>
      <c r="HY14" s="348"/>
      <c r="HZ14" s="349"/>
      <c r="IA14" s="349"/>
      <c r="IB14" s="349"/>
      <c r="IC14" s="350"/>
      <c r="ID14" s="420"/>
      <c r="IE14" s="420"/>
      <c r="IF14" s="420"/>
      <c r="IG14" s="420"/>
      <c r="IH14" s="420"/>
      <c r="II14" s="420"/>
      <c r="IJ14" s="420"/>
      <c r="IK14" s="420"/>
      <c r="IL14" s="48">
        <f t="shared" si="23"/>
        <v>0</v>
      </c>
      <c r="IM14" s="48">
        <f t="shared" si="12"/>
        <v>0</v>
      </c>
    </row>
    <row r="15" spans="1:247">
      <c r="E15" s="417" t="s">
        <v>18</v>
      </c>
      <c r="F15" s="418"/>
      <c r="G15" s="417" t="s">
        <v>25</v>
      </c>
      <c r="H15" s="421"/>
      <c r="I15" s="423"/>
      <c r="J15" s="418"/>
      <c r="K15" s="423"/>
      <c r="L15" s="418"/>
      <c r="M15" s="423"/>
      <c r="N15" s="418"/>
      <c r="O15" s="423"/>
      <c r="P15" s="343"/>
      <c r="Q15" s="276"/>
      <c r="R15" s="348"/>
      <c r="S15" s="349"/>
      <c r="T15" s="349"/>
      <c r="U15" s="349"/>
      <c r="V15" s="350"/>
      <c r="W15" s="419"/>
      <c r="X15" s="419"/>
      <c r="Y15" s="420"/>
      <c r="Z15" s="420"/>
      <c r="AA15" s="420"/>
      <c r="AB15" s="420"/>
      <c r="AC15" s="420"/>
      <c r="AD15" s="420"/>
      <c r="AE15" s="48">
        <f t="shared" si="13"/>
        <v>0</v>
      </c>
      <c r="AF15" s="48">
        <f t="shared" si="14"/>
        <v>0</v>
      </c>
      <c r="AG15" s="343"/>
      <c r="AH15" s="271"/>
      <c r="AI15" s="348"/>
      <c r="AJ15" s="349"/>
      <c r="AK15" s="349"/>
      <c r="AL15" s="349"/>
      <c r="AM15" s="350"/>
      <c r="AN15" s="420"/>
      <c r="AO15" s="420"/>
      <c r="AP15" s="420"/>
      <c r="AQ15" s="420"/>
      <c r="AR15" s="420"/>
      <c r="AS15" s="420"/>
      <c r="AT15" s="420"/>
      <c r="AU15" s="420"/>
      <c r="AV15" s="48">
        <f t="shared" si="0"/>
        <v>0</v>
      </c>
      <c r="AW15" s="48">
        <f t="shared" si="1"/>
        <v>0</v>
      </c>
      <c r="AX15" s="343"/>
      <c r="AY15" s="276"/>
      <c r="AZ15" s="348"/>
      <c r="BA15" s="349"/>
      <c r="BB15" s="349"/>
      <c r="BC15" s="349"/>
      <c r="BD15" s="350"/>
      <c r="BE15" s="420"/>
      <c r="BF15" s="420"/>
      <c r="BG15" s="420"/>
      <c r="BH15" s="420"/>
      <c r="BI15" s="420"/>
      <c r="BJ15" s="420"/>
      <c r="BK15" s="420"/>
      <c r="BL15" s="420"/>
      <c r="BM15" s="48">
        <f t="shared" si="2"/>
        <v>0</v>
      </c>
      <c r="BN15" s="48">
        <f t="shared" si="3"/>
        <v>0</v>
      </c>
      <c r="BO15" s="343"/>
      <c r="BP15" s="276"/>
      <c r="BQ15" s="348"/>
      <c r="BR15" s="349"/>
      <c r="BS15" s="349"/>
      <c r="BT15" s="349"/>
      <c r="BU15" s="350"/>
      <c r="BV15" s="420"/>
      <c r="BW15" s="420"/>
      <c r="BX15" s="420"/>
      <c r="BY15" s="420"/>
      <c r="BZ15" s="420"/>
      <c r="CA15" s="420"/>
      <c r="CB15" s="420"/>
      <c r="CC15" s="420"/>
      <c r="CD15" s="48">
        <f t="shared" si="15"/>
        <v>0</v>
      </c>
      <c r="CE15" s="48">
        <f t="shared" si="4"/>
        <v>0</v>
      </c>
      <c r="CF15" s="343"/>
      <c r="CG15" s="343"/>
      <c r="CH15" s="343"/>
      <c r="CI15" s="343"/>
      <c r="CJ15" s="343"/>
      <c r="CK15" s="343"/>
      <c r="CL15" s="343"/>
      <c r="CM15" s="343"/>
      <c r="CN15" s="343"/>
      <c r="CO15" s="343"/>
      <c r="CP15" s="343"/>
      <c r="CQ15" s="343"/>
      <c r="CR15" s="343"/>
      <c r="CS15" s="343"/>
      <c r="CT15" s="343"/>
      <c r="CU15" s="276"/>
      <c r="CV15" s="348"/>
      <c r="CW15" s="349"/>
      <c r="CX15" s="349"/>
      <c r="CY15" s="349"/>
      <c r="CZ15" s="350"/>
      <c r="DA15" s="420"/>
      <c r="DB15" s="420"/>
      <c r="DC15" s="420"/>
      <c r="DD15" s="420"/>
      <c r="DE15" s="420"/>
      <c r="DF15" s="420"/>
      <c r="DG15" s="420"/>
      <c r="DH15" s="420"/>
      <c r="DI15" s="48">
        <f t="shared" si="16"/>
        <v>0</v>
      </c>
      <c r="DJ15" s="48">
        <f t="shared" si="5"/>
        <v>0</v>
      </c>
      <c r="DK15" s="343"/>
      <c r="DL15" s="276"/>
      <c r="DM15" s="348"/>
      <c r="DN15" s="349"/>
      <c r="DO15" s="349"/>
      <c r="DP15" s="349"/>
      <c r="DQ15" s="350"/>
      <c r="DR15" s="420"/>
      <c r="DS15" s="420"/>
      <c r="DT15" s="420"/>
      <c r="DU15" s="420"/>
      <c r="DV15" s="420"/>
      <c r="DW15" s="420"/>
      <c r="DX15" s="420"/>
      <c r="DY15" s="420"/>
      <c r="DZ15" s="48">
        <f t="shared" si="17"/>
        <v>0</v>
      </c>
      <c r="EA15" s="48">
        <f t="shared" si="6"/>
        <v>0</v>
      </c>
      <c r="EB15" s="343"/>
      <c r="EC15" s="343"/>
      <c r="ED15" s="343"/>
      <c r="EE15" s="343"/>
      <c r="EF15" s="343"/>
      <c r="EG15" s="343"/>
      <c r="EH15" s="343"/>
      <c r="EI15" s="343"/>
      <c r="EJ15" s="343"/>
      <c r="EK15" s="343"/>
      <c r="EL15" s="343"/>
      <c r="EM15" s="343"/>
      <c r="EN15" s="343"/>
      <c r="EO15" s="343"/>
      <c r="EP15" s="343"/>
      <c r="EQ15" s="276"/>
      <c r="ER15" s="348"/>
      <c r="ES15" s="349"/>
      <c r="ET15" s="349"/>
      <c r="EU15" s="349"/>
      <c r="EV15" s="350"/>
      <c r="EW15" s="420"/>
      <c r="EX15" s="420"/>
      <c r="EY15" s="420"/>
      <c r="EZ15" s="420"/>
      <c r="FA15" s="420"/>
      <c r="FB15" s="420"/>
      <c r="FC15" s="420"/>
      <c r="FD15" s="420"/>
      <c r="FE15" s="48">
        <f t="shared" si="18"/>
        <v>0</v>
      </c>
      <c r="FF15" s="48">
        <f t="shared" si="7"/>
        <v>0</v>
      </c>
      <c r="FG15" s="343"/>
      <c r="FH15" s="276"/>
      <c r="FI15" s="348"/>
      <c r="FJ15" s="349"/>
      <c r="FK15" s="349"/>
      <c r="FL15" s="349"/>
      <c r="FM15" s="350"/>
      <c r="FN15" s="420"/>
      <c r="FO15" s="420"/>
      <c r="FP15" s="420"/>
      <c r="FQ15" s="420"/>
      <c r="FR15" s="420"/>
      <c r="FS15" s="420"/>
      <c r="FT15" s="420"/>
      <c r="FU15" s="420"/>
      <c r="FV15" s="48">
        <f t="shared" si="19"/>
        <v>0</v>
      </c>
      <c r="FW15" s="48">
        <f t="shared" si="8"/>
        <v>0</v>
      </c>
      <c r="FX15" s="343"/>
      <c r="FY15" s="276"/>
      <c r="FZ15" s="348"/>
      <c r="GA15" s="349"/>
      <c r="GB15" s="349"/>
      <c r="GC15" s="349"/>
      <c r="GD15" s="350"/>
      <c r="GE15" s="420"/>
      <c r="GF15" s="420"/>
      <c r="GG15" s="420"/>
      <c r="GH15" s="420"/>
      <c r="GI15" s="420"/>
      <c r="GJ15" s="420"/>
      <c r="GK15" s="420"/>
      <c r="GL15" s="420"/>
      <c r="GM15" s="48">
        <f t="shared" si="20"/>
        <v>0</v>
      </c>
      <c r="GN15" s="48">
        <f t="shared" si="9"/>
        <v>0</v>
      </c>
      <c r="GO15" s="343"/>
      <c r="GP15" s="276"/>
      <c r="GQ15" s="348"/>
      <c r="GR15" s="349"/>
      <c r="GS15" s="349"/>
      <c r="GT15" s="349"/>
      <c r="GU15" s="350"/>
      <c r="GV15" s="420"/>
      <c r="GW15" s="420"/>
      <c r="GX15" s="420"/>
      <c r="GY15" s="420"/>
      <c r="GZ15" s="420"/>
      <c r="HA15" s="420"/>
      <c r="HB15" s="420"/>
      <c r="HC15" s="420"/>
      <c r="HD15" s="48">
        <f t="shared" si="21"/>
        <v>0</v>
      </c>
      <c r="HE15" s="48">
        <f t="shared" si="10"/>
        <v>0</v>
      </c>
      <c r="HF15" s="343"/>
      <c r="HG15" s="276"/>
      <c r="HH15" s="348"/>
      <c r="HI15" s="349"/>
      <c r="HJ15" s="349"/>
      <c r="HK15" s="349"/>
      <c r="HL15" s="350"/>
      <c r="HM15" s="420"/>
      <c r="HN15" s="420"/>
      <c r="HO15" s="420"/>
      <c r="HP15" s="420"/>
      <c r="HQ15" s="420"/>
      <c r="HR15" s="420"/>
      <c r="HS15" s="420"/>
      <c r="HT15" s="420"/>
      <c r="HU15" s="48">
        <f t="shared" si="22"/>
        <v>0</v>
      </c>
      <c r="HV15" s="48">
        <f t="shared" si="11"/>
        <v>0</v>
      </c>
      <c r="HW15" s="343"/>
      <c r="HX15" s="276"/>
      <c r="HY15" s="348"/>
      <c r="HZ15" s="349"/>
      <c r="IA15" s="349"/>
      <c r="IB15" s="349"/>
      <c r="IC15" s="350"/>
      <c r="ID15" s="420"/>
      <c r="IE15" s="420"/>
      <c r="IF15" s="420"/>
      <c r="IG15" s="420"/>
      <c r="IH15" s="420"/>
      <c r="II15" s="420"/>
      <c r="IJ15" s="420"/>
      <c r="IK15" s="420"/>
      <c r="IL15" s="48">
        <f t="shared" si="23"/>
        <v>0</v>
      </c>
      <c r="IM15" s="48">
        <f t="shared" si="12"/>
        <v>0</v>
      </c>
    </row>
    <row r="16" spans="1:247">
      <c r="E16" s="417" t="s">
        <v>18</v>
      </c>
      <c r="F16" s="418"/>
      <c r="G16" s="417" t="s">
        <v>25</v>
      </c>
      <c r="H16" s="421"/>
      <c r="I16" s="423"/>
      <c r="J16" s="418"/>
      <c r="K16" s="417"/>
      <c r="L16" s="418"/>
      <c r="M16" s="417"/>
      <c r="N16" s="418"/>
      <c r="O16" s="417"/>
      <c r="P16" s="343"/>
      <c r="Q16" s="276"/>
      <c r="R16" s="348"/>
      <c r="S16" s="349"/>
      <c r="T16" s="349"/>
      <c r="U16" s="349"/>
      <c r="V16" s="350"/>
      <c r="W16" s="419"/>
      <c r="X16" s="419"/>
      <c r="Y16" s="420"/>
      <c r="Z16" s="420"/>
      <c r="AA16" s="420"/>
      <c r="AB16" s="420"/>
      <c r="AC16" s="420"/>
      <c r="AD16" s="420"/>
      <c r="AE16" s="48">
        <f t="shared" si="13"/>
        <v>0</v>
      </c>
      <c r="AF16" s="48">
        <f t="shared" si="14"/>
        <v>0</v>
      </c>
      <c r="AG16" s="343"/>
      <c r="AH16" s="271"/>
      <c r="AI16" s="348"/>
      <c r="AJ16" s="349"/>
      <c r="AK16" s="349"/>
      <c r="AL16" s="349"/>
      <c r="AM16" s="350"/>
      <c r="AN16" s="420"/>
      <c r="AO16" s="420"/>
      <c r="AP16" s="420"/>
      <c r="AQ16" s="420"/>
      <c r="AR16" s="420"/>
      <c r="AS16" s="420"/>
      <c r="AT16" s="420"/>
      <c r="AU16" s="420"/>
      <c r="AV16" s="48">
        <f t="shared" si="0"/>
        <v>0</v>
      </c>
      <c r="AW16" s="48">
        <f t="shared" si="1"/>
        <v>0</v>
      </c>
      <c r="AX16" s="343"/>
      <c r="AY16" s="276"/>
      <c r="AZ16" s="348"/>
      <c r="BA16" s="349"/>
      <c r="BB16" s="349"/>
      <c r="BC16" s="349"/>
      <c r="BD16" s="350"/>
      <c r="BE16" s="420"/>
      <c r="BF16" s="420"/>
      <c r="BG16" s="420"/>
      <c r="BH16" s="420"/>
      <c r="BI16" s="420"/>
      <c r="BJ16" s="420"/>
      <c r="BK16" s="420"/>
      <c r="BL16" s="420"/>
      <c r="BM16" s="48">
        <f t="shared" si="2"/>
        <v>0</v>
      </c>
      <c r="BN16" s="48">
        <f t="shared" si="3"/>
        <v>0</v>
      </c>
      <c r="BO16" s="343"/>
      <c r="BP16" s="276"/>
      <c r="BQ16" s="348"/>
      <c r="BR16" s="349"/>
      <c r="BS16" s="349"/>
      <c r="BT16" s="349"/>
      <c r="BU16" s="350"/>
      <c r="BV16" s="420"/>
      <c r="BW16" s="420"/>
      <c r="BX16" s="420"/>
      <c r="BY16" s="420"/>
      <c r="BZ16" s="420"/>
      <c r="CA16" s="420"/>
      <c r="CB16" s="420"/>
      <c r="CC16" s="420"/>
      <c r="CD16" s="48">
        <f t="shared" si="15"/>
        <v>0</v>
      </c>
      <c r="CE16" s="48">
        <f t="shared" si="4"/>
        <v>0</v>
      </c>
      <c r="CF16" s="343"/>
      <c r="CG16" s="343"/>
      <c r="CH16" s="343"/>
      <c r="CI16" s="343"/>
      <c r="CJ16" s="343"/>
      <c r="CK16" s="343"/>
      <c r="CL16" s="343"/>
      <c r="CM16" s="343"/>
      <c r="CN16" s="343"/>
      <c r="CO16" s="343"/>
      <c r="CP16" s="343"/>
      <c r="CQ16" s="343"/>
      <c r="CR16" s="343"/>
      <c r="CS16" s="343"/>
      <c r="CT16" s="343"/>
      <c r="CU16" s="276"/>
      <c r="CV16" s="348"/>
      <c r="CW16" s="349"/>
      <c r="CX16" s="349"/>
      <c r="CY16" s="349"/>
      <c r="CZ16" s="350"/>
      <c r="DA16" s="420"/>
      <c r="DB16" s="420"/>
      <c r="DC16" s="420"/>
      <c r="DD16" s="420"/>
      <c r="DE16" s="420"/>
      <c r="DF16" s="420"/>
      <c r="DG16" s="420"/>
      <c r="DH16" s="420"/>
      <c r="DI16" s="48">
        <f t="shared" si="16"/>
        <v>0</v>
      </c>
      <c r="DJ16" s="48">
        <f t="shared" si="5"/>
        <v>0</v>
      </c>
      <c r="DK16" s="343"/>
      <c r="DL16" s="276"/>
      <c r="DM16" s="348"/>
      <c r="DN16" s="349"/>
      <c r="DO16" s="349"/>
      <c r="DP16" s="349"/>
      <c r="DQ16" s="350"/>
      <c r="DR16" s="420"/>
      <c r="DS16" s="420"/>
      <c r="DT16" s="420"/>
      <c r="DU16" s="420"/>
      <c r="DV16" s="420"/>
      <c r="DW16" s="420"/>
      <c r="DX16" s="420"/>
      <c r="DY16" s="420"/>
      <c r="DZ16" s="48">
        <f t="shared" si="17"/>
        <v>0</v>
      </c>
      <c r="EA16" s="48">
        <f t="shared" si="6"/>
        <v>0</v>
      </c>
      <c r="EB16" s="343"/>
      <c r="EC16" s="343"/>
      <c r="ED16" s="343"/>
      <c r="EE16" s="343"/>
      <c r="EF16" s="343"/>
      <c r="EG16" s="343"/>
      <c r="EH16" s="343"/>
      <c r="EI16" s="343"/>
      <c r="EJ16" s="343"/>
      <c r="EK16" s="343"/>
      <c r="EL16" s="343"/>
      <c r="EM16" s="343"/>
      <c r="EN16" s="343"/>
      <c r="EO16" s="343"/>
      <c r="EP16" s="343"/>
      <c r="EQ16" s="276"/>
      <c r="ER16" s="348"/>
      <c r="ES16" s="349"/>
      <c r="ET16" s="349"/>
      <c r="EU16" s="349"/>
      <c r="EV16" s="350"/>
      <c r="EW16" s="420"/>
      <c r="EX16" s="420"/>
      <c r="EY16" s="420"/>
      <c r="EZ16" s="420"/>
      <c r="FA16" s="420"/>
      <c r="FB16" s="420"/>
      <c r="FC16" s="420"/>
      <c r="FD16" s="420"/>
      <c r="FE16" s="48">
        <f t="shared" si="18"/>
        <v>0</v>
      </c>
      <c r="FF16" s="48">
        <f t="shared" si="7"/>
        <v>0</v>
      </c>
      <c r="FG16" s="343"/>
      <c r="FH16" s="276"/>
      <c r="FI16" s="348"/>
      <c r="FJ16" s="349"/>
      <c r="FK16" s="349"/>
      <c r="FL16" s="349"/>
      <c r="FM16" s="350"/>
      <c r="FN16" s="420"/>
      <c r="FO16" s="420"/>
      <c r="FP16" s="420"/>
      <c r="FQ16" s="420"/>
      <c r="FR16" s="420"/>
      <c r="FS16" s="420"/>
      <c r="FT16" s="420"/>
      <c r="FU16" s="420"/>
      <c r="FV16" s="48">
        <f t="shared" si="19"/>
        <v>0</v>
      </c>
      <c r="FW16" s="48">
        <f t="shared" si="8"/>
        <v>0</v>
      </c>
      <c r="FX16" s="343"/>
      <c r="FY16" s="276"/>
      <c r="FZ16" s="348"/>
      <c r="GA16" s="349"/>
      <c r="GB16" s="349"/>
      <c r="GC16" s="349"/>
      <c r="GD16" s="350"/>
      <c r="GE16" s="420"/>
      <c r="GF16" s="420"/>
      <c r="GG16" s="420"/>
      <c r="GH16" s="420"/>
      <c r="GI16" s="420"/>
      <c r="GJ16" s="420"/>
      <c r="GK16" s="420"/>
      <c r="GL16" s="420"/>
      <c r="GM16" s="48">
        <f t="shared" si="20"/>
        <v>0</v>
      </c>
      <c r="GN16" s="48">
        <f t="shared" si="9"/>
        <v>0</v>
      </c>
      <c r="GO16" s="343"/>
      <c r="GP16" s="276"/>
      <c r="GQ16" s="348"/>
      <c r="GR16" s="349"/>
      <c r="GS16" s="349"/>
      <c r="GT16" s="349"/>
      <c r="GU16" s="350"/>
      <c r="GV16" s="420"/>
      <c r="GW16" s="420"/>
      <c r="GX16" s="420"/>
      <c r="GY16" s="420"/>
      <c r="GZ16" s="420"/>
      <c r="HA16" s="420"/>
      <c r="HB16" s="420"/>
      <c r="HC16" s="420"/>
      <c r="HD16" s="48">
        <f t="shared" si="21"/>
        <v>0</v>
      </c>
      <c r="HE16" s="48">
        <f t="shared" si="10"/>
        <v>0</v>
      </c>
      <c r="HF16" s="343"/>
      <c r="HG16" s="276"/>
      <c r="HH16" s="348"/>
      <c r="HI16" s="349"/>
      <c r="HJ16" s="349"/>
      <c r="HK16" s="349"/>
      <c r="HL16" s="350"/>
      <c r="HM16" s="420"/>
      <c r="HN16" s="420"/>
      <c r="HO16" s="420"/>
      <c r="HP16" s="420"/>
      <c r="HQ16" s="420"/>
      <c r="HR16" s="420"/>
      <c r="HS16" s="420"/>
      <c r="HT16" s="420"/>
      <c r="HU16" s="48">
        <f t="shared" si="22"/>
        <v>0</v>
      </c>
      <c r="HV16" s="48">
        <f t="shared" si="11"/>
        <v>0</v>
      </c>
      <c r="HW16" s="343"/>
      <c r="HX16" s="276"/>
      <c r="HY16" s="348"/>
      <c r="HZ16" s="349"/>
      <c r="IA16" s="349"/>
      <c r="IB16" s="349"/>
      <c r="IC16" s="350"/>
      <c r="ID16" s="420"/>
      <c r="IE16" s="420"/>
      <c r="IF16" s="420"/>
      <c r="IG16" s="420"/>
      <c r="IH16" s="420"/>
      <c r="II16" s="420"/>
      <c r="IJ16" s="420"/>
      <c r="IK16" s="420"/>
      <c r="IL16" s="48">
        <f t="shared" si="23"/>
        <v>0</v>
      </c>
      <c r="IM16" s="48">
        <f t="shared" si="12"/>
        <v>0</v>
      </c>
    </row>
    <row r="17" spans="3:247">
      <c r="E17" s="417" t="s">
        <v>18</v>
      </c>
      <c r="F17" s="418"/>
      <c r="G17" s="417" t="s">
        <v>25</v>
      </c>
      <c r="H17" s="421"/>
      <c r="I17" s="423"/>
      <c r="J17" s="418"/>
      <c r="K17" s="417"/>
      <c r="L17" s="418"/>
      <c r="M17" s="417"/>
      <c r="N17" s="418"/>
      <c r="O17" s="417"/>
      <c r="P17" s="343"/>
      <c r="Q17" s="276"/>
      <c r="R17" s="348"/>
      <c r="S17" s="349"/>
      <c r="T17" s="349"/>
      <c r="U17" s="349"/>
      <c r="V17" s="350"/>
      <c r="W17" s="419"/>
      <c r="X17" s="419"/>
      <c r="Y17" s="420"/>
      <c r="Z17" s="420"/>
      <c r="AA17" s="420"/>
      <c r="AB17" s="420"/>
      <c r="AC17" s="420"/>
      <c r="AD17" s="420"/>
      <c r="AE17" s="48">
        <f t="shared" si="13"/>
        <v>0</v>
      </c>
      <c r="AF17" s="48">
        <f t="shared" si="14"/>
        <v>0</v>
      </c>
      <c r="AG17" s="343"/>
      <c r="AH17" s="271"/>
      <c r="AI17" s="348"/>
      <c r="AJ17" s="349"/>
      <c r="AK17" s="349"/>
      <c r="AL17" s="349"/>
      <c r="AM17" s="350"/>
      <c r="AN17" s="420"/>
      <c r="AO17" s="420"/>
      <c r="AP17" s="420"/>
      <c r="AQ17" s="420"/>
      <c r="AR17" s="420"/>
      <c r="AS17" s="420"/>
      <c r="AT17" s="420"/>
      <c r="AU17" s="420"/>
      <c r="AV17" s="48"/>
      <c r="AW17" s="48"/>
      <c r="AX17" s="343"/>
      <c r="AY17" s="276"/>
      <c r="AZ17" s="348"/>
      <c r="BA17" s="349"/>
      <c r="BB17" s="349"/>
      <c r="BC17" s="349"/>
      <c r="BD17" s="350"/>
      <c r="BE17" s="420"/>
      <c r="BF17" s="420"/>
      <c r="BG17" s="420"/>
      <c r="BH17" s="420"/>
      <c r="BI17" s="420"/>
      <c r="BJ17" s="420"/>
      <c r="BK17" s="420"/>
      <c r="BL17" s="420"/>
      <c r="BM17" s="48"/>
      <c r="BN17" s="48"/>
      <c r="BO17" s="343"/>
      <c r="BP17" s="276"/>
      <c r="BQ17" s="348"/>
      <c r="BR17" s="349"/>
      <c r="BS17" s="349"/>
      <c r="BT17" s="349"/>
      <c r="BU17" s="350"/>
      <c r="BV17" s="420"/>
      <c r="BW17" s="420"/>
      <c r="BX17" s="420"/>
      <c r="BY17" s="420"/>
      <c r="BZ17" s="420"/>
      <c r="CA17" s="420"/>
      <c r="CB17" s="420"/>
      <c r="CC17" s="420"/>
      <c r="CD17" s="48">
        <f t="shared" si="15"/>
        <v>0</v>
      </c>
      <c r="CE17" s="48">
        <f t="shared" si="4"/>
        <v>0</v>
      </c>
      <c r="CF17" s="343"/>
      <c r="CG17" s="343"/>
      <c r="CH17" s="343"/>
      <c r="CI17" s="343"/>
      <c r="CJ17" s="343"/>
      <c r="CK17" s="343"/>
      <c r="CL17" s="343"/>
      <c r="CM17" s="343"/>
      <c r="CN17" s="343"/>
      <c r="CO17" s="343"/>
      <c r="CP17" s="343"/>
      <c r="CQ17" s="343"/>
      <c r="CR17" s="343"/>
      <c r="CS17" s="343"/>
      <c r="CT17" s="343"/>
      <c r="CU17" s="276"/>
      <c r="CV17" s="348"/>
      <c r="CW17" s="349"/>
      <c r="CX17" s="349"/>
      <c r="CY17" s="349"/>
      <c r="CZ17" s="350"/>
      <c r="DA17" s="420"/>
      <c r="DB17" s="420"/>
      <c r="DC17" s="420"/>
      <c r="DD17" s="420"/>
      <c r="DE17" s="420"/>
      <c r="DF17" s="420"/>
      <c r="DG17" s="420"/>
      <c r="DH17" s="420"/>
      <c r="DI17" s="48">
        <f t="shared" si="16"/>
        <v>0</v>
      </c>
      <c r="DJ17" s="48">
        <f t="shared" si="5"/>
        <v>0</v>
      </c>
      <c r="DK17" s="343"/>
      <c r="DL17" s="276"/>
      <c r="DM17" s="348"/>
      <c r="DN17" s="349"/>
      <c r="DO17" s="349"/>
      <c r="DP17" s="349"/>
      <c r="DQ17" s="350"/>
      <c r="DR17" s="420"/>
      <c r="DS17" s="420"/>
      <c r="DT17" s="420"/>
      <c r="DU17" s="420"/>
      <c r="DV17" s="420"/>
      <c r="DW17" s="420"/>
      <c r="DX17" s="420"/>
      <c r="DY17" s="420"/>
      <c r="DZ17" s="48">
        <f t="shared" si="17"/>
        <v>0</v>
      </c>
      <c r="EA17" s="48">
        <f t="shared" si="6"/>
        <v>0</v>
      </c>
      <c r="EB17" s="343"/>
      <c r="EC17" s="343"/>
      <c r="ED17" s="343"/>
      <c r="EE17" s="343"/>
      <c r="EF17" s="343"/>
      <c r="EG17" s="343"/>
      <c r="EH17" s="343"/>
      <c r="EI17" s="343"/>
      <c r="EJ17" s="343"/>
      <c r="EK17" s="343"/>
      <c r="EL17" s="343"/>
      <c r="EM17" s="343"/>
      <c r="EN17" s="343"/>
      <c r="EO17" s="343"/>
      <c r="EP17" s="343"/>
      <c r="EQ17" s="276"/>
      <c r="ER17" s="348"/>
      <c r="ES17" s="349"/>
      <c r="ET17" s="349"/>
      <c r="EU17" s="349"/>
      <c r="EV17" s="350"/>
      <c r="EW17" s="420"/>
      <c r="EX17" s="420"/>
      <c r="EY17" s="420"/>
      <c r="EZ17" s="420"/>
      <c r="FA17" s="420"/>
      <c r="FB17" s="420"/>
      <c r="FC17" s="420"/>
      <c r="FD17" s="420"/>
      <c r="FE17" s="48">
        <f t="shared" si="18"/>
        <v>0</v>
      </c>
      <c r="FF17" s="48">
        <f t="shared" si="7"/>
        <v>0</v>
      </c>
      <c r="FG17" s="343"/>
      <c r="FH17" s="276"/>
      <c r="FI17" s="348"/>
      <c r="FJ17" s="349"/>
      <c r="FK17" s="349"/>
      <c r="FL17" s="349"/>
      <c r="FM17" s="350"/>
      <c r="FN17" s="420"/>
      <c r="FO17" s="420"/>
      <c r="FP17" s="420"/>
      <c r="FQ17" s="420"/>
      <c r="FR17" s="420"/>
      <c r="FS17" s="420"/>
      <c r="FT17" s="420"/>
      <c r="FU17" s="420"/>
      <c r="FV17" s="48">
        <f t="shared" si="19"/>
        <v>0</v>
      </c>
      <c r="FW17" s="48">
        <f t="shared" si="8"/>
        <v>0</v>
      </c>
      <c r="FX17" s="343"/>
      <c r="FY17" s="276"/>
      <c r="FZ17" s="348"/>
      <c r="GA17" s="349"/>
      <c r="GB17" s="349"/>
      <c r="GC17" s="349"/>
      <c r="GD17" s="350"/>
      <c r="GE17" s="420"/>
      <c r="GF17" s="420"/>
      <c r="GG17" s="420"/>
      <c r="GH17" s="420"/>
      <c r="GI17" s="420"/>
      <c r="GJ17" s="420"/>
      <c r="GK17" s="420"/>
      <c r="GL17" s="420"/>
      <c r="GM17" s="48">
        <f t="shared" si="20"/>
        <v>0</v>
      </c>
      <c r="GN17" s="48">
        <f t="shared" si="9"/>
        <v>0</v>
      </c>
      <c r="GO17" s="343"/>
      <c r="GP17" s="276"/>
      <c r="GQ17" s="348"/>
      <c r="GR17" s="349"/>
      <c r="GS17" s="349"/>
      <c r="GT17" s="349"/>
      <c r="GU17" s="350"/>
      <c r="GV17" s="420"/>
      <c r="GW17" s="420"/>
      <c r="GX17" s="420"/>
      <c r="GY17" s="420"/>
      <c r="GZ17" s="420"/>
      <c r="HA17" s="420"/>
      <c r="HB17" s="420"/>
      <c r="HC17" s="420"/>
      <c r="HD17" s="48">
        <f t="shared" si="21"/>
        <v>0</v>
      </c>
      <c r="HE17" s="48">
        <f t="shared" si="10"/>
        <v>0</v>
      </c>
      <c r="HF17" s="343"/>
      <c r="HG17" s="276"/>
      <c r="HH17" s="348"/>
      <c r="HI17" s="349"/>
      <c r="HJ17" s="349"/>
      <c r="HK17" s="349"/>
      <c r="HL17" s="350"/>
      <c r="HM17" s="420"/>
      <c r="HN17" s="420"/>
      <c r="HO17" s="420"/>
      <c r="HP17" s="420"/>
      <c r="HQ17" s="420"/>
      <c r="HR17" s="420"/>
      <c r="HS17" s="420"/>
      <c r="HT17" s="420"/>
      <c r="HU17" s="48">
        <f t="shared" si="22"/>
        <v>0</v>
      </c>
      <c r="HV17" s="48">
        <f t="shared" si="11"/>
        <v>0</v>
      </c>
      <c r="HW17" s="343"/>
      <c r="HX17" s="276"/>
      <c r="HY17" s="348"/>
      <c r="HZ17" s="349"/>
      <c r="IA17" s="349"/>
      <c r="IB17" s="349"/>
      <c r="IC17" s="350"/>
      <c r="ID17" s="420"/>
      <c r="IE17" s="420"/>
      <c r="IF17" s="420"/>
      <c r="IG17" s="420"/>
      <c r="IH17" s="420"/>
      <c r="II17" s="420"/>
      <c r="IJ17" s="420"/>
      <c r="IK17" s="420"/>
      <c r="IL17" s="48">
        <f t="shared" si="23"/>
        <v>0</v>
      </c>
      <c r="IM17" s="48">
        <f t="shared" si="12"/>
        <v>0</v>
      </c>
    </row>
    <row r="18" spans="3:247">
      <c r="E18" s="27" t="s">
        <v>1</v>
      </c>
      <c r="F18" s="26"/>
      <c r="G18" s="30"/>
      <c r="H18" s="421"/>
      <c r="I18" s="424"/>
      <c r="J18" s="418"/>
      <c r="K18" s="418"/>
      <c r="L18" s="418"/>
      <c r="M18" s="418"/>
      <c r="N18" s="418"/>
      <c r="O18" s="418"/>
      <c r="P18" s="343"/>
      <c r="Q18" s="276"/>
      <c r="R18" s="351"/>
      <c r="S18" s="352"/>
      <c r="T18" s="352"/>
      <c r="U18" s="352"/>
      <c r="V18" s="353"/>
      <c r="W18" s="425">
        <f t="shared" ref="W18:AC18" si="24">SUM(W8:W17)</f>
        <v>3.3222200000000002</v>
      </c>
      <c r="X18" s="425">
        <f>SUM(X8:X17)</f>
        <v>1.2707095314222747</v>
      </c>
      <c r="Y18" s="223">
        <f t="shared" si="24"/>
        <v>0</v>
      </c>
      <c r="Z18" s="223">
        <f t="shared" si="24"/>
        <v>0</v>
      </c>
      <c r="AA18" s="223">
        <f t="shared" si="24"/>
        <v>0</v>
      </c>
      <c r="AB18" s="223">
        <f t="shared" si="24"/>
        <v>0</v>
      </c>
      <c r="AC18" s="223">
        <f t="shared" si="24"/>
        <v>0</v>
      </c>
      <c r="AD18" s="223">
        <f>SUM(AD8:AD17)</f>
        <v>0</v>
      </c>
      <c r="AE18" s="48">
        <f>SUM(R18:V18)</f>
        <v>0</v>
      </c>
      <c r="AF18" s="310">
        <f>SUM(W18:AD18)</f>
        <v>4.5929295314222749</v>
      </c>
      <c r="AG18" s="343"/>
      <c r="AH18" s="271"/>
      <c r="AI18" s="351"/>
      <c r="AJ18" s="352"/>
      <c r="AK18" s="352"/>
      <c r="AL18" s="352"/>
      <c r="AM18" s="353"/>
      <c r="AN18" s="428">
        <f t="shared" ref="AN18:AU18" si="25">SUM(AN8:AN17)</f>
        <v>4</v>
      </c>
      <c r="AO18" s="428">
        <f t="shared" si="25"/>
        <v>6</v>
      </c>
      <c r="AP18" s="223">
        <f t="shared" si="25"/>
        <v>0</v>
      </c>
      <c r="AQ18" s="223">
        <f t="shared" si="25"/>
        <v>0</v>
      </c>
      <c r="AR18" s="223">
        <f t="shared" si="25"/>
        <v>0</v>
      </c>
      <c r="AS18" s="223">
        <f t="shared" si="25"/>
        <v>0</v>
      </c>
      <c r="AT18" s="223">
        <f t="shared" si="25"/>
        <v>0</v>
      </c>
      <c r="AU18" s="223">
        <f t="shared" si="25"/>
        <v>0</v>
      </c>
      <c r="AV18" s="48">
        <f>SUM(AI18:AM18)</f>
        <v>0</v>
      </c>
      <c r="AW18" s="310">
        <f>SUM(AN18:AU18)</f>
        <v>10</v>
      </c>
      <c r="AX18" s="343"/>
      <c r="AY18" s="276"/>
      <c r="AZ18" s="351"/>
      <c r="BA18" s="352"/>
      <c r="BB18" s="352"/>
      <c r="BC18" s="352"/>
      <c r="BD18" s="353"/>
      <c r="BE18" s="223">
        <f t="shared" ref="BE18:BL18" si="26">SUM(BE8:BE17)</f>
        <v>0</v>
      </c>
      <c r="BF18" s="223">
        <f t="shared" si="26"/>
        <v>0</v>
      </c>
      <c r="BG18" s="223">
        <f t="shared" si="26"/>
        <v>0</v>
      </c>
      <c r="BH18" s="223">
        <f t="shared" si="26"/>
        <v>0</v>
      </c>
      <c r="BI18" s="223">
        <f t="shared" si="26"/>
        <v>0</v>
      </c>
      <c r="BJ18" s="223">
        <f t="shared" si="26"/>
        <v>0</v>
      </c>
      <c r="BK18" s="223">
        <f t="shared" si="26"/>
        <v>0</v>
      </c>
      <c r="BL18" s="223">
        <f t="shared" si="26"/>
        <v>0</v>
      </c>
      <c r="BM18" s="48">
        <f>SUM(AZ18:BD18)</f>
        <v>0</v>
      </c>
      <c r="BN18" s="48">
        <f>SUM(BE18:BL18)</f>
        <v>0</v>
      </c>
      <c r="BO18" s="343"/>
      <c r="BP18" s="276"/>
      <c r="BQ18" s="351"/>
      <c r="BR18" s="352"/>
      <c r="BS18" s="352"/>
      <c r="BT18" s="352"/>
      <c r="BU18" s="353"/>
      <c r="BV18" s="223">
        <f t="shared" ref="BV18:CC18" si="27">SUM(BV8:BV17)</f>
        <v>0</v>
      </c>
      <c r="BW18" s="428">
        <f t="shared" si="27"/>
        <v>2.41</v>
      </c>
      <c r="BX18" s="223">
        <f t="shared" si="27"/>
        <v>0</v>
      </c>
      <c r="BY18" s="223">
        <f t="shared" si="27"/>
        <v>0</v>
      </c>
      <c r="BZ18" s="223">
        <f t="shared" si="27"/>
        <v>0</v>
      </c>
      <c r="CA18" s="223">
        <f t="shared" si="27"/>
        <v>0</v>
      </c>
      <c r="CB18" s="223">
        <f t="shared" si="27"/>
        <v>0</v>
      </c>
      <c r="CC18" s="223">
        <f t="shared" si="27"/>
        <v>0</v>
      </c>
      <c r="CD18" s="48">
        <f>SUM(BQ18:BU18)</f>
        <v>0</v>
      </c>
      <c r="CE18" s="310">
        <f>SUM(BV18:CC18)</f>
        <v>2.41</v>
      </c>
      <c r="CF18" s="343"/>
      <c r="CG18" s="343"/>
      <c r="CH18" s="343"/>
      <c r="CI18" s="343"/>
      <c r="CJ18" s="343"/>
      <c r="CK18" s="343"/>
      <c r="CL18" s="343"/>
      <c r="CM18" s="343"/>
      <c r="CN18" s="343"/>
      <c r="CO18" s="343"/>
      <c r="CP18" s="343"/>
      <c r="CQ18" s="343"/>
      <c r="CR18" s="343"/>
      <c r="CS18" s="343"/>
      <c r="CT18" s="343"/>
      <c r="CU18" s="276"/>
      <c r="CV18" s="351"/>
      <c r="CW18" s="352"/>
      <c r="CX18" s="352"/>
      <c r="CY18" s="352"/>
      <c r="CZ18" s="353"/>
      <c r="DA18" s="428">
        <f t="shared" ref="DA18:DH18" si="28">SUM(DA8:DA17)</f>
        <v>-5.5522200000000002</v>
      </c>
      <c r="DB18" s="428">
        <f t="shared" si="28"/>
        <v>-9.7941203514475532</v>
      </c>
      <c r="DC18" s="223">
        <f t="shared" si="28"/>
        <v>0</v>
      </c>
      <c r="DD18" s="223">
        <f t="shared" si="28"/>
        <v>0</v>
      </c>
      <c r="DE18" s="223">
        <f t="shared" si="28"/>
        <v>0</v>
      </c>
      <c r="DF18" s="223">
        <f t="shared" si="28"/>
        <v>0</v>
      </c>
      <c r="DG18" s="223">
        <f t="shared" si="28"/>
        <v>0</v>
      </c>
      <c r="DH18" s="223">
        <f t="shared" si="28"/>
        <v>0</v>
      </c>
      <c r="DI18" s="48">
        <f>SUM(CV18:CZ18)</f>
        <v>0</v>
      </c>
      <c r="DJ18" s="310">
        <f>SUM(DA18:DH18)</f>
        <v>-15.346340351447553</v>
      </c>
      <c r="DK18" s="343"/>
      <c r="DL18" s="276"/>
      <c r="DM18" s="351"/>
      <c r="DN18" s="352"/>
      <c r="DO18" s="352"/>
      <c r="DP18" s="352"/>
      <c r="DQ18" s="353"/>
      <c r="DR18" s="223">
        <f t="shared" ref="DR18:DY18" si="29">SUM(DR8:DR17)</f>
        <v>0</v>
      </c>
      <c r="DS18" s="428">
        <f t="shared" si="29"/>
        <v>-936.43900905447026</v>
      </c>
      <c r="DT18" s="223">
        <f t="shared" si="29"/>
        <v>0</v>
      </c>
      <c r="DU18" s="223">
        <f t="shared" si="29"/>
        <v>0</v>
      </c>
      <c r="DV18" s="223">
        <f t="shared" si="29"/>
        <v>0</v>
      </c>
      <c r="DW18" s="223">
        <f t="shared" si="29"/>
        <v>0</v>
      </c>
      <c r="DX18" s="223">
        <f t="shared" si="29"/>
        <v>0</v>
      </c>
      <c r="DY18" s="223">
        <f t="shared" si="29"/>
        <v>0</v>
      </c>
      <c r="DZ18" s="48">
        <f>SUM(DM18:DQ18)</f>
        <v>0</v>
      </c>
      <c r="EA18" s="310">
        <f>SUM(DR18:DY18)</f>
        <v>-936.43900905447026</v>
      </c>
      <c r="EB18" s="343"/>
      <c r="EC18" s="343"/>
      <c r="ED18" s="343"/>
      <c r="EE18" s="343"/>
      <c r="EF18" s="343"/>
      <c r="EG18" s="343"/>
      <c r="EH18" s="343"/>
      <c r="EI18" s="343"/>
      <c r="EJ18" s="343"/>
      <c r="EK18" s="343"/>
      <c r="EL18" s="343"/>
      <c r="EM18" s="343"/>
      <c r="EN18" s="343"/>
      <c r="EO18" s="343"/>
      <c r="EP18" s="343"/>
      <c r="EQ18" s="276"/>
      <c r="ER18" s="351"/>
      <c r="ES18" s="352"/>
      <c r="ET18" s="352"/>
      <c r="EU18" s="352"/>
      <c r="EV18" s="353"/>
      <c r="EW18" s="223">
        <f t="shared" ref="EW18:FC18" si="30">SUM(EW8:EW17)</f>
        <v>0</v>
      </c>
      <c r="EX18" s="223">
        <f t="shared" si="30"/>
        <v>0</v>
      </c>
      <c r="EY18" s="223">
        <f t="shared" si="30"/>
        <v>0</v>
      </c>
      <c r="EZ18" s="223">
        <f t="shared" si="30"/>
        <v>0</v>
      </c>
      <c r="FA18" s="223">
        <f t="shared" si="30"/>
        <v>0</v>
      </c>
      <c r="FB18" s="223">
        <f t="shared" si="30"/>
        <v>0</v>
      </c>
      <c r="FC18" s="223">
        <f t="shared" si="30"/>
        <v>0</v>
      </c>
      <c r="FD18" s="223">
        <f>SUM(FD8:FD17)</f>
        <v>0</v>
      </c>
      <c r="FE18" s="48">
        <f>SUM(ER18:EV18)</f>
        <v>0</v>
      </c>
      <c r="FF18" s="48">
        <f>SUM(EW18:FD18)</f>
        <v>0</v>
      </c>
      <c r="FG18" s="343"/>
      <c r="FH18" s="276"/>
      <c r="FI18" s="351"/>
      <c r="FJ18" s="352"/>
      <c r="FK18" s="352"/>
      <c r="FL18" s="352"/>
      <c r="FM18" s="353"/>
      <c r="FN18" s="223">
        <f t="shared" ref="FN18:FU18" si="31">SUM(FN8:FN17)</f>
        <v>0</v>
      </c>
      <c r="FO18" s="223">
        <f>SUM(FO8:FO17)</f>
        <v>0</v>
      </c>
      <c r="FP18" s="223">
        <f t="shared" si="31"/>
        <v>0</v>
      </c>
      <c r="FQ18" s="223">
        <f t="shared" si="31"/>
        <v>0</v>
      </c>
      <c r="FR18" s="223">
        <f t="shared" si="31"/>
        <v>0</v>
      </c>
      <c r="FS18" s="223">
        <f t="shared" si="31"/>
        <v>0</v>
      </c>
      <c r="FT18" s="223">
        <f t="shared" si="31"/>
        <v>0</v>
      </c>
      <c r="FU18" s="223">
        <f t="shared" si="31"/>
        <v>0</v>
      </c>
      <c r="FV18" s="48">
        <f>SUM(FI18:FM18)</f>
        <v>0</v>
      </c>
      <c r="FW18" s="48">
        <f>SUM(FN18:FU18)</f>
        <v>0</v>
      </c>
      <c r="FX18" s="343"/>
      <c r="FY18" s="276"/>
      <c r="FZ18" s="351"/>
      <c r="GA18" s="352"/>
      <c r="GB18" s="352"/>
      <c r="GC18" s="352"/>
      <c r="GD18" s="353"/>
      <c r="GE18" s="223">
        <f t="shared" ref="GE18" si="32">SUM(GE8:GE17)</f>
        <v>0</v>
      </c>
      <c r="GF18" s="223">
        <f>SUM(GF8:GF17)</f>
        <v>0</v>
      </c>
      <c r="GG18" s="223">
        <f t="shared" ref="GG18:GL18" si="33">SUM(GG8:GG17)</f>
        <v>0</v>
      </c>
      <c r="GH18" s="223">
        <f t="shared" si="33"/>
        <v>0</v>
      </c>
      <c r="GI18" s="223">
        <f t="shared" si="33"/>
        <v>0</v>
      </c>
      <c r="GJ18" s="223">
        <f t="shared" si="33"/>
        <v>0</v>
      </c>
      <c r="GK18" s="223">
        <f t="shared" si="33"/>
        <v>0</v>
      </c>
      <c r="GL18" s="223">
        <f t="shared" si="33"/>
        <v>0</v>
      </c>
      <c r="GM18" s="48">
        <f>SUM(FZ18:GD18)</f>
        <v>0</v>
      </c>
      <c r="GN18" s="48">
        <f>SUM(GE18:GL18)</f>
        <v>0</v>
      </c>
      <c r="GO18" s="343"/>
      <c r="GP18" s="276"/>
      <c r="GQ18" s="351"/>
      <c r="GR18" s="352"/>
      <c r="GS18" s="352"/>
      <c r="GT18" s="352"/>
      <c r="GU18" s="353"/>
      <c r="GV18" s="223">
        <f t="shared" ref="GV18" si="34">SUM(GV8:GV17)</f>
        <v>0</v>
      </c>
      <c r="GW18" s="223">
        <f>SUM(GW8:GW17)</f>
        <v>0</v>
      </c>
      <c r="GX18" s="223">
        <f t="shared" ref="GX18:HC18" si="35">SUM(GX8:GX17)</f>
        <v>0</v>
      </c>
      <c r="GY18" s="223">
        <f t="shared" si="35"/>
        <v>0</v>
      </c>
      <c r="GZ18" s="223">
        <f t="shared" si="35"/>
        <v>0</v>
      </c>
      <c r="HA18" s="223">
        <f t="shared" si="35"/>
        <v>0</v>
      </c>
      <c r="HB18" s="223">
        <f t="shared" si="35"/>
        <v>0</v>
      </c>
      <c r="HC18" s="223">
        <f t="shared" si="35"/>
        <v>0</v>
      </c>
      <c r="HD18" s="48">
        <f>SUM(GQ18:GU18)</f>
        <v>0</v>
      </c>
      <c r="HE18" s="48">
        <f>SUM(GV18:HC18)</f>
        <v>0</v>
      </c>
      <c r="HF18" s="343"/>
      <c r="HG18" s="276"/>
      <c r="HH18" s="351"/>
      <c r="HI18" s="352"/>
      <c r="HJ18" s="352"/>
      <c r="HK18" s="352"/>
      <c r="HL18" s="353"/>
      <c r="HM18" s="223">
        <f t="shared" ref="HM18" si="36">SUM(HM8:HM17)</f>
        <v>0</v>
      </c>
      <c r="HN18" s="223">
        <f>SUM(HN8:HN17)</f>
        <v>0</v>
      </c>
      <c r="HO18" s="223">
        <f t="shared" ref="HO18:HT18" si="37">SUM(HO8:HO17)</f>
        <v>0</v>
      </c>
      <c r="HP18" s="223">
        <f t="shared" si="37"/>
        <v>0</v>
      </c>
      <c r="HQ18" s="223">
        <f t="shared" si="37"/>
        <v>0</v>
      </c>
      <c r="HR18" s="223">
        <f t="shared" si="37"/>
        <v>0</v>
      </c>
      <c r="HS18" s="223">
        <f t="shared" si="37"/>
        <v>0</v>
      </c>
      <c r="HT18" s="223">
        <f t="shared" si="37"/>
        <v>0</v>
      </c>
      <c r="HU18" s="48">
        <f>SUM(HH18:HL18)</f>
        <v>0</v>
      </c>
      <c r="HV18" s="48">
        <f>SUM(HM18:HT18)</f>
        <v>0</v>
      </c>
      <c r="HW18" s="343"/>
      <c r="HX18" s="276"/>
      <c r="HY18" s="351"/>
      <c r="HZ18" s="352"/>
      <c r="IA18" s="352"/>
      <c r="IB18" s="352"/>
      <c r="IC18" s="353"/>
      <c r="ID18" s="223">
        <f t="shared" ref="ID18" si="38">SUM(ID8:ID17)</f>
        <v>0</v>
      </c>
      <c r="IE18" s="223">
        <f>SUM(IE8:IE17)</f>
        <v>0</v>
      </c>
      <c r="IF18" s="223">
        <f t="shared" ref="IF18:IK18" si="39">SUM(IF8:IF17)</f>
        <v>0</v>
      </c>
      <c r="IG18" s="223">
        <f t="shared" si="39"/>
        <v>0</v>
      </c>
      <c r="IH18" s="223">
        <f t="shared" si="39"/>
        <v>0</v>
      </c>
      <c r="II18" s="223">
        <f t="shared" si="39"/>
        <v>0</v>
      </c>
      <c r="IJ18" s="223">
        <f t="shared" si="39"/>
        <v>0</v>
      </c>
      <c r="IK18" s="223">
        <f t="shared" si="39"/>
        <v>0</v>
      </c>
      <c r="IL18" s="48">
        <f>SUM(HY18:IC18)</f>
        <v>0</v>
      </c>
      <c r="IM18" s="48">
        <f>SUM(ID18:IK18)</f>
        <v>0</v>
      </c>
    </row>
    <row r="19" spans="3:247">
      <c r="F19" s="40"/>
      <c r="G19" s="40"/>
      <c r="H19" s="40"/>
      <c r="I19" s="40"/>
      <c r="J19" s="40"/>
      <c r="K19" s="40"/>
      <c r="L19" s="40"/>
      <c r="M19" s="40"/>
      <c r="N19" s="40"/>
      <c r="O19" s="40"/>
      <c r="Q19" s="10"/>
      <c r="AH19" s="1"/>
      <c r="AY19" s="10"/>
      <c r="BP19" s="10"/>
      <c r="CU19" s="10"/>
      <c r="DL19" s="10"/>
      <c r="EQ19" s="10"/>
      <c r="FH19" s="10"/>
      <c r="FY19" s="10"/>
      <c r="GP19" s="10"/>
      <c r="HG19" s="10"/>
      <c r="HX19" s="10"/>
    </row>
    <row r="20" spans="3:247">
      <c r="C20" s="24" t="s">
        <v>26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Q20" s="10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H20" s="1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Y20" s="10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P20" s="10"/>
      <c r="BQ20" s="38"/>
      <c r="BR20" s="38"/>
      <c r="BS20" s="38"/>
      <c r="BT20" s="38"/>
      <c r="BU20" s="38"/>
      <c r="CU20" s="10"/>
      <c r="CV20" s="38"/>
      <c r="CW20" s="38"/>
      <c r="CX20" s="38"/>
      <c r="CY20" s="38"/>
      <c r="CZ20" s="38"/>
      <c r="DL20" s="10"/>
      <c r="DM20" s="38"/>
      <c r="DN20" s="38"/>
      <c r="DO20" s="38"/>
      <c r="DP20" s="38"/>
      <c r="DQ20" s="38"/>
      <c r="EQ20" s="10"/>
      <c r="ER20" s="38"/>
      <c r="ES20" s="38"/>
      <c r="ET20" s="38"/>
      <c r="EU20" s="38"/>
      <c r="EV20" s="38"/>
      <c r="FH20" s="10"/>
      <c r="FI20" s="38"/>
      <c r="FJ20" s="38"/>
      <c r="FK20" s="38"/>
      <c r="FL20" s="38"/>
      <c r="FM20" s="38"/>
      <c r="FY20" s="10"/>
      <c r="FZ20" s="38"/>
      <c r="GA20" s="38"/>
      <c r="GB20" s="38"/>
      <c r="GC20" s="38"/>
      <c r="GD20" s="38"/>
      <c r="GP20" s="10"/>
      <c r="GQ20" s="38"/>
      <c r="GR20" s="38"/>
      <c r="GS20" s="38"/>
      <c r="GT20" s="38"/>
      <c r="GU20" s="38"/>
      <c r="HG20" s="10"/>
      <c r="HH20" s="38"/>
      <c r="HI20" s="38"/>
      <c r="HJ20" s="38"/>
      <c r="HK20" s="38"/>
      <c r="HL20" s="38"/>
      <c r="HX20" s="10"/>
      <c r="HY20" s="38"/>
      <c r="HZ20" s="38"/>
      <c r="IA20" s="38"/>
      <c r="IB20" s="38"/>
      <c r="IC20" s="38"/>
    </row>
    <row r="21" spans="3:247">
      <c r="C21" s="24"/>
      <c r="E21" s="417" t="s">
        <v>496</v>
      </c>
      <c r="F21" s="418"/>
      <c r="G21" s="417" t="s">
        <v>497</v>
      </c>
      <c r="H21" s="421"/>
      <c r="I21" s="417" t="s">
        <v>98</v>
      </c>
      <c r="J21" s="418"/>
      <c r="K21" s="417" t="s">
        <v>498</v>
      </c>
      <c r="L21" s="418"/>
      <c r="M21" s="417" t="s">
        <v>499</v>
      </c>
      <c r="N21" s="418"/>
      <c r="O21" s="417" t="s">
        <v>499</v>
      </c>
      <c r="P21" s="343"/>
      <c r="Q21" s="276"/>
      <c r="R21" s="345"/>
      <c r="S21" s="346"/>
      <c r="T21" s="346"/>
      <c r="U21" s="346"/>
      <c r="V21" s="347"/>
      <c r="W21" s="426">
        <v>0</v>
      </c>
      <c r="X21" s="419">
        <f>-'[7]TX Regen'!$F$18</f>
        <v>0.20811283767044031</v>
      </c>
      <c r="Y21" s="420"/>
      <c r="Z21" s="420"/>
      <c r="AA21" s="420"/>
      <c r="AB21" s="420"/>
      <c r="AC21" s="420"/>
      <c r="AD21" s="420"/>
      <c r="AE21" s="48">
        <f t="shared" ref="AE21:AE30" si="40">SUM(R21:V21)</f>
        <v>0</v>
      </c>
      <c r="AF21" s="310">
        <f t="shared" ref="AF21:AF30" si="41">SUM(W21:AD21)</f>
        <v>0.20811283767044031</v>
      </c>
      <c r="AG21" s="343"/>
      <c r="AH21" s="271"/>
      <c r="AI21" s="345"/>
      <c r="AJ21" s="346"/>
      <c r="AK21" s="346"/>
      <c r="AL21" s="346"/>
      <c r="AM21" s="347"/>
      <c r="AN21" s="420">
        <v>0</v>
      </c>
      <c r="AO21" s="429">
        <v>3</v>
      </c>
      <c r="AP21" s="420">
        <v>0</v>
      </c>
      <c r="AQ21" s="420">
        <v>0</v>
      </c>
      <c r="AR21" s="420">
        <v>0</v>
      </c>
      <c r="AS21" s="420">
        <v>0</v>
      </c>
      <c r="AT21" s="420">
        <v>0</v>
      </c>
      <c r="AU21" s="420">
        <v>0</v>
      </c>
      <c r="AV21" s="48">
        <f>SUM(AI21:AM21)</f>
        <v>0</v>
      </c>
      <c r="AW21" s="310">
        <f t="shared" ref="AW21:AW30" si="42">SUM(AN21:AU21)</f>
        <v>3</v>
      </c>
      <c r="AX21" s="343"/>
      <c r="AY21" s="276"/>
      <c r="AZ21" s="345"/>
      <c r="BA21" s="346"/>
      <c r="BB21" s="346"/>
      <c r="BC21" s="346"/>
      <c r="BD21" s="347"/>
      <c r="BE21" s="420"/>
      <c r="BF21" s="420"/>
      <c r="BG21" s="420"/>
      <c r="BH21" s="420"/>
      <c r="BI21" s="420"/>
      <c r="BJ21" s="420"/>
      <c r="BK21" s="420"/>
      <c r="BL21" s="420"/>
      <c r="BM21" s="48">
        <f>SUM(AZ21:BD21)</f>
        <v>0</v>
      </c>
      <c r="BN21" s="48">
        <f t="shared" ref="BN21:BN30" si="43">SUM(BE21:BL21)</f>
        <v>0</v>
      </c>
      <c r="BO21" s="343"/>
      <c r="BP21" s="276"/>
      <c r="BQ21" s="345"/>
      <c r="BR21" s="346"/>
      <c r="BS21" s="346"/>
      <c r="BT21" s="346"/>
      <c r="BU21" s="347"/>
      <c r="BV21" s="420">
        <v>0</v>
      </c>
      <c r="BW21" s="420"/>
      <c r="BX21" s="420"/>
      <c r="BY21" s="420"/>
      <c r="BZ21" s="420"/>
      <c r="CA21" s="420"/>
      <c r="CB21" s="420"/>
      <c r="CC21" s="420"/>
      <c r="CD21" s="48">
        <f t="shared" ref="CD21:CD30" si="44">SUM(BQ21:BU21)</f>
        <v>0</v>
      </c>
      <c r="CE21" s="48">
        <f t="shared" ref="CE21:CE30" si="45">SUM(BV21:CC21)</f>
        <v>0</v>
      </c>
      <c r="CF21" s="343"/>
      <c r="CG21" s="343"/>
      <c r="CH21" s="343"/>
      <c r="CI21" s="343"/>
      <c r="CJ21" s="343"/>
      <c r="CK21" s="343"/>
      <c r="CL21" s="343"/>
      <c r="CM21" s="343"/>
      <c r="CN21" s="343"/>
      <c r="CO21" s="343"/>
      <c r="CP21" s="343"/>
      <c r="CQ21" s="343"/>
      <c r="CR21" s="343"/>
      <c r="CS21" s="343"/>
      <c r="CT21" s="343"/>
      <c r="CU21" s="276"/>
      <c r="CV21" s="345"/>
      <c r="CW21" s="346"/>
      <c r="CX21" s="346"/>
      <c r="CY21" s="346"/>
      <c r="CZ21" s="347"/>
      <c r="DA21" s="420"/>
      <c r="DB21" s="429">
        <f>'[8]Baseline scenario'!$F$8</f>
        <v>-2.3731283018867932</v>
      </c>
      <c r="DC21" s="420"/>
      <c r="DD21" s="420"/>
      <c r="DE21" s="420"/>
      <c r="DF21" s="420"/>
      <c r="DG21" s="420"/>
      <c r="DH21" s="420"/>
      <c r="DI21" s="48">
        <f t="shared" ref="DI21:DI30" si="46">SUM(CV21:CZ21)</f>
        <v>0</v>
      </c>
      <c r="DJ21" s="310">
        <f t="shared" ref="DJ21:DJ30" si="47">SUM(DA21:DH21)</f>
        <v>-2.3731283018867932</v>
      </c>
      <c r="DK21" s="343"/>
      <c r="DL21" s="276"/>
      <c r="DM21" s="345"/>
      <c r="DN21" s="346"/>
      <c r="DO21" s="346"/>
      <c r="DP21" s="346"/>
      <c r="DQ21" s="347"/>
      <c r="DR21" s="420">
        <v>0</v>
      </c>
      <c r="DS21" s="420"/>
      <c r="DT21" s="420"/>
      <c r="DU21" s="420"/>
      <c r="DV21" s="420"/>
      <c r="DW21" s="420"/>
      <c r="DX21" s="420"/>
      <c r="DY21" s="420"/>
      <c r="DZ21" s="48">
        <f t="shared" ref="DZ21:DZ30" si="48">SUM(DM21:DQ21)</f>
        <v>0</v>
      </c>
      <c r="EA21" s="48">
        <f t="shared" ref="EA21:EA30" si="49">SUM(DR21:DY21)</f>
        <v>0</v>
      </c>
      <c r="EB21" s="343"/>
      <c r="EC21" s="343"/>
      <c r="ED21" s="343"/>
      <c r="EE21" s="343"/>
      <c r="EF21" s="343"/>
      <c r="EG21" s="343"/>
      <c r="EH21" s="343"/>
      <c r="EI21" s="343"/>
      <c r="EJ21" s="343"/>
      <c r="EK21" s="343"/>
      <c r="EL21" s="343"/>
      <c r="EM21" s="343"/>
      <c r="EN21" s="343"/>
      <c r="EO21" s="343"/>
      <c r="EP21" s="343"/>
      <c r="EQ21" s="276"/>
      <c r="ER21" s="345"/>
      <c r="ES21" s="346"/>
      <c r="ET21" s="346"/>
      <c r="EU21" s="346"/>
      <c r="EV21" s="347"/>
      <c r="EW21" s="420">
        <v>0</v>
      </c>
      <c r="EX21" s="420"/>
      <c r="EY21" s="420"/>
      <c r="EZ21" s="420"/>
      <c r="FA21" s="420"/>
      <c r="FB21" s="420"/>
      <c r="FC21" s="420"/>
      <c r="FD21" s="420"/>
      <c r="FE21" s="48">
        <f t="shared" ref="FE21:FE30" si="50">SUM(ER21:EV21)</f>
        <v>0</v>
      </c>
      <c r="FF21" s="48">
        <f t="shared" ref="FF21:FF30" si="51">SUM(EW21:FD21)</f>
        <v>0</v>
      </c>
      <c r="FG21" s="343"/>
      <c r="FH21" s="276"/>
      <c r="FI21" s="345"/>
      <c r="FJ21" s="346"/>
      <c r="FK21" s="346"/>
      <c r="FL21" s="346"/>
      <c r="FM21" s="347"/>
      <c r="FN21" s="420">
        <v>0</v>
      </c>
      <c r="FO21" s="420"/>
      <c r="FP21" s="420"/>
      <c r="FQ21" s="420"/>
      <c r="FR21" s="420"/>
      <c r="FS21" s="420"/>
      <c r="FT21" s="420"/>
      <c r="FU21" s="420"/>
      <c r="FV21" s="48">
        <f t="shared" ref="FV21:FV30" si="52">SUM(FI21:FM21)</f>
        <v>0</v>
      </c>
      <c r="FW21" s="48">
        <f t="shared" ref="FW21:FW30" si="53">SUM(FN21:FU21)</f>
        <v>0</v>
      </c>
      <c r="FX21" s="343"/>
      <c r="FY21" s="276"/>
      <c r="FZ21" s="345"/>
      <c r="GA21" s="346"/>
      <c r="GB21" s="346"/>
      <c r="GC21" s="346"/>
      <c r="GD21" s="347"/>
      <c r="GE21" s="420">
        <v>0</v>
      </c>
      <c r="GF21" s="420"/>
      <c r="GG21" s="420"/>
      <c r="GH21" s="420"/>
      <c r="GI21" s="420"/>
      <c r="GJ21" s="420"/>
      <c r="GK21" s="420"/>
      <c r="GL21" s="420"/>
      <c r="GM21" s="48">
        <f t="shared" ref="GM21:GM30" si="54">SUM(FZ21:GD21)</f>
        <v>0</v>
      </c>
      <c r="GN21" s="48">
        <f t="shared" ref="GN21:GN30" si="55">SUM(GE21:GL21)</f>
        <v>0</v>
      </c>
      <c r="GO21" s="343"/>
      <c r="GP21" s="276"/>
      <c r="GQ21" s="345"/>
      <c r="GR21" s="346"/>
      <c r="GS21" s="346"/>
      <c r="GT21" s="346"/>
      <c r="GU21" s="347"/>
      <c r="GV21" s="420">
        <v>0</v>
      </c>
      <c r="GW21" s="420"/>
      <c r="GX21" s="420"/>
      <c r="GY21" s="420"/>
      <c r="GZ21" s="420"/>
      <c r="HA21" s="420"/>
      <c r="HB21" s="420"/>
      <c r="HC21" s="420"/>
      <c r="HD21" s="48">
        <f t="shared" ref="HD21:HD30" si="56">SUM(GQ21:GU21)</f>
        <v>0</v>
      </c>
      <c r="HE21" s="48">
        <f t="shared" ref="HE21:HE30" si="57">SUM(GV21:HC21)</f>
        <v>0</v>
      </c>
      <c r="HF21" s="343"/>
      <c r="HG21" s="276"/>
      <c r="HH21" s="345"/>
      <c r="HI21" s="346"/>
      <c r="HJ21" s="346"/>
      <c r="HK21" s="346"/>
      <c r="HL21" s="347"/>
      <c r="HM21" s="420">
        <v>0</v>
      </c>
      <c r="HN21" s="420"/>
      <c r="HO21" s="420"/>
      <c r="HP21" s="420"/>
      <c r="HQ21" s="420"/>
      <c r="HR21" s="420"/>
      <c r="HS21" s="420"/>
      <c r="HT21" s="420"/>
      <c r="HU21" s="48">
        <f t="shared" ref="HU21:HU30" si="58">SUM(HH21:HL21)</f>
        <v>0</v>
      </c>
      <c r="HV21" s="48">
        <f t="shared" ref="HV21:HV30" si="59">SUM(HM21:HT21)</f>
        <v>0</v>
      </c>
      <c r="HW21" s="343"/>
      <c r="HX21" s="276"/>
      <c r="HY21" s="345"/>
      <c r="HZ21" s="346"/>
      <c r="IA21" s="346"/>
      <c r="IB21" s="346"/>
      <c r="IC21" s="347"/>
      <c r="ID21" s="420">
        <v>0</v>
      </c>
      <c r="IE21" s="420"/>
      <c r="IF21" s="420"/>
      <c r="IG21" s="420"/>
      <c r="IH21" s="420"/>
      <c r="II21" s="420"/>
      <c r="IJ21" s="420"/>
      <c r="IK21" s="420"/>
      <c r="IL21" s="48">
        <f t="shared" ref="IL21:IL30" si="60">SUM(HY21:IC21)</f>
        <v>0</v>
      </c>
      <c r="IM21" s="48">
        <f t="shared" ref="IM21:IM30" si="61">SUM(ID21:IK21)</f>
        <v>0</v>
      </c>
    </row>
    <row r="22" spans="3:247">
      <c r="C22" s="24"/>
      <c r="D22" s="24"/>
      <c r="E22" s="417" t="s">
        <v>18</v>
      </c>
      <c r="F22" s="418"/>
      <c r="G22" s="417" t="s">
        <v>25</v>
      </c>
      <c r="H22" s="421"/>
      <c r="I22" s="427"/>
      <c r="J22" s="418"/>
      <c r="K22" s="417"/>
      <c r="L22" s="418"/>
      <c r="M22" s="417"/>
      <c r="N22" s="418"/>
      <c r="O22" s="417"/>
      <c r="P22" s="343"/>
      <c r="Q22" s="276"/>
      <c r="R22" s="348"/>
      <c r="S22" s="349"/>
      <c r="T22" s="349"/>
      <c r="U22" s="349"/>
      <c r="V22" s="350"/>
      <c r="W22" s="426"/>
      <c r="X22" s="419"/>
      <c r="Y22" s="420"/>
      <c r="Z22" s="420"/>
      <c r="AA22" s="420"/>
      <c r="AB22" s="420"/>
      <c r="AC22" s="420"/>
      <c r="AD22" s="420"/>
      <c r="AE22" s="48">
        <f t="shared" si="40"/>
        <v>0</v>
      </c>
      <c r="AF22" s="48">
        <f t="shared" si="41"/>
        <v>0</v>
      </c>
      <c r="AG22" s="343"/>
      <c r="AH22" s="271"/>
      <c r="AI22" s="348"/>
      <c r="AJ22" s="349"/>
      <c r="AK22" s="349"/>
      <c r="AL22" s="349"/>
      <c r="AM22" s="350"/>
      <c r="AN22" s="420"/>
      <c r="AO22" s="420"/>
      <c r="AP22" s="420"/>
      <c r="AQ22" s="420"/>
      <c r="AR22" s="420"/>
      <c r="AS22" s="420"/>
      <c r="AT22" s="420"/>
      <c r="AU22" s="420"/>
      <c r="AV22" s="48">
        <f t="shared" ref="AV22:AV30" si="62">SUM(AI22:AM22)</f>
        <v>0</v>
      </c>
      <c r="AW22" s="48">
        <f t="shared" si="42"/>
        <v>0</v>
      </c>
      <c r="AX22" s="343"/>
      <c r="AY22" s="276"/>
      <c r="AZ22" s="348"/>
      <c r="BA22" s="349"/>
      <c r="BB22" s="349"/>
      <c r="BC22" s="349"/>
      <c r="BD22" s="350"/>
      <c r="BE22" s="420"/>
      <c r="BF22" s="420"/>
      <c r="BG22" s="420"/>
      <c r="BH22" s="420"/>
      <c r="BI22" s="420"/>
      <c r="BJ22" s="420"/>
      <c r="BK22" s="420"/>
      <c r="BL22" s="420"/>
      <c r="BM22" s="48">
        <f t="shared" ref="BM22:BM30" si="63">SUM(AZ22:BD22)</f>
        <v>0</v>
      </c>
      <c r="BN22" s="48">
        <f t="shared" si="43"/>
        <v>0</v>
      </c>
      <c r="BO22" s="343"/>
      <c r="BP22" s="276"/>
      <c r="BQ22" s="348"/>
      <c r="BR22" s="349"/>
      <c r="BS22" s="349"/>
      <c r="BT22" s="349"/>
      <c r="BU22" s="350"/>
      <c r="BV22" s="420"/>
      <c r="BW22" s="420"/>
      <c r="BX22" s="420"/>
      <c r="BY22" s="420"/>
      <c r="BZ22" s="420"/>
      <c r="CA22" s="420"/>
      <c r="CB22" s="420"/>
      <c r="CC22" s="420"/>
      <c r="CD22" s="48">
        <f t="shared" si="44"/>
        <v>0</v>
      </c>
      <c r="CE22" s="48">
        <f t="shared" si="45"/>
        <v>0</v>
      </c>
      <c r="CF22" s="343"/>
      <c r="CG22" s="343"/>
      <c r="CH22" s="343"/>
      <c r="CI22" s="343"/>
      <c r="CJ22" s="343"/>
      <c r="CK22" s="343"/>
      <c r="CL22" s="343"/>
      <c r="CM22" s="343"/>
      <c r="CN22" s="343"/>
      <c r="CO22" s="343"/>
      <c r="CP22" s="343"/>
      <c r="CQ22" s="343"/>
      <c r="CR22" s="343"/>
      <c r="CS22" s="343"/>
      <c r="CT22" s="343"/>
      <c r="CU22" s="276"/>
      <c r="CV22" s="348"/>
      <c r="CW22" s="349"/>
      <c r="CX22" s="349"/>
      <c r="CY22" s="349"/>
      <c r="CZ22" s="350"/>
      <c r="DA22" s="420"/>
      <c r="DB22" s="420"/>
      <c r="DC22" s="420"/>
      <c r="DD22" s="420"/>
      <c r="DE22" s="420"/>
      <c r="DF22" s="420"/>
      <c r="DG22" s="420"/>
      <c r="DH22" s="420"/>
      <c r="DI22" s="48">
        <f t="shared" si="46"/>
        <v>0</v>
      </c>
      <c r="DJ22" s="48">
        <f t="shared" si="47"/>
        <v>0</v>
      </c>
      <c r="DK22" s="343"/>
      <c r="DL22" s="276"/>
      <c r="DM22" s="348"/>
      <c r="DN22" s="349"/>
      <c r="DO22" s="349"/>
      <c r="DP22" s="349"/>
      <c r="DQ22" s="350"/>
      <c r="DR22" s="420"/>
      <c r="DS22" s="420"/>
      <c r="DT22" s="420"/>
      <c r="DU22" s="420"/>
      <c r="DV22" s="420"/>
      <c r="DW22" s="420"/>
      <c r="DX22" s="420"/>
      <c r="DY22" s="420"/>
      <c r="DZ22" s="48">
        <f t="shared" si="48"/>
        <v>0</v>
      </c>
      <c r="EA22" s="48">
        <f t="shared" si="49"/>
        <v>0</v>
      </c>
      <c r="EB22" s="343"/>
      <c r="EC22" s="343"/>
      <c r="ED22" s="343"/>
      <c r="EE22" s="343"/>
      <c r="EF22" s="343"/>
      <c r="EG22" s="343"/>
      <c r="EH22" s="343"/>
      <c r="EI22" s="343"/>
      <c r="EJ22" s="343"/>
      <c r="EK22" s="343"/>
      <c r="EL22" s="343"/>
      <c r="EM22" s="343"/>
      <c r="EN22" s="343"/>
      <c r="EO22" s="343"/>
      <c r="EP22" s="343"/>
      <c r="EQ22" s="276"/>
      <c r="ER22" s="348"/>
      <c r="ES22" s="349"/>
      <c r="ET22" s="349"/>
      <c r="EU22" s="349"/>
      <c r="EV22" s="350"/>
      <c r="EW22" s="420">
        <v>0</v>
      </c>
      <c r="EX22" s="420"/>
      <c r="EY22" s="420"/>
      <c r="EZ22" s="420"/>
      <c r="FA22" s="420"/>
      <c r="FB22" s="420"/>
      <c r="FC22" s="420"/>
      <c r="FD22" s="420"/>
      <c r="FE22" s="48">
        <f t="shared" si="50"/>
        <v>0</v>
      </c>
      <c r="FF22" s="48">
        <f t="shared" si="51"/>
        <v>0</v>
      </c>
      <c r="FG22" s="343"/>
      <c r="FH22" s="276"/>
      <c r="FI22" s="348"/>
      <c r="FJ22" s="349"/>
      <c r="FK22" s="349"/>
      <c r="FL22" s="349"/>
      <c r="FM22" s="350"/>
      <c r="FN22" s="420"/>
      <c r="FO22" s="420"/>
      <c r="FP22" s="420"/>
      <c r="FQ22" s="420"/>
      <c r="FR22" s="420"/>
      <c r="FS22" s="420"/>
      <c r="FT22" s="420"/>
      <c r="FU22" s="420"/>
      <c r="FV22" s="48">
        <f t="shared" si="52"/>
        <v>0</v>
      </c>
      <c r="FW22" s="48">
        <f t="shared" si="53"/>
        <v>0</v>
      </c>
      <c r="FX22" s="343"/>
      <c r="FY22" s="276"/>
      <c r="FZ22" s="348"/>
      <c r="GA22" s="349"/>
      <c r="GB22" s="349"/>
      <c r="GC22" s="349"/>
      <c r="GD22" s="350"/>
      <c r="GE22" s="420"/>
      <c r="GF22" s="420"/>
      <c r="GG22" s="420"/>
      <c r="GH22" s="420"/>
      <c r="GI22" s="420"/>
      <c r="GJ22" s="420"/>
      <c r="GK22" s="420"/>
      <c r="GL22" s="420"/>
      <c r="GM22" s="48">
        <f t="shared" si="54"/>
        <v>0</v>
      </c>
      <c r="GN22" s="48">
        <f t="shared" si="55"/>
        <v>0</v>
      </c>
      <c r="GO22" s="343"/>
      <c r="GP22" s="276"/>
      <c r="GQ22" s="348"/>
      <c r="GR22" s="349"/>
      <c r="GS22" s="349"/>
      <c r="GT22" s="349"/>
      <c r="GU22" s="350"/>
      <c r="GV22" s="420"/>
      <c r="GW22" s="420"/>
      <c r="GX22" s="420"/>
      <c r="GY22" s="420"/>
      <c r="GZ22" s="420"/>
      <c r="HA22" s="420"/>
      <c r="HB22" s="420"/>
      <c r="HC22" s="420"/>
      <c r="HD22" s="48">
        <f t="shared" si="56"/>
        <v>0</v>
      </c>
      <c r="HE22" s="48">
        <f t="shared" si="57"/>
        <v>0</v>
      </c>
      <c r="HF22" s="343"/>
      <c r="HG22" s="276"/>
      <c r="HH22" s="348"/>
      <c r="HI22" s="349"/>
      <c r="HJ22" s="349"/>
      <c r="HK22" s="349"/>
      <c r="HL22" s="350"/>
      <c r="HM22" s="420"/>
      <c r="HN22" s="420"/>
      <c r="HO22" s="420"/>
      <c r="HP22" s="420"/>
      <c r="HQ22" s="420"/>
      <c r="HR22" s="420"/>
      <c r="HS22" s="420"/>
      <c r="HT22" s="420"/>
      <c r="HU22" s="48">
        <f t="shared" si="58"/>
        <v>0</v>
      </c>
      <c r="HV22" s="48">
        <f t="shared" si="59"/>
        <v>0</v>
      </c>
      <c r="HW22" s="343"/>
      <c r="HX22" s="276"/>
      <c r="HY22" s="348"/>
      <c r="HZ22" s="349"/>
      <c r="IA22" s="349"/>
      <c r="IB22" s="349"/>
      <c r="IC22" s="350"/>
      <c r="ID22" s="420"/>
      <c r="IE22" s="420"/>
      <c r="IF22" s="420"/>
      <c r="IG22" s="420"/>
      <c r="IH22" s="420"/>
      <c r="II22" s="420"/>
      <c r="IJ22" s="420"/>
      <c r="IK22" s="420"/>
      <c r="IL22" s="48">
        <f t="shared" si="60"/>
        <v>0</v>
      </c>
      <c r="IM22" s="48">
        <f t="shared" si="61"/>
        <v>0</v>
      </c>
    </row>
    <row r="23" spans="3:247">
      <c r="C23" s="24"/>
      <c r="D23" s="24"/>
      <c r="E23" s="417" t="s">
        <v>18</v>
      </c>
      <c r="F23" s="418"/>
      <c r="G23" s="417" t="s">
        <v>25</v>
      </c>
      <c r="H23" s="421"/>
      <c r="I23" s="417"/>
      <c r="J23" s="418"/>
      <c r="K23" s="417"/>
      <c r="L23" s="418"/>
      <c r="M23" s="417"/>
      <c r="N23" s="418"/>
      <c r="O23" s="417"/>
      <c r="P23" s="343"/>
      <c r="Q23" s="276"/>
      <c r="R23" s="348"/>
      <c r="S23" s="349"/>
      <c r="T23" s="349"/>
      <c r="U23" s="349"/>
      <c r="V23" s="350"/>
      <c r="W23" s="419"/>
      <c r="X23" s="419"/>
      <c r="Y23" s="420"/>
      <c r="Z23" s="420"/>
      <c r="AA23" s="420"/>
      <c r="AB23" s="420"/>
      <c r="AC23" s="420"/>
      <c r="AD23" s="420"/>
      <c r="AE23" s="48">
        <f t="shared" si="40"/>
        <v>0</v>
      </c>
      <c r="AF23" s="48">
        <f t="shared" si="41"/>
        <v>0</v>
      </c>
      <c r="AG23" s="343"/>
      <c r="AH23" s="271"/>
      <c r="AI23" s="348"/>
      <c r="AJ23" s="349"/>
      <c r="AK23" s="349"/>
      <c r="AL23" s="349"/>
      <c r="AM23" s="350"/>
      <c r="AN23" s="420"/>
      <c r="AO23" s="420"/>
      <c r="AP23" s="420"/>
      <c r="AQ23" s="420"/>
      <c r="AR23" s="420"/>
      <c r="AS23" s="420"/>
      <c r="AT23" s="420"/>
      <c r="AU23" s="420"/>
      <c r="AV23" s="48">
        <f t="shared" si="62"/>
        <v>0</v>
      </c>
      <c r="AW23" s="48">
        <f t="shared" si="42"/>
        <v>0</v>
      </c>
      <c r="AX23" s="343"/>
      <c r="AY23" s="276"/>
      <c r="AZ23" s="348"/>
      <c r="BA23" s="349"/>
      <c r="BB23" s="349"/>
      <c r="BC23" s="349"/>
      <c r="BD23" s="350"/>
      <c r="BE23" s="420"/>
      <c r="BF23" s="420"/>
      <c r="BG23" s="420"/>
      <c r="BH23" s="420"/>
      <c r="BI23" s="420"/>
      <c r="BJ23" s="420"/>
      <c r="BK23" s="420"/>
      <c r="BL23" s="420"/>
      <c r="BM23" s="48">
        <f t="shared" si="63"/>
        <v>0</v>
      </c>
      <c r="BN23" s="48">
        <f t="shared" si="43"/>
        <v>0</v>
      </c>
      <c r="BO23" s="343"/>
      <c r="BP23" s="276"/>
      <c r="BQ23" s="348"/>
      <c r="BR23" s="349"/>
      <c r="BS23" s="349"/>
      <c r="BT23" s="349"/>
      <c r="BU23" s="350"/>
      <c r="BV23" s="420"/>
      <c r="BW23" s="420"/>
      <c r="BX23" s="420"/>
      <c r="BY23" s="420"/>
      <c r="BZ23" s="420"/>
      <c r="CA23" s="420"/>
      <c r="CB23" s="420"/>
      <c r="CC23" s="420"/>
      <c r="CD23" s="48">
        <f t="shared" si="44"/>
        <v>0</v>
      </c>
      <c r="CE23" s="48">
        <f t="shared" si="45"/>
        <v>0</v>
      </c>
      <c r="CF23" s="343"/>
      <c r="CG23" s="343"/>
      <c r="CH23" s="343"/>
      <c r="CI23" s="343"/>
      <c r="CJ23" s="343"/>
      <c r="CK23" s="343"/>
      <c r="CL23" s="343"/>
      <c r="CM23" s="343"/>
      <c r="CN23" s="343"/>
      <c r="CO23" s="343"/>
      <c r="CP23" s="343"/>
      <c r="CQ23" s="343"/>
      <c r="CR23" s="343"/>
      <c r="CS23" s="343"/>
      <c r="CT23" s="343"/>
      <c r="CU23" s="276"/>
      <c r="CV23" s="348"/>
      <c r="CW23" s="349"/>
      <c r="CX23" s="349"/>
      <c r="CY23" s="349"/>
      <c r="CZ23" s="350"/>
      <c r="DA23" s="420"/>
      <c r="DB23" s="420"/>
      <c r="DC23" s="420"/>
      <c r="DD23" s="420"/>
      <c r="DE23" s="420"/>
      <c r="DF23" s="420"/>
      <c r="DG23" s="420"/>
      <c r="DH23" s="420"/>
      <c r="DI23" s="48">
        <f t="shared" si="46"/>
        <v>0</v>
      </c>
      <c r="DJ23" s="48">
        <f t="shared" si="47"/>
        <v>0</v>
      </c>
      <c r="DK23" s="343"/>
      <c r="DL23" s="276"/>
      <c r="DM23" s="348"/>
      <c r="DN23" s="349"/>
      <c r="DO23" s="349"/>
      <c r="DP23" s="349"/>
      <c r="DQ23" s="350"/>
      <c r="DR23" s="420"/>
      <c r="DS23" s="420"/>
      <c r="DT23" s="420"/>
      <c r="DU23" s="420"/>
      <c r="DV23" s="420"/>
      <c r="DW23" s="420"/>
      <c r="DX23" s="420"/>
      <c r="DY23" s="420"/>
      <c r="DZ23" s="48">
        <f t="shared" si="48"/>
        <v>0</v>
      </c>
      <c r="EA23" s="48">
        <f t="shared" si="49"/>
        <v>0</v>
      </c>
      <c r="EB23" s="343"/>
      <c r="EC23" s="343"/>
      <c r="ED23" s="343"/>
      <c r="EE23" s="343"/>
      <c r="EF23" s="343"/>
      <c r="EG23" s="343"/>
      <c r="EH23" s="343"/>
      <c r="EI23" s="343"/>
      <c r="EJ23" s="343"/>
      <c r="EK23" s="343"/>
      <c r="EL23" s="343"/>
      <c r="EM23" s="343"/>
      <c r="EN23" s="343"/>
      <c r="EO23" s="343"/>
      <c r="EP23" s="343"/>
      <c r="EQ23" s="276"/>
      <c r="ER23" s="348"/>
      <c r="ES23" s="349"/>
      <c r="ET23" s="349"/>
      <c r="EU23" s="349"/>
      <c r="EV23" s="350"/>
      <c r="EW23" s="420"/>
      <c r="EX23" s="420"/>
      <c r="EY23" s="420"/>
      <c r="EZ23" s="420"/>
      <c r="FA23" s="420"/>
      <c r="FB23" s="420"/>
      <c r="FC23" s="420"/>
      <c r="FD23" s="420"/>
      <c r="FE23" s="48">
        <f t="shared" si="50"/>
        <v>0</v>
      </c>
      <c r="FF23" s="48">
        <f t="shared" si="51"/>
        <v>0</v>
      </c>
      <c r="FG23" s="343"/>
      <c r="FH23" s="276"/>
      <c r="FI23" s="348"/>
      <c r="FJ23" s="349"/>
      <c r="FK23" s="349"/>
      <c r="FL23" s="349"/>
      <c r="FM23" s="350"/>
      <c r="FN23" s="420"/>
      <c r="FO23" s="420"/>
      <c r="FP23" s="420"/>
      <c r="FQ23" s="420"/>
      <c r="FR23" s="420"/>
      <c r="FS23" s="420"/>
      <c r="FT23" s="420"/>
      <c r="FU23" s="420"/>
      <c r="FV23" s="48">
        <f t="shared" si="52"/>
        <v>0</v>
      </c>
      <c r="FW23" s="48">
        <f t="shared" si="53"/>
        <v>0</v>
      </c>
      <c r="FX23" s="343"/>
      <c r="FY23" s="276"/>
      <c r="FZ23" s="348"/>
      <c r="GA23" s="349"/>
      <c r="GB23" s="349"/>
      <c r="GC23" s="349"/>
      <c r="GD23" s="350"/>
      <c r="GE23" s="420"/>
      <c r="GF23" s="420"/>
      <c r="GG23" s="420"/>
      <c r="GH23" s="420"/>
      <c r="GI23" s="420"/>
      <c r="GJ23" s="420"/>
      <c r="GK23" s="420"/>
      <c r="GL23" s="420"/>
      <c r="GM23" s="48">
        <f t="shared" si="54"/>
        <v>0</v>
      </c>
      <c r="GN23" s="48">
        <f t="shared" si="55"/>
        <v>0</v>
      </c>
      <c r="GO23" s="343"/>
      <c r="GP23" s="276"/>
      <c r="GQ23" s="348"/>
      <c r="GR23" s="349"/>
      <c r="GS23" s="349"/>
      <c r="GT23" s="349"/>
      <c r="GU23" s="350"/>
      <c r="GV23" s="420"/>
      <c r="GW23" s="420"/>
      <c r="GX23" s="420"/>
      <c r="GY23" s="420"/>
      <c r="GZ23" s="420"/>
      <c r="HA23" s="420"/>
      <c r="HB23" s="420"/>
      <c r="HC23" s="420"/>
      <c r="HD23" s="48">
        <f t="shared" si="56"/>
        <v>0</v>
      </c>
      <c r="HE23" s="48">
        <f t="shared" si="57"/>
        <v>0</v>
      </c>
      <c r="HF23" s="343"/>
      <c r="HG23" s="276"/>
      <c r="HH23" s="348"/>
      <c r="HI23" s="349"/>
      <c r="HJ23" s="349"/>
      <c r="HK23" s="349"/>
      <c r="HL23" s="350"/>
      <c r="HM23" s="420"/>
      <c r="HN23" s="420"/>
      <c r="HO23" s="420"/>
      <c r="HP23" s="420"/>
      <c r="HQ23" s="420"/>
      <c r="HR23" s="420"/>
      <c r="HS23" s="420"/>
      <c r="HT23" s="420"/>
      <c r="HU23" s="48">
        <f t="shared" si="58"/>
        <v>0</v>
      </c>
      <c r="HV23" s="48">
        <f t="shared" si="59"/>
        <v>0</v>
      </c>
      <c r="HW23" s="343"/>
      <c r="HX23" s="276"/>
      <c r="HY23" s="348"/>
      <c r="HZ23" s="349"/>
      <c r="IA23" s="349"/>
      <c r="IB23" s="349"/>
      <c r="IC23" s="350"/>
      <c r="ID23" s="420"/>
      <c r="IE23" s="420"/>
      <c r="IF23" s="420"/>
      <c r="IG23" s="420"/>
      <c r="IH23" s="420"/>
      <c r="II23" s="420"/>
      <c r="IJ23" s="420"/>
      <c r="IK23" s="420"/>
      <c r="IL23" s="48">
        <f t="shared" si="60"/>
        <v>0</v>
      </c>
      <c r="IM23" s="48">
        <f t="shared" si="61"/>
        <v>0</v>
      </c>
    </row>
    <row r="24" spans="3:247">
      <c r="E24" s="417" t="s">
        <v>18</v>
      </c>
      <c r="F24" s="418"/>
      <c r="G24" s="417" t="s">
        <v>25</v>
      </c>
      <c r="H24" s="421"/>
      <c r="I24" s="423"/>
      <c r="J24" s="418"/>
      <c r="K24" s="51"/>
      <c r="L24" s="418"/>
      <c r="M24" s="51"/>
      <c r="N24" s="418"/>
      <c r="O24" s="51"/>
      <c r="P24" s="343"/>
      <c r="Q24" s="276"/>
      <c r="R24" s="348"/>
      <c r="S24" s="349"/>
      <c r="T24" s="349"/>
      <c r="U24" s="349"/>
      <c r="V24" s="350"/>
      <c r="W24" s="419"/>
      <c r="X24" s="419"/>
      <c r="Y24" s="420"/>
      <c r="Z24" s="420"/>
      <c r="AA24" s="420"/>
      <c r="AB24" s="420"/>
      <c r="AC24" s="420"/>
      <c r="AD24" s="420"/>
      <c r="AE24" s="48">
        <f t="shared" si="40"/>
        <v>0</v>
      </c>
      <c r="AF24" s="48">
        <f t="shared" si="41"/>
        <v>0</v>
      </c>
      <c r="AG24" s="343"/>
      <c r="AH24" s="271"/>
      <c r="AI24" s="348"/>
      <c r="AJ24" s="349"/>
      <c r="AK24" s="349"/>
      <c r="AL24" s="349"/>
      <c r="AM24" s="350"/>
      <c r="AN24" s="420"/>
      <c r="AO24" s="420"/>
      <c r="AP24" s="420"/>
      <c r="AQ24" s="420"/>
      <c r="AR24" s="420"/>
      <c r="AS24" s="420"/>
      <c r="AT24" s="420"/>
      <c r="AU24" s="420"/>
      <c r="AV24" s="48">
        <f t="shared" si="62"/>
        <v>0</v>
      </c>
      <c r="AW24" s="48">
        <f t="shared" si="42"/>
        <v>0</v>
      </c>
      <c r="AX24" s="343"/>
      <c r="AY24" s="276"/>
      <c r="AZ24" s="348"/>
      <c r="BA24" s="349"/>
      <c r="BB24" s="349"/>
      <c r="BC24" s="349"/>
      <c r="BD24" s="350"/>
      <c r="BE24" s="420"/>
      <c r="BF24" s="420"/>
      <c r="BG24" s="420"/>
      <c r="BH24" s="420"/>
      <c r="BI24" s="420"/>
      <c r="BJ24" s="420"/>
      <c r="BK24" s="420"/>
      <c r="BL24" s="420"/>
      <c r="BM24" s="48">
        <f t="shared" si="63"/>
        <v>0</v>
      </c>
      <c r="BN24" s="48">
        <f t="shared" si="43"/>
        <v>0</v>
      </c>
      <c r="BO24" s="343"/>
      <c r="BP24" s="276"/>
      <c r="BQ24" s="348"/>
      <c r="BR24" s="349"/>
      <c r="BS24" s="349"/>
      <c r="BT24" s="349"/>
      <c r="BU24" s="350"/>
      <c r="BV24" s="420"/>
      <c r="BW24" s="420"/>
      <c r="BX24" s="420"/>
      <c r="BY24" s="420"/>
      <c r="BZ24" s="420"/>
      <c r="CA24" s="420"/>
      <c r="CB24" s="420"/>
      <c r="CC24" s="420"/>
      <c r="CD24" s="48">
        <f t="shared" si="44"/>
        <v>0</v>
      </c>
      <c r="CE24" s="48">
        <f t="shared" si="45"/>
        <v>0</v>
      </c>
      <c r="CF24" s="343"/>
      <c r="CG24" s="343"/>
      <c r="CH24" s="343"/>
      <c r="CI24" s="343"/>
      <c r="CJ24" s="343"/>
      <c r="CK24" s="343"/>
      <c r="CL24" s="343"/>
      <c r="CM24" s="343"/>
      <c r="CN24" s="343"/>
      <c r="CO24" s="343"/>
      <c r="CP24" s="343"/>
      <c r="CQ24" s="343"/>
      <c r="CR24" s="343"/>
      <c r="CS24" s="343"/>
      <c r="CT24" s="343"/>
      <c r="CU24" s="276"/>
      <c r="CV24" s="348"/>
      <c r="CW24" s="349"/>
      <c r="CX24" s="349"/>
      <c r="CY24" s="349"/>
      <c r="CZ24" s="350"/>
      <c r="DA24" s="420"/>
      <c r="DB24" s="420"/>
      <c r="DC24" s="420"/>
      <c r="DD24" s="420"/>
      <c r="DE24" s="420"/>
      <c r="DF24" s="420"/>
      <c r="DG24" s="420"/>
      <c r="DH24" s="420"/>
      <c r="DI24" s="48">
        <f t="shared" si="46"/>
        <v>0</v>
      </c>
      <c r="DJ24" s="48">
        <f t="shared" si="47"/>
        <v>0</v>
      </c>
      <c r="DK24" s="343"/>
      <c r="DL24" s="276"/>
      <c r="DM24" s="348"/>
      <c r="DN24" s="349"/>
      <c r="DO24" s="349"/>
      <c r="DP24" s="349"/>
      <c r="DQ24" s="350"/>
      <c r="DR24" s="420"/>
      <c r="DS24" s="420"/>
      <c r="DT24" s="420"/>
      <c r="DU24" s="420"/>
      <c r="DV24" s="420"/>
      <c r="DW24" s="420"/>
      <c r="DX24" s="420"/>
      <c r="DY24" s="420"/>
      <c r="DZ24" s="48">
        <f t="shared" si="48"/>
        <v>0</v>
      </c>
      <c r="EA24" s="48">
        <f t="shared" si="49"/>
        <v>0</v>
      </c>
      <c r="EB24" s="343"/>
      <c r="EC24" s="343"/>
      <c r="ED24" s="343"/>
      <c r="EE24" s="343"/>
      <c r="EF24" s="343"/>
      <c r="EG24" s="343"/>
      <c r="EH24" s="343"/>
      <c r="EI24" s="343"/>
      <c r="EJ24" s="343"/>
      <c r="EK24" s="343"/>
      <c r="EL24" s="343"/>
      <c r="EM24" s="343"/>
      <c r="EN24" s="343"/>
      <c r="EO24" s="343"/>
      <c r="EP24" s="343"/>
      <c r="EQ24" s="276"/>
      <c r="ER24" s="348"/>
      <c r="ES24" s="349"/>
      <c r="ET24" s="349"/>
      <c r="EU24" s="349"/>
      <c r="EV24" s="350"/>
      <c r="EW24" s="420"/>
      <c r="EX24" s="420"/>
      <c r="EY24" s="420"/>
      <c r="EZ24" s="420"/>
      <c r="FA24" s="420"/>
      <c r="FB24" s="420"/>
      <c r="FC24" s="420"/>
      <c r="FD24" s="420"/>
      <c r="FE24" s="48">
        <f t="shared" si="50"/>
        <v>0</v>
      </c>
      <c r="FF24" s="48">
        <f t="shared" si="51"/>
        <v>0</v>
      </c>
      <c r="FG24" s="343"/>
      <c r="FH24" s="276"/>
      <c r="FI24" s="348"/>
      <c r="FJ24" s="349"/>
      <c r="FK24" s="349"/>
      <c r="FL24" s="349"/>
      <c r="FM24" s="350"/>
      <c r="FN24" s="420"/>
      <c r="FO24" s="420"/>
      <c r="FP24" s="420"/>
      <c r="FQ24" s="420"/>
      <c r="FR24" s="420"/>
      <c r="FS24" s="420"/>
      <c r="FT24" s="420"/>
      <c r="FU24" s="420"/>
      <c r="FV24" s="48">
        <f t="shared" si="52"/>
        <v>0</v>
      </c>
      <c r="FW24" s="48">
        <f t="shared" si="53"/>
        <v>0</v>
      </c>
      <c r="FX24" s="343"/>
      <c r="FY24" s="276"/>
      <c r="FZ24" s="348"/>
      <c r="GA24" s="349"/>
      <c r="GB24" s="349"/>
      <c r="GC24" s="349"/>
      <c r="GD24" s="350"/>
      <c r="GE24" s="420"/>
      <c r="GF24" s="420"/>
      <c r="GG24" s="420"/>
      <c r="GH24" s="420"/>
      <c r="GI24" s="420"/>
      <c r="GJ24" s="420"/>
      <c r="GK24" s="420"/>
      <c r="GL24" s="420"/>
      <c r="GM24" s="48">
        <f t="shared" si="54"/>
        <v>0</v>
      </c>
      <c r="GN24" s="48">
        <f t="shared" si="55"/>
        <v>0</v>
      </c>
      <c r="GO24" s="343"/>
      <c r="GP24" s="276"/>
      <c r="GQ24" s="348"/>
      <c r="GR24" s="349"/>
      <c r="GS24" s="349"/>
      <c r="GT24" s="349"/>
      <c r="GU24" s="350"/>
      <c r="GV24" s="420"/>
      <c r="GW24" s="420"/>
      <c r="GX24" s="420"/>
      <c r="GY24" s="420"/>
      <c r="GZ24" s="420"/>
      <c r="HA24" s="420"/>
      <c r="HB24" s="420"/>
      <c r="HC24" s="420"/>
      <c r="HD24" s="48">
        <f t="shared" si="56"/>
        <v>0</v>
      </c>
      <c r="HE24" s="48">
        <f t="shared" si="57"/>
        <v>0</v>
      </c>
      <c r="HF24" s="343"/>
      <c r="HG24" s="276"/>
      <c r="HH24" s="348"/>
      <c r="HI24" s="349"/>
      <c r="HJ24" s="349"/>
      <c r="HK24" s="349"/>
      <c r="HL24" s="350"/>
      <c r="HM24" s="420"/>
      <c r="HN24" s="420"/>
      <c r="HO24" s="420"/>
      <c r="HP24" s="420"/>
      <c r="HQ24" s="420"/>
      <c r="HR24" s="420"/>
      <c r="HS24" s="420"/>
      <c r="HT24" s="420"/>
      <c r="HU24" s="48">
        <f t="shared" si="58"/>
        <v>0</v>
      </c>
      <c r="HV24" s="48">
        <f t="shared" si="59"/>
        <v>0</v>
      </c>
      <c r="HW24" s="343"/>
      <c r="HX24" s="276"/>
      <c r="HY24" s="348"/>
      <c r="HZ24" s="349"/>
      <c r="IA24" s="349"/>
      <c r="IB24" s="349"/>
      <c r="IC24" s="350"/>
      <c r="ID24" s="420"/>
      <c r="IE24" s="420"/>
      <c r="IF24" s="420"/>
      <c r="IG24" s="420"/>
      <c r="IH24" s="420"/>
      <c r="II24" s="420"/>
      <c r="IJ24" s="420"/>
      <c r="IK24" s="420"/>
      <c r="IL24" s="48">
        <f t="shared" si="60"/>
        <v>0</v>
      </c>
      <c r="IM24" s="48">
        <f t="shared" si="61"/>
        <v>0</v>
      </c>
    </row>
    <row r="25" spans="3:247">
      <c r="E25" s="417" t="s">
        <v>18</v>
      </c>
      <c r="F25" s="418"/>
      <c r="G25" s="417" t="s">
        <v>25</v>
      </c>
      <c r="H25" s="421"/>
      <c r="I25" s="423"/>
      <c r="J25" s="418"/>
      <c r="K25" s="51"/>
      <c r="L25" s="418"/>
      <c r="M25" s="51"/>
      <c r="N25" s="418"/>
      <c r="O25" s="51"/>
      <c r="P25" s="343"/>
      <c r="Q25" s="276"/>
      <c r="R25" s="348"/>
      <c r="S25" s="349"/>
      <c r="T25" s="349"/>
      <c r="U25" s="349"/>
      <c r="V25" s="350"/>
      <c r="W25" s="419"/>
      <c r="X25" s="419"/>
      <c r="Y25" s="420"/>
      <c r="Z25" s="420"/>
      <c r="AA25" s="420"/>
      <c r="AB25" s="420"/>
      <c r="AC25" s="420"/>
      <c r="AD25" s="420"/>
      <c r="AE25" s="48">
        <f t="shared" si="40"/>
        <v>0</v>
      </c>
      <c r="AF25" s="48">
        <f t="shared" si="41"/>
        <v>0</v>
      </c>
      <c r="AG25" s="343"/>
      <c r="AH25" s="271"/>
      <c r="AI25" s="348"/>
      <c r="AJ25" s="349"/>
      <c r="AK25" s="349"/>
      <c r="AL25" s="349"/>
      <c r="AM25" s="350"/>
      <c r="AN25" s="420"/>
      <c r="AO25" s="420"/>
      <c r="AP25" s="420"/>
      <c r="AQ25" s="420"/>
      <c r="AR25" s="420"/>
      <c r="AS25" s="420"/>
      <c r="AT25" s="420"/>
      <c r="AU25" s="420"/>
      <c r="AV25" s="48">
        <f t="shared" si="62"/>
        <v>0</v>
      </c>
      <c r="AW25" s="48">
        <f t="shared" si="42"/>
        <v>0</v>
      </c>
      <c r="AX25" s="343"/>
      <c r="AY25" s="276"/>
      <c r="AZ25" s="348"/>
      <c r="BA25" s="349"/>
      <c r="BB25" s="349"/>
      <c r="BC25" s="349"/>
      <c r="BD25" s="350"/>
      <c r="BE25" s="420"/>
      <c r="BF25" s="420"/>
      <c r="BG25" s="420"/>
      <c r="BH25" s="420"/>
      <c r="BI25" s="420"/>
      <c r="BJ25" s="420"/>
      <c r="BK25" s="420"/>
      <c r="BL25" s="420"/>
      <c r="BM25" s="48">
        <f t="shared" si="63"/>
        <v>0</v>
      </c>
      <c r="BN25" s="48">
        <f t="shared" si="43"/>
        <v>0</v>
      </c>
      <c r="BO25" s="343"/>
      <c r="BP25" s="276"/>
      <c r="BQ25" s="348"/>
      <c r="BR25" s="349"/>
      <c r="BS25" s="349"/>
      <c r="BT25" s="349"/>
      <c r="BU25" s="350"/>
      <c r="BV25" s="420"/>
      <c r="BW25" s="420"/>
      <c r="BX25" s="420"/>
      <c r="BY25" s="420"/>
      <c r="BZ25" s="420"/>
      <c r="CA25" s="420"/>
      <c r="CB25" s="420"/>
      <c r="CC25" s="420"/>
      <c r="CD25" s="48">
        <f t="shared" si="44"/>
        <v>0</v>
      </c>
      <c r="CE25" s="48">
        <f t="shared" si="45"/>
        <v>0</v>
      </c>
      <c r="CF25" s="343"/>
      <c r="CG25" s="343"/>
      <c r="CH25" s="343"/>
      <c r="CI25" s="343"/>
      <c r="CJ25" s="343"/>
      <c r="CK25" s="343"/>
      <c r="CL25" s="343"/>
      <c r="CM25" s="343"/>
      <c r="CN25" s="343"/>
      <c r="CO25" s="343"/>
      <c r="CP25" s="343"/>
      <c r="CQ25" s="343"/>
      <c r="CR25" s="343"/>
      <c r="CS25" s="343"/>
      <c r="CT25" s="343"/>
      <c r="CU25" s="276"/>
      <c r="CV25" s="348"/>
      <c r="CW25" s="349"/>
      <c r="CX25" s="349"/>
      <c r="CY25" s="349"/>
      <c r="CZ25" s="350"/>
      <c r="DA25" s="420"/>
      <c r="DB25" s="420"/>
      <c r="DC25" s="420"/>
      <c r="DD25" s="420"/>
      <c r="DE25" s="420"/>
      <c r="DF25" s="420"/>
      <c r="DG25" s="420"/>
      <c r="DH25" s="420"/>
      <c r="DI25" s="48">
        <f t="shared" si="46"/>
        <v>0</v>
      </c>
      <c r="DJ25" s="48">
        <f t="shared" si="47"/>
        <v>0</v>
      </c>
      <c r="DK25" s="343"/>
      <c r="DL25" s="276"/>
      <c r="DM25" s="348"/>
      <c r="DN25" s="349"/>
      <c r="DO25" s="349"/>
      <c r="DP25" s="349"/>
      <c r="DQ25" s="350"/>
      <c r="DR25" s="420"/>
      <c r="DS25" s="420"/>
      <c r="DT25" s="420"/>
      <c r="DU25" s="420"/>
      <c r="DV25" s="420"/>
      <c r="DW25" s="420"/>
      <c r="DX25" s="420"/>
      <c r="DY25" s="420"/>
      <c r="DZ25" s="48">
        <f t="shared" si="48"/>
        <v>0</v>
      </c>
      <c r="EA25" s="48">
        <f t="shared" si="49"/>
        <v>0</v>
      </c>
      <c r="EB25" s="343"/>
      <c r="EC25" s="343"/>
      <c r="ED25" s="343"/>
      <c r="EE25" s="343"/>
      <c r="EF25" s="343"/>
      <c r="EG25" s="343"/>
      <c r="EH25" s="343"/>
      <c r="EI25" s="343"/>
      <c r="EJ25" s="343"/>
      <c r="EK25" s="343"/>
      <c r="EL25" s="343"/>
      <c r="EM25" s="343"/>
      <c r="EN25" s="343"/>
      <c r="EO25" s="343"/>
      <c r="EP25" s="343"/>
      <c r="EQ25" s="276"/>
      <c r="ER25" s="348"/>
      <c r="ES25" s="349"/>
      <c r="ET25" s="349"/>
      <c r="EU25" s="349"/>
      <c r="EV25" s="350"/>
      <c r="EW25" s="420"/>
      <c r="EX25" s="420"/>
      <c r="EY25" s="420"/>
      <c r="EZ25" s="420"/>
      <c r="FA25" s="420"/>
      <c r="FB25" s="420"/>
      <c r="FC25" s="420"/>
      <c r="FD25" s="420"/>
      <c r="FE25" s="48">
        <f t="shared" si="50"/>
        <v>0</v>
      </c>
      <c r="FF25" s="48">
        <f t="shared" si="51"/>
        <v>0</v>
      </c>
      <c r="FG25" s="343"/>
      <c r="FH25" s="276"/>
      <c r="FI25" s="348"/>
      <c r="FJ25" s="349"/>
      <c r="FK25" s="349"/>
      <c r="FL25" s="349"/>
      <c r="FM25" s="350"/>
      <c r="FN25" s="420"/>
      <c r="FO25" s="420"/>
      <c r="FP25" s="420"/>
      <c r="FQ25" s="420"/>
      <c r="FR25" s="420"/>
      <c r="FS25" s="420"/>
      <c r="FT25" s="420"/>
      <c r="FU25" s="420"/>
      <c r="FV25" s="48">
        <f t="shared" si="52"/>
        <v>0</v>
      </c>
      <c r="FW25" s="48">
        <f t="shared" si="53"/>
        <v>0</v>
      </c>
      <c r="FX25" s="343"/>
      <c r="FY25" s="276"/>
      <c r="FZ25" s="348"/>
      <c r="GA25" s="349"/>
      <c r="GB25" s="349"/>
      <c r="GC25" s="349"/>
      <c r="GD25" s="350"/>
      <c r="GE25" s="420"/>
      <c r="GF25" s="420"/>
      <c r="GG25" s="420"/>
      <c r="GH25" s="420"/>
      <c r="GI25" s="420"/>
      <c r="GJ25" s="420"/>
      <c r="GK25" s="420"/>
      <c r="GL25" s="420"/>
      <c r="GM25" s="48">
        <f t="shared" si="54"/>
        <v>0</v>
      </c>
      <c r="GN25" s="48">
        <f t="shared" si="55"/>
        <v>0</v>
      </c>
      <c r="GO25" s="343"/>
      <c r="GP25" s="276"/>
      <c r="GQ25" s="348"/>
      <c r="GR25" s="349"/>
      <c r="GS25" s="349"/>
      <c r="GT25" s="349"/>
      <c r="GU25" s="350"/>
      <c r="GV25" s="420"/>
      <c r="GW25" s="420"/>
      <c r="GX25" s="420"/>
      <c r="GY25" s="420"/>
      <c r="GZ25" s="420"/>
      <c r="HA25" s="420"/>
      <c r="HB25" s="420"/>
      <c r="HC25" s="420"/>
      <c r="HD25" s="48">
        <f t="shared" si="56"/>
        <v>0</v>
      </c>
      <c r="HE25" s="48">
        <f t="shared" si="57"/>
        <v>0</v>
      </c>
      <c r="HF25" s="343"/>
      <c r="HG25" s="276"/>
      <c r="HH25" s="348"/>
      <c r="HI25" s="349"/>
      <c r="HJ25" s="349"/>
      <c r="HK25" s="349"/>
      <c r="HL25" s="350"/>
      <c r="HM25" s="420"/>
      <c r="HN25" s="420"/>
      <c r="HO25" s="420"/>
      <c r="HP25" s="420"/>
      <c r="HQ25" s="420"/>
      <c r="HR25" s="420"/>
      <c r="HS25" s="420"/>
      <c r="HT25" s="420"/>
      <c r="HU25" s="48">
        <f t="shared" si="58"/>
        <v>0</v>
      </c>
      <c r="HV25" s="48">
        <f t="shared" si="59"/>
        <v>0</v>
      </c>
      <c r="HW25" s="343"/>
      <c r="HX25" s="276"/>
      <c r="HY25" s="348"/>
      <c r="HZ25" s="349"/>
      <c r="IA25" s="349"/>
      <c r="IB25" s="349"/>
      <c r="IC25" s="350"/>
      <c r="ID25" s="420"/>
      <c r="IE25" s="420"/>
      <c r="IF25" s="420"/>
      <c r="IG25" s="420"/>
      <c r="IH25" s="420"/>
      <c r="II25" s="420"/>
      <c r="IJ25" s="420"/>
      <c r="IK25" s="420"/>
      <c r="IL25" s="48">
        <f t="shared" si="60"/>
        <v>0</v>
      </c>
      <c r="IM25" s="48">
        <f t="shared" si="61"/>
        <v>0</v>
      </c>
    </row>
    <row r="26" spans="3:247">
      <c r="E26" s="417" t="s">
        <v>18</v>
      </c>
      <c r="F26" s="418"/>
      <c r="G26" s="417" t="s">
        <v>25</v>
      </c>
      <c r="H26" s="421"/>
      <c r="I26" s="423"/>
      <c r="J26" s="418"/>
      <c r="K26" s="417"/>
      <c r="L26" s="418"/>
      <c r="M26" s="417"/>
      <c r="N26" s="418"/>
      <c r="O26" s="417"/>
      <c r="P26" s="343"/>
      <c r="Q26" s="276"/>
      <c r="R26" s="348"/>
      <c r="S26" s="349"/>
      <c r="T26" s="349"/>
      <c r="U26" s="349"/>
      <c r="V26" s="350"/>
      <c r="W26" s="419"/>
      <c r="X26" s="419"/>
      <c r="Y26" s="420"/>
      <c r="Z26" s="420"/>
      <c r="AA26" s="420"/>
      <c r="AB26" s="420"/>
      <c r="AC26" s="420"/>
      <c r="AD26" s="420"/>
      <c r="AE26" s="48">
        <f t="shared" si="40"/>
        <v>0</v>
      </c>
      <c r="AF26" s="48">
        <f t="shared" si="41"/>
        <v>0</v>
      </c>
      <c r="AG26" s="343"/>
      <c r="AH26" s="271"/>
      <c r="AI26" s="348"/>
      <c r="AJ26" s="349"/>
      <c r="AK26" s="349"/>
      <c r="AL26" s="349"/>
      <c r="AM26" s="350"/>
      <c r="AN26" s="420"/>
      <c r="AO26" s="420"/>
      <c r="AP26" s="420"/>
      <c r="AQ26" s="420"/>
      <c r="AR26" s="420"/>
      <c r="AS26" s="420"/>
      <c r="AT26" s="420"/>
      <c r="AU26" s="420"/>
      <c r="AV26" s="48">
        <f t="shared" si="62"/>
        <v>0</v>
      </c>
      <c r="AW26" s="48">
        <f t="shared" si="42"/>
        <v>0</v>
      </c>
      <c r="AX26" s="343"/>
      <c r="AY26" s="276"/>
      <c r="AZ26" s="348"/>
      <c r="BA26" s="349"/>
      <c r="BB26" s="349"/>
      <c r="BC26" s="349"/>
      <c r="BD26" s="350"/>
      <c r="BE26" s="420"/>
      <c r="BF26" s="420"/>
      <c r="BG26" s="420"/>
      <c r="BH26" s="420"/>
      <c r="BI26" s="420"/>
      <c r="BJ26" s="420"/>
      <c r="BK26" s="420"/>
      <c r="BL26" s="420"/>
      <c r="BM26" s="48">
        <f t="shared" si="63"/>
        <v>0</v>
      </c>
      <c r="BN26" s="48">
        <f t="shared" si="43"/>
        <v>0</v>
      </c>
      <c r="BO26" s="343"/>
      <c r="BP26" s="276"/>
      <c r="BQ26" s="348"/>
      <c r="BR26" s="349"/>
      <c r="BS26" s="349"/>
      <c r="BT26" s="349"/>
      <c r="BU26" s="350"/>
      <c r="BV26" s="420"/>
      <c r="BW26" s="420"/>
      <c r="BX26" s="420"/>
      <c r="BY26" s="420"/>
      <c r="BZ26" s="420"/>
      <c r="CA26" s="420"/>
      <c r="CB26" s="420"/>
      <c r="CC26" s="420"/>
      <c r="CD26" s="48">
        <f t="shared" si="44"/>
        <v>0</v>
      </c>
      <c r="CE26" s="48">
        <f t="shared" si="45"/>
        <v>0</v>
      </c>
      <c r="CF26" s="343"/>
      <c r="CG26" s="343"/>
      <c r="CH26" s="343"/>
      <c r="CI26" s="343"/>
      <c r="CJ26" s="343"/>
      <c r="CK26" s="343"/>
      <c r="CL26" s="343"/>
      <c r="CM26" s="343"/>
      <c r="CN26" s="343"/>
      <c r="CO26" s="343"/>
      <c r="CP26" s="343"/>
      <c r="CQ26" s="343"/>
      <c r="CR26" s="343"/>
      <c r="CS26" s="343"/>
      <c r="CT26" s="343"/>
      <c r="CU26" s="276"/>
      <c r="CV26" s="348"/>
      <c r="CW26" s="349"/>
      <c r="CX26" s="349"/>
      <c r="CY26" s="349"/>
      <c r="CZ26" s="350"/>
      <c r="DA26" s="420"/>
      <c r="DB26" s="420"/>
      <c r="DC26" s="420"/>
      <c r="DD26" s="420"/>
      <c r="DE26" s="420"/>
      <c r="DF26" s="420"/>
      <c r="DG26" s="420"/>
      <c r="DH26" s="420"/>
      <c r="DI26" s="48">
        <f t="shared" si="46"/>
        <v>0</v>
      </c>
      <c r="DJ26" s="48">
        <f t="shared" si="47"/>
        <v>0</v>
      </c>
      <c r="DK26" s="343"/>
      <c r="DL26" s="276"/>
      <c r="DM26" s="348"/>
      <c r="DN26" s="349"/>
      <c r="DO26" s="349"/>
      <c r="DP26" s="349"/>
      <c r="DQ26" s="350"/>
      <c r="DR26" s="420"/>
      <c r="DS26" s="420"/>
      <c r="DT26" s="420"/>
      <c r="DU26" s="420"/>
      <c r="DV26" s="420"/>
      <c r="DW26" s="420"/>
      <c r="DX26" s="420"/>
      <c r="DY26" s="420"/>
      <c r="DZ26" s="48">
        <f t="shared" si="48"/>
        <v>0</v>
      </c>
      <c r="EA26" s="48">
        <f t="shared" si="49"/>
        <v>0</v>
      </c>
      <c r="EB26" s="343"/>
      <c r="EC26" s="343"/>
      <c r="ED26" s="343"/>
      <c r="EE26" s="343"/>
      <c r="EF26" s="343"/>
      <c r="EG26" s="343"/>
      <c r="EH26" s="343"/>
      <c r="EI26" s="343"/>
      <c r="EJ26" s="343"/>
      <c r="EK26" s="343"/>
      <c r="EL26" s="343"/>
      <c r="EM26" s="343"/>
      <c r="EN26" s="343"/>
      <c r="EO26" s="343"/>
      <c r="EP26" s="343"/>
      <c r="EQ26" s="276"/>
      <c r="ER26" s="348"/>
      <c r="ES26" s="349"/>
      <c r="ET26" s="349"/>
      <c r="EU26" s="349"/>
      <c r="EV26" s="350"/>
      <c r="EW26" s="420"/>
      <c r="EX26" s="420"/>
      <c r="EY26" s="420"/>
      <c r="EZ26" s="420"/>
      <c r="FA26" s="420"/>
      <c r="FB26" s="420"/>
      <c r="FC26" s="420"/>
      <c r="FD26" s="420"/>
      <c r="FE26" s="48">
        <f t="shared" si="50"/>
        <v>0</v>
      </c>
      <c r="FF26" s="48">
        <f t="shared" si="51"/>
        <v>0</v>
      </c>
      <c r="FG26" s="343"/>
      <c r="FH26" s="276"/>
      <c r="FI26" s="348"/>
      <c r="FJ26" s="349"/>
      <c r="FK26" s="349"/>
      <c r="FL26" s="349"/>
      <c r="FM26" s="350"/>
      <c r="FN26" s="420"/>
      <c r="FO26" s="420"/>
      <c r="FP26" s="420"/>
      <c r="FQ26" s="420"/>
      <c r="FR26" s="420"/>
      <c r="FS26" s="420"/>
      <c r="FT26" s="420"/>
      <c r="FU26" s="420"/>
      <c r="FV26" s="48">
        <f t="shared" si="52"/>
        <v>0</v>
      </c>
      <c r="FW26" s="48">
        <f t="shared" si="53"/>
        <v>0</v>
      </c>
      <c r="FX26" s="343"/>
      <c r="FY26" s="276"/>
      <c r="FZ26" s="348"/>
      <c r="GA26" s="349"/>
      <c r="GB26" s="349"/>
      <c r="GC26" s="349"/>
      <c r="GD26" s="350"/>
      <c r="GE26" s="420"/>
      <c r="GF26" s="420"/>
      <c r="GG26" s="420"/>
      <c r="GH26" s="420"/>
      <c r="GI26" s="420"/>
      <c r="GJ26" s="420"/>
      <c r="GK26" s="420"/>
      <c r="GL26" s="420"/>
      <c r="GM26" s="48">
        <f t="shared" si="54"/>
        <v>0</v>
      </c>
      <c r="GN26" s="48">
        <f t="shared" si="55"/>
        <v>0</v>
      </c>
      <c r="GO26" s="343"/>
      <c r="GP26" s="276"/>
      <c r="GQ26" s="348"/>
      <c r="GR26" s="349"/>
      <c r="GS26" s="349"/>
      <c r="GT26" s="349"/>
      <c r="GU26" s="350"/>
      <c r="GV26" s="420"/>
      <c r="GW26" s="420"/>
      <c r="GX26" s="420"/>
      <c r="GY26" s="420"/>
      <c r="GZ26" s="420"/>
      <c r="HA26" s="420"/>
      <c r="HB26" s="420"/>
      <c r="HC26" s="420"/>
      <c r="HD26" s="48">
        <f t="shared" si="56"/>
        <v>0</v>
      </c>
      <c r="HE26" s="48">
        <f t="shared" si="57"/>
        <v>0</v>
      </c>
      <c r="HF26" s="343"/>
      <c r="HG26" s="276"/>
      <c r="HH26" s="348"/>
      <c r="HI26" s="349"/>
      <c r="HJ26" s="349"/>
      <c r="HK26" s="349"/>
      <c r="HL26" s="350"/>
      <c r="HM26" s="420"/>
      <c r="HN26" s="420"/>
      <c r="HO26" s="420"/>
      <c r="HP26" s="420"/>
      <c r="HQ26" s="420"/>
      <c r="HR26" s="420"/>
      <c r="HS26" s="420"/>
      <c r="HT26" s="420"/>
      <c r="HU26" s="48">
        <f t="shared" si="58"/>
        <v>0</v>
      </c>
      <c r="HV26" s="48">
        <f t="shared" si="59"/>
        <v>0</v>
      </c>
      <c r="HW26" s="343"/>
      <c r="HX26" s="276"/>
      <c r="HY26" s="348"/>
      <c r="HZ26" s="349"/>
      <c r="IA26" s="349"/>
      <c r="IB26" s="349"/>
      <c r="IC26" s="350"/>
      <c r="ID26" s="420"/>
      <c r="IE26" s="420"/>
      <c r="IF26" s="420"/>
      <c r="IG26" s="420"/>
      <c r="IH26" s="420"/>
      <c r="II26" s="420"/>
      <c r="IJ26" s="420"/>
      <c r="IK26" s="420"/>
      <c r="IL26" s="48">
        <f t="shared" si="60"/>
        <v>0</v>
      </c>
      <c r="IM26" s="48">
        <f t="shared" si="61"/>
        <v>0</v>
      </c>
    </row>
    <row r="27" spans="3:247" ht="12.6" customHeight="1">
      <c r="E27" s="417" t="s">
        <v>18</v>
      </c>
      <c r="F27" s="418"/>
      <c r="G27" s="417" t="s">
        <v>25</v>
      </c>
      <c r="H27" s="421"/>
      <c r="I27" s="423"/>
      <c r="J27" s="418"/>
      <c r="K27" s="417"/>
      <c r="L27" s="418"/>
      <c r="M27" s="417"/>
      <c r="N27" s="418"/>
      <c r="O27" s="417"/>
      <c r="P27" s="343"/>
      <c r="Q27" s="276"/>
      <c r="R27" s="348"/>
      <c r="S27" s="349"/>
      <c r="T27" s="349"/>
      <c r="U27" s="349"/>
      <c r="V27" s="350"/>
      <c r="W27" s="419"/>
      <c r="X27" s="419"/>
      <c r="Y27" s="420"/>
      <c r="Z27" s="420"/>
      <c r="AA27" s="420"/>
      <c r="AB27" s="420"/>
      <c r="AC27" s="420"/>
      <c r="AD27" s="420"/>
      <c r="AE27" s="48">
        <f t="shared" si="40"/>
        <v>0</v>
      </c>
      <c r="AF27" s="48">
        <f t="shared" si="41"/>
        <v>0</v>
      </c>
      <c r="AG27" s="343"/>
      <c r="AH27" s="271"/>
      <c r="AI27" s="348"/>
      <c r="AJ27" s="349"/>
      <c r="AK27" s="349"/>
      <c r="AL27" s="349"/>
      <c r="AM27" s="350"/>
      <c r="AN27" s="420"/>
      <c r="AO27" s="420"/>
      <c r="AP27" s="420"/>
      <c r="AQ27" s="420"/>
      <c r="AR27" s="420"/>
      <c r="AS27" s="420"/>
      <c r="AT27" s="420"/>
      <c r="AU27" s="420"/>
      <c r="AV27" s="48">
        <f t="shared" si="62"/>
        <v>0</v>
      </c>
      <c r="AW27" s="48">
        <f t="shared" si="42"/>
        <v>0</v>
      </c>
      <c r="AX27" s="343"/>
      <c r="AY27" s="276"/>
      <c r="AZ27" s="348"/>
      <c r="BA27" s="349"/>
      <c r="BB27" s="349"/>
      <c r="BC27" s="349"/>
      <c r="BD27" s="350"/>
      <c r="BE27" s="420"/>
      <c r="BF27" s="420"/>
      <c r="BG27" s="420"/>
      <c r="BH27" s="420"/>
      <c r="BI27" s="420"/>
      <c r="BJ27" s="420"/>
      <c r="BK27" s="420"/>
      <c r="BL27" s="420"/>
      <c r="BM27" s="48">
        <f t="shared" si="63"/>
        <v>0</v>
      </c>
      <c r="BN27" s="48">
        <f t="shared" si="43"/>
        <v>0</v>
      </c>
      <c r="BO27" s="343"/>
      <c r="BP27" s="276"/>
      <c r="BQ27" s="348"/>
      <c r="BR27" s="349"/>
      <c r="BS27" s="349"/>
      <c r="BT27" s="349"/>
      <c r="BU27" s="350"/>
      <c r="BV27" s="420"/>
      <c r="BW27" s="420"/>
      <c r="BX27" s="420"/>
      <c r="BY27" s="420"/>
      <c r="BZ27" s="420"/>
      <c r="CA27" s="420"/>
      <c r="CB27" s="420"/>
      <c r="CC27" s="420"/>
      <c r="CD27" s="48">
        <f t="shared" si="44"/>
        <v>0</v>
      </c>
      <c r="CE27" s="48">
        <f t="shared" si="45"/>
        <v>0</v>
      </c>
      <c r="CF27" s="343"/>
      <c r="CG27" s="343"/>
      <c r="CH27" s="343"/>
      <c r="CI27" s="343"/>
      <c r="CJ27" s="343"/>
      <c r="CK27" s="343"/>
      <c r="CL27" s="343"/>
      <c r="CM27" s="343"/>
      <c r="CN27" s="343"/>
      <c r="CO27" s="343"/>
      <c r="CP27" s="343"/>
      <c r="CQ27" s="343"/>
      <c r="CR27" s="343"/>
      <c r="CS27" s="343"/>
      <c r="CT27" s="343"/>
      <c r="CU27" s="276"/>
      <c r="CV27" s="348"/>
      <c r="CW27" s="349"/>
      <c r="CX27" s="349"/>
      <c r="CY27" s="349"/>
      <c r="CZ27" s="350"/>
      <c r="DA27" s="420"/>
      <c r="DB27" s="420"/>
      <c r="DC27" s="420"/>
      <c r="DD27" s="420"/>
      <c r="DE27" s="420"/>
      <c r="DF27" s="420"/>
      <c r="DG27" s="420"/>
      <c r="DH27" s="420"/>
      <c r="DI27" s="48">
        <f t="shared" si="46"/>
        <v>0</v>
      </c>
      <c r="DJ27" s="48">
        <f t="shared" si="47"/>
        <v>0</v>
      </c>
      <c r="DK27" s="343"/>
      <c r="DL27" s="276"/>
      <c r="DM27" s="348"/>
      <c r="DN27" s="349"/>
      <c r="DO27" s="349"/>
      <c r="DP27" s="349"/>
      <c r="DQ27" s="350"/>
      <c r="DR27" s="420"/>
      <c r="DS27" s="420"/>
      <c r="DT27" s="420"/>
      <c r="DU27" s="420"/>
      <c r="DV27" s="420"/>
      <c r="DW27" s="420"/>
      <c r="DX27" s="420"/>
      <c r="DY27" s="420"/>
      <c r="DZ27" s="48">
        <f t="shared" si="48"/>
        <v>0</v>
      </c>
      <c r="EA27" s="48">
        <f t="shared" si="49"/>
        <v>0</v>
      </c>
      <c r="EB27" s="343"/>
      <c r="EC27" s="343"/>
      <c r="ED27" s="343"/>
      <c r="EE27" s="343"/>
      <c r="EF27" s="343"/>
      <c r="EG27" s="343"/>
      <c r="EH27" s="343"/>
      <c r="EI27" s="343"/>
      <c r="EJ27" s="343"/>
      <c r="EK27" s="343"/>
      <c r="EL27" s="343"/>
      <c r="EM27" s="343"/>
      <c r="EN27" s="343"/>
      <c r="EO27" s="343"/>
      <c r="EP27" s="343"/>
      <c r="EQ27" s="276"/>
      <c r="ER27" s="348"/>
      <c r="ES27" s="349"/>
      <c r="ET27" s="349"/>
      <c r="EU27" s="349"/>
      <c r="EV27" s="350"/>
      <c r="EW27" s="420"/>
      <c r="EX27" s="420"/>
      <c r="EY27" s="420"/>
      <c r="EZ27" s="420"/>
      <c r="FA27" s="420"/>
      <c r="FB27" s="420"/>
      <c r="FC27" s="420"/>
      <c r="FD27" s="420"/>
      <c r="FE27" s="48">
        <f t="shared" si="50"/>
        <v>0</v>
      </c>
      <c r="FF27" s="48">
        <f t="shared" si="51"/>
        <v>0</v>
      </c>
      <c r="FG27" s="343"/>
      <c r="FH27" s="276"/>
      <c r="FI27" s="348"/>
      <c r="FJ27" s="349"/>
      <c r="FK27" s="349"/>
      <c r="FL27" s="349"/>
      <c r="FM27" s="350"/>
      <c r="FN27" s="420"/>
      <c r="FO27" s="420"/>
      <c r="FP27" s="420"/>
      <c r="FQ27" s="420"/>
      <c r="FR27" s="420"/>
      <c r="FS27" s="420"/>
      <c r="FT27" s="420"/>
      <c r="FU27" s="420"/>
      <c r="FV27" s="48">
        <f t="shared" si="52"/>
        <v>0</v>
      </c>
      <c r="FW27" s="48">
        <f t="shared" si="53"/>
        <v>0</v>
      </c>
      <c r="FX27" s="343"/>
      <c r="FY27" s="276"/>
      <c r="FZ27" s="348"/>
      <c r="GA27" s="349"/>
      <c r="GB27" s="349"/>
      <c r="GC27" s="349"/>
      <c r="GD27" s="350"/>
      <c r="GE27" s="420"/>
      <c r="GF27" s="420"/>
      <c r="GG27" s="420"/>
      <c r="GH27" s="420"/>
      <c r="GI27" s="420"/>
      <c r="GJ27" s="420"/>
      <c r="GK27" s="420"/>
      <c r="GL27" s="420"/>
      <c r="GM27" s="48">
        <f t="shared" si="54"/>
        <v>0</v>
      </c>
      <c r="GN27" s="48">
        <f t="shared" si="55"/>
        <v>0</v>
      </c>
      <c r="GO27" s="343"/>
      <c r="GP27" s="276"/>
      <c r="GQ27" s="348"/>
      <c r="GR27" s="349"/>
      <c r="GS27" s="349"/>
      <c r="GT27" s="349"/>
      <c r="GU27" s="350"/>
      <c r="GV27" s="420"/>
      <c r="GW27" s="420"/>
      <c r="GX27" s="420"/>
      <c r="GY27" s="420"/>
      <c r="GZ27" s="420"/>
      <c r="HA27" s="420"/>
      <c r="HB27" s="420"/>
      <c r="HC27" s="420"/>
      <c r="HD27" s="48">
        <f t="shared" si="56"/>
        <v>0</v>
      </c>
      <c r="HE27" s="48">
        <f t="shared" si="57"/>
        <v>0</v>
      </c>
      <c r="HF27" s="343"/>
      <c r="HG27" s="276"/>
      <c r="HH27" s="348"/>
      <c r="HI27" s="349"/>
      <c r="HJ27" s="349"/>
      <c r="HK27" s="349"/>
      <c r="HL27" s="350"/>
      <c r="HM27" s="420"/>
      <c r="HN27" s="420"/>
      <c r="HO27" s="420"/>
      <c r="HP27" s="420"/>
      <c r="HQ27" s="420"/>
      <c r="HR27" s="420"/>
      <c r="HS27" s="420"/>
      <c r="HT27" s="420"/>
      <c r="HU27" s="48">
        <f t="shared" si="58"/>
        <v>0</v>
      </c>
      <c r="HV27" s="48">
        <f t="shared" si="59"/>
        <v>0</v>
      </c>
      <c r="HW27" s="343"/>
      <c r="HX27" s="276"/>
      <c r="HY27" s="348"/>
      <c r="HZ27" s="349"/>
      <c r="IA27" s="349"/>
      <c r="IB27" s="349"/>
      <c r="IC27" s="350"/>
      <c r="ID27" s="420"/>
      <c r="IE27" s="420"/>
      <c r="IF27" s="420"/>
      <c r="IG27" s="420"/>
      <c r="IH27" s="420"/>
      <c r="II27" s="420"/>
      <c r="IJ27" s="420"/>
      <c r="IK27" s="420"/>
      <c r="IL27" s="48">
        <f t="shared" si="60"/>
        <v>0</v>
      </c>
      <c r="IM27" s="48">
        <f t="shared" si="61"/>
        <v>0</v>
      </c>
    </row>
    <row r="28" spans="3:247" ht="12.6" customHeight="1">
      <c r="E28" s="417" t="s">
        <v>18</v>
      </c>
      <c r="F28" s="418"/>
      <c r="G28" s="417" t="s">
        <v>25</v>
      </c>
      <c r="H28" s="421"/>
      <c r="I28" s="423"/>
      <c r="J28" s="418"/>
      <c r="K28" s="417"/>
      <c r="L28" s="418"/>
      <c r="M28" s="417"/>
      <c r="N28" s="418"/>
      <c r="O28" s="417"/>
      <c r="P28" s="343"/>
      <c r="Q28" s="276"/>
      <c r="R28" s="348"/>
      <c r="S28" s="349"/>
      <c r="T28" s="349"/>
      <c r="U28" s="349"/>
      <c r="V28" s="350"/>
      <c r="W28" s="419"/>
      <c r="X28" s="419"/>
      <c r="Y28" s="420"/>
      <c r="Z28" s="420"/>
      <c r="AA28" s="420"/>
      <c r="AB28" s="420"/>
      <c r="AC28" s="420"/>
      <c r="AD28" s="420"/>
      <c r="AE28" s="48">
        <f t="shared" si="40"/>
        <v>0</v>
      </c>
      <c r="AF28" s="48">
        <f t="shared" si="41"/>
        <v>0</v>
      </c>
      <c r="AG28" s="343"/>
      <c r="AH28" s="271"/>
      <c r="AI28" s="348"/>
      <c r="AJ28" s="349"/>
      <c r="AK28" s="349"/>
      <c r="AL28" s="349"/>
      <c r="AM28" s="350"/>
      <c r="AN28" s="420"/>
      <c r="AO28" s="420"/>
      <c r="AP28" s="420"/>
      <c r="AQ28" s="420"/>
      <c r="AR28" s="420"/>
      <c r="AS28" s="420"/>
      <c r="AT28" s="420"/>
      <c r="AU28" s="420"/>
      <c r="AV28" s="48">
        <f t="shared" si="62"/>
        <v>0</v>
      </c>
      <c r="AW28" s="48">
        <f t="shared" si="42"/>
        <v>0</v>
      </c>
      <c r="AX28" s="343"/>
      <c r="AY28" s="276"/>
      <c r="AZ28" s="348"/>
      <c r="BA28" s="349"/>
      <c r="BB28" s="349"/>
      <c r="BC28" s="349"/>
      <c r="BD28" s="350"/>
      <c r="BE28" s="420"/>
      <c r="BF28" s="420"/>
      <c r="BG28" s="420"/>
      <c r="BH28" s="420"/>
      <c r="BI28" s="420"/>
      <c r="BJ28" s="420"/>
      <c r="BK28" s="420"/>
      <c r="BL28" s="420"/>
      <c r="BM28" s="48">
        <f t="shared" si="63"/>
        <v>0</v>
      </c>
      <c r="BN28" s="48">
        <f t="shared" si="43"/>
        <v>0</v>
      </c>
      <c r="BO28" s="343"/>
      <c r="BP28" s="276"/>
      <c r="BQ28" s="348"/>
      <c r="BR28" s="349"/>
      <c r="BS28" s="349"/>
      <c r="BT28" s="349"/>
      <c r="BU28" s="350"/>
      <c r="BV28" s="420"/>
      <c r="BW28" s="420"/>
      <c r="BX28" s="420"/>
      <c r="BY28" s="420"/>
      <c r="BZ28" s="420"/>
      <c r="CA28" s="420"/>
      <c r="CB28" s="420"/>
      <c r="CC28" s="420"/>
      <c r="CD28" s="48">
        <f t="shared" si="44"/>
        <v>0</v>
      </c>
      <c r="CE28" s="48">
        <f t="shared" si="45"/>
        <v>0</v>
      </c>
      <c r="CF28" s="343"/>
      <c r="CG28" s="343"/>
      <c r="CH28" s="343"/>
      <c r="CI28" s="343"/>
      <c r="CJ28" s="343"/>
      <c r="CK28" s="343"/>
      <c r="CL28" s="343"/>
      <c r="CM28" s="343"/>
      <c r="CN28" s="343"/>
      <c r="CO28" s="343"/>
      <c r="CP28" s="343"/>
      <c r="CQ28" s="343"/>
      <c r="CR28" s="343"/>
      <c r="CS28" s="343"/>
      <c r="CT28" s="343"/>
      <c r="CU28" s="276"/>
      <c r="CV28" s="348"/>
      <c r="CW28" s="349"/>
      <c r="CX28" s="349"/>
      <c r="CY28" s="349"/>
      <c r="CZ28" s="350"/>
      <c r="DA28" s="420"/>
      <c r="DB28" s="420"/>
      <c r="DC28" s="420"/>
      <c r="DD28" s="420"/>
      <c r="DE28" s="420"/>
      <c r="DF28" s="420"/>
      <c r="DG28" s="420"/>
      <c r="DH28" s="420"/>
      <c r="DI28" s="48">
        <f t="shared" si="46"/>
        <v>0</v>
      </c>
      <c r="DJ28" s="48">
        <f t="shared" si="47"/>
        <v>0</v>
      </c>
      <c r="DK28" s="343"/>
      <c r="DL28" s="276"/>
      <c r="DM28" s="348"/>
      <c r="DN28" s="349"/>
      <c r="DO28" s="349"/>
      <c r="DP28" s="349"/>
      <c r="DQ28" s="350"/>
      <c r="DR28" s="420"/>
      <c r="DS28" s="420"/>
      <c r="DT28" s="420"/>
      <c r="DU28" s="420"/>
      <c r="DV28" s="420"/>
      <c r="DW28" s="420"/>
      <c r="DX28" s="420"/>
      <c r="DY28" s="420"/>
      <c r="DZ28" s="48">
        <f t="shared" si="48"/>
        <v>0</v>
      </c>
      <c r="EA28" s="48">
        <f t="shared" si="49"/>
        <v>0</v>
      </c>
      <c r="EB28" s="343"/>
      <c r="EC28" s="343"/>
      <c r="ED28" s="343"/>
      <c r="EE28" s="343"/>
      <c r="EF28" s="343"/>
      <c r="EG28" s="343"/>
      <c r="EH28" s="343"/>
      <c r="EI28" s="343"/>
      <c r="EJ28" s="343"/>
      <c r="EK28" s="343"/>
      <c r="EL28" s="343"/>
      <c r="EM28" s="343"/>
      <c r="EN28" s="343"/>
      <c r="EO28" s="343"/>
      <c r="EP28" s="343"/>
      <c r="EQ28" s="276"/>
      <c r="ER28" s="348"/>
      <c r="ES28" s="349"/>
      <c r="ET28" s="349"/>
      <c r="EU28" s="349"/>
      <c r="EV28" s="350"/>
      <c r="EW28" s="420"/>
      <c r="EX28" s="420"/>
      <c r="EY28" s="420"/>
      <c r="EZ28" s="420"/>
      <c r="FA28" s="420"/>
      <c r="FB28" s="420"/>
      <c r="FC28" s="420"/>
      <c r="FD28" s="420"/>
      <c r="FE28" s="48">
        <f t="shared" si="50"/>
        <v>0</v>
      </c>
      <c r="FF28" s="48">
        <f t="shared" si="51"/>
        <v>0</v>
      </c>
      <c r="FG28" s="343"/>
      <c r="FH28" s="276"/>
      <c r="FI28" s="348"/>
      <c r="FJ28" s="349"/>
      <c r="FK28" s="349"/>
      <c r="FL28" s="349"/>
      <c r="FM28" s="350"/>
      <c r="FN28" s="420"/>
      <c r="FO28" s="420"/>
      <c r="FP28" s="420"/>
      <c r="FQ28" s="420"/>
      <c r="FR28" s="420"/>
      <c r="FS28" s="420"/>
      <c r="FT28" s="420"/>
      <c r="FU28" s="420"/>
      <c r="FV28" s="48">
        <f t="shared" si="52"/>
        <v>0</v>
      </c>
      <c r="FW28" s="48">
        <f t="shared" si="53"/>
        <v>0</v>
      </c>
      <c r="FX28" s="343"/>
      <c r="FY28" s="276"/>
      <c r="FZ28" s="348"/>
      <c r="GA28" s="349"/>
      <c r="GB28" s="349"/>
      <c r="GC28" s="349"/>
      <c r="GD28" s="350"/>
      <c r="GE28" s="420"/>
      <c r="GF28" s="420"/>
      <c r="GG28" s="420"/>
      <c r="GH28" s="420"/>
      <c r="GI28" s="420"/>
      <c r="GJ28" s="420"/>
      <c r="GK28" s="420"/>
      <c r="GL28" s="420"/>
      <c r="GM28" s="48">
        <f t="shared" si="54"/>
        <v>0</v>
      </c>
      <c r="GN28" s="48">
        <f t="shared" si="55"/>
        <v>0</v>
      </c>
      <c r="GO28" s="343"/>
      <c r="GP28" s="276"/>
      <c r="GQ28" s="348"/>
      <c r="GR28" s="349"/>
      <c r="GS28" s="349"/>
      <c r="GT28" s="349"/>
      <c r="GU28" s="350"/>
      <c r="GV28" s="420"/>
      <c r="GW28" s="420"/>
      <c r="GX28" s="420"/>
      <c r="GY28" s="420"/>
      <c r="GZ28" s="420"/>
      <c r="HA28" s="420"/>
      <c r="HB28" s="420"/>
      <c r="HC28" s="420"/>
      <c r="HD28" s="48">
        <f t="shared" si="56"/>
        <v>0</v>
      </c>
      <c r="HE28" s="48">
        <f t="shared" si="57"/>
        <v>0</v>
      </c>
      <c r="HF28" s="343"/>
      <c r="HG28" s="276"/>
      <c r="HH28" s="348"/>
      <c r="HI28" s="349"/>
      <c r="HJ28" s="349"/>
      <c r="HK28" s="349"/>
      <c r="HL28" s="350"/>
      <c r="HM28" s="420"/>
      <c r="HN28" s="420"/>
      <c r="HO28" s="420"/>
      <c r="HP28" s="420"/>
      <c r="HQ28" s="420"/>
      <c r="HR28" s="420"/>
      <c r="HS28" s="420"/>
      <c r="HT28" s="420"/>
      <c r="HU28" s="48">
        <f t="shared" si="58"/>
        <v>0</v>
      </c>
      <c r="HV28" s="48">
        <f t="shared" si="59"/>
        <v>0</v>
      </c>
      <c r="HW28" s="343"/>
      <c r="HX28" s="276"/>
      <c r="HY28" s="348"/>
      <c r="HZ28" s="349"/>
      <c r="IA28" s="349"/>
      <c r="IB28" s="349"/>
      <c r="IC28" s="350"/>
      <c r="ID28" s="420"/>
      <c r="IE28" s="420"/>
      <c r="IF28" s="420"/>
      <c r="IG28" s="420"/>
      <c r="IH28" s="420"/>
      <c r="II28" s="420"/>
      <c r="IJ28" s="420"/>
      <c r="IK28" s="420"/>
      <c r="IL28" s="48">
        <f t="shared" si="60"/>
        <v>0</v>
      </c>
      <c r="IM28" s="48">
        <f t="shared" si="61"/>
        <v>0</v>
      </c>
    </row>
    <row r="29" spans="3:247" ht="12.6" customHeight="1">
      <c r="E29" s="417" t="s">
        <v>18</v>
      </c>
      <c r="F29" s="418"/>
      <c r="G29" s="417" t="s">
        <v>25</v>
      </c>
      <c r="H29" s="421"/>
      <c r="I29" s="423"/>
      <c r="J29" s="418"/>
      <c r="K29" s="417"/>
      <c r="L29" s="418"/>
      <c r="M29" s="417"/>
      <c r="N29" s="418"/>
      <c r="O29" s="417"/>
      <c r="P29" s="343"/>
      <c r="Q29" s="276"/>
      <c r="R29" s="348"/>
      <c r="S29" s="349"/>
      <c r="T29" s="349"/>
      <c r="U29" s="349"/>
      <c r="V29" s="350"/>
      <c r="W29" s="419"/>
      <c r="X29" s="419"/>
      <c r="Y29" s="420"/>
      <c r="Z29" s="420"/>
      <c r="AA29" s="420"/>
      <c r="AB29" s="420"/>
      <c r="AC29" s="420"/>
      <c r="AD29" s="420"/>
      <c r="AE29" s="48">
        <f t="shared" si="40"/>
        <v>0</v>
      </c>
      <c r="AF29" s="48">
        <f t="shared" si="41"/>
        <v>0</v>
      </c>
      <c r="AG29" s="343"/>
      <c r="AH29" s="271"/>
      <c r="AI29" s="348"/>
      <c r="AJ29" s="349"/>
      <c r="AK29" s="349"/>
      <c r="AL29" s="349"/>
      <c r="AM29" s="350"/>
      <c r="AN29" s="420"/>
      <c r="AO29" s="420"/>
      <c r="AP29" s="420"/>
      <c r="AQ29" s="420"/>
      <c r="AR29" s="420"/>
      <c r="AS29" s="420"/>
      <c r="AT29" s="420"/>
      <c r="AU29" s="420"/>
      <c r="AV29" s="48">
        <f t="shared" si="62"/>
        <v>0</v>
      </c>
      <c r="AW29" s="48">
        <f t="shared" si="42"/>
        <v>0</v>
      </c>
      <c r="AX29" s="343"/>
      <c r="AY29" s="276"/>
      <c r="AZ29" s="348"/>
      <c r="BA29" s="349"/>
      <c r="BB29" s="349"/>
      <c r="BC29" s="349"/>
      <c r="BD29" s="350"/>
      <c r="BE29" s="420"/>
      <c r="BF29" s="420"/>
      <c r="BG29" s="420"/>
      <c r="BH29" s="420"/>
      <c r="BI29" s="420"/>
      <c r="BJ29" s="420"/>
      <c r="BK29" s="420"/>
      <c r="BL29" s="420"/>
      <c r="BM29" s="48">
        <f t="shared" si="63"/>
        <v>0</v>
      </c>
      <c r="BN29" s="48">
        <f t="shared" si="43"/>
        <v>0</v>
      </c>
      <c r="BO29" s="343"/>
      <c r="BP29" s="276"/>
      <c r="BQ29" s="348"/>
      <c r="BR29" s="349"/>
      <c r="BS29" s="349"/>
      <c r="BT29" s="349"/>
      <c r="BU29" s="350"/>
      <c r="BV29" s="420"/>
      <c r="BW29" s="420"/>
      <c r="BX29" s="420"/>
      <c r="BY29" s="420"/>
      <c r="BZ29" s="420"/>
      <c r="CA29" s="420"/>
      <c r="CB29" s="420"/>
      <c r="CC29" s="420"/>
      <c r="CD29" s="48">
        <f t="shared" si="44"/>
        <v>0</v>
      </c>
      <c r="CE29" s="48">
        <f t="shared" si="45"/>
        <v>0</v>
      </c>
      <c r="CF29" s="343"/>
      <c r="CG29" s="343"/>
      <c r="CH29" s="343"/>
      <c r="CI29" s="343"/>
      <c r="CJ29" s="343"/>
      <c r="CK29" s="343"/>
      <c r="CL29" s="343"/>
      <c r="CM29" s="343"/>
      <c r="CN29" s="343"/>
      <c r="CO29" s="343"/>
      <c r="CP29" s="343"/>
      <c r="CQ29" s="343"/>
      <c r="CR29" s="343"/>
      <c r="CS29" s="343"/>
      <c r="CT29" s="343"/>
      <c r="CU29" s="276"/>
      <c r="CV29" s="348"/>
      <c r="CW29" s="349"/>
      <c r="CX29" s="349"/>
      <c r="CY29" s="349"/>
      <c r="CZ29" s="350"/>
      <c r="DA29" s="420"/>
      <c r="DB29" s="420"/>
      <c r="DC29" s="420"/>
      <c r="DD29" s="420"/>
      <c r="DE29" s="420"/>
      <c r="DF29" s="420"/>
      <c r="DG29" s="420"/>
      <c r="DH29" s="420"/>
      <c r="DI29" s="48">
        <f t="shared" si="46"/>
        <v>0</v>
      </c>
      <c r="DJ29" s="48">
        <f t="shared" si="47"/>
        <v>0</v>
      </c>
      <c r="DK29" s="343"/>
      <c r="DL29" s="276"/>
      <c r="DM29" s="348"/>
      <c r="DN29" s="349"/>
      <c r="DO29" s="349"/>
      <c r="DP29" s="349"/>
      <c r="DQ29" s="350"/>
      <c r="DR29" s="420"/>
      <c r="DS29" s="420"/>
      <c r="DT29" s="420"/>
      <c r="DU29" s="420"/>
      <c r="DV29" s="420"/>
      <c r="DW29" s="420"/>
      <c r="DX29" s="420"/>
      <c r="DY29" s="420"/>
      <c r="DZ29" s="48">
        <f t="shared" si="48"/>
        <v>0</v>
      </c>
      <c r="EA29" s="48">
        <f t="shared" si="49"/>
        <v>0</v>
      </c>
      <c r="EB29" s="343"/>
      <c r="EC29" s="343"/>
      <c r="ED29" s="343"/>
      <c r="EE29" s="343"/>
      <c r="EF29" s="343"/>
      <c r="EG29" s="343"/>
      <c r="EH29" s="343"/>
      <c r="EI29" s="343"/>
      <c r="EJ29" s="343"/>
      <c r="EK29" s="343"/>
      <c r="EL29" s="343"/>
      <c r="EM29" s="343"/>
      <c r="EN29" s="343"/>
      <c r="EO29" s="343"/>
      <c r="EP29" s="343"/>
      <c r="EQ29" s="276"/>
      <c r="ER29" s="348"/>
      <c r="ES29" s="349"/>
      <c r="ET29" s="349"/>
      <c r="EU29" s="349"/>
      <c r="EV29" s="350"/>
      <c r="EW29" s="420"/>
      <c r="EX29" s="420"/>
      <c r="EY29" s="420"/>
      <c r="EZ29" s="420"/>
      <c r="FA29" s="420"/>
      <c r="FB29" s="420"/>
      <c r="FC29" s="420"/>
      <c r="FD29" s="420"/>
      <c r="FE29" s="48">
        <f t="shared" si="50"/>
        <v>0</v>
      </c>
      <c r="FF29" s="48">
        <f t="shared" si="51"/>
        <v>0</v>
      </c>
      <c r="FG29" s="343"/>
      <c r="FH29" s="276"/>
      <c r="FI29" s="348"/>
      <c r="FJ29" s="349"/>
      <c r="FK29" s="349"/>
      <c r="FL29" s="349"/>
      <c r="FM29" s="350"/>
      <c r="FN29" s="420"/>
      <c r="FO29" s="420"/>
      <c r="FP29" s="420"/>
      <c r="FQ29" s="420"/>
      <c r="FR29" s="420"/>
      <c r="FS29" s="420"/>
      <c r="FT29" s="420"/>
      <c r="FU29" s="420"/>
      <c r="FV29" s="48">
        <f t="shared" si="52"/>
        <v>0</v>
      </c>
      <c r="FW29" s="48">
        <f t="shared" si="53"/>
        <v>0</v>
      </c>
      <c r="FX29" s="343"/>
      <c r="FY29" s="276"/>
      <c r="FZ29" s="348"/>
      <c r="GA29" s="349"/>
      <c r="GB29" s="349"/>
      <c r="GC29" s="349"/>
      <c r="GD29" s="350"/>
      <c r="GE29" s="420"/>
      <c r="GF29" s="420"/>
      <c r="GG29" s="420"/>
      <c r="GH29" s="420"/>
      <c r="GI29" s="420"/>
      <c r="GJ29" s="420"/>
      <c r="GK29" s="420"/>
      <c r="GL29" s="420"/>
      <c r="GM29" s="48">
        <f t="shared" si="54"/>
        <v>0</v>
      </c>
      <c r="GN29" s="48">
        <f t="shared" si="55"/>
        <v>0</v>
      </c>
      <c r="GO29" s="343"/>
      <c r="GP29" s="276"/>
      <c r="GQ29" s="348"/>
      <c r="GR29" s="349"/>
      <c r="GS29" s="349"/>
      <c r="GT29" s="349"/>
      <c r="GU29" s="350"/>
      <c r="GV29" s="420"/>
      <c r="GW29" s="420"/>
      <c r="GX29" s="420"/>
      <c r="GY29" s="420"/>
      <c r="GZ29" s="420"/>
      <c r="HA29" s="420"/>
      <c r="HB29" s="420"/>
      <c r="HC29" s="420"/>
      <c r="HD29" s="48">
        <f t="shared" si="56"/>
        <v>0</v>
      </c>
      <c r="HE29" s="48">
        <f t="shared" si="57"/>
        <v>0</v>
      </c>
      <c r="HF29" s="343"/>
      <c r="HG29" s="276"/>
      <c r="HH29" s="348"/>
      <c r="HI29" s="349"/>
      <c r="HJ29" s="349"/>
      <c r="HK29" s="349"/>
      <c r="HL29" s="350"/>
      <c r="HM29" s="420"/>
      <c r="HN29" s="420"/>
      <c r="HO29" s="420"/>
      <c r="HP29" s="420"/>
      <c r="HQ29" s="420"/>
      <c r="HR29" s="420"/>
      <c r="HS29" s="420"/>
      <c r="HT29" s="420"/>
      <c r="HU29" s="48">
        <f t="shared" si="58"/>
        <v>0</v>
      </c>
      <c r="HV29" s="48">
        <f t="shared" si="59"/>
        <v>0</v>
      </c>
      <c r="HW29" s="343"/>
      <c r="HX29" s="276"/>
      <c r="HY29" s="348"/>
      <c r="HZ29" s="349"/>
      <c r="IA29" s="349"/>
      <c r="IB29" s="349"/>
      <c r="IC29" s="350"/>
      <c r="ID29" s="420"/>
      <c r="IE29" s="420"/>
      <c r="IF29" s="420"/>
      <c r="IG29" s="420"/>
      <c r="IH29" s="420"/>
      <c r="II29" s="420"/>
      <c r="IJ29" s="420"/>
      <c r="IK29" s="420"/>
      <c r="IL29" s="48">
        <f t="shared" si="60"/>
        <v>0</v>
      </c>
      <c r="IM29" s="48">
        <f t="shared" si="61"/>
        <v>0</v>
      </c>
    </row>
    <row r="30" spans="3:247" ht="12.6" customHeight="1">
      <c r="E30" s="417" t="s">
        <v>18</v>
      </c>
      <c r="F30" s="418"/>
      <c r="G30" s="417" t="s">
        <v>25</v>
      </c>
      <c r="H30" s="421"/>
      <c r="I30" s="423"/>
      <c r="J30" s="418"/>
      <c r="K30" s="417"/>
      <c r="L30" s="418"/>
      <c r="M30" s="417"/>
      <c r="N30" s="418"/>
      <c r="O30" s="417"/>
      <c r="P30" s="343"/>
      <c r="Q30" s="276"/>
      <c r="R30" s="348"/>
      <c r="S30" s="349"/>
      <c r="T30" s="349"/>
      <c r="U30" s="349"/>
      <c r="V30" s="350"/>
      <c r="W30" s="419"/>
      <c r="X30" s="419"/>
      <c r="Y30" s="420"/>
      <c r="Z30" s="420"/>
      <c r="AA30" s="420"/>
      <c r="AB30" s="420"/>
      <c r="AC30" s="420"/>
      <c r="AD30" s="420"/>
      <c r="AE30" s="48">
        <f t="shared" si="40"/>
        <v>0</v>
      </c>
      <c r="AF30" s="48">
        <f t="shared" si="41"/>
        <v>0</v>
      </c>
      <c r="AG30" s="343"/>
      <c r="AH30" s="271"/>
      <c r="AI30" s="348"/>
      <c r="AJ30" s="349"/>
      <c r="AK30" s="349"/>
      <c r="AL30" s="349"/>
      <c r="AM30" s="350"/>
      <c r="AN30" s="420"/>
      <c r="AO30" s="420"/>
      <c r="AP30" s="420"/>
      <c r="AQ30" s="420"/>
      <c r="AR30" s="420"/>
      <c r="AS30" s="420"/>
      <c r="AT30" s="420"/>
      <c r="AU30" s="420"/>
      <c r="AV30" s="48">
        <f t="shared" si="62"/>
        <v>0</v>
      </c>
      <c r="AW30" s="48">
        <f t="shared" si="42"/>
        <v>0</v>
      </c>
      <c r="AX30" s="343"/>
      <c r="AY30" s="276"/>
      <c r="AZ30" s="348"/>
      <c r="BA30" s="349"/>
      <c r="BB30" s="349"/>
      <c r="BC30" s="349"/>
      <c r="BD30" s="350"/>
      <c r="BE30" s="420"/>
      <c r="BF30" s="420"/>
      <c r="BG30" s="420"/>
      <c r="BH30" s="420"/>
      <c r="BI30" s="420"/>
      <c r="BJ30" s="420"/>
      <c r="BK30" s="420"/>
      <c r="BL30" s="420"/>
      <c r="BM30" s="48">
        <f t="shared" si="63"/>
        <v>0</v>
      </c>
      <c r="BN30" s="48">
        <f t="shared" si="43"/>
        <v>0</v>
      </c>
      <c r="BO30" s="343"/>
      <c r="BP30" s="276"/>
      <c r="BQ30" s="348"/>
      <c r="BR30" s="349"/>
      <c r="BS30" s="349"/>
      <c r="BT30" s="349"/>
      <c r="BU30" s="350"/>
      <c r="BV30" s="420"/>
      <c r="BW30" s="420"/>
      <c r="BX30" s="420"/>
      <c r="BY30" s="420"/>
      <c r="BZ30" s="420"/>
      <c r="CA30" s="420"/>
      <c r="CB30" s="420"/>
      <c r="CC30" s="420"/>
      <c r="CD30" s="48">
        <f t="shared" si="44"/>
        <v>0</v>
      </c>
      <c r="CE30" s="48">
        <f t="shared" si="45"/>
        <v>0</v>
      </c>
      <c r="CF30" s="343"/>
      <c r="CG30" s="343"/>
      <c r="CH30" s="343"/>
      <c r="CI30" s="343"/>
      <c r="CJ30" s="343"/>
      <c r="CK30" s="343"/>
      <c r="CL30" s="343"/>
      <c r="CM30" s="343"/>
      <c r="CN30" s="343"/>
      <c r="CO30" s="343"/>
      <c r="CP30" s="343"/>
      <c r="CQ30" s="343"/>
      <c r="CR30" s="343"/>
      <c r="CS30" s="343"/>
      <c r="CT30" s="343"/>
      <c r="CU30" s="276"/>
      <c r="CV30" s="348"/>
      <c r="CW30" s="349"/>
      <c r="CX30" s="349"/>
      <c r="CY30" s="349"/>
      <c r="CZ30" s="350"/>
      <c r="DA30" s="420"/>
      <c r="DB30" s="420"/>
      <c r="DC30" s="420"/>
      <c r="DD30" s="420"/>
      <c r="DE30" s="420"/>
      <c r="DF30" s="420"/>
      <c r="DG30" s="420"/>
      <c r="DH30" s="420"/>
      <c r="DI30" s="48">
        <f t="shared" si="46"/>
        <v>0</v>
      </c>
      <c r="DJ30" s="48">
        <f t="shared" si="47"/>
        <v>0</v>
      </c>
      <c r="DK30" s="343"/>
      <c r="DL30" s="276"/>
      <c r="DM30" s="348"/>
      <c r="DN30" s="349"/>
      <c r="DO30" s="349"/>
      <c r="DP30" s="349"/>
      <c r="DQ30" s="350"/>
      <c r="DR30" s="420"/>
      <c r="DS30" s="420"/>
      <c r="DT30" s="420"/>
      <c r="DU30" s="420"/>
      <c r="DV30" s="420"/>
      <c r="DW30" s="420"/>
      <c r="DX30" s="420"/>
      <c r="DY30" s="420"/>
      <c r="DZ30" s="48">
        <f t="shared" si="48"/>
        <v>0</v>
      </c>
      <c r="EA30" s="48">
        <f t="shared" si="49"/>
        <v>0</v>
      </c>
      <c r="EB30" s="343"/>
      <c r="EC30" s="343"/>
      <c r="ED30" s="343"/>
      <c r="EE30" s="343"/>
      <c r="EF30" s="343"/>
      <c r="EG30" s="343"/>
      <c r="EH30" s="343"/>
      <c r="EI30" s="343"/>
      <c r="EJ30" s="343"/>
      <c r="EK30" s="343"/>
      <c r="EL30" s="343"/>
      <c r="EM30" s="343"/>
      <c r="EN30" s="343"/>
      <c r="EO30" s="343"/>
      <c r="EP30" s="343"/>
      <c r="EQ30" s="276"/>
      <c r="ER30" s="348"/>
      <c r="ES30" s="349"/>
      <c r="ET30" s="349"/>
      <c r="EU30" s="349"/>
      <c r="EV30" s="350"/>
      <c r="EW30" s="420"/>
      <c r="EX30" s="420"/>
      <c r="EY30" s="420"/>
      <c r="EZ30" s="420"/>
      <c r="FA30" s="420"/>
      <c r="FB30" s="420"/>
      <c r="FC30" s="420"/>
      <c r="FD30" s="420"/>
      <c r="FE30" s="48">
        <f t="shared" si="50"/>
        <v>0</v>
      </c>
      <c r="FF30" s="48">
        <f t="shared" si="51"/>
        <v>0</v>
      </c>
      <c r="FG30" s="343"/>
      <c r="FH30" s="276"/>
      <c r="FI30" s="348"/>
      <c r="FJ30" s="349"/>
      <c r="FK30" s="349"/>
      <c r="FL30" s="349"/>
      <c r="FM30" s="350"/>
      <c r="FN30" s="420"/>
      <c r="FO30" s="420"/>
      <c r="FP30" s="420"/>
      <c r="FQ30" s="420"/>
      <c r="FR30" s="420"/>
      <c r="FS30" s="420"/>
      <c r="FT30" s="420"/>
      <c r="FU30" s="420"/>
      <c r="FV30" s="48">
        <f t="shared" si="52"/>
        <v>0</v>
      </c>
      <c r="FW30" s="48">
        <f t="shared" si="53"/>
        <v>0</v>
      </c>
      <c r="FX30" s="343"/>
      <c r="FY30" s="276"/>
      <c r="FZ30" s="348"/>
      <c r="GA30" s="349"/>
      <c r="GB30" s="349"/>
      <c r="GC30" s="349"/>
      <c r="GD30" s="350"/>
      <c r="GE30" s="420"/>
      <c r="GF30" s="420"/>
      <c r="GG30" s="420"/>
      <c r="GH30" s="420"/>
      <c r="GI30" s="420"/>
      <c r="GJ30" s="420"/>
      <c r="GK30" s="420"/>
      <c r="GL30" s="420"/>
      <c r="GM30" s="48">
        <f t="shared" si="54"/>
        <v>0</v>
      </c>
      <c r="GN30" s="48">
        <f t="shared" si="55"/>
        <v>0</v>
      </c>
      <c r="GO30" s="343"/>
      <c r="GP30" s="276"/>
      <c r="GQ30" s="348"/>
      <c r="GR30" s="349"/>
      <c r="GS30" s="349"/>
      <c r="GT30" s="349"/>
      <c r="GU30" s="350"/>
      <c r="GV30" s="420"/>
      <c r="GW30" s="420"/>
      <c r="GX30" s="420"/>
      <c r="GY30" s="420"/>
      <c r="GZ30" s="420"/>
      <c r="HA30" s="420"/>
      <c r="HB30" s="420"/>
      <c r="HC30" s="420"/>
      <c r="HD30" s="48">
        <f t="shared" si="56"/>
        <v>0</v>
      </c>
      <c r="HE30" s="48">
        <f t="shared" si="57"/>
        <v>0</v>
      </c>
      <c r="HF30" s="343"/>
      <c r="HG30" s="276"/>
      <c r="HH30" s="348"/>
      <c r="HI30" s="349"/>
      <c r="HJ30" s="349"/>
      <c r="HK30" s="349"/>
      <c r="HL30" s="350"/>
      <c r="HM30" s="420"/>
      <c r="HN30" s="420"/>
      <c r="HO30" s="420"/>
      <c r="HP30" s="420"/>
      <c r="HQ30" s="420"/>
      <c r="HR30" s="420"/>
      <c r="HS30" s="420"/>
      <c r="HT30" s="420"/>
      <c r="HU30" s="48">
        <f t="shared" si="58"/>
        <v>0</v>
      </c>
      <c r="HV30" s="48">
        <f t="shared" si="59"/>
        <v>0</v>
      </c>
      <c r="HW30" s="343"/>
      <c r="HX30" s="276"/>
      <c r="HY30" s="348"/>
      <c r="HZ30" s="349"/>
      <c r="IA30" s="349"/>
      <c r="IB30" s="349"/>
      <c r="IC30" s="350"/>
      <c r="ID30" s="420"/>
      <c r="IE30" s="420"/>
      <c r="IF30" s="420"/>
      <c r="IG30" s="420"/>
      <c r="IH30" s="420"/>
      <c r="II30" s="420"/>
      <c r="IJ30" s="420"/>
      <c r="IK30" s="420"/>
      <c r="IL30" s="48">
        <f t="shared" si="60"/>
        <v>0</v>
      </c>
      <c r="IM30" s="48">
        <f t="shared" si="61"/>
        <v>0</v>
      </c>
    </row>
    <row r="31" spans="3:247">
      <c r="E31" s="27" t="s">
        <v>1</v>
      </c>
      <c r="F31" s="26"/>
      <c r="G31" s="30"/>
      <c r="H31" s="421"/>
      <c r="I31" s="424"/>
      <c r="J31" s="418"/>
      <c r="K31" s="418"/>
      <c r="L31" s="418"/>
      <c r="M31" s="418"/>
      <c r="N31" s="418"/>
      <c r="O31" s="418"/>
      <c r="P31" s="418"/>
      <c r="Q31" s="276"/>
      <c r="R31" s="351"/>
      <c r="S31" s="352"/>
      <c r="T31" s="352"/>
      <c r="U31" s="352"/>
      <c r="V31" s="353"/>
      <c r="W31" s="425">
        <f t="shared" ref="W31:AD31" si="64">SUM(W21:W30)</f>
        <v>0</v>
      </c>
      <c r="X31" s="425">
        <f t="shared" si="64"/>
        <v>0.20811283767044031</v>
      </c>
      <c r="Y31" s="223">
        <f t="shared" si="64"/>
        <v>0</v>
      </c>
      <c r="Z31" s="223">
        <f t="shared" si="64"/>
        <v>0</v>
      </c>
      <c r="AA31" s="223">
        <f t="shared" si="64"/>
        <v>0</v>
      </c>
      <c r="AB31" s="223">
        <f t="shared" si="64"/>
        <v>0</v>
      </c>
      <c r="AC31" s="223">
        <f t="shared" si="64"/>
        <v>0</v>
      </c>
      <c r="AD31" s="223">
        <f t="shared" si="64"/>
        <v>0</v>
      </c>
      <c r="AE31" s="48">
        <f>SUM(R31:V31)</f>
        <v>0</v>
      </c>
      <c r="AF31" s="310">
        <f>SUM(W31:AD31)</f>
        <v>0.20811283767044031</v>
      </c>
      <c r="AG31" s="343"/>
      <c r="AH31" s="271"/>
      <c r="AI31" s="351"/>
      <c r="AJ31" s="352"/>
      <c r="AK31" s="352"/>
      <c r="AL31" s="352"/>
      <c r="AM31" s="353"/>
      <c r="AN31" s="223">
        <f t="shared" ref="AN31:AU31" si="65">SUM(AN21:AN30)</f>
        <v>0</v>
      </c>
      <c r="AO31" s="428">
        <f t="shared" si="65"/>
        <v>3</v>
      </c>
      <c r="AP31" s="223">
        <f t="shared" si="65"/>
        <v>0</v>
      </c>
      <c r="AQ31" s="223">
        <f t="shared" si="65"/>
        <v>0</v>
      </c>
      <c r="AR31" s="223">
        <f t="shared" si="65"/>
        <v>0</v>
      </c>
      <c r="AS31" s="223">
        <f t="shared" si="65"/>
        <v>0</v>
      </c>
      <c r="AT31" s="223">
        <f t="shared" si="65"/>
        <v>0</v>
      </c>
      <c r="AU31" s="223">
        <f t="shared" si="65"/>
        <v>0</v>
      </c>
      <c r="AV31" s="48">
        <f>SUM(AI31:AM31)</f>
        <v>0</v>
      </c>
      <c r="AW31" s="310">
        <f>SUM(AN31:AU31)</f>
        <v>3</v>
      </c>
      <c r="AX31" s="343"/>
      <c r="AY31" s="276"/>
      <c r="AZ31" s="351"/>
      <c r="BA31" s="352"/>
      <c r="BB31" s="352"/>
      <c r="BC31" s="352"/>
      <c r="BD31" s="353"/>
      <c r="BE31" s="223">
        <f t="shared" ref="BE31:BL31" si="66">SUM(BE21:BE30)</f>
        <v>0</v>
      </c>
      <c r="BF31" s="223">
        <f t="shared" si="66"/>
        <v>0</v>
      </c>
      <c r="BG31" s="223">
        <f t="shared" si="66"/>
        <v>0</v>
      </c>
      <c r="BH31" s="223">
        <f t="shared" si="66"/>
        <v>0</v>
      </c>
      <c r="BI31" s="223">
        <f t="shared" si="66"/>
        <v>0</v>
      </c>
      <c r="BJ31" s="223">
        <f t="shared" si="66"/>
        <v>0</v>
      </c>
      <c r="BK31" s="223">
        <f t="shared" si="66"/>
        <v>0</v>
      </c>
      <c r="BL31" s="223">
        <f t="shared" si="66"/>
        <v>0</v>
      </c>
      <c r="BM31" s="48">
        <f>SUM(AZ31:BD31)</f>
        <v>0</v>
      </c>
      <c r="BN31" s="48">
        <f>SUM(BE31:BL31)</f>
        <v>0</v>
      </c>
      <c r="BO31" s="343"/>
      <c r="BP31" s="276"/>
      <c r="BQ31" s="351"/>
      <c r="BR31" s="352"/>
      <c r="BS31" s="352"/>
      <c r="BT31" s="352"/>
      <c r="BU31" s="353"/>
      <c r="BV31" s="223">
        <f t="shared" ref="BV31:CC31" si="67">SUM(BV21:BV30)</f>
        <v>0</v>
      </c>
      <c r="BW31" s="223">
        <f t="shared" si="67"/>
        <v>0</v>
      </c>
      <c r="BX31" s="223">
        <f t="shared" si="67"/>
        <v>0</v>
      </c>
      <c r="BY31" s="223">
        <f t="shared" si="67"/>
        <v>0</v>
      </c>
      <c r="BZ31" s="223">
        <f t="shared" si="67"/>
        <v>0</v>
      </c>
      <c r="CA31" s="223">
        <f t="shared" si="67"/>
        <v>0</v>
      </c>
      <c r="CB31" s="223">
        <f t="shared" si="67"/>
        <v>0</v>
      </c>
      <c r="CC31" s="223">
        <f t="shared" si="67"/>
        <v>0</v>
      </c>
      <c r="CD31" s="48">
        <f>SUM(BQ31:BU31)</f>
        <v>0</v>
      </c>
      <c r="CE31" s="48">
        <f>SUM(BV31:CC31)</f>
        <v>0</v>
      </c>
      <c r="CF31" s="343"/>
      <c r="CG31" s="343"/>
      <c r="CH31" s="343"/>
      <c r="CI31" s="343"/>
      <c r="CJ31" s="343"/>
      <c r="CK31" s="343"/>
      <c r="CL31" s="343"/>
      <c r="CM31" s="343"/>
      <c r="CN31" s="343"/>
      <c r="CO31" s="343"/>
      <c r="CP31" s="343"/>
      <c r="CQ31" s="343"/>
      <c r="CR31" s="343"/>
      <c r="CS31" s="343"/>
      <c r="CT31" s="343"/>
      <c r="CU31" s="276"/>
      <c r="CV31" s="351"/>
      <c r="CW31" s="352"/>
      <c r="CX31" s="352"/>
      <c r="CY31" s="352"/>
      <c r="CZ31" s="353"/>
      <c r="DA31" s="223">
        <f t="shared" ref="DA31:DH31" si="68">SUM(DA21:DA30)</f>
        <v>0</v>
      </c>
      <c r="DB31" s="428">
        <f t="shared" si="68"/>
        <v>-2.3731283018867932</v>
      </c>
      <c r="DC31" s="223">
        <f t="shared" si="68"/>
        <v>0</v>
      </c>
      <c r="DD31" s="223">
        <f t="shared" si="68"/>
        <v>0</v>
      </c>
      <c r="DE31" s="223">
        <f t="shared" si="68"/>
        <v>0</v>
      </c>
      <c r="DF31" s="223">
        <f t="shared" si="68"/>
        <v>0</v>
      </c>
      <c r="DG31" s="223">
        <f t="shared" si="68"/>
        <v>0</v>
      </c>
      <c r="DH31" s="223">
        <f t="shared" si="68"/>
        <v>0</v>
      </c>
      <c r="DI31" s="48">
        <f>SUM(CV31:CZ31)</f>
        <v>0</v>
      </c>
      <c r="DJ31" s="310">
        <f>SUM(DA31:DH31)</f>
        <v>-2.3731283018867932</v>
      </c>
      <c r="DK31" s="343"/>
      <c r="DL31" s="276"/>
      <c r="DM31" s="351"/>
      <c r="DN31" s="352"/>
      <c r="DO31" s="352"/>
      <c r="DP31" s="352"/>
      <c r="DQ31" s="353"/>
      <c r="DR31" s="223">
        <f t="shared" ref="DR31:DX31" si="69">SUM(DR21:DR30)</f>
        <v>0</v>
      </c>
      <c r="DS31" s="223">
        <f>SUM(DS21:DS30)</f>
        <v>0</v>
      </c>
      <c r="DT31" s="223">
        <f t="shared" si="69"/>
        <v>0</v>
      </c>
      <c r="DU31" s="223">
        <f t="shared" si="69"/>
        <v>0</v>
      </c>
      <c r="DV31" s="223">
        <f t="shared" si="69"/>
        <v>0</v>
      </c>
      <c r="DW31" s="223">
        <f t="shared" si="69"/>
        <v>0</v>
      </c>
      <c r="DX31" s="223">
        <f t="shared" si="69"/>
        <v>0</v>
      </c>
      <c r="DY31" s="223">
        <f>SUM(DY21:DY30)</f>
        <v>0</v>
      </c>
      <c r="DZ31" s="48">
        <f>SUM(DM31:DQ31)</f>
        <v>0</v>
      </c>
      <c r="EA31" s="48">
        <f>SUM(DR31:DY31)</f>
        <v>0</v>
      </c>
      <c r="EB31" s="343"/>
      <c r="EC31" s="343"/>
      <c r="ED31" s="343"/>
      <c r="EE31" s="343"/>
      <c r="EF31" s="343"/>
      <c r="EG31" s="343"/>
      <c r="EH31" s="343"/>
      <c r="EI31" s="343"/>
      <c r="EJ31" s="343"/>
      <c r="EK31" s="343"/>
      <c r="EL31" s="343"/>
      <c r="EM31" s="343"/>
      <c r="EN31" s="343"/>
      <c r="EO31" s="343"/>
      <c r="EP31" s="343"/>
      <c r="EQ31" s="276"/>
      <c r="ER31" s="351"/>
      <c r="ES31" s="352"/>
      <c r="ET31" s="352"/>
      <c r="EU31" s="352"/>
      <c r="EV31" s="353"/>
      <c r="EW31" s="223">
        <f t="shared" ref="EW31:FC31" si="70">SUM(EW21:EW30)</f>
        <v>0</v>
      </c>
      <c r="EX31" s="223">
        <f t="shared" si="70"/>
        <v>0</v>
      </c>
      <c r="EY31" s="223">
        <f t="shared" si="70"/>
        <v>0</v>
      </c>
      <c r="EZ31" s="223">
        <f>SUM(EZ21:EZ30)</f>
        <v>0</v>
      </c>
      <c r="FA31" s="223">
        <f t="shared" si="70"/>
        <v>0</v>
      </c>
      <c r="FB31" s="223">
        <f t="shared" si="70"/>
        <v>0</v>
      </c>
      <c r="FC31" s="223">
        <f t="shared" si="70"/>
        <v>0</v>
      </c>
      <c r="FD31" s="223">
        <f>SUM(FD21:FD30)</f>
        <v>0</v>
      </c>
      <c r="FE31" s="48">
        <f>SUM(ER31:EV31)</f>
        <v>0</v>
      </c>
      <c r="FF31" s="48">
        <f>SUM(EW31:FD31)</f>
        <v>0</v>
      </c>
      <c r="FG31" s="343"/>
      <c r="FH31" s="276"/>
      <c r="FI31" s="351"/>
      <c r="FJ31" s="352"/>
      <c r="FK31" s="352"/>
      <c r="FL31" s="352"/>
      <c r="FM31" s="353"/>
      <c r="FN31" s="223">
        <f t="shared" ref="FN31:FU31" si="71">SUM(FN21:FN30)</f>
        <v>0</v>
      </c>
      <c r="FO31" s="223">
        <f t="shared" si="71"/>
        <v>0</v>
      </c>
      <c r="FP31" s="223">
        <f>SUM(FP21:FP30)</f>
        <v>0</v>
      </c>
      <c r="FQ31" s="223">
        <f t="shared" si="71"/>
        <v>0</v>
      </c>
      <c r="FR31" s="223">
        <f t="shared" si="71"/>
        <v>0</v>
      </c>
      <c r="FS31" s="223">
        <f t="shared" si="71"/>
        <v>0</v>
      </c>
      <c r="FT31" s="223">
        <f t="shared" si="71"/>
        <v>0</v>
      </c>
      <c r="FU31" s="223">
        <f t="shared" si="71"/>
        <v>0</v>
      </c>
      <c r="FV31" s="48">
        <f>SUM(FI31:FM31)</f>
        <v>0</v>
      </c>
      <c r="FW31" s="48">
        <f>SUM(FN31:FU31)</f>
        <v>0</v>
      </c>
      <c r="FX31" s="343"/>
      <c r="FY31" s="276"/>
      <c r="FZ31" s="351"/>
      <c r="GA31" s="352"/>
      <c r="GB31" s="352"/>
      <c r="GC31" s="352"/>
      <c r="GD31" s="353"/>
      <c r="GE31" s="223">
        <f t="shared" ref="GE31:GF31" si="72">SUM(GE21:GE30)</f>
        <v>0</v>
      </c>
      <c r="GF31" s="223">
        <f t="shared" si="72"/>
        <v>0</v>
      </c>
      <c r="GG31" s="223">
        <f>SUM(GG21:GG30)</f>
        <v>0</v>
      </c>
      <c r="GH31" s="223">
        <f t="shared" ref="GH31:GL31" si="73">SUM(GH21:GH30)</f>
        <v>0</v>
      </c>
      <c r="GI31" s="223">
        <f t="shared" si="73"/>
        <v>0</v>
      </c>
      <c r="GJ31" s="223">
        <f t="shared" si="73"/>
        <v>0</v>
      </c>
      <c r="GK31" s="223">
        <f t="shared" si="73"/>
        <v>0</v>
      </c>
      <c r="GL31" s="223">
        <f t="shared" si="73"/>
        <v>0</v>
      </c>
      <c r="GM31" s="48">
        <f>SUM(FZ31:GD31)</f>
        <v>0</v>
      </c>
      <c r="GN31" s="48">
        <f>SUM(GE31:GL31)</f>
        <v>0</v>
      </c>
      <c r="GO31" s="343"/>
      <c r="GP31" s="276"/>
      <c r="GQ31" s="351"/>
      <c r="GR31" s="352"/>
      <c r="GS31" s="352"/>
      <c r="GT31" s="352"/>
      <c r="GU31" s="353"/>
      <c r="GV31" s="223">
        <f t="shared" ref="GV31:GW31" si="74">SUM(GV21:GV30)</f>
        <v>0</v>
      </c>
      <c r="GW31" s="223">
        <f t="shared" si="74"/>
        <v>0</v>
      </c>
      <c r="GX31" s="223">
        <f>SUM(GX21:GX30)</f>
        <v>0</v>
      </c>
      <c r="GY31" s="223">
        <f t="shared" ref="GY31:HC31" si="75">SUM(GY21:GY30)</f>
        <v>0</v>
      </c>
      <c r="GZ31" s="223">
        <f t="shared" si="75"/>
        <v>0</v>
      </c>
      <c r="HA31" s="223">
        <f t="shared" si="75"/>
        <v>0</v>
      </c>
      <c r="HB31" s="223">
        <f t="shared" si="75"/>
        <v>0</v>
      </c>
      <c r="HC31" s="223">
        <f t="shared" si="75"/>
        <v>0</v>
      </c>
      <c r="HD31" s="48">
        <f>SUM(GQ31:GU31)</f>
        <v>0</v>
      </c>
      <c r="HE31" s="48">
        <f>SUM(GV31:HC31)</f>
        <v>0</v>
      </c>
      <c r="HF31" s="343"/>
      <c r="HG31" s="276"/>
      <c r="HH31" s="351"/>
      <c r="HI31" s="352"/>
      <c r="HJ31" s="352"/>
      <c r="HK31" s="352"/>
      <c r="HL31" s="353"/>
      <c r="HM31" s="223">
        <f t="shared" ref="HM31:HN31" si="76">SUM(HM21:HM30)</f>
        <v>0</v>
      </c>
      <c r="HN31" s="223">
        <f t="shared" si="76"/>
        <v>0</v>
      </c>
      <c r="HO31" s="223">
        <f>SUM(HO21:HO30)</f>
        <v>0</v>
      </c>
      <c r="HP31" s="223">
        <f t="shared" ref="HP31:HT31" si="77">SUM(HP21:HP30)</f>
        <v>0</v>
      </c>
      <c r="HQ31" s="223">
        <f t="shared" si="77"/>
        <v>0</v>
      </c>
      <c r="HR31" s="223">
        <f t="shared" si="77"/>
        <v>0</v>
      </c>
      <c r="HS31" s="223">
        <f t="shared" si="77"/>
        <v>0</v>
      </c>
      <c r="HT31" s="223">
        <f t="shared" si="77"/>
        <v>0</v>
      </c>
      <c r="HU31" s="48">
        <f>SUM(HH31:HL31)</f>
        <v>0</v>
      </c>
      <c r="HV31" s="48">
        <f>SUM(HM31:HT31)</f>
        <v>0</v>
      </c>
      <c r="HW31" s="343"/>
      <c r="HX31" s="276"/>
      <c r="HY31" s="351"/>
      <c r="HZ31" s="352"/>
      <c r="IA31" s="352"/>
      <c r="IB31" s="352"/>
      <c r="IC31" s="353"/>
      <c r="ID31" s="223">
        <f t="shared" ref="ID31:IE31" si="78">SUM(ID21:ID30)</f>
        <v>0</v>
      </c>
      <c r="IE31" s="223">
        <f t="shared" si="78"/>
        <v>0</v>
      </c>
      <c r="IF31" s="223">
        <f>SUM(IF21:IF30)</f>
        <v>0</v>
      </c>
      <c r="IG31" s="223">
        <f t="shared" ref="IG31:IK31" si="79">SUM(IG21:IG30)</f>
        <v>0</v>
      </c>
      <c r="IH31" s="223">
        <f t="shared" si="79"/>
        <v>0</v>
      </c>
      <c r="II31" s="223">
        <f t="shared" si="79"/>
        <v>0</v>
      </c>
      <c r="IJ31" s="223">
        <f t="shared" si="79"/>
        <v>0</v>
      </c>
      <c r="IK31" s="223">
        <f t="shared" si="79"/>
        <v>0</v>
      </c>
      <c r="IL31" s="48">
        <f>SUM(HY31:IC31)</f>
        <v>0</v>
      </c>
      <c r="IM31" s="48">
        <f>SUM(ID31:IK31)</f>
        <v>0</v>
      </c>
    </row>
    <row r="32" spans="3:247">
      <c r="F32" s="40"/>
      <c r="G32" s="30"/>
      <c r="H32" s="42"/>
      <c r="I32" s="45"/>
      <c r="J32" s="40"/>
      <c r="K32" s="40"/>
      <c r="L32" s="40"/>
      <c r="M32" s="40"/>
      <c r="N32" s="40"/>
      <c r="O32" s="40"/>
      <c r="P32" s="40"/>
      <c r="Q32" s="10"/>
      <c r="AH32" s="1"/>
      <c r="AY32" s="10"/>
      <c r="BP32" s="10"/>
      <c r="CU32" s="10"/>
      <c r="DL32" s="10"/>
      <c r="EQ32" s="10"/>
      <c r="FH32" s="10"/>
      <c r="FY32" s="10"/>
      <c r="GP32" s="10"/>
      <c r="HG32" s="10"/>
      <c r="HX32" s="10"/>
    </row>
    <row r="33" spans="3:247">
      <c r="C33" s="24" t="s">
        <v>27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10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H33" s="1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Y33" s="10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P33" s="10"/>
      <c r="BQ33" s="38"/>
      <c r="BR33" s="38"/>
      <c r="BS33" s="38"/>
      <c r="BT33" s="38"/>
      <c r="BU33" s="38"/>
      <c r="CU33" s="10"/>
      <c r="CV33" s="38"/>
      <c r="CW33" s="38"/>
      <c r="CX33" s="38"/>
      <c r="CY33" s="38"/>
      <c r="CZ33" s="38"/>
      <c r="DL33" s="10"/>
      <c r="DM33" s="38"/>
      <c r="DN33" s="38"/>
      <c r="DO33" s="38"/>
      <c r="DP33" s="38"/>
      <c r="DQ33" s="38"/>
      <c r="EQ33" s="10"/>
      <c r="ER33" s="38"/>
      <c r="ES33" s="38"/>
      <c r="ET33" s="38"/>
      <c r="EU33" s="38"/>
      <c r="EV33" s="38"/>
      <c r="FH33" s="10"/>
      <c r="FI33" s="38"/>
      <c r="FJ33" s="38"/>
      <c r="FK33" s="38"/>
      <c r="FL33" s="38"/>
      <c r="FM33" s="38"/>
      <c r="FY33" s="10"/>
      <c r="FZ33" s="38"/>
      <c r="GA33" s="38"/>
      <c r="GB33" s="38"/>
      <c r="GC33" s="38"/>
      <c r="GD33" s="38"/>
      <c r="GP33" s="10"/>
      <c r="GQ33" s="38"/>
      <c r="GR33" s="38"/>
      <c r="GS33" s="38"/>
      <c r="GT33" s="38"/>
      <c r="GU33" s="38"/>
      <c r="HG33" s="10"/>
      <c r="HH33" s="38"/>
      <c r="HI33" s="38"/>
      <c r="HJ33" s="38"/>
      <c r="HK33" s="38"/>
      <c r="HL33" s="38"/>
      <c r="HX33" s="10"/>
      <c r="HY33" s="38"/>
      <c r="HZ33" s="38"/>
      <c r="IA33" s="38"/>
      <c r="IB33" s="38"/>
      <c r="IC33" s="38"/>
    </row>
    <row r="34" spans="3:247">
      <c r="E34" s="417" t="s">
        <v>500</v>
      </c>
      <c r="F34" s="418"/>
      <c r="G34" s="417" t="s">
        <v>501</v>
      </c>
      <c r="H34" s="421"/>
      <c r="I34" s="417" t="s">
        <v>95</v>
      </c>
      <c r="J34" s="418"/>
      <c r="K34" s="417" t="s">
        <v>502</v>
      </c>
      <c r="L34" s="418"/>
      <c r="M34" s="417" t="s">
        <v>503</v>
      </c>
      <c r="N34" s="418"/>
      <c r="O34" s="417" t="s">
        <v>503</v>
      </c>
      <c r="P34" s="343"/>
      <c r="Q34" s="276"/>
      <c r="R34" s="345"/>
      <c r="S34" s="346"/>
      <c r="T34" s="346"/>
      <c r="U34" s="346"/>
      <c r="V34" s="347"/>
      <c r="W34" s="426">
        <f>-'[9]Install Recloser'!$E$18</f>
        <v>2.8750465714285713</v>
      </c>
      <c r="X34" s="419">
        <f>-'[9]Install Recloser'!$F$18</f>
        <v>1.3327483489061995</v>
      </c>
      <c r="Y34" s="420"/>
      <c r="Z34" s="420"/>
      <c r="AA34" s="420"/>
      <c r="AB34" s="420"/>
      <c r="AC34" s="420"/>
      <c r="AD34" s="420"/>
      <c r="AE34" s="48">
        <f>SUM(R34:V34)</f>
        <v>0</v>
      </c>
      <c r="AF34" s="310">
        <f>SUM(W34:AD34)</f>
        <v>4.2077949203347709</v>
      </c>
      <c r="AG34" s="343"/>
      <c r="AH34" s="271"/>
      <c r="AI34" s="345"/>
      <c r="AJ34" s="346"/>
      <c r="AK34" s="346"/>
      <c r="AL34" s="346"/>
      <c r="AM34" s="347"/>
      <c r="AN34" s="429">
        <v>198</v>
      </c>
      <c r="AO34" s="429">
        <f>'[9]Install recloser Workings '!$C$5</f>
        <v>807</v>
      </c>
      <c r="AP34" s="420"/>
      <c r="AQ34" s="420"/>
      <c r="AR34" s="420"/>
      <c r="AS34" s="420"/>
      <c r="AT34" s="420"/>
      <c r="AU34" s="420"/>
      <c r="AV34" s="48">
        <f>SUM(AI34:AM34)</f>
        <v>0</v>
      </c>
      <c r="AW34" s="310">
        <f>SUM(AN34:AU34)</f>
        <v>1005</v>
      </c>
      <c r="AX34" s="343"/>
      <c r="AY34" s="276"/>
      <c r="AZ34" s="345"/>
      <c r="BA34" s="346"/>
      <c r="BB34" s="346"/>
      <c r="BC34" s="346"/>
      <c r="BD34" s="347"/>
      <c r="BE34" s="420">
        <v>0</v>
      </c>
      <c r="BF34" s="420"/>
      <c r="BG34" s="420"/>
      <c r="BH34" s="420"/>
      <c r="BI34" s="420"/>
      <c r="BJ34" s="420"/>
      <c r="BK34" s="420"/>
      <c r="BL34" s="420"/>
      <c r="BM34" s="48">
        <f>SUM(AZ34:BD34)</f>
        <v>0</v>
      </c>
      <c r="BN34" s="48">
        <f>SUM(BE34:BL34)</f>
        <v>0</v>
      </c>
      <c r="BO34" s="343"/>
      <c r="BP34" s="276"/>
      <c r="BQ34" s="345"/>
      <c r="BR34" s="346"/>
      <c r="BS34" s="346"/>
      <c r="BT34" s="346"/>
      <c r="BU34" s="347"/>
      <c r="BV34" s="420">
        <v>0</v>
      </c>
      <c r="BW34" s="420"/>
      <c r="BX34" s="420"/>
      <c r="BY34" s="420"/>
      <c r="BZ34" s="420"/>
      <c r="CA34" s="420"/>
      <c r="CB34" s="420"/>
      <c r="CC34" s="420"/>
      <c r="CD34" s="48">
        <f t="shared" ref="CD34:CD43" si="80">SUM(BQ34:BU34)</f>
        <v>0</v>
      </c>
      <c r="CE34" s="48">
        <f t="shared" ref="CE34:CE43" si="81">SUM(BV34:CC34)</f>
        <v>0</v>
      </c>
      <c r="CF34" s="343"/>
      <c r="CG34" s="343"/>
      <c r="CH34" s="343"/>
      <c r="CI34" s="343"/>
      <c r="CJ34" s="343"/>
      <c r="CK34" s="343"/>
      <c r="CL34" s="343"/>
      <c r="CM34" s="343"/>
      <c r="CN34" s="343"/>
      <c r="CO34" s="343"/>
      <c r="CP34" s="343"/>
      <c r="CQ34" s="343"/>
      <c r="CR34" s="343"/>
      <c r="CS34" s="343"/>
      <c r="CT34" s="343"/>
      <c r="CU34" s="276"/>
      <c r="CV34" s="345"/>
      <c r="CW34" s="346"/>
      <c r="CX34" s="346"/>
      <c r="CY34" s="346"/>
      <c r="CZ34" s="347"/>
      <c r="DA34" s="429">
        <f>-'[10]install Recloser'!$E$25</f>
        <v>-0.67107200000000011</v>
      </c>
      <c r="DB34" s="429">
        <f>-'[9]Install Recloser'!$F$25</f>
        <v>-1.3371727981714288</v>
      </c>
      <c r="DC34" s="420"/>
      <c r="DD34" s="420"/>
      <c r="DE34" s="420"/>
      <c r="DF34" s="420"/>
      <c r="DG34" s="420"/>
      <c r="DH34" s="420"/>
      <c r="DI34" s="48">
        <f t="shared" ref="DI34:DI43" si="82">SUM(CV34:CZ34)</f>
        <v>0</v>
      </c>
      <c r="DJ34" s="310">
        <f t="shared" ref="DJ34:DJ43" si="83">SUM(DA34:DH34)</f>
        <v>-2.0082447981714289</v>
      </c>
      <c r="DK34" s="343"/>
      <c r="DL34" s="276"/>
      <c r="DM34" s="345"/>
      <c r="DN34" s="346"/>
      <c r="DO34" s="346"/>
      <c r="DP34" s="346"/>
      <c r="DQ34" s="347"/>
      <c r="DR34" s="420">
        <v>0</v>
      </c>
      <c r="DS34" s="420"/>
      <c r="DT34" s="420"/>
      <c r="DU34" s="420"/>
      <c r="DV34" s="420"/>
      <c r="DW34" s="420"/>
      <c r="DX34" s="420"/>
      <c r="DY34" s="420"/>
      <c r="DZ34" s="48">
        <f>SUM(DM34:DY34)</f>
        <v>0</v>
      </c>
      <c r="EA34" s="48">
        <f t="shared" ref="EA34:EA43" si="84">SUM(DR34:DY34)</f>
        <v>0</v>
      </c>
      <c r="EB34" s="343"/>
      <c r="EC34" s="343"/>
      <c r="ED34" s="343"/>
      <c r="EE34" s="343"/>
      <c r="EF34" s="343"/>
      <c r="EG34" s="343"/>
      <c r="EH34" s="343"/>
      <c r="EI34" s="343"/>
      <c r="EJ34" s="343"/>
      <c r="EK34" s="343"/>
      <c r="EL34" s="343"/>
      <c r="EM34" s="343"/>
      <c r="EN34" s="343"/>
      <c r="EO34" s="343"/>
      <c r="EP34" s="343"/>
      <c r="EQ34" s="276"/>
      <c r="ER34" s="345"/>
      <c r="ES34" s="346"/>
      <c r="ET34" s="346"/>
      <c r="EU34" s="346"/>
      <c r="EV34" s="347"/>
      <c r="EW34" s="429">
        <f>'[10]install Recloser'!$E$88</f>
        <v>14564</v>
      </c>
      <c r="EX34" s="429">
        <f>'[11]Install Recloser'!$F$88</f>
        <v>17114</v>
      </c>
      <c r="EY34" s="420"/>
      <c r="EZ34" s="420"/>
      <c r="FA34" s="420"/>
      <c r="FB34" s="420"/>
      <c r="FC34" s="420"/>
      <c r="FD34" s="420"/>
      <c r="FE34" s="48">
        <f>SUM(ER34:EV34)</f>
        <v>0</v>
      </c>
      <c r="FF34" s="310">
        <f t="shared" ref="FF34:FF43" si="85">SUM(EW34:FD34)</f>
        <v>31678</v>
      </c>
      <c r="FG34" s="343"/>
      <c r="FH34" s="276"/>
      <c r="FI34" s="345"/>
      <c r="FJ34" s="346"/>
      <c r="FK34" s="346"/>
      <c r="FL34" s="346"/>
      <c r="FM34" s="347"/>
      <c r="FN34" s="429">
        <f>'[10]install Recloser'!$E$89</f>
        <v>1310760</v>
      </c>
      <c r="FO34" s="429">
        <f>'[11]Install Recloser'!$F$89</f>
        <v>1540260</v>
      </c>
      <c r="FP34" s="420"/>
      <c r="FQ34" s="420"/>
      <c r="FR34" s="420"/>
      <c r="FS34" s="420"/>
      <c r="FT34" s="420"/>
      <c r="FU34" s="420"/>
      <c r="FV34" s="48">
        <f t="shared" ref="FV34:FV43" si="86">SUM(FI34:FM34)</f>
        <v>0</v>
      </c>
      <c r="FW34" s="310">
        <f t="shared" ref="FW34:FW43" si="87">SUM(FN34:FU34)</f>
        <v>2851020</v>
      </c>
      <c r="FX34" s="343"/>
      <c r="FY34" s="276"/>
      <c r="FZ34" s="345"/>
      <c r="GA34" s="346"/>
      <c r="GB34" s="346"/>
      <c r="GC34" s="346"/>
      <c r="GD34" s="347"/>
      <c r="GE34" s="420">
        <v>0</v>
      </c>
      <c r="GF34" s="420"/>
      <c r="GG34" s="420"/>
      <c r="GH34" s="420"/>
      <c r="GI34" s="420"/>
      <c r="GJ34" s="420"/>
      <c r="GK34" s="420"/>
      <c r="GL34" s="420"/>
      <c r="GM34" s="48">
        <f t="shared" ref="GM34:GM43" si="88">SUM(FZ34:GD34)</f>
        <v>0</v>
      </c>
      <c r="GN34" s="48">
        <f t="shared" ref="GN34:GN43" si="89">SUM(GE34:GL34)</f>
        <v>0</v>
      </c>
      <c r="GO34" s="343"/>
      <c r="GP34" s="276"/>
      <c r="GQ34" s="345"/>
      <c r="GR34" s="346"/>
      <c r="GS34" s="346"/>
      <c r="GT34" s="346"/>
      <c r="GU34" s="347"/>
      <c r="GV34" s="420">
        <v>0</v>
      </c>
      <c r="GW34" s="420"/>
      <c r="GX34" s="420"/>
      <c r="GY34" s="420"/>
      <c r="GZ34" s="420"/>
      <c r="HA34" s="420"/>
      <c r="HB34" s="420"/>
      <c r="HC34" s="420"/>
      <c r="HD34" s="48">
        <f t="shared" ref="HD34:HD43" si="90">SUM(GQ34:GU34)</f>
        <v>0</v>
      </c>
      <c r="HE34" s="48">
        <f t="shared" ref="HE34:HE43" si="91">SUM(GV34:HC34)</f>
        <v>0</v>
      </c>
      <c r="HF34" s="343"/>
      <c r="HG34" s="276"/>
      <c r="HH34" s="345"/>
      <c r="HI34" s="346"/>
      <c r="HJ34" s="346"/>
      <c r="HK34" s="346"/>
      <c r="HL34" s="347"/>
      <c r="HM34" s="420">
        <v>0</v>
      </c>
      <c r="HN34" s="420"/>
      <c r="HO34" s="420"/>
      <c r="HP34" s="420"/>
      <c r="HQ34" s="420"/>
      <c r="HR34" s="420"/>
      <c r="HS34" s="420"/>
      <c r="HT34" s="420"/>
      <c r="HU34" s="48">
        <f t="shared" ref="HU34:HU43" si="92">SUM(HH34:HL34)</f>
        <v>0</v>
      </c>
      <c r="HV34" s="48">
        <f t="shared" ref="HV34:HV43" si="93">SUM(HM34:HT34)</f>
        <v>0</v>
      </c>
      <c r="HW34" s="343"/>
      <c r="HX34" s="276"/>
      <c r="HY34" s="345"/>
      <c r="HZ34" s="346"/>
      <c r="IA34" s="346"/>
      <c r="IB34" s="346"/>
      <c r="IC34" s="347"/>
      <c r="ID34" s="420">
        <v>0</v>
      </c>
      <c r="IE34" s="420"/>
      <c r="IF34" s="420"/>
      <c r="IG34" s="420"/>
      <c r="IH34" s="420"/>
      <c r="II34" s="420"/>
      <c r="IJ34" s="420"/>
      <c r="IK34" s="420"/>
      <c r="IL34" s="48">
        <f t="shared" ref="IL34:IL43" si="94">SUM(HY34:IC34)</f>
        <v>0</v>
      </c>
      <c r="IM34" s="48">
        <f t="shared" ref="IM34:IM43" si="95">SUM(ID34:IK34)</f>
        <v>0</v>
      </c>
    </row>
    <row r="35" spans="3:247">
      <c r="E35" s="417" t="s">
        <v>18</v>
      </c>
      <c r="F35" s="418"/>
      <c r="G35" s="417" t="s">
        <v>25</v>
      </c>
      <c r="H35" s="421"/>
      <c r="I35" s="417"/>
      <c r="J35" s="418"/>
      <c r="K35" s="417"/>
      <c r="L35" s="418"/>
      <c r="M35" s="417"/>
      <c r="N35" s="418"/>
      <c r="O35" s="417"/>
      <c r="P35" s="343"/>
      <c r="Q35" s="276"/>
      <c r="R35" s="348"/>
      <c r="S35" s="349"/>
      <c r="T35" s="349"/>
      <c r="U35" s="349"/>
      <c r="V35" s="350"/>
      <c r="W35" s="419"/>
      <c r="X35" s="419"/>
      <c r="Y35" s="420"/>
      <c r="Z35" s="420"/>
      <c r="AA35" s="420"/>
      <c r="AB35" s="420"/>
      <c r="AC35" s="420"/>
      <c r="AD35" s="420"/>
      <c r="AE35" s="48">
        <f t="shared" ref="AE35:AE39" si="96">SUM(R35:V35)</f>
        <v>0</v>
      </c>
      <c r="AF35" s="48">
        <f t="shared" ref="AF35:AF43" si="97">SUM(W35:AD35)</f>
        <v>0</v>
      </c>
      <c r="AG35" s="343"/>
      <c r="AH35" s="271"/>
      <c r="AI35" s="348"/>
      <c r="AJ35" s="349"/>
      <c r="AK35" s="349"/>
      <c r="AL35" s="349"/>
      <c r="AM35" s="350"/>
      <c r="AN35" s="420"/>
      <c r="AO35" s="420"/>
      <c r="AP35" s="420"/>
      <c r="AQ35" s="420"/>
      <c r="AR35" s="420"/>
      <c r="AS35" s="420"/>
      <c r="AT35" s="420"/>
      <c r="AU35" s="420"/>
      <c r="AV35" s="48">
        <f t="shared" ref="AV35:AV39" si="98">SUM(AI35:AM35)</f>
        <v>0</v>
      </c>
      <c r="AW35" s="48">
        <f t="shared" ref="AW35:AW43" si="99">SUM(AN35:AU35)</f>
        <v>0</v>
      </c>
      <c r="AX35" s="343"/>
      <c r="AY35" s="276"/>
      <c r="AZ35" s="348"/>
      <c r="BA35" s="349"/>
      <c r="BB35" s="349"/>
      <c r="BC35" s="349"/>
      <c r="BD35" s="350"/>
      <c r="BE35" s="420"/>
      <c r="BF35" s="420"/>
      <c r="BG35" s="420"/>
      <c r="BH35" s="420"/>
      <c r="BI35" s="420"/>
      <c r="BJ35" s="420"/>
      <c r="BK35" s="420"/>
      <c r="BL35" s="420"/>
      <c r="BM35" s="48">
        <f t="shared" ref="BM35:BM39" si="100">SUM(AZ35:BD35)</f>
        <v>0</v>
      </c>
      <c r="BN35" s="48">
        <f t="shared" ref="BN35:BN43" si="101">SUM(BE35:BL35)</f>
        <v>0</v>
      </c>
      <c r="BO35" s="343"/>
      <c r="BP35" s="276"/>
      <c r="BQ35" s="348"/>
      <c r="BR35" s="349"/>
      <c r="BS35" s="349"/>
      <c r="BT35" s="349"/>
      <c r="BU35" s="350"/>
      <c r="BV35" s="420"/>
      <c r="BW35" s="420"/>
      <c r="BX35" s="420"/>
      <c r="BY35" s="420"/>
      <c r="BZ35" s="420"/>
      <c r="CA35" s="420"/>
      <c r="CB35" s="420"/>
      <c r="CC35" s="420"/>
      <c r="CD35" s="48">
        <f t="shared" si="80"/>
        <v>0</v>
      </c>
      <c r="CE35" s="48">
        <f t="shared" si="81"/>
        <v>0</v>
      </c>
      <c r="CF35" s="343"/>
      <c r="CG35" s="343"/>
      <c r="CH35" s="343"/>
      <c r="CI35" s="343"/>
      <c r="CJ35" s="343"/>
      <c r="CK35" s="343"/>
      <c r="CL35" s="343"/>
      <c r="CM35" s="343"/>
      <c r="CN35" s="343"/>
      <c r="CO35" s="343"/>
      <c r="CP35" s="343"/>
      <c r="CQ35" s="343"/>
      <c r="CR35" s="343"/>
      <c r="CS35" s="343"/>
      <c r="CT35" s="343"/>
      <c r="CU35" s="276"/>
      <c r="CV35" s="348"/>
      <c r="CW35" s="349"/>
      <c r="CX35" s="349"/>
      <c r="CY35" s="349"/>
      <c r="CZ35" s="350"/>
      <c r="DA35" s="420"/>
      <c r="DB35" s="420"/>
      <c r="DC35" s="420"/>
      <c r="DD35" s="420"/>
      <c r="DE35" s="420"/>
      <c r="DF35" s="420"/>
      <c r="DG35" s="420"/>
      <c r="DH35" s="420"/>
      <c r="DI35" s="48">
        <f t="shared" si="82"/>
        <v>0</v>
      </c>
      <c r="DJ35" s="48">
        <f t="shared" si="83"/>
        <v>0</v>
      </c>
      <c r="DK35" s="343"/>
      <c r="DL35" s="276"/>
      <c r="DM35" s="348"/>
      <c r="DN35" s="349"/>
      <c r="DO35" s="349"/>
      <c r="DP35" s="349"/>
      <c r="DQ35" s="350"/>
      <c r="DR35" s="420"/>
      <c r="DS35" s="420"/>
      <c r="DT35" s="420"/>
      <c r="DU35" s="420"/>
      <c r="DV35" s="420"/>
      <c r="DW35" s="420"/>
      <c r="DX35" s="420"/>
      <c r="DY35" s="420"/>
      <c r="DZ35" s="48">
        <f t="shared" ref="DZ35:DZ43" si="102">SUM(DM35:DQ35)</f>
        <v>0</v>
      </c>
      <c r="EA35" s="48">
        <f t="shared" si="84"/>
        <v>0</v>
      </c>
      <c r="EB35" s="343"/>
      <c r="EC35" s="343"/>
      <c r="ED35" s="343"/>
      <c r="EE35" s="343"/>
      <c r="EF35" s="343"/>
      <c r="EG35" s="343"/>
      <c r="EH35" s="343"/>
      <c r="EI35" s="343"/>
      <c r="EJ35" s="343"/>
      <c r="EK35" s="343"/>
      <c r="EL35" s="343"/>
      <c r="EM35" s="343"/>
      <c r="EN35" s="343"/>
      <c r="EO35" s="343"/>
      <c r="EP35" s="343"/>
      <c r="EQ35" s="276"/>
      <c r="ER35" s="348"/>
      <c r="ES35" s="349"/>
      <c r="ET35" s="349"/>
      <c r="EU35" s="349"/>
      <c r="EV35" s="350"/>
      <c r="EW35" s="420"/>
      <c r="EX35" s="420"/>
      <c r="EY35" s="420"/>
      <c r="EZ35" s="420"/>
      <c r="FA35" s="420"/>
      <c r="FB35" s="420"/>
      <c r="FC35" s="420"/>
      <c r="FD35" s="420"/>
      <c r="FE35" s="48">
        <f t="shared" ref="FE35:FE43" si="103">SUM(ER35:EV35)</f>
        <v>0</v>
      </c>
      <c r="FF35" s="48">
        <f t="shared" si="85"/>
        <v>0</v>
      </c>
      <c r="FG35" s="343"/>
      <c r="FH35" s="276"/>
      <c r="FI35" s="348"/>
      <c r="FJ35" s="349"/>
      <c r="FK35" s="349"/>
      <c r="FL35" s="349"/>
      <c r="FM35" s="350"/>
      <c r="FN35" s="420"/>
      <c r="FO35" s="420"/>
      <c r="FP35" s="420"/>
      <c r="FQ35" s="420"/>
      <c r="FR35" s="420"/>
      <c r="FS35" s="420"/>
      <c r="FT35" s="420"/>
      <c r="FU35" s="420"/>
      <c r="FV35" s="48">
        <f t="shared" si="86"/>
        <v>0</v>
      </c>
      <c r="FW35" s="48">
        <f t="shared" si="87"/>
        <v>0</v>
      </c>
      <c r="FX35" s="343"/>
      <c r="FY35" s="276"/>
      <c r="FZ35" s="348"/>
      <c r="GA35" s="349"/>
      <c r="GB35" s="349"/>
      <c r="GC35" s="349"/>
      <c r="GD35" s="350"/>
      <c r="GE35" s="420"/>
      <c r="GF35" s="420"/>
      <c r="GG35" s="420"/>
      <c r="GH35" s="420"/>
      <c r="GI35" s="420"/>
      <c r="GJ35" s="420"/>
      <c r="GK35" s="420"/>
      <c r="GL35" s="420"/>
      <c r="GM35" s="48">
        <f t="shared" si="88"/>
        <v>0</v>
      </c>
      <c r="GN35" s="48">
        <f t="shared" si="89"/>
        <v>0</v>
      </c>
      <c r="GO35" s="343"/>
      <c r="GP35" s="276"/>
      <c r="GQ35" s="348"/>
      <c r="GR35" s="349"/>
      <c r="GS35" s="349"/>
      <c r="GT35" s="349"/>
      <c r="GU35" s="350"/>
      <c r="GV35" s="420"/>
      <c r="GW35" s="420"/>
      <c r="GX35" s="420"/>
      <c r="GY35" s="420"/>
      <c r="GZ35" s="420"/>
      <c r="HA35" s="420"/>
      <c r="HB35" s="420"/>
      <c r="HC35" s="420"/>
      <c r="HD35" s="48">
        <f t="shared" si="90"/>
        <v>0</v>
      </c>
      <c r="HE35" s="48">
        <f t="shared" si="91"/>
        <v>0</v>
      </c>
      <c r="HF35" s="343"/>
      <c r="HG35" s="276"/>
      <c r="HH35" s="348"/>
      <c r="HI35" s="349"/>
      <c r="HJ35" s="349"/>
      <c r="HK35" s="349"/>
      <c r="HL35" s="350"/>
      <c r="HM35" s="420"/>
      <c r="HN35" s="420"/>
      <c r="HO35" s="420"/>
      <c r="HP35" s="420"/>
      <c r="HQ35" s="420"/>
      <c r="HR35" s="420"/>
      <c r="HS35" s="420"/>
      <c r="HT35" s="420"/>
      <c r="HU35" s="48">
        <f t="shared" si="92"/>
        <v>0</v>
      </c>
      <c r="HV35" s="48">
        <f t="shared" si="93"/>
        <v>0</v>
      </c>
      <c r="HW35" s="343"/>
      <c r="HX35" s="276"/>
      <c r="HY35" s="348"/>
      <c r="HZ35" s="349"/>
      <c r="IA35" s="349"/>
      <c r="IB35" s="349"/>
      <c r="IC35" s="350"/>
      <c r="ID35" s="420"/>
      <c r="IE35" s="420"/>
      <c r="IF35" s="420"/>
      <c r="IG35" s="420"/>
      <c r="IH35" s="420"/>
      <c r="II35" s="420"/>
      <c r="IJ35" s="420"/>
      <c r="IK35" s="420"/>
      <c r="IL35" s="48">
        <f t="shared" si="94"/>
        <v>0</v>
      </c>
      <c r="IM35" s="48">
        <f t="shared" si="95"/>
        <v>0</v>
      </c>
    </row>
    <row r="36" spans="3:247">
      <c r="E36" s="417" t="s">
        <v>18</v>
      </c>
      <c r="F36" s="418"/>
      <c r="G36" s="417" t="s">
        <v>25</v>
      </c>
      <c r="H36" s="421"/>
      <c r="I36" s="417"/>
      <c r="J36" s="418"/>
      <c r="K36" s="417"/>
      <c r="L36" s="418"/>
      <c r="M36" s="417"/>
      <c r="N36" s="418"/>
      <c r="O36" s="417"/>
      <c r="P36" s="343"/>
      <c r="Q36" s="276"/>
      <c r="R36" s="348"/>
      <c r="S36" s="349"/>
      <c r="T36" s="349"/>
      <c r="U36" s="349"/>
      <c r="V36" s="350"/>
      <c r="W36" s="419"/>
      <c r="X36" s="419"/>
      <c r="Y36" s="420"/>
      <c r="Z36" s="420"/>
      <c r="AA36" s="420"/>
      <c r="AB36" s="420"/>
      <c r="AC36" s="420"/>
      <c r="AD36" s="420"/>
      <c r="AE36" s="48">
        <f t="shared" si="96"/>
        <v>0</v>
      </c>
      <c r="AF36" s="48">
        <f t="shared" si="97"/>
        <v>0</v>
      </c>
      <c r="AG36" s="343"/>
      <c r="AH36" s="271"/>
      <c r="AI36" s="348"/>
      <c r="AJ36" s="349"/>
      <c r="AK36" s="349"/>
      <c r="AL36" s="349"/>
      <c r="AM36" s="350"/>
      <c r="AN36" s="420"/>
      <c r="AO36" s="420"/>
      <c r="AP36" s="420"/>
      <c r="AQ36" s="420"/>
      <c r="AR36" s="420"/>
      <c r="AS36" s="420"/>
      <c r="AT36" s="420"/>
      <c r="AU36" s="420"/>
      <c r="AV36" s="48">
        <f t="shared" si="98"/>
        <v>0</v>
      </c>
      <c r="AW36" s="48">
        <f t="shared" si="99"/>
        <v>0</v>
      </c>
      <c r="AX36" s="343"/>
      <c r="AY36" s="276"/>
      <c r="AZ36" s="348"/>
      <c r="BA36" s="349"/>
      <c r="BB36" s="349"/>
      <c r="BC36" s="349"/>
      <c r="BD36" s="350"/>
      <c r="BE36" s="420"/>
      <c r="BF36" s="420"/>
      <c r="BG36" s="420"/>
      <c r="BH36" s="420"/>
      <c r="BI36" s="420"/>
      <c r="BJ36" s="420"/>
      <c r="BK36" s="420"/>
      <c r="BL36" s="420"/>
      <c r="BM36" s="48">
        <f t="shared" si="100"/>
        <v>0</v>
      </c>
      <c r="BN36" s="48">
        <f t="shared" si="101"/>
        <v>0</v>
      </c>
      <c r="BO36" s="343"/>
      <c r="BP36" s="276"/>
      <c r="BQ36" s="348"/>
      <c r="BR36" s="349"/>
      <c r="BS36" s="349"/>
      <c r="BT36" s="349"/>
      <c r="BU36" s="350"/>
      <c r="BV36" s="420"/>
      <c r="BW36" s="420"/>
      <c r="BX36" s="420"/>
      <c r="BY36" s="420"/>
      <c r="BZ36" s="420"/>
      <c r="CA36" s="420"/>
      <c r="CB36" s="420"/>
      <c r="CC36" s="420"/>
      <c r="CD36" s="48">
        <f t="shared" si="80"/>
        <v>0</v>
      </c>
      <c r="CE36" s="48">
        <f t="shared" si="81"/>
        <v>0</v>
      </c>
      <c r="CF36" s="343"/>
      <c r="CG36" s="343"/>
      <c r="CH36" s="343"/>
      <c r="CI36" s="343"/>
      <c r="CJ36" s="343"/>
      <c r="CK36" s="343"/>
      <c r="CL36" s="343"/>
      <c r="CM36" s="343"/>
      <c r="CN36" s="343"/>
      <c r="CO36" s="343"/>
      <c r="CP36" s="343"/>
      <c r="CQ36" s="343"/>
      <c r="CR36" s="343"/>
      <c r="CS36" s="343"/>
      <c r="CT36" s="343"/>
      <c r="CU36" s="276"/>
      <c r="CV36" s="348"/>
      <c r="CW36" s="349"/>
      <c r="CX36" s="349"/>
      <c r="CY36" s="349"/>
      <c r="CZ36" s="350"/>
      <c r="DA36" s="420"/>
      <c r="DB36" s="420"/>
      <c r="DC36" s="420"/>
      <c r="DD36" s="420"/>
      <c r="DE36" s="420"/>
      <c r="DF36" s="420"/>
      <c r="DG36" s="420"/>
      <c r="DH36" s="420"/>
      <c r="DI36" s="48">
        <f t="shared" si="82"/>
        <v>0</v>
      </c>
      <c r="DJ36" s="48">
        <f t="shared" si="83"/>
        <v>0</v>
      </c>
      <c r="DK36" s="343"/>
      <c r="DL36" s="276"/>
      <c r="DM36" s="348"/>
      <c r="DN36" s="349"/>
      <c r="DO36" s="349"/>
      <c r="DP36" s="349"/>
      <c r="DQ36" s="350"/>
      <c r="DR36" s="420"/>
      <c r="DS36" s="420"/>
      <c r="DT36" s="420"/>
      <c r="DU36" s="420"/>
      <c r="DV36" s="420"/>
      <c r="DW36" s="420"/>
      <c r="DX36" s="420"/>
      <c r="DY36" s="420"/>
      <c r="DZ36" s="48">
        <f t="shared" si="102"/>
        <v>0</v>
      </c>
      <c r="EA36" s="48">
        <f t="shared" si="84"/>
        <v>0</v>
      </c>
      <c r="EB36" s="343"/>
      <c r="EC36" s="343"/>
      <c r="ED36" s="343"/>
      <c r="EE36" s="343"/>
      <c r="EF36" s="343"/>
      <c r="EG36" s="343"/>
      <c r="EH36" s="343"/>
      <c r="EI36" s="343"/>
      <c r="EJ36" s="343"/>
      <c r="EK36" s="343"/>
      <c r="EL36" s="343"/>
      <c r="EM36" s="343"/>
      <c r="EN36" s="343"/>
      <c r="EO36" s="343"/>
      <c r="EP36" s="343"/>
      <c r="EQ36" s="276"/>
      <c r="ER36" s="348"/>
      <c r="ES36" s="349"/>
      <c r="ET36" s="349"/>
      <c r="EU36" s="349"/>
      <c r="EV36" s="350"/>
      <c r="EW36" s="420"/>
      <c r="EX36" s="420"/>
      <c r="EY36" s="420"/>
      <c r="EZ36" s="420"/>
      <c r="FA36" s="420"/>
      <c r="FB36" s="420"/>
      <c r="FC36" s="420"/>
      <c r="FD36" s="420"/>
      <c r="FE36" s="48">
        <f t="shared" si="103"/>
        <v>0</v>
      </c>
      <c r="FF36" s="48">
        <f t="shared" si="85"/>
        <v>0</v>
      </c>
      <c r="FG36" s="343"/>
      <c r="FH36" s="276"/>
      <c r="FI36" s="348"/>
      <c r="FJ36" s="349"/>
      <c r="FK36" s="349"/>
      <c r="FL36" s="349"/>
      <c r="FM36" s="350"/>
      <c r="FN36" s="420"/>
      <c r="FO36" s="420"/>
      <c r="FP36" s="420"/>
      <c r="FQ36" s="420"/>
      <c r="FR36" s="420"/>
      <c r="FS36" s="420"/>
      <c r="FT36" s="420"/>
      <c r="FU36" s="420"/>
      <c r="FV36" s="48">
        <f t="shared" si="86"/>
        <v>0</v>
      </c>
      <c r="FW36" s="48">
        <f t="shared" si="87"/>
        <v>0</v>
      </c>
      <c r="FX36" s="343"/>
      <c r="FY36" s="276"/>
      <c r="FZ36" s="348"/>
      <c r="GA36" s="349"/>
      <c r="GB36" s="349"/>
      <c r="GC36" s="349"/>
      <c r="GD36" s="350"/>
      <c r="GE36" s="420"/>
      <c r="GF36" s="420"/>
      <c r="GG36" s="420"/>
      <c r="GH36" s="420"/>
      <c r="GI36" s="420"/>
      <c r="GJ36" s="420"/>
      <c r="GK36" s="420"/>
      <c r="GL36" s="420"/>
      <c r="GM36" s="48">
        <f t="shared" si="88"/>
        <v>0</v>
      </c>
      <c r="GN36" s="48">
        <f t="shared" si="89"/>
        <v>0</v>
      </c>
      <c r="GO36" s="343"/>
      <c r="GP36" s="276"/>
      <c r="GQ36" s="348"/>
      <c r="GR36" s="349"/>
      <c r="GS36" s="349"/>
      <c r="GT36" s="349"/>
      <c r="GU36" s="350"/>
      <c r="GV36" s="420"/>
      <c r="GW36" s="420"/>
      <c r="GX36" s="420"/>
      <c r="GY36" s="420"/>
      <c r="GZ36" s="420"/>
      <c r="HA36" s="420"/>
      <c r="HB36" s="420"/>
      <c r="HC36" s="420"/>
      <c r="HD36" s="48">
        <f t="shared" si="90"/>
        <v>0</v>
      </c>
      <c r="HE36" s="48">
        <f t="shared" si="91"/>
        <v>0</v>
      </c>
      <c r="HF36" s="343"/>
      <c r="HG36" s="276"/>
      <c r="HH36" s="348"/>
      <c r="HI36" s="349"/>
      <c r="HJ36" s="349"/>
      <c r="HK36" s="349"/>
      <c r="HL36" s="350"/>
      <c r="HM36" s="420"/>
      <c r="HN36" s="420"/>
      <c r="HO36" s="420"/>
      <c r="HP36" s="420"/>
      <c r="HQ36" s="420"/>
      <c r="HR36" s="420"/>
      <c r="HS36" s="420"/>
      <c r="HT36" s="420"/>
      <c r="HU36" s="48">
        <f t="shared" si="92"/>
        <v>0</v>
      </c>
      <c r="HV36" s="48">
        <f t="shared" si="93"/>
        <v>0</v>
      </c>
      <c r="HW36" s="343"/>
      <c r="HX36" s="276"/>
      <c r="HY36" s="348"/>
      <c r="HZ36" s="349"/>
      <c r="IA36" s="349"/>
      <c r="IB36" s="349"/>
      <c r="IC36" s="350"/>
      <c r="ID36" s="420"/>
      <c r="IE36" s="420"/>
      <c r="IF36" s="420"/>
      <c r="IG36" s="420"/>
      <c r="IH36" s="420"/>
      <c r="II36" s="420"/>
      <c r="IJ36" s="420"/>
      <c r="IK36" s="420"/>
      <c r="IL36" s="48">
        <f t="shared" si="94"/>
        <v>0</v>
      </c>
      <c r="IM36" s="48">
        <f t="shared" si="95"/>
        <v>0</v>
      </c>
    </row>
    <row r="37" spans="3:247">
      <c r="E37" s="417" t="s">
        <v>18</v>
      </c>
      <c r="F37" s="418"/>
      <c r="G37" s="417" t="s">
        <v>25</v>
      </c>
      <c r="H37" s="421"/>
      <c r="I37" s="417"/>
      <c r="J37" s="418"/>
      <c r="K37" s="417"/>
      <c r="L37" s="418"/>
      <c r="M37" s="417"/>
      <c r="N37" s="418"/>
      <c r="O37" s="417"/>
      <c r="P37" s="343"/>
      <c r="Q37" s="276"/>
      <c r="R37" s="348"/>
      <c r="S37" s="349"/>
      <c r="T37" s="349"/>
      <c r="U37" s="349"/>
      <c r="V37" s="350"/>
      <c r="W37" s="419"/>
      <c r="X37" s="419"/>
      <c r="Y37" s="420"/>
      <c r="Z37" s="420"/>
      <c r="AA37" s="420"/>
      <c r="AB37" s="420"/>
      <c r="AC37" s="420"/>
      <c r="AD37" s="420"/>
      <c r="AE37" s="48">
        <f t="shared" si="96"/>
        <v>0</v>
      </c>
      <c r="AF37" s="48">
        <f t="shared" si="97"/>
        <v>0</v>
      </c>
      <c r="AG37" s="343"/>
      <c r="AH37" s="271"/>
      <c r="AI37" s="348"/>
      <c r="AJ37" s="349"/>
      <c r="AK37" s="349"/>
      <c r="AL37" s="349"/>
      <c r="AM37" s="350"/>
      <c r="AN37" s="420"/>
      <c r="AO37" s="420"/>
      <c r="AP37" s="420"/>
      <c r="AQ37" s="420"/>
      <c r="AR37" s="420"/>
      <c r="AS37" s="420"/>
      <c r="AT37" s="420"/>
      <c r="AU37" s="420"/>
      <c r="AV37" s="48">
        <f t="shared" si="98"/>
        <v>0</v>
      </c>
      <c r="AW37" s="48">
        <f t="shared" si="99"/>
        <v>0</v>
      </c>
      <c r="AX37" s="343"/>
      <c r="AY37" s="276"/>
      <c r="AZ37" s="348"/>
      <c r="BA37" s="349"/>
      <c r="BB37" s="349"/>
      <c r="BC37" s="349"/>
      <c r="BD37" s="350"/>
      <c r="BE37" s="420"/>
      <c r="BF37" s="420"/>
      <c r="BG37" s="420"/>
      <c r="BH37" s="420"/>
      <c r="BI37" s="420"/>
      <c r="BJ37" s="420"/>
      <c r="BK37" s="420"/>
      <c r="BL37" s="420"/>
      <c r="BM37" s="48">
        <f t="shared" si="100"/>
        <v>0</v>
      </c>
      <c r="BN37" s="48">
        <f t="shared" si="101"/>
        <v>0</v>
      </c>
      <c r="BO37" s="343"/>
      <c r="BP37" s="276"/>
      <c r="BQ37" s="348"/>
      <c r="BR37" s="349"/>
      <c r="BS37" s="349"/>
      <c r="BT37" s="349"/>
      <c r="BU37" s="350"/>
      <c r="BV37" s="420"/>
      <c r="BW37" s="420"/>
      <c r="BX37" s="420"/>
      <c r="BY37" s="420"/>
      <c r="BZ37" s="420"/>
      <c r="CA37" s="420"/>
      <c r="CB37" s="420"/>
      <c r="CC37" s="420"/>
      <c r="CD37" s="48">
        <f t="shared" si="80"/>
        <v>0</v>
      </c>
      <c r="CE37" s="48">
        <f t="shared" si="81"/>
        <v>0</v>
      </c>
      <c r="CF37" s="343"/>
      <c r="CG37" s="343"/>
      <c r="CH37" s="343"/>
      <c r="CI37" s="343"/>
      <c r="CJ37" s="343"/>
      <c r="CK37" s="343"/>
      <c r="CL37" s="343"/>
      <c r="CM37" s="343"/>
      <c r="CN37" s="343"/>
      <c r="CO37" s="343"/>
      <c r="CP37" s="343"/>
      <c r="CQ37" s="343"/>
      <c r="CR37" s="343"/>
      <c r="CS37" s="343"/>
      <c r="CT37" s="343"/>
      <c r="CU37" s="276"/>
      <c r="CV37" s="348"/>
      <c r="CW37" s="349"/>
      <c r="CX37" s="349"/>
      <c r="CY37" s="349"/>
      <c r="CZ37" s="350"/>
      <c r="DA37" s="420"/>
      <c r="DB37" s="420"/>
      <c r="DC37" s="420"/>
      <c r="DD37" s="420"/>
      <c r="DE37" s="420"/>
      <c r="DF37" s="420"/>
      <c r="DG37" s="420"/>
      <c r="DH37" s="420"/>
      <c r="DI37" s="48">
        <f t="shared" si="82"/>
        <v>0</v>
      </c>
      <c r="DJ37" s="48">
        <f t="shared" si="83"/>
        <v>0</v>
      </c>
      <c r="DK37" s="343"/>
      <c r="DL37" s="276"/>
      <c r="DM37" s="348"/>
      <c r="DN37" s="349"/>
      <c r="DO37" s="349"/>
      <c r="DP37" s="349"/>
      <c r="DQ37" s="350"/>
      <c r="DR37" s="420"/>
      <c r="DS37" s="420"/>
      <c r="DT37" s="420"/>
      <c r="DU37" s="420"/>
      <c r="DV37" s="420"/>
      <c r="DW37" s="420"/>
      <c r="DX37" s="420"/>
      <c r="DY37" s="420"/>
      <c r="DZ37" s="48">
        <f t="shared" si="102"/>
        <v>0</v>
      </c>
      <c r="EA37" s="48">
        <f t="shared" si="84"/>
        <v>0</v>
      </c>
      <c r="EB37" s="343"/>
      <c r="EC37" s="343"/>
      <c r="ED37" s="343"/>
      <c r="EE37" s="343"/>
      <c r="EF37" s="343"/>
      <c r="EG37" s="343"/>
      <c r="EH37" s="343"/>
      <c r="EI37" s="343"/>
      <c r="EJ37" s="343"/>
      <c r="EK37" s="343"/>
      <c r="EL37" s="343"/>
      <c r="EM37" s="343"/>
      <c r="EN37" s="343"/>
      <c r="EO37" s="343"/>
      <c r="EP37" s="343"/>
      <c r="EQ37" s="276"/>
      <c r="ER37" s="348"/>
      <c r="ES37" s="349"/>
      <c r="ET37" s="349"/>
      <c r="EU37" s="349"/>
      <c r="EV37" s="350"/>
      <c r="EW37" s="420"/>
      <c r="EX37" s="420"/>
      <c r="EY37" s="420"/>
      <c r="EZ37" s="420"/>
      <c r="FA37" s="420"/>
      <c r="FB37" s="420"/>
      <c r="FC37" s="420"/>
      <c r="FD37" s="420"/>
      <c r="FE37" s="48">
        <f t="shared" si="103"/>
        <v>0</v>
      </c>
      <c r="FF37" s="48">
        <f t="shared" si="85"/>
        <v>0</v>
      </c>
      <c r="FG37" s="343"/>
      <c r="FH37" s="276"/>
      <c r="FI37" s="348"/>
      <c r="FJ37" s="349"/>
      <c r="FK37" s="349"/>
      <c r="FL37" s="349"/>
      <c r="FM37" s="350"/>
      <c r="FN37" s="420"/>
      <c r="FO37" s="420"/>
      <c r="FP37" s="420"/>
      <c r="FQ37" s="420"/>
      <c r="FR37" s="420"/>
      <c r="FS37" s="420"/>
      <c r="FT37" s="420"/>
      <c r="FU37" s="420"/>
      <c r="FV37" s="48">
        <f t="shared" si="86"/>
        <v>0</v>
      </c>
      <c r="FW37" s="48">
        <f t="shared" si="87"/>
        <v>0</v>
      </c>
      <c r="FX37" s="343"/>
      <c r="FY37" s="276"/>
      <c r="FZ37" s="348"/>
      <c r="GA37" s="349"/>
      <c r="GB37" s="349"/>
      <c r="GC37" s="349"/>
      <c r="GD37" s="350"/>
      <c r="GE37" s="420"/>
      <c r="GF37" s="420"/>
      <c r="GG37" s="420"/>
      <c r="GH37" s="420"/>
      <c r="GI37" s="420"/>
      <c r="GJ37" s="420"/>
      <c r="GK37" s="420"/>
      <c r="GL37" s="420"/>
      <c r="GM37" s="48">
        <f t="shared" si="88"/>
        <v>0</v>
      </c>
      <c r="GN37" s="48">
        <f t="shared" si="89"/>
        <v>0</v>
      </c>
      <c r="GO37" s="343"/>
      <c r="GP37" s="276"/>
      <c r="GQ37" s="348"/>
      <c r="GR37" s="349"/>
      <c r="GS37" s="349"/>
      <c r="GT37" s="349"/>
      <c r="GU37" s="350"/>
      <c r="GV37" s="420"/>
      <c r="GW37" s="420"/>
      <c r="GX37" s="420"/>
      <c r="GY37" s="420"/>
      <c r="GZ37" s="420"/>
      <c r="HA37" s="420"/>
      <c r="HB37" s="420"/>
      <c r="HC37" s="420"/>
      <c r="HD37" s="48">
        <f t="shared" si="90"/>
        <v>0</v>
      </c>
      <c r="HE37" s="48">
        <f t="shared" si="91"/>
        <v>0</v>
      </c>
      <c r="HF37" s="343"/>
      <c r="HG37" s="276"/>
      <c r="HH37" s="348"/>
      <c r="HI37" s="349"/>
      <c r="HJ37" s="349"/>
      <c r="HK37" s="349"/>
      <c r="HL37" s="350"/>
      <c r="HM37" s="420"/>
      <c r="HN37" s="420"/>
      <c r="HO37" s="420"/>
      <c r="HP37" s="420"/>
      <c r="HQ37" s="420"/>
      <c r="HR37" s="420"/>
      <c r="HS37" s="420"/>
      <c r="HT37" s="420"/>
      <c r="HU37" s="48">
        <f t="shared" si="92"/>
        <v>0</v>
      </c>
      <c r="HV37" s="48">
        <f t="shared" si="93"/>
        <v>0</v>
      </c>
      <c r="HW37" s="343"/>
      <c r="HX37" s="276"/>
      <c r="HY37" s="348"/>
      <c r="HZ37" s="349"/>
      <c r="IA37" s="349"/>
      <c r="IB37" s="349"/>
      <c r="IC37" s="350"/>
      <c r="ID37" s="420"/>
      <c r="IE37" s="420"/>
      <c r="IF37" s="420"/>
      <c r="IG37" s="420"/>
      <c r="IH37" s="420"/>
      <c r="II37" s="420"/>
      <c r="IJ37" s="420"/>
      <c r="IK37" s="420"/>
      <c r="IL37" s="48">
        <f t="shared" si="94"/>
        <v>0</v>
      </c>
      <c r="IM37" s="48">
        <f t="shared" si="95"/>
        <v>0</v>
      </c>
    </row>
    <row r="38" spans="3:247">
      <c r="E38" s="417" t="s">
        <v>18</v>
      </c>
      <c r="F38" s="418"/>
      <c r="G38" s="417" t="s">
        <v>25</v>
      </c>
      <c r="H38" s="421"/>
      <c r="I38" s="417"/>
      <c r="J38" s="418"/>
      <c r="K38" s="417"/>
      <c r="L38" s="418"/>
      <c r="M38" s="417"/>
      <c r="N38" s="418"/>
      <c r="O38" s="417"/>
      <c r="P38" s="343"/>
      <c r="Q38" s="276"/>
      <c r="R38" s="348"/>
      <c r="S38" s="349"/>
      <c r="T38" s="349"/>
      <c r="U38" s="349"/>
      <c r="V38" s="350"/>
      <c r="W38" s="419"/>
      <c r="X38" s="419"/>
      <c r="Y38" s="420"/>
      <c r="Z38" s="420"/>
      <c r="AA38" s="420"/>
      <c r="AB38" s="420"/>
      <c r="AC38" s="420"/>
      <c r="AD38" s="420"/>
      <c r="AE38" s="48">
        <f t="shared" si="96"/>
        <v>0</v>
      </c>
      <c r="AF38" s="48">
        <f t="shared" si="97"/>
        <v>0</v>
      </c>
      <c r="AG38" s="343"/>
      <c r="AH38" s="271"/>
      <c r="AI38" s="348"/>
      <c r="AJ38" s="349"/>
      <c r="AK38" s="349"/>
      <c r="AL38" s="349"/>
      <c r="AM38" s="350"/>
      <c r="AN38" s="420"/>
      <c r="AO38" s="420"/>
      <c r="AP38" s="420"/>
      <c r="AQ38" s="420"/>
      <c r="AR38" s="420"/>
      <c r="AS38" s="420"/>
      <c r="AT38" s="420"/>
      <c r="AU38" s="420"/>
      <c r="AV38" s="48">
        <f t="shared" si="98"/>
        <v>0</v>
      </c>
      <c r="AW38" s="48">
        <f t="shared" si="99"/>
        <v>0</v>
      </c>
      <c r="AX38" s="343"/>
      <c r="AY38" s="276"/>
      <c r="AZ38" s="348"/>
      <c r="BA38" s="349"/>
      <c r="BB38" s="349"/>
      <c r="BC38" s="349"/>
      <c r="BD38" s="350"/>
      <c r="BE38" s="420"/>
      <c r="BF38" s="420"/>
      <c r="BG38" s="420"/>
      <c r="BH38" s="420"/>
      <c r="BI38" s="420"/>
      <c r="BJ38" s="420"/>
      <c r="BK38" s="420"/>
      <c r="BL38" s="420"/>
      <c r="BM38" s="48">
        <f t="shared" si="100"/>
        <v>0</v>
      </c>
      <c r="BN38" s="48">
        <f t="shared" si="101"/>
        <v>0</v>
      </c>
      <c r="BO38" s="343"/>
      <c r="BP38" s="276"/>
      <c r="BQ38" s="348"/>
      <c r="BR38" s="349"/>
      <c r="BS38" s="349"/>
      <c r="BT38" s="349"/>
      <c r="BU38" s="350"/>
      <c r="BV38" s="420"/>
      <c r="BW38" s="420"/>
      <c r="BX38" s="420"/>
      <c r="BY38" s="420"/>
      <c r="BZ38" s="420"/>
      <c r="CA38" s="420"/>
      <c r="CB38" s="420"/>
      <c r="CC38" s="420"/>
      <c r="CD38" s="48">
        <f t="shared" si="80"/>
        <v>0</v>
      </c>
      <c r="CE38" s="48">
        <f t="shared" si="81"/>
        <v>0</v>
      </c>
      <c r="CF38" s="343"/>
      <c r="CG38" s="343"/>
      <c r="CH38" s="343"/>
      <c r="CI38" s="343"/>
      <c r="CJ38" s="343"/>
      <c r="CK38" s="343"/>
      <c r="CL38" s="343"/>
      <c r="CM38" s="343"/>
      <c r="CN38" s="343"/>
      <c r="CO38" s="343"/>
      <c r="CP38" s="343"/>
      <c r="CQ38" s="343"/>
      <c r="CR38" s="343"/>
      <c r="CS38" s="343"/>
      <c r="CT38" s="343"/>
      <c r="CU38" s="276"/>
      <c r="CV38" s="348"/>
      <c r="CW38" s="349"/>
      <c r="CX38" s="349"/>
      <c r="CY38" s="349"/>
      <c r="CZ38" s="350"/>
      <c r="DA38" s="420"/>
      <c r="DB38" s="420"/>
      <c r="DC38" s="420"/>
      <c r="DD38" s="420"/>
      <c r="DE38" s="420"/>
      <c r="DF38" s="420"/>
      <c r="DG38" s="420"/>
      <c r="DH38" s="420"/>
      <c r="DI38" s="48">
        <f t="shared" si="82"/>
        <v>0</v>
      </c>
      <c r="DJ38" s="48">
        <f t="shared" si="83"/>
        <v>0</v>
      </c>
      <c r="DK38" s="343"/>
      <c r="DL38" s="276"/>
      <c r="DM38" s="348"/>
      <c r="DN38" s="349"/>
      <c r="DO38" s="349"/>
      <c r="DP38" s="349"/>
      <c r="DQ38" s="350"/>
      <c r="DR38" s="420"/>
      <c r="DS38" s="420"/>
      <c r="DT38" s="420"/>
      <c r="DU38" s="420"/>
      <c r="DV38" s="420"/>
      <c r="DW38" s="420"/>
      <c r="DX38" s="420"/>
      <c r="DY38" s="420"/>
      <c r="DZ38" s="48">
        <f t="shared" si="102"/>
        <v>0</v>
      </c>
      <c r="EA38" s="48">
        <f t="shared" si="84"/>
        <v>0</v>
      </c>
      <c r="EB38" s="343"/>
      <c r="EC38" s="343"/>
      <c r="ED38" s="343"/>
      <c r="EE38" s="343"/>
      <c r="EF38" s="343"/>
      <c r="EG38" s="343"/>
      <c r="EH38" s="343"/>
      <c r="EI38" s="343"/>
      <c r="EJ38" s="343"/>
      <c r="EK38" s="343"/>
      <c r="EL38" s="343"/>
      <c r="EM38" s="343"/>
      <c r="EN38" s="343"/>
      <c r="EO38" s="343"/>
      <c r="EP38" s="343"/>
      <c r="EQ38" s="276"/>
      <c r="ER38" s="348"/>
      <c r="ES38" s="349"/>
      <c r="ET38" s="349"/>
      <c r="EU38" s="349"/>
      <c r="EV38" s="350"/>
      <c r="EW38" s="420"/>
      <c r="EX38" s="420"/>
      <c r="EY38" s="420"/>
      <c r="EZ38" s="420"/>
      <c r="FA38" s="420"/>
      <c r="FB38" s="420"/>
      <c r="FC38" s="420"/>
      <c r="FD38" s="420"/>
      <c r="FE38" s="48">
        <f t="shared" si="103"/>
        <v>0</v>
      </c>
      <c r="FF38" s="48">
        <f t="shared" si="85"/>
        <v>0</v>
      </c>
      <c r="FG38" s="343"/>
      <c r="FH38" s="276"/>
      <c r="FI38" s="348"/>
      <c r="FJ38" s="349"/>
      <c r="FK38" s="349"/>
      <c r="FL38" s="349"/>
      <c r="FM38" s="350"/>
      <c r="FN38" s="420"/>
      <c r="FO38" s="420"/>
      <c r="FP38" s="420"/>
      <c r="FQ38" s="420"/>
      <c r="FR38" s="420"/>
      <c r="FS38" s="420"/>
      <c r="FT38" s="420"/>
      <c r="FU38" s="420"/>
      <c r="FV38" s="48">
        <f t="shared" si="86"/>
        <v>0</v>
      </c>
      <c r="FW38" s="48">
        <f t="shared" si="87"/>
        <v>0</v>
      </c>
      <c r="FX38" s="343"/>
      <c r="FY38" s="276"/>
      <c r="FZ38" s="348"/>
      <c r="GA38" s="349"/>
      <c r="GB38" s="349"/>
      <c r="GC38" s="349"/>
      <c r="GD38" s="350"/>
      <c r="GE38" s="420"/>
      <c r="GF38" s="420"/>
      <c r="GG38" s="420"/>
      <c r="GH38" s="420"/>
      <c r="GI38" s="420"/>
      <c r="GJ38" s="420"/>
      <c r="GK38" s="420"/>
      <c r="GL38" s="420"/>
      <c r="GM38" s="48">
        <f t="shared" si="88"/>
        <v>0</v>
      </c>
      <c r="GN38" s="48">
        <f t="shared" si="89"/>
        <v>0</v>
      </c>
      <c r="GO38" s="343"/>
      <c r="GP38" s="276"/>
      <c r="GQ38" s="348"/>
      <c r="GR38" s="349"/>
      <c r="GS38" s="349"/>
      <c r="GT38" s="349"/>
      <c r="GU38" s="350"/>
      <c r="GV38" s="420"/>
      <c r="GW38" s="420"/>
      <c r="GX38" s="420"/>
      <c r="GY38" s="420"/>
      <c r="GZ38" s="420"/>
      <c r="HA38" s="420"/>
      <c r="HB38" s="420"/>
      <c r="HC38" s="420"/>
      <c r="HD38" s="48">
        <f t="shared" si="90"/>
        <v>0</v>
      </c>
      <c r="HE38" s="48">
        <f t="shared" si="91"/>
        <v>0</v>
      </c>
      <c r="HF38" s="343"/>
      <c r="HG38" s="276"/>
      <c r="HH38" s="348"/>
      <c r="HI38" s="349"/>
      <c r="HJ38" s="349"/>
      <c r="HK38" s="349"/>
      <c r="HL38" s="350"/>
      <c r="HM38" s="420"/>
      <c r="HN38" s="420"/>
      <c r="HO38" s="420"/>
      <c r="HP38" s="420"/>
      <c r="HQ38" s="420"/>
      <c r="HR38" s="420"/>
      <c r="HS38" s="420"/>
      <c r="HT38" s="420"/>
      <c r="HU38" s="48">
        <f t="shared" si="92"/>
        <v>0</v>
      </c>
      <c r="HV38" s="48">
        <f t="shared" si="93"/>
        <v>0</v>
      </c>
      <c r="HW38" s="343"/>
      <c r="HX38" s="276"/>
      <c r="HY38" s="348"/>
      <c r="HZ38" s="349"/>
      <c r="IA38" s="349"/>
      <c r="IB38" s="349"/>
      <c r="IC38" s="350"/>
      <c r="ID38" s="420"/>
      <c r="IE38" s="420"/>
      <c r="IF38" s="420"/>
      <c r="IG38" s="420"/>
      <c r="IH38" s="420"/>
      <c r="II38" s="420"/>
      <c r="IJ38" s="420"/>
      <c r="IK38" s="420"/>
      <c r="IL38" s="48">
        <f t="shared" si="94"/>
        <v>0</v>
      </c>
      <c r="IM38" s="48">
        <f t="shared" si="95"/>
        <v>0</v>
      </c>
    </row>
    <row r="39" spans="3:247">
      <c r="E39" s="417" t="s">
        <v>18</v>
      </c>
      <c r="F39" s="418"/>
      <c r="G39" s="417" t="s">
        <v>25</v>
      </c>
      <c r="H39" s="421"/>
      <c r="I39" s="417"/>
      <c r="J39" s="418"/>
      <c r="K39" s="417"/>
      <c r="L39" s="418"/>
      <c r="M39" s="417"/>
      <c r="N39" s="418"/>
      <c r="O39" s="417"/>
      <c r="P39" s="343"/>
      <c r="Q39" s="276"/>
      <c r="R39" s="348"/>
      <c r="S39" s="349"/>
      <c r="T39" s="349"/>
      <c r="U39" s="349"/>
      <c r="V39" s="350"/>
      <c r="W39" s="419"/>
      <c r="X39" s="419"/>
      <c r="Y39" s="420"/>
      <c r="Z39" s="420"/>
      <c r="AA39" s="420"/>
      <c r="AB39" s="420"/>
      <c r="AC39" s="420"/>
      <c r="AD39" s="420"/>
      <c r="AE39" s="48">
        <f t="shared" si="96"/>
        <v>0</v>
      </c>
      <c r="AF39" s="48">
        <f t="shared" si="97"/>
        <v>0</v>
      </c>
      <c r="AG39" s="343"/>
      <c r="AH39" s="271"/>
      <c r="AI39" s="348"/>
      <c r="AJ39" s="349"/>
      <c r="AK39" s="349"/>
      <c r="AL39" s="349"/>
      <c r="AM39" s="350"/>
      <c r="AN39" s="420"/>
      <c r="AO39" s="420"/>
      <c r="AP39" s="420"/>
      <c r="AQ39" s="420"/>
      <c r="AR39" s="420"/>
      <c r="AS39" s="420"/>
      <c r="AT39" s="420"/>
      <c r="AU39" s="420"/>
      <c r="AV39" s="48">
        <f t="shared" si="98"/>
        <v>0</v>
      </c>
      <c r="AW39" s="48">
        <f t="shared" si="99"/>
        <v>0</v>
      </c>
      <c r="AX39" s="343"/>
      <c r="AY39" s="276"/>
      <c r="AZ39" s="348"/>
      <c r="BA39" s="349"/>
      <c r="BB39" s="349"/>
      <c r="BC39" s="349"/>
      <c r="BD39" s="350"/>
      <c r="BE39" s="420"/>
      <c r="BF39" s="420"/>
      <c r="BG39" s="420"/>
      <c r="BH39" s="420"/>
      <c r="BI39" s="420"/>
      <c r="BJ39" s="420"/>
      <c r="BK39" s="420"/>
      <c r="BL39" s="420"/>
      <c r="BM39" s="48">
        <f t="shared" si="100"/>
        <v>0</v>
      </c>
      <c r="BN39" s="48">
        <f t="shared" si="101"/>
        <v>0</v>
      </c>
      <c r="BO39" s="343"/>
      <c r="BP39" s="276"/>
      <c r="BQ39" s="348"/>
      <c r="BR39" s="349"/>
      <c r="BS39" s="349"/>
      <c r="BT39" s="349"/>
      <c r="BU39" s="350"/>
      <c r="BV39" s="420"/>
      <c r="BW39" s="420"/>
      <c r="BX39" s="420"/>
      <c r="BY39" s="420"/>
      <c r="BZ39" s="420"/>
      <c r="CA39" s="420"/>
      <c r="CB39" s="420"/>
      <c r="CC39" s="420"/>
      <c r="CD39" s="48">
        <f t="shared" si="80"/>
        <v>0</v>
      </c>
      <c r="CE39" s="48">
        <f t="shared" si="81"/>
        <v>0</v>
      </c>
      <c r="CF39" s="343"/>
      <c r="CG39" s="343"/>
      <c r="CH39" s="343"/>
      <c r="CI39" s="343"/>
      <c r="CJ39" s="343"/>
      <c r="CK39" s="343"/>
      <c r="CL39" s="343"/>
      <c r="CM39" s="343"/>
      <c r="CN39" s="343"/>
      <c r="CO39" s="343"/>
      <c r="CP39" s="343"/>
      <c r="CQ39" s="343"/>
      <c r="CR39" s="343"/>
      <c r="CS39" s="343"/>
      <c r="CT39" s="343"/>
      <c r="CU39" s="276"/>
      <c r="CV39" s="348"/>
      <c r="CW39" s="349"/>
      <c r="CX39" s="349"/>
      <c r="CY39" s="349"/>
      <c r="CZ39" s="350"/>
      <c r="DA39" s="420"/>
      <c r="DB39" s="420"/>
      <c r="DC39" s="420"/>
      <c r="DD39" s="420"/>
      <c r="DE39" s="420"/>
      <c r="DF39" s="420"/>
      <c r="DG39" s="420"/>
      <c r="DH39" s="420"/>
      <c r="DI39" s="48">
        <f t="shared" si="82"/>
        <v>0</v>
      </c>
      <c r="DJ39" s="48">
        <f t="shared" si="83"/>
        <v>0</v>
      </c>
      <c r="DK39" s="343"/>
      <c r="DL39" s="276"/>
      <c r="DM39" s="348"/>
      <c r="DN39" s="349"/>
      <c r="DO39" s="349"/>
      <c r="DP39" s="349"/>
      <c r="DQ39" s="350"/>
      <c r="DR39" s="420"/>
      <c r="DS39" s="420"/>
      <c r="DT39" s="420"/>
      <c r="DU39" s="420"/>
      <c r="DV39" s="420"/>
      <c r="DW39" s="420"/>
      <c r="DX39" s="420"/>
      <c r="DY39" s="420"/>
      <c r="DZ39" s="48">
        <f t="shared" si="102"/>
        <v>0</v>
      </c>
      <c r="EA39" s="48">
        <f t="shared" si="84"/>
        <v>0</v>
      </c>
      <c r="EB39" s="343"/>
      <c r="EC39" s="343"/>
      <c r="ED39" s="343"/>
      <c r="EE39" s="343"/>
      <c r="EF39" s="343"/>
      <c r="EG39" s="343"/>
      <c r="EH39" s="343"/>
      <c r="EI39" s="343"/>
      <c r="EJ39" s="343"/>
      <c r="EK39" s="343"/>
      <c r="EL39" s="343"/>
      <c r="EM39" s="343"/>
      <c r="EN39" s="343"/>
      <c r="EO39" s="343"/>
      <c r="EP39" s="343"/>
      <c r="EQ39" s="276"/>
      <c r="ER39" s="348"/>
      <c r="ES39" s="349"/>
      <c r="ET39" s="349"/>
      <c r="EU39" s="349"/>
      <c r="EV39" s="350"/>
      <c r="EW39" s="420"/>
      <c r="EX39" s="420"/>
      <c r="EY39" s="420"/>
      <c r="EZ39" s="420"/>
      <c r="FA39" s="420"/>
      <c r="FB39" s="420"/>
      <c r="FC39" s="420"/>
      <c r="FD39" s="420"/>
      <c r="FE39" s="48">
        <f t="shared" si="103"/>
        <v>0</v>
      </c>
      <c r="FF39" s="48">
        <f t="shared" si="85"/>
        <v>0</v>
      </c>
      <c r="FG39" s="343"/>
      <c r="FH39" s="276"/>
      <c r="FI39" s="348"/>
      <c r="FJ39" s="349"/>
      <c r="FK39" s="349"/>
      <c r="FL39" s="349"/>
      <c r="FM39" s="350"/>
      <c r="FN39" s="420"/>
      <c r="FO39" s="420"/>
      <c r="FP39" s="420"/>
      <c r="FQ39" s="420"/>
      <c r="FR39" s="420"/>
      <c r="FS39" s="420"/>
      <c r="FT39" s="420"/>
      <c r="FU39" s="420"/>
      <c r="FV39" s="48">
        <f t="shared" si="86"/>
        <v>0</v>
      </c>
      <c r="FW39" s="48">
        <f t="shared" si="87"/>
        <v>0</v>
      </c>
      <c r="FX39" s="343"/>
      <c r="FY39" s="276"/>
      <c r="FZ39" s="348"/>
      <c r="GA39" s="349"/>
      <c r="GB39" s="349"/>
      <c r="GC39" s="349"/>
      <c r="GD39" s="350"/>
      <c r="GE39" s="420"/>
      <c r="GF39" s="420"/>
      <c r="GG39" s="420"/>
      <c r="GH39" s="420"/>
      <c r="GI39" s="420"/>
      <c r="GJ39" s="420"/>
      <c r="GK39" s="420"/>
      <c r="GL39" s="420"/>
      <c r="GM39" s="48">
        <f t="shared" si="88"/>
        <v>0</v>
      </c>
      <c r="GN39" s="48">
        <f t="shared" si="89"/>
        <v>0</v>
      </c>
      <c r="GO39" s="343"/>
      <c r="GP39" s="276"/>
      <c r="GQ39" s="348"/>
      <c r="GR39" s="349"/>
      <c r="GS39" s="349"/>
      <c r="GT39" s="349"/>
      <c r="GU39" s="350"/>
      <c r="GV39" s="420"/>
      <c r="GW39" s="420"/>
      <c r="GX39" s="420"/>
      <c r="GY39" s="420"/>
      <c r="GZ39" s="420"/>
      <c r="HA39" s="420"/>
      <c r="HB39" s="420"/>
      <c r="HC39" s="420"/>
      <c r="HD39" s="48">
        <f t="shared" si="90"/>
        <v>0</v>
      </c>
      <c r="HE39" s="48">
        <f t="shared" si="91"/>
        <v>0</v>
      </c>
      <c r="HF39" s="343"/>
      <c r="HG39" s="276"/>
      <c r="HH39" s="348"/>
      <c r="HI39" s="349"/>
      <c r="HJ39" s="349"/>
      <c r="HK39" s="349"/>
      <c r="HL39" s="350"/>
      <c r="HM39" s="420"/>
      <c r="HN39" s="420"/>
      <c r="HO39" s="420"/>
      <c r="HP39" s="420"/>
      <c r="HQ39" s="420"/>
      <c r="HR39" s="420"/>
      <c r="HS39" s="420"/>
      <c r="HT39" s="420"/>
      <c r="HU39" s="48">
        <f t="shared" si="92"/>
        <v>0</v>
      </c>
      <c r="HV39" s="48">
        <f t="shared" si="93"/>
        <v>0</v>
      </c>
      <c r="HW39" s="343"/>
      <c r="HX39" s="276"/>
      <c r="HY39" s="348"/>
      <c r="HZ39" s="349"/>
      <c r="IA39" s="349"/>
      <c r="IB39" s="349"/>
      <c r="IC39" s="350"/>
      <c r="ID39" s="420"/>
      <c r="IE39" s="420"/>
      <c r="IF39" s="420"/>
      <c r="IG39" s="420"/>
      <c r="IH39" s="420"/>
      <c r="II39" s="420"/>
      <c r="IJ39" s="420"/>
      <c r="IK39" s="420"/>
      <c r="IL39" s="48">
        <f t="shared" si="94"/>
        <v>0</v>
      </c>
      <c r="IM39" s="48">
        <f t="shared" si="95"/>
        <v>0</v>
      </c>
    </row>
    <row r="40" spans="3:247">
      <c r="E40" s="417" t="s">
        <v>18</v>
      </c>
      <c r="F40" s="418"/>
      <c r="G40" s="417" t="s">
        <v>25</v>
      </c>
      <c r="H40" s="421"/>
      <c r="I40" s="417"/>
      <c r="J40" s="418"/>
      <c r="K40" s="417"/>
      <c r="L40" s="418"/>
      <c r="M40" s="417"/>
      <c r="N40" s="418"/>
      <c r="O40" s="417"/>
      <c r="P40" s="343"/>
      <c r="Q40" s="276"/>
      <c r="R40" s="348"/>
      <c r="S40" s="349"/>
      <c r="T40" s="349"/>
      <c r="U40" s="349"/>
      <c r="V40" s="350"/>
      <c r="W40" s="419"/>
      <c r="X40" s="419"/>
      <c r="Y40" s="420"/>
      <c r="Z40" s="420"/>
      <c r="AA40" s="420"/>
      <c r="AB40" s="420"/>
      <c r="AC40" s="420"/>
      <c r="AD40" s="420"/>
      <c r="AE40" s="48">
        <f>SUM(R40:V40)</f>
        <v>0</v>
      </c>
      <c r="AF40" s="48">
        <f t="shared" si="97"/>
        <v>0</v>
      </c>
      <c r="AG40" s="343"/>
      <c r="AH40" s="271"/>
      <c r="AI40" s="348"/>
      <c r="AJ40" s="349"/>
      <c r="AK40" s="349"/>
      <c r="AL40" s="349"/>
      <c r="AM40" s="350"/>
      <c r="AN40" s="420"/>
      <c r="AO40" s="420"/>
      <c r="AP40" s="420"/>
      <c r="AQ40" s="420"/>
      <c r="AR40" s="420"/>
      <c r="AS40" s="420"/>
      <c r="AT40" s="420"/>
      <c r="AU40" s="420"/>
      <c r="AV40" s="48">
        <f>SUM(AI40:AM40)</f>
        <v>0</v>
      </c>
      <c r="AW40" s="48">
        <f t="shared" si="99"/>
        <v>0</v>
      </c>
      <c r="AX40" s="343"/>
      <c r="AY40" s="276"/>
      <c r="AZ40" s="348"/>
      <c r="BA40" s="349"/>
      <c r="BB40" s="349"/>
      <c r="BC40" s="349"/>
      <c r="BD40" s="350"/>
      <c r="BE40" s="420"/>
      <c r="BF40" s="420"/>
      <c r="BG40" s="420"/>
      <c r="BH40" s="420"/>
      <c r="BI40" s="420"/>
      <c r="BJ40" s="420"/>
      <c r="BK40" s="420"/>
      <c r="BL40" s="420"/>
      <c r="BM40" s="48">
        <f>SUM(AZ40:BD40)</f>
        <v>0</v>
      </c>
      <c r="BN40" s="48">
        <f t="shared" si="101"/>
        <v>0</v>
      </c>
      <c r="BO40" s="343"/>
      <c r="BP40" s="276"/>
      <c r="BQ40" s="348"/>
      <c r="BR40" s="349"/>
      <c r="BS40" s="349"/>
      <c r="BT40" s="349"/>
      <c r="BU40" s="350"/>
      <c r="BV40" s="420"/>
      <c r="BW40" s="420"/>
      <c r="BX40" s="420"/>
      <c r="BY40" s="420"/>
      <c r="BZ40" s="420"/>
      <c r="CA40" s="420"/>
      <c r="CB40" s="420"/>
      <c r="CC40" s="420"/>
      <c r="CD40" s="48">
        <f t="shared" si="80"/>
        <v>0</v>
      </c>
      <c r="CE40" s="48">
        <f t="shared" si="81"/>
        <v>0</v>
      </c>
      <c r="CF40" s="343"/>
      <c r="CG40" s="343"/>
      <c r="CH40" s="343"/>
      <c r="CI40" s="343"/>
      <c r="CJ40" s="343"/>
      <c r="CK40" s="343"/>
      <c r="CL40" s="343"/>
      <c r="CM40" s="343"/>
      <c r="CN40" s="343"/>
      <c r="CO40" s="343"/>
      <c r="CP40" s="343"/>
      <c r="CQ40" s="343"/>
      <c r="CR40" s="343"/>
      <c r="CS40" s="343"/>
      <c r="CT40" s="343"/>
      <c r="CU40" s="276"/>
      <c r="CV40" s="348"/>
      <c r="CW40" s="349"/>
      <c r="CX40" s="349"/>
      <c r="CY40" s="349"/>
      <c r="CZ40" s="350"/>
      <c r="DA40" s="420"/>
      <c r="DB40" s="420"/>
      <c r="DC40" s="420"/>
      <c r="DD40" s="420"/>
      <c r="DE40" s="420"/>
      <c r="DF40" s="420"/>
      <c r="DG40" s="420"/>
      <c r="DH40" s="420"/>
      <c r="DI40" s="48">
        <f t="shared" si="82"/>
        <v>0</v>
      </c>
      <c r="DJ40" s="48">
        <f t="shared" si="83"/>
        <v>0</v>
      </c>
      <c r="DK40" s="343"/>
      <c r="DL40" s="276"/>
      <c r="DM40" s="348"/>
      <c r="DN40" s="349"/>
      <c r="DO40" s="349"/>
      <c r="DP40" s="349"/>
      <c r="DQ40" s="350"/>
      <c r="DR40" s="420"/>
      <c r="DS40" s="420"/>
      <c r="DT40" s="420"/>
      <c r="DU40" s="420"/>
      <c r="DV40" s="420"/>
      <c r="DW40" s="420"/>
      <c r="DX40" s="420"/>
      <c r="DY40" s="420"/>
      <c r="DZ40" s="48">
        <f t="shared" si="102"/>
        <v>0</v>
      </c>
      <c r="EA40" s="48">
        <f t="shared" si="84"/>
        <v>0</v>
      </c>
      <c r="EB40" s="343"/>
      <c r="EC40" s="343"/>
      <c r="ED40" s="343"/>
      <c r="EE40" s="343"/>
      <c r="EF40" s="343"/>
      <c r="EG40" s="343"/>
      <c r="EH40" s="343"/>
      <c r="EI40" s="343"/>
      <c r="EJ40" s="343"/>
      <c r="EK40" s="343"/>
      <c r="EL40" s="343"/>
      <c r="EM40" s="343"/>
      <c r="EN40" s="343"/>
      <c r="EO40" s="343"/>
      <c r="EP40" s="343"/>
      <c r="EQ40" s="276"/>
      <c r="ER40" s="348"/>
      <c r="ES40" s="349"/>
      <c r="ET40" s="349"/>
      <c r="EU40" s="349"/>
      <c r="EV40" s="350"/>
      <c r="EW40" s="420"/>
      <c r="EX40" s="420"/>
      <c r="EY40" s="420"/>
      <c r="EZ40" s="420"/>
      <c r="FA40" s="420"/>
      <c r="FB40" s="420"/>
      <c r="FC40" s="420"/>
      <c r="FD40" s="420"/>
      <c r="FE40" s="48">
        <f t="shared" si="103"/>
        <v>0</v>
      </c>
      <c r="FF40" s="48">
        <f t="shared" si="85"/>
        <v>0</v>
      </c>
      <c r="FG40" s="343"/>
      <c r="FH40" s="276"/>
      <c r="FI40" s="348"/>
      <c r="FJ40" s="349"/>
      <c r="FK40" s="349"/>
      <c r="FL40" s="349"/>
      <c r="FM40" s="350"/>
      <c r="FN40" s="420"/>
      <c r="FO40" s="420"/>
      <c r="FP40" s="420"/>
      <c r="FQ40" s="420"/>
      <c r="FR40" s="420"/>
      <c r="FS40" s="420"/>
      <c r="FT40" s="420"/>
      <c r="FU40" s="420"/>
      <c r="FV40" s="48">
        <f t="shared" si="86"/>
        <v>0</v>
      </c>
      <c r="FW40" s="48">
        <f t="shared" si="87"/>
        <v>0</v>
      </c>
      <c r="FX40" s="343"/>
      <c r="FY40" s="276"/>
      <c r="FZ40" s="348"/>
      <c r="GA40" s="349"/>
      <c r="GB40" s="349"/>
      <c r="GC40" s="349"/>
      <c r="GD40" s="350"/>
      <c r="GE40" s="420"/>
      <c r="GF40" s="420"/>
      <c r="GG40" s="420"/>
      <c r="GH40" s="420"/>
      <c r="GI40" s="420"/>
      <c r="GJ40" s="420"/>
      <c r="GK40" s="420"/>
      <c r="GL40" s="420"/>
      <c r="GM40" s="48">
        <f t="shared" si="88"/>
        <v>0</v>
      </c>
      <c r="GN40" s="48">
        <f t="shared" si="89"/>
        <v>0</v>
      </c>
      <c r="GO40" s="343"/>
      <c r="GP40" s="276"/>
      <c r="GQ40" s="348"/>
      <c r="GR40" s="349"/>
      <c r="GS40" s="349"/>
      <c r="GT40" s="349"/>
      <c r="GU40" s="350"/>
      <c r="GV40" s="420"/>
      <c r="GW40" s="420"/>
      <c r="GX40" s="420"/>
      <c r="GY40" s="420"/>
      <c r="GZ40" s="420"/>
      <c r="HA40" s="420"/>
      <c r="HB40" s="420"/>
      <c r="HC40" s="420"/>
      <c r="HD40" s="48">
        <f t="shared" si="90"/>
        <v>0</v>
      </c>
      <c r="HE40" s="48">
        <f t="shared" si="91"/>
        <v>0</v>
      </c>
      <c r="HF40" s="343"/>
      <c r="HG40" s="276"/>
      <c r="HH40" s="348"/>
      <c r="HI40" s="349"/>
      <c r="HJ40" s="349"/>
      <c r="HK40" s="349"/>
      <c r="HL40" s="350"/>
      <c r="HM40" s="420"/>
      <c r="HN40" s="420"/>
      <c r="HO40" s="420"/>
      <c r="HP40" s="420"/>
      <c r="HQ40" s="420"/>
      <c r="HR40" s="420"/>
      <c r="HS40" s="420"/>
      <c r="HT40" s="420"/>
      <c r="HU40" s="48">
        <f t="shared" si="92"/>
        <v>0</v>
      </c>
      <c r="HV40" s="48">
        <f t="shared" si="93"/>
        <v>0</v>
      </c>
      <c r="HW40" s="343"/>
      <c r="HX40" s="276"/>
      <c r="HY40" s="348"/>
      <c r="HZ40" s="349"/>
      <c r="IA40" s="349"/>
      <c r="IB40" s="349"/>
      <c r="IC40" s="350"/>
      <c r="ID40" s="420"/>
      <c r="IE40" s="420"/>
      <c r="IF40" s="420"/>
      <c r="IG40" s="420"/>
      <c r="IH40" s="420"/>
      <c r="II40" s="420"/>
      <c r="IJ40" s="420"/>
      <c r="IK40" s="420"/>
      <c r="IL40" s="48">
        <f t="shared" si="94"/>
        <v>0</v>
      </c>
      <c r="IM40" s="48">
        <f t="shared" si="95"/>
        <v>0</v>
      </c>
    </row>
    <row r="41" spans="3:247">
      <c r="E41" s="417" t="s">
        <v>18</v>
      </c>
      <c r="F41" s="418"/>
      <c r="G41" s="417" t="s">
        <v>25</v>
      </c>
      <c r="H41" s="421"/>
      <c r="I41" s="417"/>
      <c r="J41" s="418"/>
      <c r="K41" s="417"/>
      <c r="L41" s="418"/>
      <c r="M41" s="417"/>
      <c r="N41" s="418"/>
      <c r="O41" s="417"/>
      <c r="P41" s="343"/>
      <c r="Q41" s="276"/>
      <c r="R41" s="348"/>
      <c r="S41" s="349"/>
      <c r="T41" s="349"/>
      <c r="U41" s="349"/>
      <c r="V41" s="350"/>
      <c r="W41" s="419"/>
      <c r="X41" s="419"/>
      <c r="Y41" s="420"/>
      <c r="Z41" s="420"/>
      <c r="AA41" s="420"/>
      <c r="AB41" s="420"/>
      <c r="AC41" s="420"/>
      <c r="AD41" s="420"/>
      <c r="AE41" s="48">
        <f t="shared" ref="AE41:AE43" si="104">SUM(R41:V41)</f>
        <v>0</v>
      </c>
      <c r="AF41" s="48">
        <f t="shared" si="97"/>
        <v>0</v>
      </c>
      <c r="AG41" s="343"/>
      <c r="AH41" s="271"/>
      <c r="AI41" s="348"/>
      <c r="AJ41" s="349"/>
      <c r="AK41" s="349"/>
      <c r="AL41" s="349"/>
      <c r="AM41" s="350"/>
      <c r="AN41" s="420"/>
      <c r="AO41" s="420"/>
      <c r="AP41" s="420"/>
      <c r="AQ41" s="420"/>
      <c r="AR41" s="420"/>
      <c r="AS41" s="420"/>
      <c r="AT41" s="420"/>
      <c r="AU41" s="420"/>
      <c r="AV41" s="48">
        <f t="shared" ref="AV41:AV43" si="105">SUM(AI41:AM41)</f>
        <v>0</v>
      </c>
      <c r="AW41" s="48">
        <f t="shared" si="99"/>
        <v>0</v>
      </c>
      <c r="AX41" s="343"/>
      <c r="AY41" s="276"/>
      <c r="AZ41" s="348"/>
      <c r="BA41" s="349"/>
      <c r="BB41" s="349"/>
      <c r="BC41" s="349"/>
      <c r="BD41" s="350"/>
      <c r="BE41" s="420"/>
      <c r="BF41" s="420"/>
      <c r="BG41" s="420"/>
      <c r="BH41" s="420"/>
      <c r="BI41" s="420"/>
      <c r="BJ41" s="420"/>
      <c r="BK41" s="420"/>
      <c r="BL41" s="420"/>
      <c r="BM41" s="48">
        <f t="shared" ref="BM41:BM43" si="106">SUM(AZ41:BD41)</f>
        <v>0</v>
      </c>
      <c r="BN41" s="48">
        <f t="shared" si="101"/>
        <v>0</v>
      </c>
      <c r="BO41" s="343"/>
      <c r="BP41" s="276"/>
      <c r="BQ41" s="348"/>
      <c r="BR41" s="349"/>
      <c r="BS41" s="349"/>
      <c r="BT41" s="349"/>
      <c r="BU41" s="350"/>
      <c r="BV41" s="420"/>
      <c r="BW41" s="420"/>
      <c r="BX41" s="420"/>
      <c r="BY41" s="420"/>
      <c r="BZ41" s="420"/>
      <c r="CA41" s="420"/>
      <c r="CB41" s="420"/>
      <c r="CC41" s="420"/>
      <c r="CD41" s="48">
        <f t="shared" si="80"/>
        <v>0</v>
      </c>
      <c r="CE41" s="48">
        <f t="shared" si="81"/>
        <v>0</v>
      </c>
      <c r="CF41" s="343"/>
      <c r="CG41" s="343"/>
      <c r="CH41" s="343"/>
      <c r="CI41" s="343"/>
      <c r="CJ41" s="343"/>
      <c r="CK41" s="343"/>
      <c r="CL41" s="343"/>
      <c r="CM41" s="343"/>
      <c r="CN41" s="343"/>
      <c r="CO41" s="343"/>
      <c r="CP41" s="343"/>
      <c r="CQ41" s="343"/>
      <c r="CR41" s="343"/>
      <c r="CS41" s="343"/>
      <c r="CT41" s="343"/>
      <c r="CU41" s="276"/>
      <c r="CV41" s="348"/>
      <c r="CW41" s="349"/>
      <c r="CX41" s="349"/>
      <c r="CY41" s="349"/>
      <c r="CZ41" s="350"/>
      <c r="DA41" s="420"/>
      <c r="DB41" s="420"/>
      <c r="DC41" s="420"/>
      <c r="DD41" s="420"/>
      <c r="DE41" s="420"/>
      <c r="DF41" s="420"/>
      <c r="DG41" s="420"/>
      <c r="DH41" s="420"/>
      <c r="DI41" s="48">
        <f t="shared" si="82"/>
        <v>0</v>
      </c>
      <c r="DJ41" s="48">
        <f t="shared" si="83"/>
        <v>0</v>
      </c>
      <c r="DK41" s="343"/>
      <c r="DL41" s="276"/>
      <c r="DM41" s="348"/>
      <c r="DN41" s="349"/>
      <c r="DO41" s="349"/>
      <c r="DP41" s="349"/>
      <c r="DQ41" s="350"/>
      <c r="DR41" s="420"/>
      <c r="DS41" s="420"/>
      <c r="DT41" s="420"/>
      <c r="DU41" s="420"/>
      <c r="DV41" s="420"/>
      <c r="DW41" s="420"/>
      <c r="DX41" s="420"/>
      <c r="DY41" s="420"/>
      <c r="DZ41" s="48">
        <f t="shared" si="102"/>
        <v>0</v>
      </c>
      <c r="EA41" s="48">
        <f t="shared" si="84"/>
        <v>0</v>
      </c>
      <c r="EB41" s="343"/>
      <c r="EC41" s="343"/>
      <c r="ED41" s="343"/>
      <c r="EE41" s="343"/>
      <c r="EF41" s="343"/>
      <c r="EG41" s="343"/>
      <c r="EH41" s="343"/>
      <c r="EI41" s="343"/>
      <c r="EJ41" s="343"/>
      <c r="EK41" s="343"/>
      <c r="EL41" s="343"/>
      <c r="EM41" s="343"/>
      <c r="EN41" s="343"/>
      <c r="EO41" s="343"/>
      <c r="EP41" s="343"/>
      <c r="EQ41" s="276"/>
      <c r="ER41" s="348"/>
      <c r="ES41" s="349"/>
      <c r="ET41" s="349"/>
      <c r="EU41" s="349"/>
      <c r="EV41" s="350"/>
      <c r="EW41" s="420"/>
      <c r="EX41" s="420"/>
      <c r="EY41" s="420"/>
      <c r="EZ41" s="420"/>
      <c r="FA41" s="420"/>
      <c r="FB41" s="420"/>
      <c r="FC41" s="420"/>
      <c r="FD41" s="420"/>
      <c r="FE41" s="48">
        <f t="shared" si="103"/>
        <v>0</v>
      </c>
      <c r="FF41" s="48">
        <f t="shared" si="85"/>
        <v>0</v>
      </c>
      <c r="FG41" s="343"/>
      <c r="FH41" s="276"/>
      <c r="FI41" s="348"/>
      <c r="FJ41" s="349"/>
      <c r="FK41" s="349"/>
      <c r="FL41" s="349"/>
      <c r="FM41" s="350"/>
      <c r="FN41" s="420"/>
      <c r="FO41" s="420"/>
      <c r="FP41" s="420"/>
      <c r="FQ41" s="420"/>
      <c r="FR41" s="420"/>
      <c r="FS41" s="420"/>
      <c r="FT41" s="420"/>
      <c r="FU41" s="420"/>
      <c r="FV41" s="48">
        <f t="shared" si="86"/>
        <v>0</v>
      </c>
      <c r="FW41" s="48">
        <f t="shared" si="87"/>
        <v>0</v>
      </c>
      <c r="FX41" s="343"/>
      <c r="FY41" s="276"/>
      <c r="FZ41" s="348"/>
      <c r="GA41" s="349"/>
      <c r="GB41" s="349"/>
      <c r="GC41" s="349"/>
      <c r="GD41" s="350"/>
      <c r="GE41" s="420"/>
      <c r="GF41" s="420"/>
      <c r="GG41" s="420"/>
      <c r="GH41" s="420"/>
      <c r="GI41" s="420"/>
      <c r="GJ41" s="420"/>
      <c r="GK41" s="420"/>
      <c r="GL41" s="420"/>
      <c r="GM41" s="48">
        <f t="shared" si="88"/>
        <v>0</v>
      </c>
      <c r="GN41" s="48">
        <f t="shared" si="89"/>
        <v>0</v>
      </c>
      <c r="GO41" s="343"/>
      <c r="GP41" s="276"/>
      <c r="GQ41" s="348"/>
      <c r="GR41" s="349"/>
      <c r="GS41" s="349"/>
      <c r="GT41" s="349"/>
      <c r="GU41" s="350"/>
      <c r="GV41" s="420"/>
      <c r="GW41" s="420"/>
      <c r="GX41" s="420"/>
      <c r="GY41" s="420"/>
      <c r="GZ41" s="420"/>
      <c r="HA41" s="420"/>
      <c r="HB41" s="420"/>
      <c r="HC41" s="420"/>
      <c r="HD41" s="48">
        <f t="shared" si="90"/>
        <v>0</v>
      </c>
      <c r="HE41" s="48">
        <f t="shared" si="91"/>
        <v>0</v>
      </c>
      <c r="HF41" s="343"/>
      <c r="HG41" s="276"/>
      <c r="HH41" s="348"/>
      <c r="HI41" s="349"/>
      <c r="HJ41" s="349"/>
      <c r="HK41" s="349"/>
      <c r="HL41" s="350"/>
      <c r="HM41" s="420"/>
      <c r="HN41" s="420"/>
      <c r="HO41" s="420"/>
      <c r="HP41" s="420"/>
      <c r="HQ41" s="420"/>
      <c r="HR41" s="420"/>
      <c r="HS41" s="420"/>
      <c r="HT41" s="420"/>
      <c r="HU41" s="48">
        <f t="shared" si="92"/>
        <v>0</v>
      </c>
      <c r="HV41" s="48">
        <f t="shared" si="93"/>
        <v>0</v>
      </c>
      <c r="HW41" s="343"/>
      <c r="HX41" s="276"/>
      <c r="HY41" s="348"/>
      <c r="HZ41" s="349"/>
      <c r="IA41" s="349"/>
      <c r="IB41" s="349"/>
      <c r="IC41" s="350"/>
      <c r="ID41" s="420"/>
      <c r="IE41" s="420"/>
      <c r="IF41" s="420"/>
      <c r="IG41" s="420"/>
      <c r="IH41" s="420"/>
      <c r="II41" s="420"/>
      <c r="IJ41" s="420"/>
      <c r="IK41" s="420"/>
      <c r="IL41" s="48">
        <f t="shared" si="94"/>
        <v>0</v>
      </c>
      <c r="IM41" s="48">
        <f t="shared" si="95"/>
        <v>0</v>
      </c>
    </row>
    <row r="42" spans="3:247" ht="12.6" customHeight="1">
      <c r="E42" s="417" t="s">
        <v>18</v>
      </c>
      <c r="F42" s="418"/>
      <c r="G42" s="417" t="s">
        <v>25</v>
      </c>
      <c r="H42" s="421"/>
      <c r="I42" s="417"/>
      <c r="J42" s="418"/>
      <c r="K42" s="417"/>
      <c r="L42" s="418"/>
      <c r="M42" s="417"/>
      <c r="N42" s="418"/>
      <c r="O42" s="417"/>
      <c r="P42" s="343"/>
      <c r="Q42" s="276"/>
      <c r="R42" s="348"/>
      <c r="S42" s="349"/>
      <c r="T42" s="349"/>
      <c r="U42" s="349"/>
      <c r="V42" s="350"/>
      <c r="W42" s="419"/>
      <c r="X42" s="419"/>
      <c r="Y42" s="420"/>
      <c r="Z42" s="420"/>
      <c r="AA42" s="420"/>
      <c r="AB42" s="420"/>
      <c r="AC42" s="420"/>
      <c r="AD42" s="420"/>
      <c r="AE42" s="48">
        <f t="shared" si="104"/>
        <v>0</v>
      </c>
      <c r="AF42" s="48">
        <f t="shared" si="97"/>
        <v>0</v>
      </c>
      <c r="AG42" s="343"/>
      <c r="AH42" s="271"/>
      <c r="AI42" s="348"/>
      <c r="AJ42" s="349"/>
      <c r="AK42" s="349"/>
      <c r="AL42" s="349"/>
      <c r="AM42" s="350"/>
      <c r="AN42" s="420"/>
      <c r="AO42" s="420"/>
      <c r="AP42" s="420"/>
      <c r="AQ42" s="420"/>
      <c r="AR42" s="420"/>
      <c r="AS42" s="420"/>
      <c r="AT42" s="420"/>
      <c r="AU42" s="420"/>
      <c r="AV42" s="48">
        <f t="shared" si="105"/>
        <v>0</v>
      </c>
      <c r="AW42" s="48">
        <f t="shared" si="99"/>
        <v>0</v>
      </c>
      <c r="AX42" s="343"/>
      <c r="AY42" s="276"/>
      <c r="AZ42" s="348"/>
      <c r="BA42" s="349"/>
      <c r="BB42" s="349"/>
      <c r="BC42" s="349"/>
      <c r="BD42" s="350"/>
      <c r="BE42" s="420"/>
      <c r="BF42" s="420"/>
      <c r="BG42" s="420"/>
      <c r="BH42" s="420"/>
      <c r="BI42" s="420"/>
      <c r="BJ42" s="420"/>
      <c r="BK42" s="420"/>
      <c r="BL42" s="420"/>
      <c r="BM42" s="48">
        <f t="shared" si="106"/>
        <v>0</v>
      </c>
      <c r="BN42" s="48">
        <f t="shared" si="101"/>
        <v>0</v>
      </c>
      <c r="BO42" s="343"/>
      <c r="BP42" s="276"/>
      <c r="BQ42" s="348"/>
      <c r="BR42" s="349"/>
      <c r="BS42" s="349"/>
      <c r="BT42" s="349"/>
      <c r="BU42" s="350"/>
      <c r="BV42" s="420"/>
      <c r="BW42" s="420"/>
      <c r="BX42" s="420"/>
      <c r="BY42" s="420"/>
      <c r="BZ42" s="420"/>
      <c r="CA42" s="420"/>
      <c r="CB42" s="420"/>
      <c r="CC42" s="420"/>
      <c r="CD42" s="48">
        <f t="shared" si="80"/>
        <v>0</v>
      </c>
      <c r="CE42" s="48">
        <f t="shared" si="81"/>
        <v>0</v>
      </c>
      <c r="CF42" s="343"/>
      <c r="CG42" s="343"/>
      <c r="CH42" s="343"/>
      <c r="CI42" s="343"/>
      <c r="CJ42" s="343"/>
      <c r="CK42" s="343"/>
      <c r="CL42" s="343"/>
      <c r="CM42" s="343"/>
      <c r="CN42" s="343"/>
      <c r="CO42" s="343"/>
      <c r="CP42" s="343"/>
      <c r="CQ42" s="343"/>
      <c r="CR42" s="343"/>
      <c r="CS42" s="343"/>
      <c r="CT42" s="343"/>
      <c r="CU42" s="276"/>
      <c r="CV42" s="348"/>
      <c r="CW42" s="349"/>
      <c r="CX42" s="349"/>
      <c r="CY42" s="349"/>
      <c r="CZ42" s="350"/>
      <c r="DA42" s="420"/>
      <c r="DB42" s="420"/>
      <c r="DC42" s="420"/>
      <c r="DD42" s="420"/>
      <c r="DE42" s="420"/>
      <c r="DF42" s="420"/>
      <c r="DG42" s="420"/>
      <c r="DH42" s="420"/>
      <c r="DI42" s="48">
        <f t="shared" si="82"/>
        <v>0</v>
      </c>
      <c r="DJ42" s="48">
        <f t="shared" si="83"/>
        <v>0</v>
      </c>
      <c r="DK42" s="343"/>
      <c r="DL42" s="276"/>
      <c r="DM42" s="348"/>
      <c r="DN42" s="349"/>
      <c r="DO42" s="349"/>
      <c r="DP42" s="349"/>
      <c r="DQ42" s="350"/>
      <c r="DR42" s="420"/>
      <c r="DS42" s="420"/>
      <c r="DT42" s="420"/>
      <c r="DU42" s="420"/>
      <c r="DV42" s="420"/>
      <c r="DW42" s="420"/>
      <c r="DX42" s="420"/>
      <c r="DY42" s="420"/>
      <c r="DZ42" s="48">
        <f t="shared" si="102"/>
        <v>0</v>
      </c>
      <c r="EA42" s="48">
        <f t="shared" si="84"/>
        <v>0</v>
      </c>
      <c r="EB42" s="343"/>
      <c r="EC42" s="343"/>
      <c r="ED42" s="343"/>
      <c r="EE42" s="343"/>
      <c r="EF42" s="343"/>
      <c r="EG42" s="343"/>
      <c r="EH42" s="343"/>
      <c r="EI42" s="343"/>
      <c r="EJ42" s="343"/>
      <c r="EK42" s="343"/>
      <c r="EL42" s="343"/>
      <c r="EM42" s="343"/>
      <c r="EN42" s="343"/>
      <c r="EO42" s="343"/>
      <c r="EP42" s="343"/>
      <c r="EQ42" s="276"/>
      <c r="ER42" s="348"/>
      <c r="ES42" s="349"/>
      <c r="ET42" s="349"/>
      <c r="EU42" s="349"/>
      <c r="EV42" s="350"/>
      <c r="EW42" s="420"/>
      <c r="EX42" s="420"/>
      <c r="EY42" s="420"/>
      <c r="EZ42" s="420"/>
      <c r="FA42" s="420"/>
      <c r="FB42" s="420"/>
      <c r="FC42" s="420"/>
      <c r="FD42" s="420"/>
      <c r="FE42" s="48">
        <f t="shared" si="103"/>
        <v>0</v>
      </c>
      <c r="FF42" s="48">
        <f t="shared" si="85"/>
        <v>0</v>
      </c>
      <c r="FG42" s="343"/>
      <c r="FH42" s="276"/>
      <c r="FI42" s="348"/>
      <c r="FJ42" s="349"/>
      <c r="FK42" s="349"/>
      <c r="FL42" s="349"/>
      <c r="FM42" s="350"/>
      <c r="FN42" s="420"/>
      <c r="FO42" s="420"/>
      <c r="FP42" s="420"/>
      <c r="FQ42" s="420"/>
      <c r="FR42" s="420"/>
      <c r="FS42" s="420"/>
      <c r="FT42" s="420"/>
      <c r="FU42" s="420"/>
      <c r="FV42" s="48">
        <f t="shared" si="86"/>
        <v>0</v>
      </c>
      <c r="FW42" s="48">
        <f t="shared" si="87"/>
        <v>0</v>
      </c>
      <c r="FX42" s="343"/>
      <c r="FY42" s="276"/>
      <c r="FZ42" s="348"/>
      <c r="GA42" s="349"/>
      <c r="GB42" s="349"/>
      <c r="GC42" s="349"/>
      <c r="GD42" s="350"/>
      <c r="GE42" s="420"/>
      <c r="GF42" s="420"/>
      <c r="GG42" s="420"/>
      <c r="GH42" s="420"/>
      <c r="GI42" s="420"/>
      <c r="GJ42" s="420"/>
      <c r="GK42" s="420"/>
      <c r="GL42" s="420"/>
      <c r="GM42" s="48">
        <f t="shared" si="88"/>
        <v>0</v>
      </c>
      <c r="GN42" s="48">
        <f t="shared" si="89"/>
        <v>0</v>
      </c>
      <c r="GO42" s="343"/>
      <c r="GP42" s="276"/>
      <c r="GQ42" s="348"/>
      <c r="GR42" s="349"/>
      <c r="GS42" s="349"/>
      <c r="GT42" s="349"/>
      <c r="GU42" s="350"/>
      <c r="GV42" s="420"/>
      <c r="GW42" s="420"/>
      <c r="GX42" s="420"/>
      <c r="GY42" s="420"/>
      <c r="GZ42" s="420"/>
      <c r="HA42" s="420"/>
      <c r="HB42" s="420"/>
      <c r="HC42" s="420"/>
      <c r="HD42" s="48">
        <f t="shared" si="90"/>
        <v>0</v>
      </c>
      <c r="HE42" s="48">
        <f t="shared" si="91"/>
        <v>0</v>
      </c>
      <c r="HF42" s="343"/>
      <c r="HG42" s="276"/>
      <c r="HH42" s="348"/>
      <c r="HI42" s="349"/>
      <c r="HJ42" s="349"/>
      <c r="HK42" s="349"/>
      <c r="HL42" s="350"/>
      <c r="HM42" s="420"/>
      <c r="HN42" s="420"/>
      <c r="HO42" s="420"/>
      <c r="HP42" s="420"/>
      <c r="HQ42" s="420"/>
      <c r="HR42" s="420"/>
      <c r="HS42" s="420"/>
      <c r="HT42" s="420"/>
      <c r="HU42" s="48">
        <f t="shared" si="92"/>
        <v>0</v>
      </c>
      <c r="HV42" s="48">
        <f t="shared" si="93"/>
        <v>0</v>
      </c>
      <c r="HW42" s="343"/>
      <c r="HX42" s="276"/>
      <c r="HY42" s="348"/>
      <c r="HZ42" s="349"/>
      <c r="IA42" s="349"/>
      <c r="IB42" s="349"/>
      <c r="IC42" s="350"/>
      <c r="ID42" s="420"/>
      <c r="IE42" s="420"/>
      <c r="IF42" s="420"/>
      <c r="IG42" s="420"/>
      <c r="IH42" s="420"/>
      <c r="II42" s="420"/>
      <c r="IJ42" s="420"/>
      <c r="IK42" s="420"/>
      <c r="IL42" s="48">
        <f t="shared" si="94"/>
        <v>0</v>
      </c>
      <c r="IM42" s="48">
        <f t="shared" si="95"/>
        <v>0</v>
      </c>
    </row>
    <row r="43" spans="3:247">
      <c r="E43" s="417" t="s">
        <v>18</v>
      </c>
      <c r="F43" s="418"/>
      <c r="G43" s="417" t="s">
        <v>25</v>
      </c>
      <c r="H43" s="421"/>
      <c r="I43" s="417"/>
      <c r="J43" s="418"/>
      <c r="K43" s="417"/>
      <c r="L43" s="418"/>
      <c r="M43" s="417"/>
      <c r="N43" s="418"/>
      <c r="O43" s="417"/>
      <c r="P43" s="343"/>
      <c r="Q43" s="276"/>
      <c r="R43" s="348"/>
      <c r="S43" s="349"/>
      <c r="T43" s="349"/>
      <c r="U43" s="349"/>
      <c r="V43" s="350"/>
      <c r="W43" s="419"/>
      <c r="X43" s="419"/>
      <c r="Y43" s="420"/>
      <c r="Z43" s="420"/>
      <c r="AA43" s="420"/>
      <c r="AB43" s="420"/>
      <c r="AC43" s="420"/>
      <c r="AD43" s="420"/>
      <c r="AE43" s="48">
        <f t="shared" si="104"/>
        <v>0</v>
      </c>
      <c r="AF43" s="48">
        <f t="shared" si="97"/>
        <v>0</v>
      </c>
      <c r="AG43" s="343"/>
      <c r="AH43" s="271"/>
      <c r="AI43" s="348"/>
      <c r="AJ43" s="349"/>
      <c r="AK43" s="349"/>
      <c r="AL43" s="349"/>
      <c r="AM43" s="350"/>
      <c r="AN43" s="420"/>
      <c r="AO43" s="420"/>
      <c r="AP43" s="420"/>
      <c r="AQ43" s="420"/>
      <c r="AR43" s="420"/>
      <c r="AS43" s="420"/>
      <c r="AT43" s="420"/>
      <c r="AU43" s="420"/>
      <c r="AV43" s="48">
        <f t="shared" si="105"/>
        <v>0</v>
      </c>
      <c r="AW43" s="48">
        <f t="shared" si="99"/>
        <v>0</v>
      </c>
      <c r="AX43" s="343"/>
      <c r="AY43" s="276"/>
      <c r="AZ43" s="348"/>
      <c r="BA43" s="349"/>
      <c r="BB43" s="349"/>
      <c r="BC43" s="349"/>
      <c r="BD43" s="350"/>
      <c r="BE43" s="420"/>
      <c r="BF43" s="420"/>
      <c r="BG43" s="420"/>
      <c r="BH43" s="420"/>
      <c r="BI43" s="420"/>
      <c r="BJ43" s="420"/>
      <c r="BK43" s="420"/>
      <c r="BL43" s="420"/>
      <c r="BM43" s="48">
        <f t="shared" si="106"/>
        <v>0</v>
      </c>
      <c r="BN43" s="48">
        <f t="shared" si="101"/>
        <v>0</v>
      </c>
      <c r="BO43" s="343"/>
      <c r="BP43" s="276"/>
      <c r="BQ43" s="348"/>
      <c r="BR43" s="349"/>
      <c r="BS43" s="349"/>
      <c r="BT43" s="349"/>
      <c r="BU43" s="350"/>
      <c r="BV43" s="420"/>
      <c r="BW43" s="420"/>
      <c r="BX43" s="420"/>
      <c r="BY43" s="420"/>
      <c r="BZ43" s="420"/>
      <c r="CA43" s="420"/>
      <c r="CB43" s="420"/>
      <c r="CC43" s="420"/>
      <c r="CD43" s="48">
        <f t="shared" si="80"/>
        <v>0</v>
      </c>
      <c r="CE43" s="48">
        <f t="shared" si="81"/>
        <v>0</v>
      </c>
      <c r="CF43" s="343"/>
      <c r="CG43" s="343"/>
      <c r="CH43" s="343"/>
      <c r="CI43" s="343"/>
      <c r="CJ43" s="343"/>
      <c r="CK43" s="343"/>
      <c r="CL43" s="343"/>
      <c r="CM43" s="343"/>
      <c r="CN43" s="343"/>
      <c r="CO43" s="343"/>
      <c r="CP43" s="343"/>
      <c r="CQ43" s="343"/>
      <c r="CR43" s="343"/>
      <c r="CS43" s="343"/>
      <c r="CT43" s="343"/>
      <c r="CU43" s="276"/>
      <c r="CV43" s="348"/>
      <c r="CW43" s="349"/>
      <c r="CX43" s="349"/>
      <c r="CY43" s="349"/>
      <c r="CZ43" s="350"/>
      <c r="DA43" s="420"/>
      <c r="DB43" s="420"/>
      <c r="DC43" s="420"/>
      <c r="DD43" s="420"/>
      <c r="DE43" s="420"/>
      <c r="DF43" s="420"/>
      <c r="DG43" s="420"/>
      <c r="DH43" s="420"/>
      <c r="DI43" s="48">
        <f t="shared" si="82"/>
        <v>0</v>
      </c>
      <c r="DJ43" s="48">
        <f t="shared" si="83"/>
        <v>0</v>
      </c>
      <c r="DK43" s="343"/>
      <c r="DL43" s="276"/>
      <c r="DM43" s="348"/>
      <c r="DN43" s="349"/>
      <c r="DO43" s="349"/>
      <c r="DP43" s="349"/>
      <c r="DQ43" s="350"/>
      <c r="DR43" s="420"/>
      <c r="DS43" s="420"/>
      <c r="DT43" s="420"/>
      <c r="DU43" s="420"/>
      <c r="DV43" s="420"/>
      <c r="DW43" s="420"/>
      <c r="DX43" s="420"/>
      <c r="DY43" s="420"/>
      <c r="DZ43" s="48">
        <f t="shared" si="102"/>
        <v>0</v>
      </c>
      <c r="EA43" s="48">
        <f t="shared" si="84"/>
        <v>0</v>
      </c>
      <c r="EB43" s="343"/>
      <c r="EC43" s="343"/>
      <c r="ED43" s="343"/>
      <c r="EE43" s="343"/>
      <c r="EF43" s="343"/>
      <c r="EG43" s="343"/>
      <c r="EH43" s="343"/>
      <c r="EI43" s="343"/>
      <c r="EJ43" s="343"/>
      <c r="EK43" s="343"/>
      <c r="EL43" s="343"/>
      <c r="EM43" s="343"/>
      <c r="EN43" s="343"/>
      <c r="EO43" s="343"/>
      <c r="EP43" s="343"/>
      <c r="EQ43" s="276"/>
      <c r="ER43" s="348"/>
      <c r="ES43" s="349"/>
      <c r="ET43" s="349"/>
      <c r="EU43" s="349"/>
      <c r="EV43" s="350"/>
      <c r="EW43" s="420"/>
      <c r="EX43" s="420"/>
      <c r="EY43" s="420"/>
      <c r="EZ43" s="420"/>
      <c r="FA43" s="420"/>
      <c r="FB43" s="420"/>
      <c r="FC43" s="420"/>
      <c r="FD43" s="420"/>
      <c r="FE43" s="48">
        <f t="shared" si="103"/>
        <v>0</v>
      </c>
      <c r="FF43" s="48">
        <f t="shared" si="85"/>
        <v>0</v>
      </c>
      <c r="FG43" s="343"/>
      <c r="FH43" s="276"/>
      <c r="FI43" s="348"/>
      <c r="FJ43" s="349"/>
      <c r="FK43" s="349"/>
      <c r="FL43" s="349"/>
      <c r="FM43" s="350"/>
      <c r="FN43" s="420"/>
      <c r="FO43" s="420"/>
      <c r="FP43" s="420"/>
      <c r="FQ43" s="420"/>
      <c r="FR43" s="420"/>
      <c r="FS43" s="420"/>
      <c r="FT43" s="420"/>
      <c r="FU43" s="420"/>
      <c r="FV43" s="48">
        <f t="shared" si="86"/>
        <v>0</v>
      </c>
      <c r="FW43" s="48">
        <f t="shared" si="87"/>
        <v>0</v>
      </c>
      <c r="FX43" s="343"/>
      <c r="FY43" s="276"/>
      <c r="FZ43" s="348"/>
      <c r="GA43" s="349"/>
      <c r="GB43" s="349"/>
      <c r="GC43" s="349"/>
      <c r="GD43" s="350"/>
      <c r="GE43" s="420"/>
      <c r="GF43" s="420"/>
      <c r="GG43" s="420"/>
      <c r="GH43" s="420"/>
      <c r="GI43" s="420"/>
      <c r="GJ43" s="420"/>
      <c r="GK43" s="420"/>
      <c r="GL43" s="420"/>
      <c r="GM43" s="48">
        <f t="shared" si="88"/>
        <v>0</v>
      </c>
      <c r="GN43" s="48">
        <f t="shared" si="89"/>
        <v>0</v>
      </c>
      <c r="GO43" s="343"/>
      <c r="GP43" s="276"/>
      <c r="GQ43" s="348"/>
      <c r="GR43" s="349"/>
      <c r="GS43" s="349"/>
      <c r="GT43" s="349"/>
      <c r="GU43" s="350"/>
      <c r="GV43" s="420"/>
      <c r="GW43" s="420"/>
      <c r="GX43" s="420"/>
      <c r="GY43" s="420"/>
      <c r="GZ43" s="420"/>
      <c r="HA43" s="420"/>
      <c r="HB43" s="420"/>
      <c r="HC43" s="420"/>
      <c r="HD43" s="48">
        <f t="shared" si="90"/>
        <v>0</v>
      </c>
      <c r="HE43" s="48">
        <f t="shared" si="91"/>
        <v>0</v>
      </c>
      <c r="HF43" s="343"/>
      <c r="HG43" s="276"/>
      <c r="HH43" s="348"/>
      <c r="HI43" s="349"/>
      <c r="HJ43" s="349"/>
      <c r="HK43" s="349"/>
      <c r="HL43" s="350"/>
      <c r="HM43" s="420"/>
      <c r="HN43" s="420"/>
      <c r="HO43" s="420"/>
      <c r="HP43" s="420"/>
      <c r="HQ43" s="420"/>
      <c r="HR43" s="420"/>
      <c r="HS43" s="420"/>
      <c r="HT43" s="420"/>
      <c r="HU43" s="48">
        <f t="shared" si="92"/>
        <v>0</v>
      </c>
      <c r="HV43" s="48">
        <f t="shared" si="93"/>
        <v>0</v>
      </c>
      <c r="HW43" s="343"/>
      <c r="HX43" s="276"/>
      <c r="HY43" s="348"/>
      <c r="HZ43" s="349"/>
      <c r="IA43" s="349"/>
      <c r="IB43" s="349"/>
      <c r="IC43" s="350"/>
      <c r="ID43" s="420"/>
      <c r="IE43" s="420"/>
      <c r="IF43" s="420"/>
      <c r="IG43" s="420"/>
      <c r="IH43" s="420"/>
      <c r="II43" s="420"/>
      <c r="IJ43" s="420"/>
      <c r="IK43" s="420"/>
      <c r="IL43" s="48">
        <f t="shared" si="94"/>
        <v>0</v>
      </c>
      <c r="IM43" s="48">
        <f t="shared" si="95"/>
        <v>0</v>
      </c>
    </row>
    <row r="44" spans="3:247">
      <c r="E44" s="27" t="s">
        <v>1</v>
      </c>
      <c r="F44" s="26"/>
      <c r="G44" s="30"/>
      <c r="H44" s="421"/>
      <c r="I44" s="418"/>
      <c r="J44" s="418"/>
      <c r="K44" s="418"/>
      <c r="L44" s="418"/>
      <c r="M44" s="418"/>
      <c r="N44" s="418"/>
      <c r="O44" s="418"/>
      <c r="P44" s="418"/>
      <c r="Q44" s="276"/>
      <c r="R44" s="351"/>
      <c r="S44" s="352"/>
      <c r="T44" s="352"/>
      <c r="U44" s="352"/>
      <c r="V44" s="353"/>
      <c r="W44" s="425">
        <f t="shared" ref="W44:AC44" si="107">SUM(W34:W43)</f>
        <v>2.8750465714285713</v>
      </c>
      <c r="X44" s="425">
        <f t="shared" si="107"/>
        <v>1.3327483489061995</v>
      </c>
      <c r="Y44" s="223">
        <f t="shared" si="107"/>
        <v>0</v>
      </c>
      <c r="Z44" s="223">
        <f t="shared" si="107"/>
        <v>0</v>
      </c>
      <c r="AA44" s="223">
        <f t="shared" si="107"/>
        <v>0</v>
      </c>
      <c r="AB44" s="223">
        <f t="shared" si="107"/>
        <v>0</v>
      </c>
      <c r="AC44" s="223">
        <f t="shared" si="107"/>
        <v>0</v>
      </c>
      <c r="AD44" s="223">
        <f>SUM(AD34:AD43)</f>
        <v>0</v>
      </c>
      <c r="AE44" s="48">
        <f>SUM(R44:V44)</f>
        <v>0</v>
      </c>
      <c r="AF44" s="310">
        <f>SUM(W44:AD44)</f>
        <v>4.2077949203347709</v>
      </c>
      <c r="AG44" s="343"/>
      <c r="AH44" s="271"/>
      <c r="AI44" s="351"/>
      <c r="AJ44" s="352"/>
      <c r="AK44" s="352"/>
      <c r="AL44" s="352"/>
      <c r="AM44" s="353"/>
      <c r="AN44" s="428">
        <f t="shared" ref="AN44:AU44" si="108">SUM(AN34:AN43)</f>
        <v>198</v>
      </c>
      <c r="AO44" s="428">
        <f t="shared" si="108"/>
        <v>807</v>
      </c>
      <c r="AP44" s="223">
        <f t="shared" si="108"/>
        <v>0</v>
      </c>
      <c r="AQ44" s="223">
        <f t="shared" si="108"/>
        <v>0</v>
      </c>
      <c r="AR44" s="223">
        <f t="shared" si="108"/>
        <v>0</v>
      </c>
      <c r="AS44" s="223">
        <f t="shared" si="108"/>
        <v>0</v>
      </c>
      <c r="AT44" s="223">
        <f t="shared" si="108"/>
        <v>0</v>
      </c>
      <c r="AU44" s="223">
        <f t="shared" si="108"/>
        <v>0</v>
      </c>
      <c r="AV44" s="48">
        <f>SUM(AI44:AM44)</f>
        <v>0</v>
      </c>
      <c r="AW44" s="310">
        <f>SUM(AN44:AU44)</f>
        <v>1005</v>
      </c>
      <c r="AX44" s="343"/>
      <c r="AY44" s="276"/>
      <c r="AZ44" s="351"/>
      <c r="BA44" s="352"/>
      <c r="BB44" s="352"/>
      <c r="BC44" s="352"/>
      <c r="BD44" s="353"/>
      <c r="BE44" s="223">
        <f t="shared" ref="BE44:BL44" si="109">SUM(BE34:BE43)</f>
        <v>0</v>
      </c>
      <c r="BF44" s="223">
        <f t="shared" si="109"/>
        <v>0</v>
      </c>
      <c r="BG44" s="223">
        <f t="shared" si="109"/>
        <v>0</v>
      </c>
      <c r="BH44" s="223">
        <f t="shared" si="109"/>
        <v>0</v>
      </c>
      <c r="BI44" s="223">
        <f t="shared" si="109"/>
        <v>0</v>
      </c>
      <c r="BJ44" s="223">
        <f t="shared" si="109"/>
        <v>0</v>
      </c>
      <c r="BK44" s="223">
        <f t="shared" si="109"/>
        <v>0</v>
      </c>
      <c r="BL44" s="223">
        <f t="shared" si="109"/>
        <v>0</v>
      </c>
      <c r="BM44" s="48">
        <f>SUM(AZ44:BD44)</f>
        <v>0</v>
      </c>
      <c r="BN44" s="48">
        <f>SUM(BE44:BL44)</f>
        <v>0</v>
      </c>
      <c r="BO44" s="343"/>
      <c r="BP44" s="276"/>
      <c r="BQ44" s="351"/>
      <c r="BR44" s="352"/>
      <c r="BS44" s="352"/>
      <c r="BT44" s="352"/>
      <c r="BU44" s="353"/>
      <c r="BV44" s="223">
        <f t="shared" ref="BV44:CC44" si="110">SUM(BV34:BV43)</f>
        <v>0</v>
      </c>
      <c r="BW44" s="223">
        <f t="shared" si="110"/>
        <v>0</v>
      </c>
      <c r="BX44" s="223">
        <f t="shared" si="110"/>
        <v>0</v>
      </c>
      <c r="BY44" s="223">
        <f t="shared" si="110"/>
        <v>0</v>
      </c>
      <c r="BZ44" s="223">
        <f t="shared" si="110"/>
        <v>0</v>
      </c>
      <c r="CA44" s="223">
        <f t="shared" si="110"/>
        <v>0</v>
      </c>
      <c r="CB44" s="223">
        <f t="shared" si="110"/>
        <v>0</v>
      </c>
      <c r="CC44" s="223">
        <f t="shared" si="110"/>
        <v>0</v>
      </c>
      <c r="CD44" s="48">
        <f>SUM(BQ44:BU44)</f>
        <v>0</v>
      </c>
      <c r="CE44" s="48">
        <f>SUM(BV44:CC44)</f>
        <v>0</v>
      </c>
      <c r="CF44" s="343"/>
      <c r="CG44" s="343"/>
      <c r="CH44" s="343"/>
      <c r="CI44" s="343"/>
      <c r="CJ44" s="343"/>
      <c r="CK44" s="343"/>
      <c r="CL44" s="343"/>
      <c r="CM44" s="343"/>
      <c r="CN44" s="343"/>
      <c r="CO44" s="343"/>
      <c r="CP44" s="343"/>
      <c r="CQ44" s="343"/>
      <c r="CR44" s="343"/>
      <c r="CS44" s="343"/>
      <c r="CT44" s="343"/>
      <c r="CU44" s="276"/>
      <c r="CV44" s="351"/>
      <c r="CW44" s="352"/>
      <c r="CX44" s="352"/>
      <c r="CY44" s="352"/>
      <c r="CZ44" s="353"/>
      <c r="DA44" s="428">
        <f t="shared" ref="DA44:DH44" si="111">SUM(DA34:DA43)</f>
        <v>-0.67107200000000011</v>
      </c>
      <c r="DB44" s="428">
        <f t="shared" si="111"/>
        <v>-1.3371727981714288</v>
      </c>
      <c r="DC44" s="223">
        <f t="shared" si="111"/>
        <v>0</v>
      </c>
      <c r="DD44" s="223">
        <f t="shared" si="111"/>
        <v>0</v>
      </c>
      <c r="DE44" s="223">
        <f t="shared" si="111"/>
        <v>0</v>
      </c>
      <c r="DF44" s="223">
        <f t="shared" si="111"/>
        <v>0</v>
      </c>
      <c r="DG44" s="223">
        <f>SUM(DG34:DG43)</f>
        <v>0</v>
      </c>
      <c r="DH44" s="223">
        <f t="shared" si="111"/>
        <v>0</v>
      </c>
      <c r="DI44" s="48">
        <f>SUM(CV44:CZ44)</f>
        <v>0</v>
      </c>
      <c r="DJ44" s="310">
        <f>SUM(DA44:DH44)</f>
        <v>-2.0082447981714289</v>
      </c>
      <c r="DK44" s="343"/>
      <c r="DL44" s="276"/>
      <c r="DM44" s="351"/>
      <c r="DN44" s="352"/>
      <c r="DO44" s="352"/>
      <c r="DP44" s="352"/>
      <c r="DQ44" s="353"/>
      <c r="DR44" s="223">
        <f t="shared" ref="DR44:DY44" si="112">SUM(DR34:DR43)</f>
        <v>0</v>
      </c>
      <c r="DS44" s="223">
        <f t="shared" si="112"/>
        <v>0</v>
      </c>
      <c r="DT44" s="223">
        <f t="shared" si="112"/>
        <v>0</v>
      </c>
      <c r="DU44" s="223">
        <f t="shared" si="112"/>
        <v>0</v>
      </c>
      <c r="DV44" s="223">
        <f t="shared" si="112"/>
        <v>0</v>
      </c>
      <c r="DW44" s="223">
        <f t="shared" si="112"/>
        <v>0</v>
      </c>
      <c r="DX44" s="223">
        <f t="shared" si="112"/>
        <v>0</v>
      </c>
      <c r="DY44" s="223">
        <f t="shared" si="112"/>
        <v>0</v>
      </c>
      <c r="DZ44" s="48">
        <f>SUM(DM44:DQ44)</f>
        <v>0</v>
      </c>
      <c r="EA44" s="48">
        <f>SUM(DR44:DY44)</f>
        <v>0</v>
      </c>
      <c r="EB44" s="343"/>
      <c r="EC44" s="343"/>
      <c r="ED44" s="343"/>
      <c r="EE44" s="343"/>
      <c r="EF44" s="343"/>
      <c r="EG44" s="343"/>
      <c r="EH44" s="343"/>
      <c r="EI44" s="343"/>
      <c r="EJ44" s="343"/>
      <c r="EK44" s="343"/>
      <c r="EL44" s="343"/>
      <c r="EM44" s="343"/>
      <c r="EN44" s="343"/>
      <c r="EO44" s="343"/>
      <c r="EP44" s="343"/>
      <c r="EQ44" s="276"/>
      <c r="ER44" s="351"/>
      <c r="ES44" s="352"/>
      <c r="ET44" s="352"/>
      <c r="EU44" s="352"/>
      <c r="EV44" s="353"/>
      <c r="EW44" s="428">
        <f t="shared" ref="EW44:FC44" si="113">SUM(EW34:EW43)</f>
        <v>14564</v>
      </c>
      <c r="EX44" s="428">
        <f t="shared" si="113"/>
        <v>17114</v>
      </c>
      <c r="EY44" s="223">
        <f t="shared" si="113"/>
        <v>0</v>
      </c>
      <c r="EZ44" s="223">
        <f t="shared" si="113"/>
        <v>0</v>
      </c>
      <c r="FA44" s="223">
        <f t="shared" si="113"/>
        <v>0</v>
      </c>
      <c r="FB44" s="223">
        <f t="shared" si="113"/>
        <v>0</v>
      </c>
      <c r="FC44" s="223">
        <f t="shared" si="113"/>
        <v>0</v>
      </c>
      <c r="FD44" s="223">
        <f>SUM(FD34:FD43)</f>
        <v>0</v>
      </c>
      <c r="FE44" s="48">
        <f>SUM(ER44:EV44)</f>
        <v>0</v>
      </c>
      <c r="FF44" s="310">
        <f>SUM(EW44:FD44)</f>
        <v>31678</v>
      </c>
      <c r="FG44" s="343"/>
      <c r="FH44" s="276"/>
      <c r="FI44" s="351"/>
      <c r="FJ44" s="352"/>
      <c r="FK44" s="352"/>
      <c r="FL44" s="352"/>
      <c r="FM44" s="353"/>
      <c r="FN44" s="428">
        <f t="shared" ref="FN44:FU44" si="114">SUM(FN34:FN43)</f>
        <v>1310760</v>
      </c>
      <c r="FO44" s="428">
        <f t="shared" si="114"/>
        <v>1540260</v>
      </c>
      <c r="FP44" s="223">
        <f t="shared" si="114"/>
        <v>0</v>
      </c>
      <c r="FQ44" s="223">
        <f t="shared" si="114"/>
        <v>0</v>
      </c>
      <c r="FR44" s="223">
        <f t="shared" si="114"/>
        <v>0</v>
      </c>
      <c r="FS44" s="223">
        <f t="shared" si="114"/>
        <v>0</v>
      </c>
      <c r="FT44" s="223">
        <f t="shared" si="114"/>
        <v>0</v>
      </c>
      <c r="FU44" s="223">
        <f t="shared" si="114"/>
        <v>0</v>
      </c>
      <c r="FV44" s="48">
        <f>SUM(FI44:FM44)</f>
        <v>0</v>
      </c>
      <c r="FW44" s="310">
        <f>SUM(FN44:FU44)</f>
        <v>2851020</v>
      </c>
      <c r="FX44" s="343"/>
      <c r="FY44" s="276"/>
      <c r="FZ44" s="351"/>
      <c r="GA44" s="352"/>
      <c r="GB44" s="352"/>
      <c r="GC44" s="352"/>
      <c r="GD44" s="353"/>
      <c r="GE44" s="223">
        <f t="shared" ref="GE44:GL44" si="115">SUM(GE34:GE43)</f>
        <v>0</v>
      </c>
      <c r="GF44" s="223">
        <f t="shared" si="115"/>
        <v>0</v>
      </c>
      <c r="GG44" s="223">
        <f t="shared" si="115"/>
        <v>0</v>
      </c>
      <c r="GH44" s="223">
        <f t="shared" si="115"/>
        <v>0</v>
      </c>
      <c r="GI44" s="223">
        <f t="shared" si="115"/>
        <v>0</v>
      </c>
      <c r="GJ44" s="223">
        <f t="shared" si="115"/>
        <v>0</v>
      </c>
      <c r="GK44" s="223">
        <f t="shared" si="115"/>
        <v>0</v>
      </c>
      <c r="GL44" s="223">
        <f t="shared" si="115"/>
        <v>0</v>
      </c>
      <c r="GM44" s="48">
        <f>SUM(FZ44:GD44)</f>
        <v>0</v>
      </c>
      <c r="GN44" s="48">
        <f>SUM(GE44:GL44)</f>
        <v>0</v>
      </c>
      <c r="GO44" s="343"/>
      <c r="GP44" s="276"/>
      <c r="GQ44" s="351"/>
      <c r="GR44" s="352"/>
      <c r="GS44" s="352"/>
      <c r="GT44" s="352"/>
      <c r="GU44" s="353"/>
      <c r="GV44" s="223">
        <f t="shared" ref="GV44:HC44" si="116">SUM(GV34:GV43)</f>
        <v>0</v>
      </c>
      <c r="GW44" s="223">
        <f t="shared" si="116"/>
        <v>0</v>
      </c>
      <c r="GX44" s="223">
        <f t="shared" si="116"/>
        <v>0</v>
      </c>
      <c r="GY44" s="223">
        <f t="shared" si="116"/>
        <v>0</v>
      </c>
      <c r="GZ44" s="223">
        <f t="shared" si="116"/>
        <v>0</v>
      </c>
      <c r="HA44" s="223">
        <f t="shared" si="116"/>
        <v>0</v>
      </c>
      <c r="HB44" s="223">
        <f t="shared" si="116"/>
        <v>0</v>
      </c>
      <c r="HC44" s="223">
        <f t="shared" si="116"/>
        <v>0</v>
      </c>
      <c r="HD44" s="48">
        <f>SUM(GQ44:GU44)</f>
        <v>0</v>
      </c>
      <c r="HE44" s="48">
        <f>SUM(GV44:HC44)</f>
        <v>0</v>
      </c>
      <c r="HF44" s="343"/>
      <c r="HG44" s="276"/>
      <c r="HH44" s="351"/>
      <c r="HI44" s="352"/>
      <c r="HJ44" s="352"/>
      <c r="HK44" s="352"/>
      <c r="HL44" s="353"/>
      <c r="HM44" s="223">
        <f t="shared" ref="HM44:HT44" si="117">SUM(HM34:HM43)</f>
        <v>0</v>
      </c>
      <c r="HN44" s="223">
        <f t="shared" si="117"/>
        <v>0</v>
      </c>
      <c r="HO44" s="223">
        <f t="shared" si="117"/>
        <v>0</v>
      </c>
      <c r="HP44" s="223">
        <f t="shared" si="117"/>
        <v>0</v>
      </c>
      <c r="HQ44" s="223">
        <f t="shared" si="117"/>
        <v>0</v>
      </c>
      <c r="HR44" s="223">
        <f t="shared" si="117"/>
        <v>0</v>
      </c>
      <c r="HS44" s="223">
        <f t="shared" si="117"/>
        <v>0</v>
      </c>
      <c r="HT44" s="223">
        <f t="shared" si="117"/>
        <v>0</v>
      </c>
      <c r="HU44" s="48">
        <f>SUM(HH44:HL44)</f>
        <v>0</v>
      </c>
      <c r="HV44" s="48">
        <f>SUM(HM44:HT44)</f>
        <v>0</v>
      </c>
      <c r="HW44" s="343"/>
      <c r="HX44" s="276"/>
      <c r="HY44" s="351"/>
      <c r="HZ44" s="352"/>
      <c r="IA44" s="352"/>
      <c r="IB44" s="352"/>
      <c r="IC44" s="353"/>
      <c r="ID44" s="223">
        <f t="shared" ref="ID44:IK44" si="118">SUM(ID34:ID43)</f>
        <v>0</v>
      </c>
      <c r="IE44" s="223">
        <f t="shared" si="118"/>
        <v>0</v>
      </c>
      <c r="IF44" s="223">
        <f t="shared" si="118"/>
        <v>0</v>
      </c>
      <c r="IG44" s="223">
        <f t="shared" si="118"/>
        <v>0</v>
      </c>
      <c r="IH44" s="223">
        <f t="shared" si="118"/>
        <v>0</v>
      </c>
      <c r="II44" s="223">
        <f t="shared" si="118"/>
        <v>0</v>
      </c>
      <c r="IJ44" s="223">
        <f t="shared" si="118"/>
        <v>0</v>
      </c>
      <c r="IK44" s="223">
        <f t="shared" si="118"/>
        <v>0</v>
      </c>
      <c r="IL44" s="48">
        <f>SUM(HY44:IC44)</f>
        <v>0</v>
      </c>
      <c r="IM44" s="48">
        <f>SUM(ID44:IK44)</f>
        <v>0</v>
      </c>
    </row>
    <row r="45" spans="3:247">
      <c r="F45" s="40"/>
      <c r="G45" s="40"/>
      <c r="H45" s="42"/>
      <c r="I45" s="40"/>
      <c r="J45" s="40"/>
      <c r="K45" s="40"/>
      <c r="L45" s="40"/>
      <c r="M45" s="40"/>
      <c r="N45" s="40"/>
      <c r="O45" s="40"/>
      <c r="P45" s="40"/>
      <c r="Q45" s="10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H45" s="1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Y45" s="10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P45" s="10"/>
      <c r="BQ45" s="38"/>
      <c r="BR45" s="38"/>
      <c r="BS45" s="38"/>
      <c r="BT45" s="38"/>
      <c r="BU45" s="38"/>
      <c r="CU45" s="10"/>
      <c r="CV45" s="38"/>
      <c r="CW45" s="38"/>
      <c r="CX45" s="38"/>
      <c r="CY45" s="38"/>
      <c r="CZ45" s="38"/>
      <c r="DL45" s="10"/>
      <c r="DM45" s="38"/>
      <c r="DN45" s="38"/>
      <c r="DO45" s="38"/>
      <c r="DP45" s="38"/>
      <c r="DQ45" s="38"/>
      <c r="EQ45" s="10"/>
      <c r="ER45" s="38"/>
      <c r="ES45" s="38"/>
      <c r="ET45" s="38"/>
      <c r="EU45" s="38"/>
      <c r="EV45" s="38"/>
      <c r="FH45" s="10"/>
      <c r="FI45" s="38"/>
      <c r="FJ45" s="38"/>
      <c r="FK45" s="38"/>
      <c r="FL45" s="38"/>
      <c r="FM45" s="38"/>
      <c r="FY45" s="10"/>
      <c r="FZ45" s="38"/>
      <c r="GA45" s="38"/>
      <c r="GB45" s="38"/>
      <c r="GC45" s="38"/>
      <c r="GD45" s="38"/>
      <c r="GP45" s="10"/>
      <c r="GQ45" s="38"/>
      <c r="GR45" s="38"/>
      <c r="GS45" s="38"/>
      <c r="GT45" s="38"/>
      <c r="GU45" s="38"/>
      <c r="HG45" s="10"/>
      <c r="HH45" s="38"/>
      <c r="HI45" s="38"/>
      <c r="HJ45" s="38"/>
      <c r="HK45" s="38"/>
      <c r="HL45" s="38"/>
      <c r="HX45" s="10"/>
      <c r="HY45" s="38"/>
      <c r="HZ45" s="38"/>
      <c r="IA45" s="38"/>
      <c r="IB45" s="38"/>
      <c r="IC45" s="38"/>
    </row>
    <row r="46" spans="3:247">
      <c r="C46" s="24" t="s">
        <v>15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10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H46" s="1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Y46" s="10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P46" s="10"/>
      <c r="BQ46" s="38"/>
      <c r="BR46" s="38"/>
      <c r="BS46" s="38"/>
      <c r="BT46" s="38"/>
      <c r="BU46" s="38"/>
      <c r="CU46" s="10"/>
      <c r="CV46" s="38"/>
      <c r="CW46" s="38"/>
      <c r="CX46" s="38"/>
      <c r="CY46" s="38"/>
      <c r="CZ46" s="38"/>
      <c r="DL46" s="10"/>
      <c r="DM46" s="38"/>
      <c r="DN46" s="38"/>
      <c r="DO46" s="38"/>
      <c r="DP46" s="38"/>
      <c r="DQ46" s="38"/>
      <c r="EQ46" s="10"/>
      <c r="ER46" s="38"/>
      <c r="ES46" s="38"/>
      <c r="ET46" s="38"/>
      <c r="EU46" s="38"/>
      <c r="EV46" s="38"/>
      <c r="FH46" s="10"/>
      <c r="FI46" s="38"/>
      <c r="FJ46" s="38"/>
      <c r="FK46" s="38"/>
      <c r="FL46" s="38"/>
      <c r="FM46" s="38"/>
      <c r="FY46" s="10"/>
      <c r="FZ46" s="38"/>
      <c r="GA46" s="38"/>
      <c r="GB46" s="38"/>
      <c r="GC46" s="38"/>
      <c r="GD46" s="38"/>
      <c r="GP46" s="10"/>
      <c r="GQ46" s="38"/>
      <c r="GR46" s="38"/>
      <c r="GS46" s="38"/>
      <c r="GT46" s="38"/>
      <c r="GU46" s="38"/>
      <c r="HG46" s="10"/>
      <c r="HH46" s="38"/>
      <c r="HI46" s="38"/>
      <c r="HJ46" s="38"/>
      <c r="HK46" s="38"/>
      <c r="HL46" s="38"/>
      <c r="HX46" s="10"/>
      <c r="HY46" s="38"/>
      <c r="HZ46" s="38"/>
      <c r="IA46" s="38"/>
      <c r="IB46" s="38"/>
      <c r="IC46" s="38"/>
    </row>
    <row r="47" spans="3:247">
      <c r="E47" s="39" t="s">
        <v>18</v>
      </c>
      <c r="F47" s="40"/>
      <c r="G47" s="39" t="s">
        <v>25</v>
      </c>
      <c r="H47" s="42"/>
      <c r="I47" s="39"/>
      <c r="J47" s="40"/>
      <c r="K47" s="39"/>
      <c r="L47" s="40"/>
      <c r="M47" s="39"/>
      <c r="N47" s="40"/>
      <c r="O47" s="39"/>
      <c r="Q47" s="10"/>
      <c r="R47" s="152"/>
      <c r="S47" s="153"/>
      <c r="T47" s="153"/>
      <c r="U47" s="153"/>
      <c r="V47" s="67"/>
      <c r="W47" s="41"/>
      <c r="X47" s="41"/>
      <c r="Y47" s="41"/>
      <c r="Z47" s="41"/>
      <c r="AA47" s="41"/>
      <c r="AB47" s="41"/>
      <c r="AC47" s="41"/>
      <c r="AD47" s="41"/>
      <c r="AE47" s="33">
        <f>SUM(R47:AA47)</f>
        <v>0</v>
      </c>
      <c r="AF47" s="33">
        <f>SUM(W47:AD47)</f>
        <v>0</v>
      </c>
      <c r="AH47" s="1"/>
      <c r="AI47" s="152"/>
      <c r="AJ47" s="153"/>
      <c r="AK47" s="153"/>
      <c r="AL47" s="153"/>
      <c r="AM47" s="67"/>
      <c r="AN47" s="41"/>
      <c r="AO47" s="41"/>
      <c r="AP47" s="41"/>
      <c r="AQ47" s="41"/>
      <c r="AR47" s="41"/>
      <c r="AS47" s="41"/>
      <c r="AT47" s="41"/>
      <c r="AU47" s="41"/>
      <c r="AV47" s="33">
        <f>SUM(AI47:AM47)</f>
        <v>0</v>
      </c>
      <c r="AW47" s="33">
        <f>SUM(AN47:AU47)</f>
        <v>0</v>
      </c>
      <c r="AY47" s="10"/>
      <c r="AZ47" s="152"/>
      <c r="BA47" s="153"/>
      <c r="BB47" s="153"/>
      <c r="BC47" s="153"/>
      <c r="BD47" s="67"/>
      <c r="BE47" s="41"/>
      <c r="BF47" s="41"/>
      <c r="BG47" s="41"/>
      <c r="BH47" s="41"/>
      <c r="BI47" s="41"/>
      <c r="BJ47" s="41"/>
      <c r="BK47" s="41"/>
      <c r="BL47" s="41"/>
      <c r="BM47" s="48">
        <f>SUM(AZ47:BD47)</f>
        <v>0</v>
      </c>
      <c r="BN47" s="48">
        <f>SUM(BE47:BL47)</f>
        <v>0</v>
      </c>
      <c r="BP47" s="10"/>
      <c r="BQ47" s="152"/>
      <c r="BR47" s="153"/>
      <c r="BS47" s="153"/>
      <c r="BT47" s="153"/>
      <c r="BU47" s="67"/>
      <c r="BV47" s="41"/>
      <c r="BW47" s="41"/>
      <c r="BX47" s="41"/>
      <c r="BY47" s="41"/>
      <c r="BZ47" s="41"/>
      <c r="CA47" s="41"/>
      <c r="CB47" s="41"/>
      <c r="CC47" s="41"/>
      <c r="CD47" s="33">
        <f>SUM(BQ47:BZ47)</f>
        <v>0</v>
      </c>
      <c r="CE47" s="33">
        <f t="shared" ref="CE47:CE56" si="119">SUM(BV47:CC47)</f>
        <v>0</v>
      </c>
      <c r="CU47" s="10"/>
      <c r="CV47" s="152"/>
      <c r="CW47" s="153"/>
      <c r="CX47" s="153"/>
      <c r="CY47" s="153"/>
      <c r="CZ47" s="67"/>
      <c r="DA47" s="41"/>
      <c r="DB47" s="41"/>
      <c r="DC47" s="41"/>
      <c r="DD47" s="41"/>
      <c r="DE47" s="41"/>
      <c r="DF47" s="41"/>
      <c r="DG47" s="41"/>
      <c r="DH47" s="41"/>
      <c r="DI47" s="33">
        <f>SUM(CV47:DE47)</f>
        <v>0</v>
      </c>
      <c r="DJ47" s="33">
        <f t="shared" ref="DJ47:DJ56" si="120">SUM(DA47:DH47)</f>
        <v>0</v>
      </c>
      <c r="DL47" s="10"/>
      <c r="DM47" s="152"/>
      <c r="DN47" s="153"/>
      <c r="DO47" s="153"/>
      <c r="DP47" s="153"/>
      <c r="DQ47" s="67"/>
      <c r="DR47" s="41"/>
      <c r="DS47" s="41"/>
      <c r="DT47" s="41"/>
      <c r="DU47" s="41"/>
      <c r="DV47" s="41"/>
      <c r="DW47" s="41"/>
      <c r="DX47" s="41"/>
      <c r="DY47" s="41"/>
      <c r="DZ47" s="33">
        <f>SUM(DM47:DW47)</f>
        <v>0</v>
      </c>
      <c r="EA47" s="33">
        <f t="shared" ref="EA47:EA56" si="121">SUM(DR47:DY47)</f>
        <v>0</v>
      </c>
      <c r="EQ47" s="10"/>
      <c r="ER47" s="152"/>
      <c r="ES47" s="153"/>
      <c r="ET47" s="153"/>
      <c r="EU47" s="153"/>
      <c r="EV47" s="67"/>
      <c r="EW47" s="41"/>
      <c r="EX47" s="41"/>
      <c r="EY47" s="41"/>
      <c r="EZ47" s="41"/>
      <c r="FA47" s="41"/>
      <c r="FB47" s="41"/>
      <c r="FC47" s="41"/>
      <c r="FD47" s="41"/>
      <c r="FE47" s="33">
        <f>SUM(ER47:FA47)</f>
        <v>0</v>
      </c>
      <c r="FF47" s="33">
        <f t="shared" ref="FF47:FF56" si="122">SUM(EW47:FD47)</f>
        <v>0</v>
      </c>
      <c r="FH47" s="10"/>
      <c r="FI47" s="152"/>
      <c r="FJ47" s="153"/>
      <c r="FK47" s="153"/>
      <c r="FL47" s="153"/>
      <c r="FM47" s="67"/>
      <c r="FN47" s="41"/>
      <c r="FO47" s="41"/>
      <c r="FP47" s="41"/>
      <c r="FQ47" s="41"/>
      <c r="FR47" s="41"/>
      <c r="FS47" s="41"/>
      <c r="FT47" s="41"/>
      <c r="FU47" s="41"/>
      <c r="FV47" s="33">
        <f>SUM(FI47:FR47)</f>
        <v>0</v>
      </c>
      <c r="FW47" s="33">
        <f t="shared" ref="FW47:FW56" si="123">SUM(FN47:FU47)</f>
        <v>0</v>
      </c>
      <c r="FY47" s="10"/>
      <c r="FZ47" s="152"/>
      <c r="GA47" s="153"/>
      <c r="GB47" s="153"/>
      <c r="GC47" s="153"/>
      <c r="GD47" s="67"/>
      <c r="GE47" s="41"/>
      <c r="GF47" s="41"/>
      <c r="GG47" s="41"/>
      <c r="GH47" s="41"/>
      <c r="GI47" s="41"/>
      <c r="GJ47" s="41"/>
      <c r="GK47" s="41"/>
      <c r="GL47" s="41"/>
      <c r="GM47" s="48">
        <f>SUM(FZ47:GI47)</f>
        <v>0</v>
      </c>
      <c r="GN47" s="48">
        <f t="shared" ref="GN47:GN56" si="124">SUM(GE47:GL47)</f>
        <v>0</v>
      </c>
      <c r="GP47" s="10"/>
      <c r="GQ47" s="152"/>
      <c r="GR47" s="153"/>
      <c r="GS47" s="153"/>
      <c r="GT47" s="153"/>
      <c r="GU47" s="67"/>
      <c r="GV47" s="41"/>
      <c r="GW47" s="41"/>
      <c r="GX47" s="41"/>
      <c r="GY47" s="41"/>
      <c r="GZ47" s="41"/>
      <c r="HA47" s="41"/>
      <c r="HB47" s="41"/>
      <c r="HC47" s="41"/>
      <c r="HD47" s="48">
        <f>SUM(GQ47:GZ47)</f>
        <v>0</v>
      </c>
      <c r="HE47" s="48">
        <f t="shared" ref="HE47:HE56" si="125">SUM(GV47:HC47)</f>
        <v>0</v>
      </c>
      <c r="HG47" s="10"/>
      <c r="HH47" s="152"/>
      <c r="HI47" s="153"/>
      <c r="HJ47" s="153"/>
      <c r="HK47" s="153"/>
      <c r="HL47" s="67"/>
      <c r="HM47" s="41"/>
      <c r="HN47" s="41"/>
      <c r="HO47" s="41"/>
      <c r="HP47" s="41"/>
      <c r="HQ47" s="41"/>
      <c r="HR47" s="41"/>
      <c r="HS47" s="41"/>
      <c r="HT47" s="41"/>
      <c r="HU47" s="48">
        <f>SUM(HH47:HQ47)</f>
        <v>0</v>
      </c>
      <c r="HV47" s="48">
        <f t="shared" ref="HV47:HV56" si="126">SUM(HM47:HT47)</f>
        <v>0</v>
      </c>
      <c r="HX47" s="10"/>
      <c r="HY47" s="152"/>
      <c r="HZ47" s="153"/>
      <c r="IA47" s="153"/>
      <c r="IB47" s="153"/>
      <c r="IC47" s="67"/>
      <c r="ID47" s="41"/>
      <c r="IE47" s="41"/>
      <c r="IF47" s="41"/>
      <c r="IG47" s="41"/>
      <c r="IH47" s="41"/>
      <c r="II47" s="41"/>
      <c r="IJ47" s="41"/>
      <c r="IK47" s="41"/>
      <c r="IL47" s="48">
        <f>SUM(HY47:IH47)</f>
        <v>0</v>
      </c>
      <c r="IM47" s="48">
        <f t="shared" ref="IM47:IM56" si="127">SUM(ID47:IK47)</f>
        <v>0</v>
      </c>
    </row>
    <row r="48" spans="3:247">
      <c r="E48" s="39" t="s">
        <v>18</v>
      </c>
      <c r="F48" s="40"/>
      <c r="G48" s="39" t="s">
        <v>25</v>
      </c>
      <c r="H48" s="42"/>
      <c r="I48" s="39"/>
      <c r="J48" s="40"/>
      <c r="K48" s="39"/>
      <c r="L48" s="40"/>
      <c r="M48" s="39"/>
      <c r="N48" s="40"/>
      <c r="O48" s="39"/>
      <c r="Q48" s="10"/>
      <c r="R48" s="66"/>
      <c r="S48" s="65"/>
      <c r="T48" s="65"/>
      <c r="U48" s="65"/>
      <c r="V48" s="64"/>
      <c r="W48" s="41"/>
      <c r="X48" s="41"/>
      <c r="Y48" s="41"/>
      <c r="Z48" s="41"/>
      <c r="AA48" s="41"/>
      <c r="AB48" s="41"/>
      <c r="AC48" s="41"/>
      <c r="AD48" s="41"/>
      <c r="AE48" s="33">
        <f t="shared" ref="AE48:AE51" si="128">SUM(R48:V48)</f>
        <v>0</v>
      </c>
      <c r="AF48" s="33">
        <f t="shared" ref="AF48:AF56" si="129">SUM(W48:AD48)</f>
        <v>0</v>
      </c>
      <c r="AH48" s="1"/>
      <c r="AI48" s="66"/>
      <c r="AJ48" s="65"/>
      <c r="AK48" s="65"/>
      <c r="AL48" s="65"/>
      <c r="AM48" s="64"/>
      <c r="AN48" s="41"/>
      <c r="AO48" s="41"/>
      <c r="AP48" s="41"/>
      <c r="AQ48" s="41"/>
      <c r="AR48" s="41"/>
      <c r="AS48" s="41"/>
      <c r="AT48" s="41"/>
      <c r="AU48" s="41"/>
      <c r="AV48" s="33">
        <f t="shared" ref="AV48:AV51" si="130">SUM(AI48:AM48)</f>
        <v>0</v>
      </c>
      <c r="AW48" s="33">
        <f t="shared" ref="AW48:AW56" si="131">SUM(AN48:AU48)</f>
        <v>0</v>
      </c>
      <c r="AY48" s="10"/>
      <c r="AZ48" s="66"/>
      <c r="BA48" s="65"/>
      <c r="BB48" s="65"/>
      <c r="BC48" s="65"/>
      <c r="BD48" s="64"/>
      <c r="BE48" s="41"/>
      <c r="BF48" s="41"/>
      <c r="BG48" s="41"/>
      <c r="BH48" s="41"/>
      <c r="BI48" s="41"/>
      <c r="BJ48" s="41"/>
      <c r="BK48" s="41"/>
      <c r="BL48" s="41"/>
      <c r="BM48" s="48">
        <f t="shared" ref="BM48:BM51" si="132">SUM(AZ48:BD48)</f>
        <v>0</v>
      </c>
      <c r="BN48" s="48">
        <f t="shared" ref="BN48:BN56" si="133">SUM(BE48:BL48)</f>
        <v>0</v>
      </c>
      <c r="BP48" s="10"/>
      <c r="BQ48" s="66"/>
      <c r="BR48" s="65"/>
      <c r="BS48" s="65"/>
      <c r="BT48" s="65"/>
      <c r="BU48" s="64"/>
      <c r="BV48" s="41"/>
      <c r="BW48" s="41"/>
      <c r="BX48" s="41"/>
      <c r="BY48" s="41"/>
      <c r="BZ48" s="41"/>
      <c r="CA48" s="41"/>
      <c r="CB48" s="41"/>
      <c r="CC48" s="41"/>
      <c r="CD48" s="33">
        <f t="shared" ref="CD48:CD56" si="134">SUM(BQ48:BU48)</f>
        <v>0</v>
      </c>
      <c r="CE48" s="33">
        <f t="shared" si="119"/>
        <v>0</v>
      </c>
      <c r="CU48" s="10"/>
      <c r="CV48" s="66"/>
      <c r="CW48" s="65"/>
      <c r="CX48" s="65"/>
      <c r="CY48" s="65"/>
      <c r="CZ48" s="64"/>
      <c r="DA48" s="41"/>
      <c r="DB48" s="41"/>
      <c r="DC48" s="41"/>
      <c r="DD48" s="41"/>
      <c r="DE48" s="41"/>
      <c r="DF48" s="41"/>
      <c r="DG48" s="41"/>
      <c r="DH48" s="41"/>
      <c r="DI48" s="33">
        <f t="shared" ref="DI48:DI56" si="135">SUM(CV48:CZ48)</f>
        <v>0</v>
      </c>
      <c r="DJ48" s="33">
        <f t="shared" si="120"/>
        <v>0</v>
      </c>
      <c r="DL48" s="10"/>
      <c r="DM48" s="66"/>
      <c r="DN48" s="65"/>
      <c r="DO48" s="65"/>
      <c r="DP48" s="65"/>
      <c r="DQ48" s="64"/>
      <c r="DR48" s="41"/>
      <c r="DS48" s="41"/>
      <c r="DT48" s="41"/>
      <c r="DU48" s="41"/>
      <c r="DV48" s="41"/>
      <c r="DW48" s="41"/>
      <c r="DX48" s="41"/>
      <c r="DY48" s="41"/>
      <c r="DZ48" s="33">
        <f t="shared" ref="DZ48:DZ56" si="136">SUM(DM48:DQ48)</f>
        <v>0</v>
      </c>
      <c r="EA48" s="33">
        <f t="shared" si="121"/>
        <v>0</v>
      </c>
      <c r="EQ48" s="10"/>
      <c r="ER48" s="66"/>
      <c r="ES48" s="65"/>
      <c r="ET48" s="65"/>
      <c r="EU48" s="65"/>
      <c r="EV48" s="64"/>
      <c r="EW48" s="41"/>
      <c r="EX48" s="41"/>
      <c r="EY48" s="41"/>
      <c r="EZ48" s="41"/>
      <c r="FA48" s="41"/>
      <c r="FB48" s="41"/>
      <c r="FC48" s="41"/>
      <c r="FD48" s="41"/>
      <c r="FE48" s="33">
        <f t="shared" ref="FE48:FE56" si="137">SUM(ER48:EV48)</f>
        <v>0</v>
      </c>
      <c r="FF48" s="33">
        <f t="shared" si="122"/>
        <v>0</v>
      </c>
      <c r="FH48" s="10"/>
      <c r="FI48" s="66"/>
      <c r="FJ48" s="65"/>
      <c r="FK48" s="65"/>
      <c r="FL48" s="65"/>
      <c r="FM48" s="64"/>
      <c r="FN48" s="41"/>
      <c r="FO48" s="41"/>
      <c r="FP48" s="41"/>
      <c r="FQ48" s="41"/>
      <c r="FR48" s="41"/>
      <c r="FS48" s="41"/>
      <c r="FT48" s="41"/>
      <c r="FU48" s="41"/>
      <c r="FV48" s="33">
        <f t="shared" ref="FV48:FV56" si="138">SUM(FI48:FM48)</f>
        <v>0</v>
      </c>
      <c r="FW48" s="33">
        <f t="shared" si="123"/>
        <v>0</v>
      </c>
      <c r="FY48" s="10"/>
      <c r="FZ48" s="66"/>
      <c r="GA48" s="65"/>
      <c r="GB48" s="65"/>
      <c r="GC48" s="65"/>
      <c r="GD48" s="64"/>
      <c r="GE48" s="41"/>
      <c r="GF48" s="41"/>
      <c r="GG48" s="41"/>
      <c r="GH48" s="41"/>
      <c r="GI48" s="41"/>
      <c r="GJ48" s="41"/>
      <c r="GK48" s="41"/>
      <c r="GL48" s="41"/>
      <c r="GM48" s="48">
        <f t="shared" ref="GM48:GM56" si="139">SUM(FZ48:GD48)</f>
        <v>0</v>
      </c>
      <c r="GN48" s="48">
        <f t="shared" si="124"/>
        <v>0</v>
      </c>
      <c r="GP48" s="10"/>
      <c r="GQ48" s="66"/>
      <c r="GR48" s="65"/>
      <c r="GS48" s="65"/>
      <c r="GT48" s="65"/>
      <c r="GU48" s="64"/>
      <c r="GV48" s="41"/>
      <c r="GW48" s="41"/>
      <c r="GX48" s="41"/>
      <c r="GY48" s="41"/>
      <c r="GZ48" s="41"/>
      <c r="HA48" s="41"/>
      <c r="HB48" s="41"/>
      <c r="HC48" s="41"/>
      <c r="HD48" s="48">
        <f t="shared" ref="HD48:HD56" si="140">SUM(GQ48:GU48)</f>
        <v>0</v>
      </c>
      <c r="HE48" s="48">
        <f t="shared" si="125"/>
        <v>0</v>
      </c>
      <c r="HG48" s="10"/>
      <c r="HH48" s="66"/>
      <c r="HI48" s="65"/>
      <c r="HJ48" s="65"/>
      <c r="HK48" s="65"/>
      <c r="HL48" s="64"/>
      <c r="HM48" s="41"/>
      <c r="HN48" s="41"/>
      <c r="HO48" s="41"/>
      <c r="HP48" s="41"/>
      <c r="HQ48" s="41"/>
      <c r="HR48" s="41"/>
      <c r="HS48" s="41"/>
      <c r="HT48" s="41"/>
      <c r="HU48" s="48">
        <f t="shared" ref="HU48:HU56" si="141">SUM(HH48:HL48)</f>
        <v>0</v>
      </c>
      <c r="HV48" s="48">
        <f t="shared" si="126"/>
        <v>0</v>
      </c>
      <c r="HX48" s="10"/>
      <c r="HY48" s="66"/>
      <c r="HZ48" s="65"/>
      <c r="IA48" s="65"/>
      <c r="IB48" s="65"/>
      <c r="IC48" s="64"/>
      <c r="ID48" s="41"/>
      <c r="IE48" s="41"/>
      <c r="IF48" s="41"/>
      <c r="IG48" s="41"/>
      <c r="IH48" s="41"/>
      <c r="II48" s="41"/>
      <c r="IJ48" s="41"/>
      <c r="IK48" s="41"/>
      <c r="IL48" s="48">
        <f t="shared" ref="IL48:IL56" si="142">SUM(HY48:IC48)</f>
        <v>0</v>
      </c>
      <c r="IM48" s="48">
        <f t="shared" si="127"/>
        <v>0</v>
      </c>
    </row>
    <row r="49" spans="3:247">
      <c r="E49" s="39" t="s">
        <v>18</v>
      </c>
      <c r="F49" s="40"/>
      <c r="G49" s="39" t="s">
        <v>25</v>
      </c>
      <c r="H49" s="42"/>
      <c r="I49" s="39"/>
      <c r="J49" s="40"/>
      <c r="K49" s="39"/>
      <c r="L49" s="40"/>
      <c r="M49" s="39"/>
      <c r="N49" s="40"/>
      <c r="O49" s="39"/>
      <c r="Q49" s="10"/>
      <c r="R49" s="66"/>
      <c r="S49" s="65"/>
      <c r="T49" s="65"/>
      <c r="U49" s="65"/>
      <c r="V49" s="64"/>
      <c r="W49" s="41"/>
      <c r="X49" s="41"/>
      <c r="Y49" s="41"/>
      <c r="Z49" s="41"/>
      <c r="AA49" s="41"/>
      <c r="AB49" s="41"/>
      <c r="AC49" s="41"/>
      <c r="AD49" s="41"/>
      <c r="AE49" s="33">
        <f t="shared" si="128"/>
        <v>0</v>
      </c>
      <c r="AF49" s="33">
        <f t="shared" si="129"/>
        <v>0</v>
      </c>
      <c r="AH49" s="1"/>
      <c r="AI49" s="66"/>
      <c r="AJ49" s="65"/>
      <c r="AK49" s="65"/>
      <c r="AL49" s="65"/>
      <c r="AM49" s="64"/>
      <c r="AN49" s="41"/>
      <c r="AO49" s="41"/>
      <c r="AP49" s="41"/>
      <c r="AQ49" s="41"/>
      <c r="AR49" s="41"/>
      <c r="AS49" s="41"/>
      <c r="AT49" s="41"/>
      <c r="AU49" s="41"/>
      <c r="AV49" s="33">
        <f t="shared" si="130"/>
        <v>0</v>
      </c>
      <c r="AW49" s="33">
        <f t="shared" si="131"/>
        <v>0</v>
      </c>
      <c r="AY49" s="10"/>
      <c r="AZ49" s="66"/>
      <c r="BA49" s="65"/>
      <c r="BB49" s="65"/>
      <c r="BC49" s="65"/>
      <c r="BD49" s="64"/>
      <c r="BE49" s="41"/>
      <c r="BF49" s="41"/>
      <c r="BG49" s="41"/>
      <c r="BH49" s="41"/>
      <c r="BI49" s="41"/>
      <c r="BJ49" s="41"/>
      <c r="BK49" s="41"/>
      <c r="BL49" s="41"/>
      <c r="BM49" s="48">
        <f t="shared" si="132"/>
        <v>0</v>
      </c>
      <c r="BN49" s="48">
        <f t="shared" si="133"/>
        <v>0</v>
      </c>
      <c r="BP49" s="10"/>
      <c r="BQ49" s="66"/>
      <c r="BR49" s="65"/>
      <c r="BS49" s="65"/>
      <c r="BT49" s="65"/>
      <c r="BU49" s="64"/>
      <c r="BV49" s="41"/>
      <c r="BW49" s="41"/>
      <c r="BX49" s="41"/>
      <c r="BY49" s="41"/>
      <c r="BZ49" s="41"/>
      <c r="CA49" s="41"/>
      <c r="CB49" s="41"/>
      <c r="CC49" s="41"/>
      <c r="CD49" s="33">
        <f t="shared" si="134"/>
        <v>0</v>
      </c>
      <c r="CE49" s="33">
        <f t="shared" si="119"/>
        <v>0</v>
      </c>
      <c r="CU49" s="10"/>
      <c r="CV49" s="66"/>
      <c r="CW49" s="65"/>
      <c r="CX49" s="65"/>
      <c r="CY49" s="65"/>
      <c r="CZ49" s="64"/>
      <c r="DA49" s="41"/>
      <c r="DB49" s="41"/>
      <c r="DC49" s="41"/>
      <c r="DD49" s="41"/>
      <c r="DE49" s="41"/>
      <c r="DF49" s="41"/>
      <c r="DG49" s="41"/>
      <c r="DH49" s="41"/>
      <c r="DI49" s="33">
        <f t="shared" si="135"/>
        <v>0</v>
      </c>
      <c r="DJ49" s="33">
        <f t="shared" si="120"/>
        <v>0</v>
      </c>
      <c r="DL49" s="10"/>
      <c r="DM49" s="66"/>
      <c r="DN49" s="65"/>
      <c r="DO49" s="65"/>
      <c r="DP49" s="65"/>
      <c r="DQ49" s="64"/>
      <c r="DR49" s="41"/>
      <c r="DS49" s="41"/>
      <c r="DT49" s="41"/>
      <c r="DU49" s="41"/>
      <c r="DV49" s="41"/>
      <c r="DW49" s="41"/>
      <c r="DX49" s="41"/>
      <c r="DY49" s="41"/>
      <c r="DZ49" s="33">
        <f t="shared" si="136"/>
        <v>0</v>
      </c>
      <c r="EA49" s="33">
        <f t="shared" si="121"/>
        <v>0</v>
      </c>
      <c r="EQ49" s="10"/>
      <c r="ER49" s="66"/>
      <c r="ES49" s="65"/>
      <c r="ET49" s="65"/>
      <c r="EU49" s="65"/>
      <c r="EV49" s="64"/>
      <c r="EW49" s="41"/>
      <c r="EX49" s="41"/>
      <c r="EY49" s="41"/>
      <c r="EZ49" s="41"/>
      <c r="FA49" s="41"/>
      <c r="FB49" s="41"/>
      <c r="FC49" s="41"/>
      <c r="FD49" s="41"/>
      <c r="FE49" s="33">
        <f t="shared" si="137"/>
        <v>0</v>
      </c>
      <c r="FF49" s="33">
        <f t="shared" si="122"/>
        <v>0</v>
      </c>
      <c r="FH49" s="10"/>
      <c r="FI49" s="66"/>
      <c r="FJ49" s="65"/>
      <c r="FK49" s="65"/>
      <c r="FL49" s="65"/>
      <c r="FM49" s="64"/>
      <c r="FN49" s="41"/>
      <c r="FO49" s="41"/>
      <c r="FP49" s="41"/>
      <c r="FQ49" s="41"/>
      <c r="FR49" s="41"/>
      <c r="FS49" s="41"/>
      <c r="FT49" s="41"/>
      <c r="FU49" s="41"/>
      <c r="FV49" s="33">
        <f t="shared" si="138"/>
        <v>0</v>
      </c>
      <c r="FW49" s="33">
        <f t="shared" si="123"/>
        <v>0</v>
      </c>
      <c r="FY49" s="10"/>
      <c r="FZ49" s="66"/>
      <c r="GA49" s="65"/>
      <c r="GB49" s="65"/>
      <c r="GC49" s="65"/>
      <c r="GD49" s="64"/>
      <c r="GE49" s="41"/>
      <c r="GF49" s="41"/>
      <c r="GG49" s="41"/>
      <c r="GH49" s="41"/>
      <c r="GI49" s="41"/>
      <c r="GJ49" s="41"/>
      <c r="GK49" s="41"/>
      <c r="GL49" s="41"/>
      <c r="GM49" s="48">
        <f t="shared" si="139"/>
        <v>0</v>
      </c>
      <c r="GN49" s="48">
        <f t="shared" si="124"/>
        <v>0</v>
      </c>
      <c r="GP49" s="10"/>
      <c r="GQ49" s="66"/>
      <c r="GR49" s="65"/>
      <c r="GS49" s="65"/>
      <c r="GT49" s="65"/>
      <c r="GU49" s="64"/>
      <c r="GV49" s="41"/>
      <c r="GW49" s="41"/>
      <c r="GX49" s="41"/>
      <c r="GY49" s="41"/>
      <c r="GZ49" s="41"/>
      <c r="HA49" s="41"/>
      <c r="HB49" s="41"/>
      <c r="HC49" s="41"/>
      <c r="HD49" s="48">
        <f t="shared" si="140"/>
        <v>0</v>
      </c>
      <c r="HE49" s="48">
        <f t="shared" si="125"/>
        <v>0</v>
      </c>
      <c r="HG49" s="10"/>
      <c r="HH49" s="66"/>
      <c r="HI49" s="65"/>
      <c r="HJ49" s="65"/>
      <c r="HK49" s="65"/>
      <c r="HL49" s="64"/>
      <c r="HM49" s="41"/>
      <c r="HN49" s="41"/>
      <c r="HO49" s="41"/>
      <c r="HP49" s="41"/>
      <c r="HQ49" s="41"/>
      <c r="HR49" s="41"/>
      <c r="HS49" s="41"/>
      <c r="HT49" s="41"/>
      <c r="HU49" s="48">
        <f t="shared" si="141"/>
        <v>0</v>
      </c>
      <c r="HV49" s="48">
        <f t="shared" si="126"/>
        <v>0</v>
      </c>
      <c r="HX49" s="10"/>
      <c r="HY49" s="66"/>
      <c r="HZ49" s="65"/>
      <c r="IA49" s="65"/>
      <c r="IB49" s="65"/>
      <c r="IC49" s="64"/>
      <c r="ID49" s="41"/>
      <c r="IE49" s="41"/>
      <c r="IF49" s="41"/>
      <c r="IG49" s="41"/>
      <c r="IH49" s="41"/>
      <c r="II49" s="41"/>
      <c r="IJ49" s="41"/>
      <c r="IK49" s="41"/>
      <c r="IL49" s="48">
        <f t="shared" si="142"/>
        <v>0</v>
      </c>
      <c r="IM49" s="48">
        <f t="shared" si="127"/>
        <v>0</v>
      </c>
    </row>
    <row r="50" spans="3:247">
      <c r="E50" s="39" t="s">
        <v>18</v>
      </c>
      <c r="F50" s="40"/>
      <c r="G50" s="39" t="s">
        <v>25</v>
      </c>
      <c r="H50" s="42"/>
      <c r="I50" s="39"/>
      <c r="J50" s="40"/>
      <c r="K50" s="39"/>
      <c r="L50" s="40"/>
      <c r="M50" s="39"/>
      <c r="N50" s="40"/>
      <c r="O50" s="39"/>
      <c r="Q50" s="10"/>
      <c r="R50" s="66"/>
      <c r="S50" s="65"/>
      <c r="T50" s="65"/>
      <c r="U50" s="65"/>
      <c r="V50" s="64"/>
      <c r="W50" s="41"/>
      <c r="X50" s="41"/>
      <c r="Y50" s="41"/>
      <c r="Z50" s="41"/>
      <c r="AA50" s="41"/>
      <c r="AB50" s="41"/>
      <c r="AC50" s="41"/>
      <c r="AD50" s="41"/>
      <c r="AE50" s="33">
        <f t="shared" si="128"/>
        <v>0</v>
      </c>
      <c r="AF50" s="33">
        <f t="shared" si="129"/>
        <v>0</v>
      </c>
      <c r="AH50" s="1"/>
      <c r="AI50" s="66"/>
      <c r="AJ50" s="65"/>
      <c r="AK50" s="65"/>
      <c r="AL50" s="65"/>
      <c r="AM50" s="64"/>
      <c r="AN50" s="41"/>
      <c r="AO50" s="41"/>
      <c r="AP50" s="41"/>
      <c r="AQ50" s="41"/>
      <c r="AR50" s="41"/>
      <c r="AS50" s="41"/>
      <c r="AT50" s="41"/>
      <c r="AU50" s="41"/>
      <c r="AV50" s="33">
        <f t="shared" si="130"/>
        <v>0</v>
      </c>
      <c r="AW50" s="33">
        <f t="shared" si="131"/>
        <v>0</v>
      </c>
      <c r="AY50" s="10"/>
      <c r="AZ50" s="66"/>
      <c r="BA50" s="65"/>
      <c r="BB50" s="65"/>
      <c r="BC50" s="65"/>
      <c r="BD50" s="64"/>
      <c r="BE50" s="41"/>
      <c r="BF50" s="41"/>
      <c r="BG50" s="41"/>
      <c r="BH50" s="41"/>
      <c r="BI50" s="41"/>
      <c r="BJ50" s="41"/>
      <c r="BK50" s="41"/>
      <c r="BL50" s="41"/>
      <c r="BM50" s="48">
        <f t="shared" si="132"/>
        <v>0</v>
      </c>
      <c r="BN50" s="48">
        <f t="shared" si="133"/>
        <v>0</v>
      </c>
      <c r="BP50" s="10"/>
      <c r="BQ50" s="66"/>
      <c r="BR50" s="65"/>
      <c r="BS50" s="65"/>
      <c r="BT50" s="65"/>
      <c r="BU50" s="64"/>
      <c r="BV50" s="41"/>
      <c r="BW50" s="41"/>
      <c r="BX50" s="41"/>
      <c r="BY50" s="41"/>
      <c r="BZ50" s="41"/>
      <c r="CA50" s="41"/>
      <c r="CB50" s="41"/>
      <c r="CC50" s="41"/>
      <c r="CD50" s="33">
        <f t="shared" si="134"/>
        <v>0</v>
      </c>
      <c r="CE50" s="33">
        <f t="shared" si="119"/>
        <v>0</v>
      </c>
      <c r="CU50" s="10"/>
      <c r="CV50" s="66"/>
      <c r="CW50" s="65"/>
      <c r="CX50" s="65"/>
      <c r="CY50" s="65"/>
      <c r="CZ50" s="64"/>
      <c r="DA50" s="41"/>
      <c r="DB50" s="41"/>
      <c r="DC50" s="41"/>
      <c r="DD50" s="41"/>
      <c r="DE50" s="41"/>
      <c r="DF50" s="41"/>
      <c r="DG50" s="41"/>
      <c r="DH50" s="41"/>
      <c r="DI50" s="33">
        <f t="shared" si="135"/>
        <v>0</v>
      </c>
      <c r="DJ50" s="33">
        <f t="shared" si="120"/>
        <v>0</v>
      </c>
      <c r="DL50" s="10"/>
      <c r="DM50" s="66"/>
      <c r="DN50" s="65"/>
      <c r="DO50" s="65"/>
      <c r="DP50" s="65"/>
      <c r="DQ50" s="64"/>
      <c r="DR50" s="41"/>
      <c r="DS50" s="41"/>
      <c r="DT50" s="41"/>
      <c r="DU50" s="41"/>
      <c r="DV50" s="41"/>
      <c r="DW50" s="41"/>
      <c r="DX50" s="41"/>
      <c r="DY50" s="41"/>
      <c r="DZ50" s="33">
        <f t="shared" si="136"/>
        <v>0</v>
      </c>
      <c r="EA50" s="33">
        <f t="shared" si="121"/>
        <v>0</v>
      </c>
      <c r="EQ50" s="10"/>
      <c r="ER50" s="66"/>
      <c r="ES50" s="65"/>
      <c r="ET50" s="65"/>
      <c r="EU50" s="65"/>
      <c r="EV50" s="64"/>
      <c r="EW50" s="41"/>
      <c r="EX50" s="41"/>
      <c r="EY50" s="41"/>
      <c r="EZ50" s="41"/>
      <c r="FA50" s="41"/>
      <c r="FB50" s="41"/>
      <c r="FC50" s="41"/>
      <c r="FD50" s="41"/>
      <c r="FE50" s="33">
        <f t="shared" si="137"/>
        <v>0</v>
      </c>
      <c r="FF50" s="33">
        <f t="shared" si="122"/>
        <v>0</v>
      </c>
      <c r="FH50" s="10"/>
      <c r="FI50" s="66"/>
      <c r="FJ50" s="65"/>
      <c r="FK50" s="65"/>
      <c r="FL50" s="65"/>
      <c r="FM50" s="64"/>
      <c r="FN50" s="41"/>
      <c r="FO50" s="41"/>
      <c r="FP50" s="41"/>
      <c r="FQ50" s="41"/>
      <c r="FR50" s="41"/>
      <c r="FS50" s="41"/>
      <c r="FT50" s="41"/>
      <c r="FU50" s="41"/>
      <c r="FV50" s="33">
        <f t="shared" si="138"/>
        <v>0</v>
      </c>
      <c r="FW50" s="33">
        <f t="shared" si="123"/>
        <v>0</v>
      </c>
      <c r="FY50" s="10"/>
      <c r="FZ50" s="66"/>
      <c r="GA50" s="65"/>
      <c r="GB50" s="65"/>
      <c r="GC50" s="65"/>
      <c r="GD50" s="64"/>
      <c r="GE50" s="41"/>
      <c r="GF50" s="41"/>
      <c r="GG50" s="41"/>
      <c r="GH50" s="41"/>
      <c r="GI50" s="41"/>
      <c r="GJ50" s="41"/>
      <c r="GK50" s="41"/>
      <c r="GL50" s="41"/>
      <c r="GM50" s="48">
        <f t="shared" si="139"/>
        <v>0</v>
      </c>
      <c r="GN50" s="48">
        <f t="shared" si="124"/>
        <v>0</v>
      </c>
      <c r="GP50" s="10"/>
      <c r="GQ50" s="66"/>
      <c r="GR50" s="65"/>
      <c r="GS50" s="65"/>
      <c r="GT50" s="65"/>
      <c r="GU50" s="64"/>
      <c r="GV50" s="41"/>
      <c r="GW50" s="41"/>
      <c r="GX50" s="41"/>
      <c r="GY50" s="41"/>
      <c r="GZ50" s="41"/>
      <c r="HA50" s="41"/>
      <c r="HB50" s="41"/>
      <c r="HC50" s="41"/>
      <c r="HD50" s="48">
        <f t="shared" si="140"/>
        <v>0</v>
      </c>
      <c r="HE50" s="48">
        <f t="shared" si="125"/>
        <v>0</v>
      </c>
      <c r="HG50" s="10"/>
      <c r="HH50" s="66"/>
      <c r="HI50" s="65"/>
      <c r="HJ50" s="65"/>
      <c r="HK50" s="65"/>
      <c r="HL50" s="64"/>
      <c r="HM50" s="41"/>
      <c r="HN50" s="41"/>
      <c r="HO50" s="41"/>
      <c r="HP50" s="41"/>
      <c r="HQ50" s="41"/>
      <c r="HR50" s="41"/>
      <c r="HS50" s="41"/>
      <c r="HT50" s="41"/>
      <c r="HU50" s="48">
        <f t="shared" si="141"/>
        <v>0</v>
      </c>
      <c r="HV50" s="48">
        <f t="shared" si="126"/>
        <v>0</v>
      </c>
      <c r="HX50" s="10"/>
      <c r="HY50" s="66"/>
      <c r="HZ50" s="65"/>
      <c r="IA50" s="65"/>
      <c r="IB50" s="65"/>
      <c r="IC50" s="64"/>
      <c r="ID50" s="41"/>
      <c r="IE50" s="41"/>
      <c r="IF50" s="41"/>
      <c r="IG50" s="41"/>
      <c r="IH50" s="41"/>
      <c r="II50" s="41"/>
      <c r="IJ50" s="41"/>
      <c r="IK50" s="41"/>
      <c r="IL50" s="48">
        <f t="shared" si="142"/>
        <v>0</v>
      </c>
      <c r="IM50" s="48">
        <f t="shared" si="127"/>
        <v>0</v>
      </c>
    </row>
    <row r="51" spans="3:247">
      <c r="E51" s="39" t="s">
        <v>18</v>
      </c>
      <c r="F51" s="40"/>
      <c r="G51" s="39" t="s">
        <v>25</v>
      </c>
      <c r="H51" s="42"/>
      <c r="I51" s="39"/>
      <c r="J51" s="40"/>
      <c r="K51" s="39"/>
      <c r="L51" s="40"/>
      <c r="M51" s="39"/>
      <c r="N51" s="40"/>
      <c r="O51" s="39"/>
      <c r="Q51" s="10"/>
      <c r="R51" s="66"/>
      <c r="S51" s="65"/>
      <c r="T51" s="65"/>
      <c r="U51" s="65"/>
      <c r="V51" s="64"/>
      <c r="W51" s="41"/>
      <c r="X51" s="41"/>
      <c r="Y51" s="41"/>
      <c r="Z51" s="41"/>
      <c r="AA51" s="41"/>
      <c r="AB51" s="41"/>
      <c r="AC51" s="41"/>
      <c r="AD51" s="41"/>
      <c r="AE51" s="33">
        <f t="shared" si="128"/>
        <v>0</v>
      </c>
      <c r="AF51" s="33">
        <f t="shared" si="129"/>
        <v>0</v>
      </c>
      <c r="AH51" s="1"/>
      <c r="AI51" s="66"/>
      <c r="AJ51" s="65"/>
      <c r="AK51" s="65"/>
      <c r="AL51" s="65"/>
      <c r="AM51" s="64"/>
      <c r="AN51" s="41"/>
      <c r="AO51" s="41"/>
      <c r="AP51" s="41"/>
      <c r="AQ51" s="41"/>
      <c r="AR51" s="41"/>
      <c r="AS51" s="41"/>
      <c r="AT51" s="41"/>
      <c r="AU51" s="41"/>
      <c r="AV51" s="33">
        <f t="shared" si="130"/>
        <v>0</v>
      </c>
      <c r="AW51" s="33">
        <f t="shared" si="131"/>
        <v>0</v>
      </c>
      <c r="AY51" s="10"/>
      <c r="AZ51" s="66"/>
      <c r="BA51" s="65"/>
      <c r="BB51" s="65"/>
      <c r="BC51" s="65"/>
      <c r="BD51" s="64"/>
      <c r="BE51" s="41"/>
      <c r="BF51" s="41"/>
      <c r="BG51" s="41"/>
      <c r="BH51" s="41"/>
      <c r="BI51" s="41"/>
      <c r="BJ51" s="41"/>
      <c r="BK51" s="41"/>
      <c r="BL51" s="41"/>
      <c r="BM51" s="48">
        <f t="shared" si="132"/>
        <v>0</v>
      </c>
      <c r="BN51" s="48">
        <f t="shared" si="133"/>
        <v>0</v>
      </c>
      <c r="BP51" s="10"/>
      <c r="BQ51" s="66"/>
      <c r="BR51" s="65"/>
      <c r="BS51" s="65"/>
      <c r="BT51" s="65"/>
      <c r="BU51" s="64"/>
      <c r="BV51" s="41"/>
      <c r="BW51" s="41"/>
      <c r="BX51" s="41"/>
      <c r="BY51" s="41"/>
      <c r="BZ51" s="41"/>
      <c r="CA51" s="41"/>
      <c r="CB51" s="41"/>
      <c r="CC51" s="41"/>
      <c r="CD51" s="33">
        <f t="shared" si="134"/>
        <v>0</v>
      </c>
      <c r="CE51" s="33">
        <f t="shared" si="119"/>
        <v>0</v>
      </c>
      <c r="CU51" s="10"/>
      <c r="CV51" s="66"/>
      <c r="CW51" s="65"/>
      <c r="CX51" s="65"/>
      <c r="CY51" s="65"/>
      <c r="CZ51" s="64"/>
      <c r="DA51" s="41"/>
      <c r="DB51" s="41"/>
      <c r="DC51" s="41"/>
      <c r="DD51" s="41"/>
      <c r="DE51" s="41"/>
      <c r="DF51" s="41"/>
      <c r="DG51" s="41"/>
      <c r="DH51" s="41"/>
      <c r="DI51" s="33">
        <f t="shared" si="135"/>
        <v>0</v>
      </c>
      <c r="DJ51" s="33">
        <f t="shared" si="120"/>
        <v>0</v>
      </c>
      <c r="DL51" s="10"/>
      <c r="DM51" s="66"/>
      <c r="DN51" s="65"/>
      <c r="DO51" s="65"/>
      <c r="DP51" s="65"/>
      <c r="DQ51" s="64"/>
      <c r="DR51" s="41"/>
      <c r="DS51" s="41"/>
      <c r="DT51" s="41"/>
      <c r="DU51" s="41"/>
      <c r="DV51" s="41"/>
      <c r="DW51" s="41"/>
      <c r="DX51" s="41"/>
      <c r="DY51" s="41"/>
      <c r="DZ51" s="33">
        <f t="shared" si="136"/>
        <v>0</v>
      </c>
      <c r="EA51" s="33">
        <f t="shared" si="121"/>
        <v>0</v>
      </c>
      <c r="EQ51" s="10"/>
      <c r="ER51" s="66"/>
      <c r="ES51" s="65"/>
      <c r="ET51" s="65"/>
      <c r="EU51" s="65"/>
      <c r="EV51" s="64"/>
      <c r="EW51" s="41"/>
      <c r="EX51" s="41"/>
      <c r="EY51" s="41"/>
      <c r="EZ51" s="41"/>
      <c r="FA51" s="41"/>
      <c r="FB51" s="41"/>
      <c r="FC51" s="41"/>
      <c r="FD51" s="41"/>
      <c r="FE51" s="33">
        <f t="shared" si="137"/>
        <v>0</v>
      </c>
      <c r="FF51" s="33">
        <f t="shared" si="122"/>
        <v>0</v>
      </c>
      <c r="FH51" s="10"/>
      <c r="FI51" s="66"/>
      <c r="FJ51" s="65"/>
      <c r="FK51" s="65"/>
      <c r="FL51" s="65"/>
      <c r="FM51" s="64"/>
      <c r="FN51" s="41"/>
      <c r="FO51" s="41"/>
      <c r="FP51" s="41"/>
      <c r="FQ51" s="41"/>
      <c r="FR51" s="41"/>
      <c r="FS51" s="41"/>
      <c r="FT51" s="41"/>
      <c r="FU51" s="41"/>
      <c r="FV51" s="33">
        <f t="shared" si="138"/>
        <v>0</v>
      </c>
      <c r="FW51" s="33">
        <f t="shared" si="123"/>
        <v>0</v>
      </c>
      <c r="FY51" s="10"/>
      <c r="FZ51" s="66"/>
      <c r="GA51" s="65"/>
      <c r="GB51" s="65"/>
      <c r="GC51" s="65"/>
      <c r="GD51" s="64"/>
      <c r="GE51" s="41"/>
      <c r="GF51" s="41"/>
      <c r="GG51" s="41"/>
      <c r="GH51" s="41"/>
      <c r="GI51" s="41"/>
      <c r="GJ51" s="41"/>
      <c r="GK51" s="41"/>
      <c r="GL51" s="41"/>
      <c r="GM51" s="48">
        <f t="shared" si="139"/>
        <v>0</v>
      </c>
      <c r="GN51" s="48">
        <f t="shared" si="124"/>
        <v>0</v>
      </c>
      <c r="GP51" s="10"/>
      <c r="GQ51" s="66"/>
      <c r="GR51" s="65"/>
      <c r="GS51" s="65"/>
      <c r="GT51" s="65"/>
      <c r="GU51" s="64"/>
      <c r="GV51" s="41"/>
      <c r="GW51" s="41"/>
      <c r="GX51" s="41"/>
      <c r="GY51" s="41"/>
      <c r="GZ51" s="41"/>
      <c r="HA51" s="41"/>
      <c r="HB51" s="41"/>
      <c r="HC51" s="41"/>
      <c r="HD51" s="48">
        <f t="shared" si="140"/>
        <v>0</v>
      </c>
      <c r="HE51" s="48">
        <f t="shared" si="125"/>
        <v>0</v>
      </c>
      <c r="HG51" s="10"/>
      <c r="HH51" s="66"/>
      <c r="HI51" s="65"/>
      <c r="HJ51" s="65"/>
      <c r="HK51" s="65"/>
      <c r="HL51" s="64"/>
      <c r="HM51" s="41"/>
      <c r="HN51" s="41"/>
      <c r="HO51" s="41"/>
      <c r="HP51" s="41"/>
      <c r="HQ51" s="41"/>
      <c r="HR51" s="41"/>
      <c r="HS51" s="41"/>
      <c r="HT51" s="41"/>
      <c r="HU51" s="48">
        <f t="shared" si="141"/>
        <v>0</v>
      </c>
      <c r="HV51" s="48">
        <f t="shared" si="126"/>
        <v>0</v>
      </c>
      <c r="HX51" s="10"/>
      <c r="HY51" s="66"/>
      <c r="HZ51" s="65"/>
      <c r="IA51" s="65"/>
      <c r="IB51" s="65"/>
      <c r="IC51" s="64"/>
      <c r="ID51" s="41"/>
      <c r="IE51" s="41"/>
      <c r="IF51" s="41"/>
      <c r="IG51" s="41"/>
      <c r="IH51" s="41"/>
      <c r="II51" s="41"/>
      <c r="IJ51" s="41"/>
      <c r="IK51" s="41"/>
      <c r="IL51" s="48">
        <f t="shared" si="142"/>
        <v>0</v>
      </c>
      <c r="IM51" s="48">
        <f t="shared" si="127"/>
        <v>0</v>
      </c>
    </row>
    <row r="52" spans="3:247">
      <c r="E52" s="39" t="s">
        <v>18</v>
      </c>
      <c r="F52" s="40"/>
      <c r="G52" s="39" t="s">
        <v>25</v>
      </c>
      <c r="H52" s="42"/>
      <c r="I52" s="39"/>
      <c r="J52" s="40"/>
      <c r="K52" s="39"/>
      <c r="L52" s="40"/>
      <c r="M52" s="39"/>
      <c r="N52" s="40"/>
      <c r="O52" s="39"/>
      <c r="Q52" s="10"/>
      <c r="R52" s="66"/>
      <c r="S52" s="65"/>
      <c r="T52" s="65"/>
      <c r="U52" s="65"/>
      <c r="V52" s="64"/>
      <c r="W52" s="41"/>
      <c r="X52" s="41"/>
      <c r="Y52" s="41"/>
      <c r="Z52" s="41"/>
      <c r="AA52" s="41"/>
      <c r="AB52" s="41"/>
      <c r="AC52" s="41"/>
      <c r="AD52" s="41"/>
      <c r="AE52" s="33">
        <f>SUM(R52:V52)</f>
        <v>0</v>
      </c>
      <c r="AF52" s="33">
        <f t="shared" si="129"/>
        <v>0</v>
      </c>
      <c r="AH52" s="1"/>
      <c r="AI52" s="66"/>
      <c r="AJ52" s="65"/>
      <c r="AK52" s="65"/>
      <c r="AL52" s="65"/>
      <c r="AM52" s="64"/>
      <c r="AN52" s="41"/>
      <c r="AO52" s="41"/>
      <c r="AP52" s="41"/>
      <c r="AQ52" s="41"/>
      <c r="AR52" s="41"/>
      <c r="AS52" s="41"/>
      <c r="AT52" s="41"/>
      <c r="AU52" s="41"/>
      <c r="AV52" s="33">
        <f>SUM(AI52:AM52)</f>
        <v>0</v>
      </c>
      <c r="AW52" s="33">
        <f t="shared" si="131"/>
        <v>0</v>
      </c>
      <c r="AY52" s="10"/>
      <c r="AZ52" s="66"/>
      <c r="BA52" s="65"/>
      <c r="BB52" s="65"/>
      <c r="BC52" s="65"/>
      <c r="BD52" s="64"/>
      <c r="BE52" s="41"/>
      <c r="BF52" s="41"/>
      <c r="BG52" s="41"/>
      <c r="BH52" s="41"/>
      <c r="BI52" s="41"/>
      <c r="BJ52" s="41"/>
      <c r="BK52" s="41"/>
      <c r="BL52" s="41"/>
      <c r="BM52" s="48">
        <f>SUM(AZ52:BD52)</f>
        <v>0</v>
      </c>
      <c r="BN52" s="48">
        <f t="shared" si="133"/>
        <v>0</v>
      </c>
      <c r="BP52" s="10"/>
      <c r="BQ52" s="66"/>
      <c r="BR52" s="65"/>
      <c r="BS52" s="65"/>
      <c r="BT52" s="65"/>
      <c r="BU52" s="64"/>
      <c r="BV52" s="41"/>
      <c r="BW52" s="41"/>
      <c r="BX52" s="41"/>
      <c r="BY52" s="41"/>
      <c r="BZ52" s="41"/>
      <c r="CA52" s="41"/>
      <c r="CB52" s="41"/>
      <c r="CC52" s="41"/>
      <c r="CD52" s="33">
        <f t="shared" si="134"/>
        <v>0</v>
      </c>
      <c r="CE52" s="33">
        <f t="shared" si="119"/>
        <v>0</v>
      </c>
      <c r="CU52" s="10"/>
      <c r="CV52" s="66"/>
      <c r="CW52" s="65"/>
      <c r="CX52" s="65"/>
      <c r="CY52" s="65"/>
      <c r="CZ52" s="64"/>
      <c r="DA52" s="41"/>
      <c r="DB52" s="41"/>
      <c r="DC52" s="41"/>
      <c r="DD52" s="41"/>
      <c r="DE52" s="41"/>
      <c r="DF52" s="41"/>
      <c r="DG52" s="41"/>
      <c r="DH52" s="41"/>
      <c r="DI52" s="33">
        <f t="shared" si="135"/>
        <v>0</v>
      </c>
      <c r="DJ52" s="33">
        <f t="shared" si="120"/>
        <v>0</v>
      </c>
      <c r="DL52" s="10"/>
      <c r="DM52" s="66"/>
      <c r="DN52" s="65"/>
      <c r="DO52" s="65"/>
      <c r="DP52" s="65"/>
      <c r="DQ52" s="64"/>
      <c r="DR52" s="41"/>
      <c r="DS52" s="41"/>
      <c r="DT52" s="41"/>
      <c r="DU52" s="41"/>
      <c r="DV52" s="41"/>
      <c r="DW52" s="41"/>
      <c r="DX52" s="41"/>
      <c r="DY52" s="41"/>
      <c r="DZ52" s="33">
        <f t="shared" si="136"/>
        <v>0</v>
      </c>
      <c r="EA52" s="33">
        <f t="shared" si="121"/>
        <v>0</v>
      </c>
      <c r="EQ52" s="10"/>
      <c r="ER52" s="66"/>
      <c r="ES52" s="65"/>
      <c r="ET52" s="65"/>
      <c r="EU52" s="65"/>
      <c r="EV52" s="64"/>
      <c r="EW52" s="41"/>
      <c r="EX52" s="41"/>
      <c r="EY52" s="41"/>
      <c r="EZ52" s="41"/>
      <c r="FA52" s="41"/>
      <c r="FB52" s="41"/>
      <c r="FC52" s="41"/>
      <c r="FD52" s="41"/>
      <c r="FE52" s="33">
        <f t="shared" si="137"/>
        <v>0</v>
      </c>
      <c r="FF52" s="33">
        <f t="shared" si="122"/>
        <v>0</v>
      </c>
      <c r="FH52" s="10"/>
      <c r="FI52" s="66"/>
      <c r="FJ52" s="65"/>
      <c r="FK52" s="65"/>
      <c r="FL52" s="65"/>
      <c r="FM52" s="64"/>
      <c r="FN52" s="41"/>
      <c r="FO52" s="41"/>
      <c r="FP52" s="41"/>
      <c r="FQ52" s="41"/>
      <c r="FR52" s="41"/>
      <c r="FS52" s="41"/>
      <c r="FT52" s="41"/>
      <c r="FU52" s="41"/>
      <c r="FV52" s="33">
        <f t="shared" si="138"/>
        <v>0</v>
      </c>
      <c r="FW52" s="33">
        <f t="shared" si="123"/>
        <v>0</v>
      </c>
      <c r="FY52" s="10"/>
      <c r="FZ52" s="66"/>
      <c r="GA52" s="65"/>
      <c r="GB52" s="65"/>
      <c r="GC52" s="65"/>
      <c r="GD52" s="64"/>
      <c r="GE52" s="41"/>
      <c r="GF52" s="41"/>
      <c r="GG52" s="41"/>
      <c r="GH52" s="41"/>
      <c r="GI52" s="41"/>
      <c r="GJ52" s="41"/>
      <c r="GK52" s="41"/>
      <c r="GL52" s="41"/>
      <c r="GM52" s="48">
        <f t="shared" si="139"/>
        <v>0</v>
      </c>
      <c r="GN52" s="48">
        <f t="shared" si="124"/>
        <v>0</v>
      </c>
      <c r="GP52" s="10"/>
      <c r="GQ52" s="66"/>
      <c r="GR52" s="65"/>
      <c r="GS52" s="65"/>
      <c r="GT52" s="65"/>
      <c r="GU52" s="64"/>
      <c r="GV52" s="41"/>
      <c r="GW52" s="41"/>
      <c r="GX52" s="41"/>
      <c r="GY52" s="41"/>
      <c r="GZ52" s="41"/>
      <c r="HA52" s="41"/>
      <c r="HB52" s="41"/>
      <c r="HC52" s="41"/>
      <c r="HD52" s="48">
        <f t="shared" si="140"/>
        <v>0</v>
      </c>
      <c r="HE52" s="48">
        <f t="shared" si="125"/>
        <v>0</v>
      </c>
      <c r="HG52" s="10"/>
      <c r="HH52" s="66"/>
      <c r="HI52" s="65"/>
      <c r="HJ52" s="65"/>
      <c r="HK52" s="65"/>
      <c r="HL52" s="64"/>
      <c r="HM52" s="41"/>
      <c r="HN52" s="41"/>
      <c r="HO52" s="41"/>
      <c r="HP52" s="41"/>
      <c r="HQ52" s="41"/>
      <c r="HR52" s="41"/>
      <c r="HS52" s="41"/>
      <c r="HT52" s="41"/>
      <c r="HU52" s="48">
        <f t="shared" si="141"/>
        <v>0</v>
      </c>
      <c r="HV52" s="48">
        <f t="shared" si="126"/>
        <v>0</v>
      </c>
      <c r="HX52" s="10"/>
      <c r="HY52" s="66"/>
      <c r="HZ52" s="65"/>
      <c r="IA52" s="65"/>
      <c r="IB52" s="65"/>
      <c r="IC52" s="64"/>
      <c r="ID52" s="41"/>
      <c r="IE52" s="41"/>
      <c r="IF52" s="41"/>
      <c r="IG52" s="41"/>
      <c r="IH52" s="41"/>
      <c r="II52" s="41"/>
      <c r="IJ52" s="41"/>
      <c r="IK52" s="41"/>
      <c r="IL52" s="48">
        <f t="shared" si="142"/>
        <v>0</v>
      </c>
      <c r="IM52" s="48">
        <f t="shared" si="127"/>
        <v>0</v>
      </c>
    </row>
    <row r="53" spans="3:247">
      <c r="E53" s="39" t="s">
        <v>18</v>
      </c>
      <c r="F53" s="40"/>
      <c r="G53" s="39" t="s">
        <v>25</v>
      </c>
      <c r="H53" s="42"/>
      <c r="I53" s="39"/>
      <c r="J53" s="40"/>
      <c r="K53" s="39"/>
      <c r="L53" s="40"/>
      <c r="M53" s="39"/>
      <c r="N53" s="40"/>
      <c r="O53" s="39"/>
      <c r="Q53" s="10"/>
      <c r="R53" s="66"/>
      <c r="S53" s="65"/>
      <c r="T53" s="65"/>
      <c r="U53" s="65"/>
      <c r="V53" s="64"/>
      <c r="W53" s="41"/>
      <c r="X53" s="41"/>
      <c r="Y53" s="41"/>
      <c r="Z53" s="41"/>
      <c r="AA53" s="41"/>
      <c r="AB53" s="41"/>
      <c r="AC53" s="41"/>
      <c r="AD53" s="41"/>
      <c r="AE53" s="33">
        <f t="shared" ref="AE53:AE56" si="143">SUM(R53:V53)</f>
        <v>0</v>
      </c>
      <c r="AF53" s="33">
        <f t="shared" si="129"/>
        <v>0</v>
      </c>
      <c r="AH53" s="1"/>
      <c r="AI53" s="66"/>
      <c r="AJ53" s="65"/>
      <c r="AK53" s="65"/>
      <c r="AL53" s="65"/>
      <c r="AM53" s="64"/>
      <c r="AN53" s="41"/>
      <c r="AO53" s="41"/>
      <c r="AP53" s="41"/>
      <c r="AQ53" s="41"/>
      <c r="AR53" s="41"/>
      <c r="AS53" s="41"/>
      <c r="AT53" s="41"/>
      <c r="AU53" s="41"/>
      <c r="AV53" s="33">
        <f t="shared" ref="AV53:AV56" si="144">SUM(AI53:AM53)</f>
        <v>0</v>
      </c>
      <c r="AW53" s="33">
        <f t="shared" si="131"/>
        <v>0</v>
      </c>
      <c r="AY53" s="10"/>
      <c r="AZ53" s="66"/>
      <c r="BA53" s="65"/>
      <c r="BB53" s="65"/>
      <c r="BC53" s="65"/>
      <c r="BD53" s="64"/>
      <c r="BE53" s="41"/>
      <c r="BF53" s="41"/>
      <c r="BG53" s="41"/>
      <c r="BH53" s="41"/>
      <c r="BI53" s="41"/>
      <c r="BJ53" s="41"/>
      <c r="BK53" s="41"/>
      <c r="BL53" s="41"/>
      <c r="BM53" s="48">
        <f t="shared" ref="BM53:BM56" si="145">SUM(AZ53:BD53)</f>
        <v>0</v>
      </c>
      <c r="BN53" s="48">
        <f t="shared" si="133"/>
        <v>0</v>
      </c>
      <c r="BP53" s="10"/>
      <c r="BQ53" s="66"/>
      <c r="BR53" s="65"/>
      <c r="BS53" s="65"/>
      <c r="BT53" s="65"/>
      <c r="BU53" s="64"/>
      <c r="BV53" s="41"/>
      <c r="BW53" s="41"/>
      <c r="BX53" s="41"/>
      <c r="BY53" s="41"/>
      <c r="BZ53" s="41"/>
      <c r="CA53" s="41"/>
      <c r="CB53" s="41"/>
      <c r="CC53" s="41"/>
      <c r="CD53" s="33">
        <f t="shared" si="134"/>
        <v>0</v>
      </c>
      <c r="CE53" s="33">
        <f t="shared" si="119"/>
        <v>0</v>
      </c>
      <c r="CU53" s="10"/>
      <c r="CV53" s="66"/>
      <c r="CW53" s="65"/>
      <c r="CX53" s="65"/>
      <c r="CY53" s="65"/>
      <c r="CZ53" s="64"/>
      <c r="DA53" s="41"/>
      <c r="DB53" s="41"/>
      <c r="DC53" s="41"/>
      <c r="DD53" s="41"/>
      <c r="DE53" s="41"/>
      <c r="DF53" s="41"/>
      <c r="DG53" s="41"/>
      <c r="DH53" s="41"/>
      <c r="DI53" s="33">
        <f t="shared" si="135"/>
        <v>0</v>
      </c>
      <c r="DJ53" s="33">
        <f t="shared" si="120"/>
        <v>0</v>
      </c>
      <c r="DL53" s="10"/>
      <c r="DM53" s="66"/>
      <c r="DN53" s="65"/>
      <c r="DO53" s="65"/>
      <c r="DP53" s="65"/>
      <c r="DQ53" s="64"/>
      <c r="DR53" s="41"/>
      <c r="DS53" s="41"/>
      <c r="DT53" s="41"/>
      <c r="DU53" s="41"/>
      <c r="DV53" s="41"/>
      <c r="DW53" s="41"/>
      <c r="DX53" s="41"/>
      <c r="DY53" s="41"/>
      <c r="DZ53" s="33">
        <f t="shared" si="136"/>
        <v>0</v>
      </c>
      <c r="EA53" s="33">
        <f t="shared" si="121"/>
        <v>0</v>
      </c>
      <c r="EQ53" s="10"/>
      <c r="ER53" s="66"/>
      <c r="ES53" s="65"/>
      <c r="ET53" s="65"/>
      <c r="EU53" s="65"/>
      <c r="EV53" s="64"/>
      <c r="EW53" s="41"/>
      <c r="EX53" s="41"/>
      <c r="EY53" s="41"/>
      <c r="EZ53" s="41"/>
      <c r="FA53" s="41"/>
      <c r="FB53" s="41"/>
      <c r="FC53" s="41"/>
      <c r="FD53" s="41"/>
      <c r="FE53" s="33">
        <f t="shared" si="137"/>
        <v>0</v>
      </c>
      <c r="FF53" s="33">
        <f t="shared" si="122"/>
        <v>0</v>
      </c>
      <c r="FH53" s="10"/>
      <c r="FI53" s="66"/>
      <c r="FJ53" s="65"/>
      <c r="FK53" s="65"/>
      <c r="FL53" s="65"/>
      <c r="FM53" s="64"/>
      <c r="FN53" s="41"/>
      <c r="FO53" s="41"/>
      <c r="FP53" s="41"/>
      <c r="FQ53" s="41"/>
      <c r="FR53" s="41"/>
      <c r="FS53" s="41"/>
      <c r="FT53" s="41"/>
      <c r="FU53" s="41"/>
      <c r="FV53" s="33">
        <f t="shared" si="138"/>
        <v>0</v>
      </c>
      <c r="FW53" s="33">
        <f t="shared" si="123"/>
        <v>0</v>
      </c>
      <c r="FY53" s="10"/>
      <c r="FZ53" s="66"/>
      <c r="GA53" s="65"/>
      <c r="GB53" s="65"/>
      <c r="GC53" s="65"/>
      <c r="GD53" s="64"/>
      <c r="GE53" s="41"/>
      <c r="GF53" s="41"/>
      <c r="GG53" s="41"/>
      <c r="GH53" s="41"/>
      <c r="GI53" s="41"/>
      <c r="GJ53" s="41"/>
      <c r="GK53" s="41"/>
      <c r="GL53" s="41"/>
      <c r="GM53" s="48">
        <f t="shared" si="139"/>
        <v>0</v>
      </c>
      <c r="GN53" s="48">
        <f t="shared" si="124"/>
        <v>0</v>
      </c>
      <c r="GP53" s="10"/>
      <c r="GQ53" s="66"/>
      <c r="GR53" s="65"/>
      <c r="GS53" s="65"/>
      <c r="GT53" s="65"/>
      <c r="GU53" s="64"/>
      <c r="GV53" s="41"/>
      <c r="GW53" s="41"/>
      <c r="GX53" s="41"/>
      <c r="GY53" s="41"/>
      <c r="GZ53" s="41"/>
      <c r="HA53" s="41"/>
      <c r="HB53" s="41"/>
      <c r="HC53" s="41"/>
      <c r="HD53" s="48">
        <f t="shared" si="140"/>
        <v>0</v>
      </c>
      <c r="HE53" s="48">
        <f t="shared" si="125"/>
        <v>0</v>
      </c>
      <c r="HG53" s="10"/>
      <c r="HH53" s="66"/>
      <c r="HI53" s="65"/>
      <c r="HJ53" s="65"/>
      <c r="HK53" s="65"/>
      <c r="HL53" s="64"/>
      <c r="HM53" s="41"/>
      <c r="HN53" s="41"/>
      <c r="HO53" s="41"/>
      <c r="HP53" s="41"/>
      <c r="HQ53" s="41"/>
      <c r="HR53" s="41"/>
      <c r="HS53" s="41"/>
      <c r="HT53" s="41"/>
      <c r="HU53" s="48">
        <f t="shared" si="141"/>
        <v>0</v>
      </c>
      <c r="HV53" s="48">
        <f t="shared" si="126"/>
        <v>0</v>
      </c>
      <c r="HX53" s="10"/>
      <c r="HY53" s="66"/>
      <c r="HZ53" s="65"/>
      <c r="IA53" s="65"/>
      <c r="IB53" s="65"/>
      <c r="IC53" s="64"/>
      <c r="ID53" s="41"/>
      <c r="IE53" s="41"/>
      <c r="IF53" s="41"/>
      <c r="IG53" s="41"/>
      <c r="IH53" s="41"/>
      <c r="II53" s="41"/>
      <c r="IJ53" s="41"/>
      <c r="IK53" s="41"/>
      <c r="IL53" s="48">
        <f t="shared" si="142"/>
        <v>0</v>
      </c>
      <c r="IM53" s="48">
        <f t="shared" si="127"/>
        <v>0</v>
      </c>
    </row>
    <row r="54" spans="3:247" ht="12.6" customHeight="1">
      <c r="E54" s="39" t="s">
        <v>18</v>
      </c>
      <c r="F54" s="40"/>
      <c r="G54" s="39" t="s">
        <v>25</v>
      </c>
      <c r="H54" s="42"/>
      <c r="I54" s="39"/>
      <c r="J54" s="40"/>
      <c r="K54" s="39"/>
      <c r="L54" s="40"/>
      <c r="M54" s="39"/>
      <c r="N54" s="40"/>
      <c r="O54" s="39"/>
      <c r="Q54" s="10"/>
      <c r="R54" s="66"/>
      <c r="S54" s="65"/>
      <c r="T54" s="65"/>
      <c r="U54" s="65"/>
      <c r="V54" s="64"/>
      <c r="W54" s="41"/>
      <c r="X54" s="41"/>
      <c r="Y54" s="41"/>
      <c r="Z54" s="41"/>
      <c r="AA54" s="41"/>
      <c r="AB54" s="41"/>
      <c r="AC54" s="41"/>
      <c r="AD54" s="41"/>
      <c r="AE54" s="33">
        <f t="shared" si="143"/>
        <v>0</v>
      </c>
      <c r="AF54" s="33">
        <f t="shared" si="129"/>
        <v>0</v>
      </c>
      <c r="AH54" s="1"/>
      <c r="AI54" s="66"/>
      <c r="AJ54" s="65"/>
      <c r="AK54" s="65"/>
      <c r="AL54" s="65"/>
      <c r="AM54" s="64"/>
      <c r="AN54" s="41"/>
      <c r="AO54" s="41"/>
      <c r="AP54" s="41"/>
      <c r="AQ54" s="41"/>
      <c r="AR54" s="41"/>
      <c r="AS54" s="41"/>
      <c r="AT54" s="41"/>
      <c r="AU54" s="41"/>
      <c r="AV54" s="33">
        <f t="shared" si="144"/>
        <v>0</v>
      </c>
      <c r="AW54" s="33">
        <f t="shared" si="131"/>
        <v>0</v>
      </c>
      <c r="AY54" s="10"/>
      <c r="AZ54" s="66"/>
      <c r="BA54" s="65"/>
      <c r="BB54" s="65"/>
      <c r="BC54" s="65"/>
      <c r="BD54" s="64"/>
      <c r="BE54" s="41"/>
      <c r="BF54" s="41"/>
      <c r="BG54" s="41"/>
      <c r="BH54" s="41"/>
      <c r="BI54" s="41"/>
      <c r="BJ54" s="41"/>
      <c r="BK54" s="41"/>
      <c r="BL54" s="41"/>
      <c r="BM54" s="48">
        <f t="shared" si="145"/>
        <v>0</v>
      </c>
      <c r="BN54" s="48">
        <f t="shared" si="133"/>
        <v>0</v>
      </c>
      <c r="BP54" s="10"/>
      <c r="BQ54" s="66"/>
      <c r="BR54" s="65"/>
      <c r="BS54" s="65"/>
      <c r="BT54" s="65"/>
      <c r="BU54" s="64"/>
      <c r="BV54" s="41"/>
      <c r="BW54" s="41"/>
      <c r="BX54" s="41"/>
      <c r="BY54" s="41"/>
      <c r="BZ54" s="41"/>
      <c r="CA54" s="41"/>
      <c r="CB54" s="41"/>
      <c r="CC54" s="41"/>
      <c r="CD54" s="33">
        <f t="shared" si="134"/>
        <v>0</v>
      </c>
      <c r="CE54" s="33">
        <f t="shared" si="119"/>
        <v>0</v>
      </c>
      <c r="CU54" s="10"/>
      <c r="CV54" s="66"/>
      <c r="CW54" s="65"/>
      <c r="CX54" s="65"/>
      <c r="CY54" s="65"/>
      <c r="CZ54" s="64"/>
      <c r="DA54" s="41"/>
      <c r="DB54" s="41"/>
      <c r="DC54" s="41"/>
      <c r="DD54" s="41"/>
      <c r="DE54" s="41"/>
      <c r="DF54" s="41"/>
      <c r="DG54" s="41"/>
      <c r="DH54" s="41"/>
      <c r="DI54" s="33">
        <f t="shared" si="135"/>
        <v>0</v>
      </c>
      <c r="DJ54" s="33">
        <f t="shared" si="120"/>
        <v>0</v>
      </c>
      <c r="DL54" s="10"/>
      <c r="DM54" s="66"/>
      <c r="DN54" s="65"/>
      <c r="DO54" s="65"/>
      <c r="DP54" s="65"/>
      <c r="DQ54" s="64"/>
      <c r="DR54" s="41"/>
      <c r="DS54" s="41"/>
      <c r="DT54" s="41"/>
      <c r="DU54" s="41"/>
      <c r="DV54" s="41"/>
      <c r="DW54" s="41"/>
      <c r="DX54" s="41"/>
      <c r="DY54" s="41"/>
      <c r="DZ54" s="33">
        <f t="shared" si="136"/>
        <v>0</v>
      </c>
      <c r="EA54" s="33">
        <f t="shared" si="121"/>
        <v>0</v>
      </c>
      <c r="EQ54" s="10"/>
      <c r="ER54" s="66"/>
      <c r="ES54" s="65"/>
      <c r="ET54" s="65"/>
      <c r="EU54" s="65"/>
      <c r="EV54" s="64"/>
      <c r="EW54" s="41"/>
      <c r="EX54" s="41"/>
      <c r="EY54" s="41"/>
      <c r="EZ54" s="41"/>
      <c r="FA54" s="41"/>
      <c r="FB54" s="41"/>
      <c r="FC54" s="41"/>
      <c r="FD54" s="41"/>
      <c r="FE54" s="33">
        <f t="shared" si="137"/>
        <v>0</v>
      </c>
      <c r="FF54" s="33">
        <f t="shared" si="122"/>
        <v>0</v>
      </c>
      <c r="FH54" s="10"/>
      <c r="FI54" s="66"/>
      <c r="FJ54" s="65"/>
      <c r="FK54" s="65"/>
      <c r="FL54" s="65"/>
      <c r="FM54" s="64"/>
      <c r="FN54" s="41"/>
      <c r="FO54" s="41"/>
      <c r="FP54" s="41"/>
      <c r="FQ54" s="41"/>
      <c r="FR54" s="41"/>
      <c r="FS54" s="41"/>
      <c r="FT54" s="41"/>
      <c r="FU54" s="41"/>
      <c r="FV54" s="33">
        <f t="shared" si="138"/>
        <v>0</v>
      </c>
      <c r="FW54" s="33">
        <f t="shared" si="123"/>
        <v>0</v>
      </c>
      <c r="FY54" s="10"/>
      <c r="FZ54" s="66"/>
      <c r="GA54" s="65"/>
      <c r="GB54" s="65"/>
      <c r="GC54" s="65"/>
      <c r="GD54" s="64"/>
      <c r="GE54" s="41"/>
      <c r="GF54" s="41"/>
      <c r="GG54" s="41"/>
      <c r="GH54" s="41"/>
      <c r="GI54" s="41"/>
      <c r="GJ54" s="41"/>
      <c r="GK54" s="41"/>
      <c r="GL54" s="41"/>
      <c r="GM54" s="48">
        <f t="shared" si="139"/>
        <v>0</v>
      </c>
      <c r="GN54" s="48">
        <f t="shared" si="124"/>
        <v>0</v>
      </c>
      <c r="GP54" s="10"/>
      <c r="GQ54" s="66"/>
      <c r="GR54" s="65"/>
      <c r="GS54" s="65"/>
      <c r="GT54" s="65"/>
      <c r="GU54" s="64"/>
      <c r="GV54" s="41"/>
      <c r="GW54" s="41"/>
      <c r="GX54" s="41"/>
      <c r="GY54" s="41"/>
      <c r="GZ54" s="41"/>
      <c r="HA54" s="41"/>
      <c r="HB54" s="41"/>
      <c r="HC54" s="41"/>
      <c r="HD54" s="48">
        <f t="shared" si="140"/>
        <v>0</v>
      </c>
      <c r="HE54" s="48">
        <f t="shared" si="125"/>
        <v>0</v>
      </c>
      <c r="HG54" s="10"/>
      <c r="HH54" s="66"/>
      <c r="HI54" s="65"/>
      <c r="HJ54" s="65"/>
      <c r="HK54" s="65"/>
      <c r="HL54" s="64"/>
      <c r="HM54" s="41"/>
      <c r="HN54" s="41"/>
      <c r="HO54" s="41"/>
      <c r="HP54" s="41"/>
      <c r="HQ54" s="41"/>
      <c r="HR54" s="41"/>
      <c r="HS54" s="41"/>
      <c r="HT54" s="41"/>
      <c r="HU54" s="48">
        <f t="shared" si="141"/>
        <v>0</v>
      </c>
      <c r="HV54" s="48">
        <f t="shared" si="126"/>
        <v>0</v>
      </c>
      <c r="HX54" s="10"/>
      <c r="HY54" s="66"/>
      <c r="HZ54" s="65"/>
      <c r="IA54" s="65"/>
      <c r="IB54" s="65"/>
      <c r="IC54" s="64"/>
      <c r="ID54" s="41"/>
      <c r="IE54" s="41"/>
      <c r="IF54" s="41"/>
      <c r="IG54" s="41"/>
      <c r="IH54" s="41"/>
      <c r="II54" s="41"/>
      <c r="IJ54" s="41"/>
      <c r="IK54" s="41"/>
      <c r="IL54" s="48">
        <f t="shared" si="142"/>
        <v>0</v>
      </c>
      <c r="IM54" s="48">
        <f t="shared" si="127"/>
        <v>0</v>
      </c>
    </row>
    <row r="55" spans="3:247" ht="12.6" customHeight="1">
      <c r="E55" s="39" t="s">
        <v>18</v>
      </c>
      <c r="F55" s="40"/>
      <c r="G55" s="39" t="s">
        <v>25</v>
      </c>
      <c r="H55" s="42"/>
      <c r="I55" s="39"/>
      <c r="J55" s="40"/>
      <c r="K55" s="39"/>
      <c r="L55" s="40"/>
      <c r="M55" s="39"/>
      <c r="N55" s="40"/>
      <c r="O55" s="39"/>
      <c r="Q55" s="10"/>
      <c r="R55" s="66"/>
      <c r="S55" s="65"/>
      <c r="T55" s="65"/>
      <c r="U55" s="65"/>
      <c r="V55" s="64"/>
      <c r="W55" s="41"/>
      <c r="X55" s="41"/>
      <c r="Y55" s="41"/>
      <c r="Z55" s="41"/>
      <c r="AA55" s="41"/>
      <c r="AB55" s="41"/>
      <c r="AC55" s="41"/>
      <c r="AD55" s="41"/>
      <c r="AE55" s="33">
        <f t="shared" si="143"/>
        <v>0</v>
      </c>
      <c r="AF55" s="33">
        <f t="shared" si="129"/>
        <v>0</v>
      </c>
      <c r="AH55" s="1"/>
      <c r="AI55" s="66"/>
      <c r="AJ55" s="65"/>
      <c r="AK55" s="65"/>
      <c r="AL55" s="65"/>
      <c r="AM55" s="64"/>
      <c r="AN55" s="41"/>
      <c r="AO55" s="41"/>
      <c r="AP55" s="41"/>
      <c r="AQ55" s="41"/>
      <c r="AR55" s="41"/>
      <c r="AS55" s="41"/>
      <c r="AT55" s="41"/>
      <c r="AU55" s="41"/>
      <c r="AV55" s="33">
        <f t="shared" si="144"/>
        <v>0</v>
      </c>
      <c r="AW55" s="33">
        <f t="shared" si="131"/>
        <v>0</v>
      </c>
      <c r="AY55" s="10"/>
      <c r="AZ55" s="66"/>
      <c r="BA55" s="65"/>
      <c r="BB55" s="65"/>
      <c r="BC55" s="65"/>
      <c r="BD55" s="64"/>
      <c r="BE55" s="41"/>
      <c r="BF55" s="41"/>
      <c r="BG55" s="41"/>
      <c r="BH55" s="41"/>
      <c r="BI55" s="41"/>
      <c r="BJ55" s="41"/>
      <c r="BK55" s="41"/>
      <c r="BL55" s="41"/>
      <c r="BM55" s="48">
        <f t="shared" si="145"/>
        <v>0</v>
      </c>
      <c r="BN55" s="48">
        <f t="shared" si="133"/>
        <v>0</v>
      </c>
      <c r="BP55" s="10"/>
      <c r="BQ55" s="66"/>
      <c r="BR55" s="65"/>
      <c r="BS55" s="65"/>
      <c r="BT55" s="65"/>
      <c r="BU55" s="64"/>
      <c r="BV55" s="41"/>
      <c r="BW55" s="41"/>
      <c r="BX55" s="41"/>
      <c r="BY55" s="41"/>
      <c r="BZ55" s="41"/>
      <c r="CA55" s="41"/>
      <c r="CB55" s="41"/>
      <c r="CC55" s="41"/>
      <c r="CD55" s="33">
        <f t="shared" si="134"/>
        <v>0</v>
      </c>
      <c r="CE55" s="33">
        <f t="shared" si="119"/>
        <v>0</v>
      </c>
      <c r="CU55" s="10"/>
      <c r="CV55" s="66"/>
      <c r="CW55" s="65"/>
      <c r="CX55" s="65"/>
      <c r="CY55" s="65"/>
      <c r="CZ55" s="64"/>
      <c r="DA55" s="41"/>
      <c r="DB55" s="41"/>
      <c r="DC55" s="41"/>
      <c r="DD55" s="41"/>
      <c r="DE55" s="41"/>
      <c r="DF55" s="41"/>
      <c r="DG55" s="41"/>
      <c r="DH55" s="41"/>
      <c r="DI55" s="33">
        <f t="shared" si="135"/>
        <v>0</v>
      </c>
      <c r="DJ55" s="33">
        <f t="shared" si="120"/>
        <v>0</v>
      </c>
      <c r="DL55" s="10"/>
      <c r="DM55" s="66"/>
      <c r="DN55" s="65"/>
      <c r="DO55" s="65"/>
      <c r="DP55" s="65"/>
      <c r="DQ55" s="64"/>
      <c r="DR55" s="41"/>
      <c r="DS55" s="41"/>
      <c r="DT55" s="41"/>
      <c r="DU55" s="41"/>
      <c r="DV55" s="41"/>
      <c r="DW55" s="41"/>
      <c r="DX55" s="41"/>
      <c r="DY55" s="41"/>
      <c r="DZ55" s="33">
        <f t="shared" si="136"/>
        <v>0</v>
      </c>
      <c r="EA55" s="33">
        <f t="shared" si="121"/>
        <v>0</v>
      </c>
      <c r="EQ55" s="10"/>
      <c r="ER55" s="66"/>
      <c r="ES55" s="65"/>
      <c r="ET55" s="65"/>
      <c r="EU55" s="65"/>
      <c r="EV55" s="64"/>
      <c r="EW55" s="41"/>
      <c r="EX55" s="41"/>
      <c r="EY55" s="41"/>
      <c r="EZ55" s="41"/>
      <c r="FA55" s="41"/>
      <c r="FB55" s="41"/>
      <c r="FC55" s="41"/>
      <c r="FD55" s="41"/>
      <c r="FE55" s="33">
        <f t="shared" si="137"/>
        <v>0</v>
      </c>
      <c r="FF55" s="33">
        <f t="shared" si="122"/>
        <v>0</v>
      </c>
      <c r="FH55" s="10"/>
      <c r="FI55" s="66"/>
      <c r="FJ55" s="65"/>
      <c r="FK55" s="65"/>
      <c r="FL55" s="65"/>
      <c r="FM55" s="64"/>
      <c r="FN55" s="41"/>
      <c r="FO55" s="41"/>
      <c r="FP55" s="41"/>
      <c r="FQ55" s="41"/>
      <c r="FR55" s="41"/>
      <c r="FS55" s="41"/>
      <c r="FT55" s="41"/>
      <c r="FU55" s="41"/>
      <c r="FV55" s="33">
        <f t="shared" si="138"/>
        <v>0</v>
      </c>
      <c r="FW55" s="33">
        <f t="shared" si="123"/>
        <v>0</v>
      </c>
      <c r="FY55" s="10"/>
      <c r="FZ55" s="66"/>
      <c r="GA55" s="65"/>
      <c r="GB55" s="65"/>
      <c r="GC55" s="65"/>
      <c r="GD55" s="64"/>
      <c r="GE55" s="41"/>
      <c r="GF55" s="41"/>
      <c r="GG55" s="41"/>
      <c r="GH55" s="41"/>
      <c r="GI55" s="41"/>
      <c r="GJ55" s="41"/>
      <c r="GK55" s="41"/>
      <c r="GL55" s="41"/>
      <c r="GM55" s="48">
        <f t="shared" si="139"/>
        <v>0</v>
      </c>
      <c r="GN55" s="48">
        <f t="shared" si="124"/>
        <v>0</v>
      </c>
      <c r="GP55" s="10"/>
      <c r="GQ55" s="66"/>
      <c r="GR55" s="65"/>
      <c r="GS55" s="65"/>
      <c r="GT55" s="65"/>
      <c r="GU55" s="64"/>
      <c r="GV55" s="41"/>
      <c r="GW55" s="41"/>
      <c r="GX55" s="41"/>
      <c r="GY55" s="41"/>
      <c r="GZ55" s="41"/>
      <c r="HA55" s="41"/>
      <c r="HB55" s="41"/>
      <c r="HC55" s="41"/>
      <c r="HD55" s="48">
        <f t="shared" si="140"/>
        <v>0</v>
      </c>
      <c r="HE55" s="48">
        <f t="shared" si="125"/>
        <v>0</v>
      </c>
      <c r="HG55" s="10"/>
      <c r="HH55" s="66"/>
      <c r="HI55" s="65"/>
      <c r="HJ55" s="65"/>
      <c r="HK55" s="65"/>
      <c r="HL55" s="64"/>
      <c r="HM55" s="41"/>
      <c r="HN55" s="41"/>
      <c r="HO55" s="41"/>
      <c r="HP55" s="41"/>
      <c r="HQ55" s="41"/>
      <c r="HR55" s="41"/>
      <c r="HS55" s="41"/>
      <c r="HT55" s="41"/>
      <c r="HU55" s="48">
        <f t="shared" si="141"/>
        <v>0</v>
      </c>
      <c r="HV55" s="48">
        <f t="shared" si="126"/>
        <v>0</v>
      </c>
      <c r="HX55" s="10"/>
      <c r="HY55" s="66"/>
      <c r="HZ55" s="65"/>
      <c r="IA55" s="65"/>
      <c r="IB55" s="65"/>
      <c r="IC55" s="64"/>
      <c r="ID55" s="41"/>
      <c r="IE55" s="41"/>
      <c r="IF55" s="41"/>
      <c r="IG55" s="41"/>
      <c r="IH55" s="41"/>
      <c r="II55" s="41"/>
      <c r="IJ55" s="41"/>
      <c r="IK55" s="41"/>
      <c r="IL55" s="48">
        <f t="shared" si="142"/>
        <v>0</v>
      </c>
      <c r="IM55" s="48">
        <f t="shared" si="127"/>
        <v>0</v>
      </c>
    </row>
    <row r="56" spans="3:247">
      <c r="E56" s="39" t="s">
        <v>18</v>
      </c>
      <c r="F56" s="40"/>
      <c r="G56" s="39" t="s">
        <v>25</v>
      </c>
      <c r="H56" s="42"/>
      <c r="I56" s="39"/>
      <c r="J56" s="40"/>
      <c r="K56" s="39"/>
      <c r="L56" s="40"/>
      <c r="M56" s="39"/>
      <c r="N56" s="40"/>
      <c r="O56" s="39"/>
      <c r="Q56" s="10"/>
      <c r="R56" s="66"/>
      <c r="S56" s="65"/>
      <c r="T56" s="65"/>
      <c r="U56" s="65"/>
      <c r="V56" s="64"/>
      <c r="W56" s="41"/>
      <c r="X56" s="41"/>
      <c r="Y56" s="41"/>
      <c r="Z56" s="41"/>
      <c r="AA56" s="41"/>
      <c r="AB56" s="41"/>
      <c r="AC56" s="41"/>
      <c r="AD56" s="41"/>
      <c r="AE56" s="33">
        <f t="shared" si="143"/>
        <v>0</v>
      </c>
      <c r="AF56" s="33">
        <f t="shared" si="129"/>
        <v>0</v>
      </c>
      <c r="AH56" s="1"/>
      <c r="AI56" s="66"/>
      <c r="AJ56" s="65"/>
      <c r="AK56" s="65"/>
      <c r="AL56" s="65"/>
      <c r="AM56" s="64"/>
      <c r="AN56" s="41"/>
      <c r="AO56" s="41"/>
      <c r="AP56" s="41"/>
      <c r="AQ56" s="41"/>
      <c r="AR56" s="41"/>
      <c r="AS56" s="41"/>
      <c r="AT56" s="41"/>
      <c r="AU56" s="41"/>
      <c r="AV56" s="33">
        <f t="shared" si="144"/>
        <v>0</v>
      </c>
      <c r="AW56" s="33">
        <f t="shared" si="131"/>
        <v>0</v>
      </c>
      <c r="AY56" s="10"/>
      <c r="AZ56" s="66"/>
      <c r="BA56" s="65"/>
      <c r="BB56" s="65"/>
      <c r="BC56" s="65"/>
      <c r="BD56" s="64"/>
      <c r="BE56" s="41"/>
      <c r="BF56" s="41"/>
      <c r="BG56" s="41"/>
      <c r="BH56" s="41"/>
      <c r="BI56" s="41"/>
      <c r="BJ56" s="41"/>
      <c r="BK56" s="41"/>
      <c r="BL56" s="41"/>
      <c r="BM56" s="48">
        <f t="shared" si="145"/>
        <v>0</v>
      </c>
      <c r="BN56" s="48">
        <f t="shared" si="133"/>
        <v>0</v>
      </c>
      <c r="BP56" s="10"/>
      <c r="BQ56" s="66"/>
      <c r="BR56" s="65"/>
      <c r="BS56" s="65"/>
      <c r="BT56" s="65"/>
      <c r="BU56" s="64"/>
      <c r="BV56" s="41"/>
      <c r="BW56" s="41"/>
      <c r="BX56" s="41"/>
      <c r="BY56" s="41"/>
      <c r="BZ56" s="41"/>
      <c r="CA56" s="41"/>
      <c r="CB56" s="41"/>
      <c r="CC56" s="41"/>
      <c r="CD56" s="33">
        <f t="shared" si="134"/>
        <v>0</v>
      </c>
      <c r="CE56" s="33">
        <f t="shared" si="119"/>
        <v>0</v>
      </c>
      <c r="CU56" s="10"/>
      <c r="CV56" s="66"/>
      <c r="CW56" s="65"/>
      <c r="CX56" s="65"/>
      <c r="CY56" s="65"/>
      <c r="CZ56" s="64"/>
      <c r="DA56" s="41"/>
      <c r="DB56" s="41"/>
      <c r="DC56" s="41"/>
      <c r="DD56" s="41"/>
      <c r="DE56" s="41"/>
      <c r="DF56" s="41"/>
      <c r="DG56" s="41"/>
      <c r="DH56" s="41"/>
      <c r="DI56" s="33">
        <f t="shared" si="135"/>
        <v>0</v>
      </c>
      <c r="DJ56" s="33">
        <f t="shared" si="120"/>
        <v>0</v>
      </c>
      <c r="DL56" s="10"/>
      <c r="DM56" s="66"/>
      <c r="DN56" s="65"/>
      <c r="DO56" s="65"/>
      <c r="DP56" s="65"/>
      <c r="DQ56" s="64"/>
      <c r="DR56" s="41"/>
      <c r="DS56" s="41"/>
      <c r="DT56" s="41"/>
      <c r="DU56" s="41"/>
      <c r="DV56" s="41"/>
      <c r="DW56" s="41"/>
      <c r="DX56" s="41"/>
      <c r="DY56" s="41"/>
      <c r="DZ56" s="33">
        <f t="shared" si="136"/>
        <v>0</v>
      </c>
      <c r="EA56" s="33">
        <f t="shared" si="121"/>
        <v>0</v>
      </c>
      <c r="EQ56" s="10"/>
      <c r="ER56" s="66"/>
      <c r="ES56" s="65"/>
      <c r="ET56" s="65"/>
      <c r="EU56" s="65"/>
      <c r="EV56" s="64"/>
      <c r="EW56" s="41"/>
      <c r="EX56" s="41"/>
      <c r="EY56" s="41"/>
      <c r="EZ56" s="41"/>
      <c r="FA56" s="41"/>
      <c r="FB56" s="41"/>
      <c r="FC56" s="41"/>
      <c r="FD56" s="41"/>
      <c r="FE56" s="33">
        <f t="shared" si="137"/>
        <v>0</v>
      </c>
      <c r="FF56" s="33">
        <f t="shared" si="122"/>
        <v>0</v>
      </c>
      <c r="FH56" s="10"/>
      <c r="FI56" s="66"/>
      <c r="FJ56" s="65"/>
      <c r="FK56" s="65"/>
      <c r="FL56" s="65"/>
      <c r="FM56" s="64"/>
      <c r="FN56" s="41"/>
      <c r="FO56" s="41"/>
      <c r="FP56" s="41"/>
      <c r="FQ56" s="41"/>
      <c r="FR56" s="41"/>
      <c r="FS56" s="41"/>
      <c r="FT56" s="41"/>
      <c r="FU56" s="41"/>
      <c r="FV56" s="33">
        <f t="shared" si="138"/>
        <v>0</v>
      </c>
      <c r="FW56" s="33">
        <f t="shared" si="123"/>
        <v>0</v>
      </c>
      <c r="FY56" s="10"/>
      <c r="FZ56" s="66"/>
      <c r="GA56" s="65"/>
      <c r="GB56" s="65"/>
      <c r="GC56" s="65"/>
      <c r="GD56" s="64"/>
      <c r="GE56" s="41"/>
      <c r="GF56" s="41"/>
      <c r="GG56" s="41"/>
      <c r="GH56" s="41"/>
      <c r="GI56" s="41"/>
      <c r="GJ56" s="41"/>
      <c r="GK56" s="41"/>
      <c r="GL56" s="41"/>
      <c r="GM56" s="48">
        <f t="shared" si="139"/>
        <v>0</v>
      </c>
      <c r="GN56" s="48">
        <f t="shared" si="124"/>
        <v>0</v>
      </c>
      <c r="GP56" s="10"/>
      <c r="GQ56" s="66"/>
      <c r="GR56" s="65"/>
      <c r="GS56" s="65"/>
      <c r="GT56" s="65"/>
      <c r="GU56" s="64"/>
      <c r="GV56" s="41"/>
      <c r="GW56" s="41"/>
      <c r="GX56" s="41"/>
      <c r="GY56" s="41"/>
      <c r="GZ56" s="41"/>
      <c r="HA56" s="41"/>
      <c r="HB56" s="41"/>
      <c r="HC56" s="41"/>
      <c r="HD56" s="48">
        <f t="shared" si="140"/>
        <v>0</v>
      </c>
      <c r="HE56" s="48">
        <f t="shared" si="125"/>
        <v>0</v>
      </c>
      <c r="HG56" s="10"/>
      <c r="HH56" s="66"/>
      <c r="HI56" s="65"/>
      <c r="HJ56" s="65"/>
      <c r="HK56" s="65"/>
      <c r="HL56" s="64"/>
      <c r="HM56" s="41"/>
      <c r="HN56" s="41"/>
      <c r="HO56" s="41"/>
      <c r="HP56" s="41"/>
      <c r="HQ56" s="41"/>
      <c r="HR56" s="41"/>
      <c r="HS56" s="41"/>
      <c r="HT56" s="41"/>
      <c r="HU56" s="48">
        <f t="shared" si="141"/>
        <v>0</v>
      </c>
      <c r="HV56" s="48">
        <f t="shared" si="126"/>
        <v>0</v>
      </c>
      <c r="HX56" s="10"/>
      <c r="HY56" s="66"/>
      <c r="HZ56" s="65"/>
      <c r="IA56" s="65"/>
      <c r="IB56" s="65"/>
      <c r="IC56" s="64"/>
      <c r="ID56" s="41"/>
      <c r="IE56" s="41"/>
      <c r="IF56" s="41"/>
      <c r="IG56" s="41"/>
      <c r="IH56" s="41"/>
      <c r="II56" s="41"/>
      <c r="IJ56" s="41"/>
      <c r="IK56" s="41"/>
      <c r="IL56" s="48">
        <f t="shared" si="142"/>
        <v>0</v>
      </c>
      <c r="IM56" s="48">
        <f t="shared" si="127"/>
        <v>0</v>
      </c>
    </row>
    <row r="57" spans="3:247">
      <c r="E57" s="27" t="s">
        <v>1</v>
      </c>
      <c r="F57" s="26"/>
      <c r="G57" s="40"/>
      <c r="H57" s="42"/>
      <c r="I57" s="40"/>
      <c r="J57" s="40"/>
      <c r="K57" s="40"/>
      <c r="L57" s="40"/>
      <c r="M57" s="40"/>
      <c r="N57" s="40"/>
      <c r="O57" s="40"/>
      <c r="Q57" s="10"/>
      <c r="R57" s="62"/>
      <c r="S57" s="61"/>
      <c r="T57" s="61"/>
      <c r="U57" s="61"/>
      <c r="V57" s="60"/>
      <c r="W57" s="34">
        <f t="shared" ref="W57:AC57" si="146">SUM(W47:W56)</f>
        <v>0</v>
      </c>
      <c r="X57" s="34">
        <f t="shared" si="146"/>
        <v>0</v>
      </c>
      <c r="Y57" s="34">
        <f t="shared" si="146"/>
        <v>0</v>
      </c>
      <c r="Z57" s="34">
        <f t="shared" si="146"/>
        <v>0</v>
      </c>
      <c r="AA57" s="34">
        <f t="shared" si="146"/>
        <v>0</v>
      </c>
      <c r="AB57" s="34">
        <f t="shared" si="146"/>
        <v>0</v>
      </c>
      <c r="AC57" s="34">
        <f t="shared" si="146"/>
        <v>0</v>
      </c>
      <c r="AD57" s="34">
        <f>SUM(AD47:AD56)</f>
        <v>0</v>
      </c>
      <c r="AE57" s="33">
        <f>SUM(R57:V57)</f>
        <v>0</v>
      </c>
      <c r="AF57" s="33">
        <f>SUM(W57:AD57)</f>
        <v>0</v>
      </c>
      <c r="AH57" s="1"/>
      <c r="AI57" s="62"/>
      <c r="AJ57" s="61"/>
      <c r="AK57" s="61"/>
      <c r="AL57" s="61"/>
      <c r="AM57" s="60"/>
      <c r="AN57" s="34">
        <f t="shared" ref="AN57:AU57" si="147">SUM(AN47:AN56)</f>
        <v>0</v>
      </c>
      <c r="AO57" s="34">
        <f t="shared" si="147"/>
        <v>0</v>
      </c>
      <c r="AP57" s="34">
        <f t="shared" si="147"/>
        <v>0</v>
      </c>
      <c r="AQ57" s="34">
        <f t="shared" si="147"/>
        <v>0</v>
      </c>
      <c r="AR57" s="34">
        <f t="shared" si="147"/>
        <v>0</v>
      </c>
      <c r="AS57" s="34">
        <f t="shared" si="147"/>
        <v>0</v>
      </c>
      <c r="AT57" s="34">
        <f t="shared" si="147"/>
        <v>0</v>
      </c>
      <c r="AU57" s="34">
        <f t="shared" si="147"/>
        <v>0</v>
      </c>
      <c r="AV57" s="33">
        <f>SUM(AI57:AM57)</f>
        <v>0</v>
      </c>
      <c r="AW57" s="33">
        <f>SUM(AN57:AU57)</f>
        <v>0</v>
      </c>
      <c r="AY57" s="10"/>
      <c r="AZ57" s="62"/>
      <c r="BA57" s="61"/>
      <c r="BB57" s="61"/>
      <c r="BC57" s="61"/>
      <c r="BD57" s="60"/>
      <c r="BE57" s="49">
        <f t="shared" ref="BE57:BL57" si="148">SUM(BE47:BE56)</f>
        <v>0</v>
      </c>
      <c r="BF57" s="49">
        <f t="shared" si="148"/>
        <v>0</v>
      </c>
      <c r="BG57" s="49">
        <f t="shared" si="148"/>
        <v>0</v>
      </c>
      <c r="BH57" s="49">
        <f t="shared" si="148"/>
        <v>0</v>
      </c>
      <c r="BI57" s="49">
        <f t="shared" si="148"/>
        <v>0</v>
      </c>
      <c r="BJ57" s="49">
        <f t="shared" si="148"/>
        <v>0</v>
      </c>
      <c r="BK57" s="49">
        <f t="shared" si="148"/>
        <v>0</v>
      </c>
      <c r="BL57" s="49">
        <f t="shared" si="148"/>
        <v>0</v>
      </c>
      <c r="BM57" s="48">
        <f>SUM(AZ57:BD57)</f>
        <v>0</v>
      </c>
      <c r="BN57" s="48">
        <f>SUM(BE57:BL57)</f>
        <v>0</v>
      </c>
      <c r="BP57" s="10"/>
      <c r="BQ57" s="62"/>
      <c r="BR57" s="61"/>
      <c r="BS57" s="61"/>
      <c r="BT57" s="61"/>
      <c r="BU57" s="60"/>
      <c r="BV57" s="34">
        <f t="shared" ref="BV57:CC57" si="149">SUM(BV47:BV56)</f>
        <v>0</v>
      </c>
      <c r="BW57" s="34">
        <f t="shared" si="149"/>
        <v>0</v>
      </c>
      <c r="BX57" s="34">
        <f t="shared" si="149"/>
        <v>0</v>
      </c>
      <c r="BY57" s="34">
        <f t="shared" si="149"/>
        <v>0</v>
      </c>
      <c r="BZ57" s="34">
        <f t="shared" si="149"/>
        <v>0</v>
      </c>
      <c r="CA57" s="34">
        <f t="shared" si="149"/>
        <v>0</v>
      </c>
      <c r="CB57" s="34">
        <f t="shared" si="149"/>
        <v>0</v>
      </c>
      <c r="CC57" s="34">
        <f t="shared" si="149"/>
        <v>0</v>
      </c>
      <c r="CD57" s="33">
        <f>SUM(BQ57:BU57)</f>
        <v>0</v>
      </c>
      <c r="CE57" s="33">
        <f>SUM(BV57:CC57)</f>
        <v>0</v>
      </c>
      <c r="CU57" s="10"/>
      <c r="CV57" s="62"/>
      <c r="CW57" s="61"/>
      <c r="CX57" s="61"/>
      <c r="CY57" s="61"/>
      <c r="CZ57" s="60"/>
      <c r="DA57" s="34">
        <f t="shared" ref="DA57:DH57" si="150">SUM(DA47:DA56)</f>
        <v>0</v>
      </c>
      <c r="DB57" s="34">
        <f t="shared" si="150"/>
        <v>0</v>
      </c>
      <c r="DC57" s="34">
        <f t="shared" si="150"/>
        <v>0</v>
      </c>
      <c r="DD57" s="34">
        <f t="shared" si="150"/>
        <v>0</v>
      </c>
      <c r="DE57" s="34">
        <f t="shared" si="150"/>
        <v>0</v>
      </c>
      <c r="DF57" s="34">
        <f t="shared" si="150"/>
        <v>0</v>
      </c>
      <c r="DG57" s="34">
        <f t="shared" si="150"/>
        <v>0</v>
      </c>
      <c r="DH57" s="34">
        <f t="shared" si="150"/>
        <v>0</v>
      </c>
      <c r="DI57" s="33">
        <f>SUM(CV57:CZ57)</f>
        <v>0</v>
      </c>
      <c r="DJ57" s="33">
        <f>SUM(DA57:DH57)</f>
        <v>0</v>
      </c>
      <c r="DL57" s="10"/>
      <c r="DM57" s="62"/>
      <c r="DN57" s="61"/>
      <c r="DO57" s="61"/>
      <c r="DP57" s="61"/>
      <c r="DQ57" s="60"/>
      <c r="DR57" s="34">
        <f t="shared" ref="DR57:DY57" si="151">SUM(DR47:DR56)</f>
        <v>0</v>
      </c>
      <c r="DS57" s="34">
        <f t="shared" si="151"/>
        <v>0</v>
      </c>
      <c r="DT57" s="34">
        <f t="shared" si="151"/>
        <v>0</v>
      </c>
      <c r="DU57" s="34">
        <f t="shared" si="151"/>
        <v>0</v>
      </c>
      <c r="DV57" s="34">
        <f t="shared" si="151"/>
        <v>0</v>
      </c>
      <c r="DW57" s="34">
        <f t="shared" si="151"/>
        <v>0</v>
      </c>
      <c r="DX57" s="34">
        <f t="shared" si="151"/>
        <v>0</v>
      </c>
      <c r="DY57" s="34">
        <f t="shared" si="151"/>
        <v>0</v>
      </c>
      <c r="DZ57" s="33">
        <f>SUM(DM57:DQ57)</f>
        <v>0</v>
      </c>
      <c r="EA57" s="33">
        <f>SUM(DR57:DY57)</f>
        <v>0</v>
      </c>
      <c r="EQ57" s="10"/>
      <c r="ER57" s="62"/>
      <c r="ES57" s="61"/>
      <c r="ET57" s="61"/>
      <c r="EU57" s="61"/>
      <c r="EV57" s="60"/>
      <c r="EW57" s="34">
        <f t="shared" ref="EW57:FD57" si="152">SUM(EW47:EW56)</f>
        <v>0</v>
      </c>
      <c r="EX57" s="34">
        <f t="shared" si="152"/>
        <v>0</v>
      </c>
      <c r="EY57" s="34">
        <f t="shared" si="152"/>
        <v>0</v>
      </c>
      <c r="EZ57" s="34">
        <f t="shared" si="152"/>
        <v>0</v>
      </c>
      <c r="FA57" s="34">
        <f t="shared" si="152"/>
        <v>0</v>
      </c>
      <c r="FB57" s="34">
        <f t="shared" si="152"/>
        <v>0</v>
      </c>
      <c r="FC57" s="34">
        <f t="shared" si="152"/>
        <v>0</v>
      </c>
      <c r="FD57" s="34">
        <f t="shared" si="152"/>
        <v>0</v>
      </c>
      <c r="FE57" s="33">
        <f>SUM(ER57:EV57)</f>
        <v>0</v>
      </c>
      <c r="FF57" s="33">
        <f>SUM(EW57:FD57)</f>
        <v>0</v>
      </c>
      <c r="FH57" s="10"/>
      <c r="FI57" s="62"/>
      <c r="FJ57" s="61"/>
      <c r="FK57" s="61"/>
      <c r="FL57" s="61"/>
      <c r="FM57" s="60"/>
      <c r="FN57" s="34">
        <f t="shared" ref="FN57:FU57" si="153">SUM(FN47:FN56)</f>
        <v>0</v>
      </c>
      <c r="FO57" s="34">
        <f t="shared" si="153"/>
        <v>0</v>
      </c>
      <c r="FP57" s="34">
        <f t="shared" si="153"/>
        <v>0</v>
      </c>
      <c r="FQ57" s="34">
        <f t="shared" si="153"/>
        <v>0</v>
      </c>
      <c r="FR57" s="34">
        <f t="shared" si="153"/>
        <v>0</v>
      </c>
      <c r="FS57" s="34">
        <f t="shared" si="153"/>
        <v>0</v>
      </c>
      <c r="FT57" s="34">
        <f t="shared" si="153"/>
        <v>0</v>
      </c>
      <c r="FU57" s="34">
        <f t="shared" si="153"/>
        <v>0</v>
      </c>
      <c r="FV57" s="33">
        <f>SUM(FI57:FM57)</f>
        <v>0</v>
      </c>
      <c r="FW57" s="33">
        <f>SUM(FN57:FU57)</f>
        <v>0</v>
      </c>
      <c r="FY57" s="10"/>
      <c r="FZ57" s="62"/>
      <c r="GA57" s="61"/>
      <c r="GB57" s="61"/>
      <c r="GC57" s="61"/>
      <c r="GD57" s="60"/>
      <c r="GE57" s="49">
        <f t="shared" ref="GE57:GL57" si="154">SUM(GE47:GE56)</f>
        <v>0</v>
      </c>
      <c r="GF57" s="49">
        <f t="shared" si="154"/>
        <v>0</v>
      </c>
      <c r="GG57" s="49">
        <f t="shared" si="154"/>
        <v>0</v>
      </c>
      <c r="GH57" s="49">
        <f t="shared" si="154"/>
        <v>0</v>
      </c>
      <c r="GI57" s="49">
        <f t="shared" si="154"/>
        <v>0</v>
      </c>
      <c r="GJ57" s="49">
        <f t="shared" si="154"/>
        <v>0</v>
      </c>
      <c r="GK57" s="49">
        <f t="shared" si="154"/>
        <v>0</v>
      </c>
      <c r="GL57" s="49">
        <f t="shared" si="154"/>
        <v>0</v>
      </c>
      <c r="GM57" s="48">
        <f>SUM(FZ57:GD57)</f>
        <v>0</v>
      </c>
      <c r="GN57" s="48">
        <f>SUM(GE57:GL57)</f>
        <v>0</v>
      </c>
      <c r="GP57" s="10"/>
      <c r="GQ57" s="62"/>
      <c r="GR57" s="61"/>
      <c r="GS57" s="61"/>
      <c r="GT57" s="61"/>
      <c r="GU57" s="60"/>
      <c r="GV57" s="49">
        <f t="shared" ref="GV57:HC57" si="155">SUM(GV47:GV56)</f>
        <v>0</v>
      </c>
      <c r="GW57" s="49">
        <f t="shared" si="155"/>
        <v>0</v>
      </c>
      <c r="GX57" s="49">
        <f t="shared" si="155"/>
        <v>0</v>
      </c>
      <c r="GY57" s="49">
        <f t="shared" si="155"/>
        <v>0</v>
      </c>
      <c r="GZ57" s="49">
        <f t="shared" si="155"/>
        <v>0</v>
      </c>
      <c r="HA57" s="49">
        <f t="shared" si="155"/>
        <v>0</v>
      </c>
      <c r="HB57" s="49">
        <f t="shared" si="155"/>
        <v>0</v>
      </c>
      <c r="HC57" s="49">
        <f t="shared" si="155"/>
        <v>0</v>
      </c>
      <c r="HD57" s="48">
        <f>SUM(GQ57:GU57)</f>
        <v>0</v>
      </c>
      <c r="HE57" s="48">
        <f>SUM(GV57:HC57)</f>
        <v>0</v>
      </c>
      <c r="HG57" s="10"/>
      <c r="HH57" s="62"/>
      <c r="HI57" s="61"/>
      <c r="HJ57" s="61"/>
      <c r="HK57" s="61"/>
      <c r="HL57" s="60"/>
      <c r="HM57" s="49">
        <f t="shared" ref="HM57:HT57" si="156">SUM(HM47:HM56)</f>
        <v>0</v>
      </c>
      <c r="HN57" s="49">
        <f t="shared" si="156"/>
        <v>0</v>
      </c>
      <c r="HO57" s="49">
        <f t="shared" si="156"/>
        <v>0</v>
      </c>
      <c r="HP57" s="49">
        <f t="shared" si="156"/>
        <v>0</v>
      </c>
      <c r="HQ57" s="49">
        <f t="shared" si="156"/>
        <v>0</v>
      </c>
      <c r="HR57" s="49">
        <f t="shared" si="156"/>
        <v>0</v>
      </c>
      <c r="HS57" s="49">
        <f t="shared" si="156"/>
        <v>0</v>
      </c>
      <c r="HT57" s="49">
        <f t="shared" si="156"/>
        <v>0</v>
      </c>
      <c r="HU57" s="48">
        <f>SUM(HH57:HL57)</f>
        <v>0</v>
      </c>
      <c r="HV57" s="48">
        <f>SUM(HM57:HT57)</f>
        <v>0</v>
      </c>
      <c r="HX57" s="10"/>
      <c r="HY57" s="62"/>
      <c r="HZ57" s="61"/>
      <c r="IA57" s="61"/>
      <c r="IB57" s="61"/>
      <c r="IC57" s="60"/>
      <c r="ID57" s="49">
        <f t="shared" ref="ID57:IK57" si="157">SUM(ID47:ID56)</f>
        <v>0</v>
      </c>
      <c r="IE57" s="49">
        <f t="shared" si="157"/>
        <v>0</v>
      </c>
      <c r="IF57" s="49">
        <f t="shared" si="157"/>
        <v>0</v>
      </c>
      <c r="IG57" s="49">
        <f t="shared" si="157"/>
        <v>0</v>
      </c>
      <c r="IH57" s="49">
        <f t="shared" si="157"/>
        <v>0</v>
      </c>
      <c r="II57" s="49">
        <f t="shared" si="157"/>
        <v>0</v>
      </c>
      <c r="IJ57" s="49">
        <f t="shared" si="157"/>
        <v>0</v>
      </c>
      <c r="IK57" s="49">
        <f t="shared" si="157"/>
        <v>0</v>
      </c>
      <c r="IL57" s="48">
        <f>SUM(HY57:IC57)</f>
        <v>0</v>
      </c>
      <c r="IM57" s="48">
        <f>SUM(ID57:IK57)</f>
        <v>0</v>
      </c>
    </row>
    <row r="58" spans="3:247">
      <c r="F58" s="40"/>
      <c r="G58" s="40"/>
      <c r="H58" s="42"/>
      <c r="I58" s="40"/>
      <c r="J58" s="40"/>
      <c r="K58" s="40"/>
      <c r="L58" s="40"/>
      <c r="M58" s="40"/>
      <c r="N58" s="40"/>
      <c r="O58" s="40"/>
      <c r="Q58" s="10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H58" s="1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Y58" s="10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P58" s="10"/>
      <c r="BQ58" s="38"/>
      <c r="BR58" s="38"/>
      <c r="BS58" s="38"/>
      <c r="BT58" s="38"/>
      <c r="BU58" s="38"/>
      <c r="CU58" s="10"/>
      <c r="CV58" s="38"/>
      <c r="CW58" s="38"/>
      <c r="CX58" s="38"/>
      <c r="CY58" s="38"/>
      <c r="CZ58" s="38"/>
      <c r="DL58" s="10"/>
      <c r="DM58" s="38"/>
      <c r="DN58" s="38"/>
      <c r="DO58" s="38"/>
      <c r="DP58" s="38"/>
      <c r="DQ58" s="38"/>
      <c r="EQ58" s="10"/>
      <c r="ER58" s="38"/>
      <c r="ES58" s="38"/>
      <c r="ET58" s="38"/>
      <c r="EU58" s="38"/>
      <c r="EV58" s="38"/>
      <c r="FH58" s="10"/>
      <c r="FI58" s="38"/>
      <c r="FJ58" s="38"/>
      <c r="FK58" s="38"/>
      <c r="FL58" s="38"/>
      <c r="FM58" s="38"/>
      <c r="FY58" s="10"/>
      <c r="FZ58" s="38"/>
      <c r="GA58" s="38"/>
      <c r="GB58" s="38"/>
      <c r="GC58" s="38"/>
      <c r="GD58" s="38"/>
      <c r="GP58" s="10"/>
      <c r="GQ58" s="38"/>
      <c r="GR58" s="38"/>
      <c r="GS58" s="38"/>
      <c r="GT58" s="38"/>
      <c r="GU58" s="38"/>
      <c r="HG58" s="10"/>
      <c r="HH58" s="38"/>
      <c r="HI58" s="38"/>
      <c r="HJ58" s="38"/>
      <c r="HK58" s="38"/>
      <c r="HL58" s="38"/>
      <c r="HX58" s="10"/>
      <c r="HY58" s="38"/>
      <c r="HZ58" s="38"/>
      <c r="IA58" s="38"/>
      <c r="IB58" s="38"/>
      <c r="IC58" s="38"/>
    </row>
    <row r="59" spans="3:247">
      <c r="C59" s="24" t="s">
        <v>28</v>
      </c>
      <c r="F59" s="40"/>
      <c r="G59" s="40"/>
      <c r="H59" s="40"/>
      <c r="I59" s="40"/>
      <c r="J59" s="40"/>
      <c r="K59" s="40"/>
      <c r="L59" s="40"/>
      <c r="M59" s="40"/>
      <c r="N59" s="40"/>
      <c r="O59" s="40"/>
      <c r="Q59" s="10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H59" s="1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Y59" s="10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P59" s="10"/>
      <c r="BQ59" s="38"/>
      <c r="BR59" s="38"/>
      <c r="BS59" s="38"/>
      <c r="BT59" s="38"/>
      <c r="BU59" s="38"/>
      <c r="CU59" s="10"/>
      <c r="CV59" s="38"/>
      <c r="CW59" s="38"/>
      <c r="CX59" s="38"/>
      <c r="CY59" s="38"/>
      <c r="CZ59" s="38"/>
      <c r="DL59" s="10"/>
      <c r="DM59" s="38"/>
      <c r="DN59" s="38"/>
      <c r="DO59" s="38"/>
      <c r="DP59" s="38"/>
      <c r="DQ59" s="38"/>
      <c r="EQ59" s="10"/>
      <c r="ER59" s="38"/>
      <c r="ES59" s="38"/>
      <c r="ET59" s="38"/>
      <c r="EU59" s="38"/>
      <c r="EV59" s="38"/>
      <c r="FH59" s="10"/>
      <c r="FI59" s="38"/>
      <c r="FJ59" s="38"/>
      <c r="FK59" s="38"/>
      <c r="FL59" s="38"/>
      <c r="FM59" s="38"/>
      <c r="FY59" s="10"/>
      <c r="FZ59" s="38"/>
      <c r="GA59" s="38"/>
      <c r="GB59" s="38"/>
      <c r="GC59" s="38"/>
      <c r="GD59" s="38"/>
      <c r="GP59" s="10"/>
      <c r="GQ59" s="38"/>
      <c r="GR59" s="38"/>
      <c r="GS59" s="38"/>
      <c r="GT59" s="38"/>
      <c r="GU59" s="38"/>
      <c r="HG59" s="10"/>
      <c r="HH59" s="38"/>
      <c r="HI59" s="38"/>
      <c r="HJ59" s="38"/>
      <c r="HK59" s="38"/>
      <c r="HL59" s="38"/>
      <c r="HX59" s="10"/>
      <c r="HY59" s="38"/>
      <c r="HZ59" s="38"/>
      <c r="IA59" s="38"/>
      <c r="IB59" s="38"/>
      <c r="IC59" s="38"/>
    </row>
    <row r="60" spans="3:247">
      <c r="E60" s="39" t="s">
        <v>18</v>
      </c>
      <c r="F60" s="40"/>
      <c r="G60" s="39" t="s">
        <v>25</v>
      </c>
      <c r="H60" s="42"/>
      <c r="I60" s="39"/>
      <c r="J60" s="40"/>
      <c r="K60" s="39"/>
      <c r="L60" s="40"/>
      <c r="M60" s="39"/>
      <c r="N60" s="40"/>
      <c r="O60" s="39"/>
      <c r="Q60" s="10"/>
      <c r="R60" s="152"/>
      <c r="S60" s="153"/>
      <c r="T60" s="153"/>
      <c r="U60" s="153"/>
      <c r="V60" s="67"/>
      <c r="W60" s="41"/>
      <c r="X60" s="41"/>
      <c r="Y60" s="41"/>
      <c r="Z60" s="41"/>
      <c r="AA60" s="41"/>
      <c r="AB60" s="41"/>
      <c r="AC60" s="41"/>
      <c r="AD60" s="41"/>
      <c r="AE60" s="33">
        <f>SUM(R60:V60)</f>
        <v>0</v>
      </c>
      <c r="AF60" s="33">
        <f>SUM(W60:AD60)</f>
        <v>0</v>
      </c>
      <c r="AH60" s="1"/>
      <c r="AI60" s="152"/>
      <c r="AJ60" s="153"/>
      <c r="AK60" s="153"/>
      <c r="AL60" s="153"/>
      <c r="AM60" s="67"/>
      <c r="AN60" s="41"/>
      <c r="AO60" s="41"/>
      <c r="AP60" s="41"/>
      <c r="AQ60" s="41"/>
      <c r="AR60" s="41"/>
      <c r="AS60" s="41"/>
      <c r="AT60" s="41"/>
      <c r="AU60" s="41"/>
      <c r="AV60" s="33">
        <f>SUM(AI60:AM60)</f>
        <v>0</v>
      </c>
      <c r="AW60" s="33">
        <f>SUM(AN60:AU60)</f>
        <v>0</v>
      </c>
      <c r="AY60" s="10"/>
      <c r="AZ60" s="152"/>
      <c r="BA60" s="153"/>
      <c r="BB60" s="153"/>
      <c r="BC60" s="153"/>
      <c r="BD60" s="67"/>
      <c r="BE60" s="41"/>
      <c r="BF60" s="41"/>
      <c r="BG60" s="41"/>
      <c r="BH60" s="41"/>
      <c r="BI60" s="41"/>
      <c r="BJ60" s="41"/>
      <c r="BK60" s="41"/>
      <c r="BL60" s="41"/>
      <c r="BM60" s="48">
        <f>SUM(AZ60:BD60)</f>
        <v>0</v>
      </c>
      <c r="BN60" s="48">
        <f>SUM(BE60:BL60)</f>
        <v>0</v>
      </c>
      <c r="BP60" s="10"/>
      <c r="BQ60" s="152"/>
      <c r="BR60" s="153"/>
      <c r="BS60" s="153"/>
      <c r="BT60" s="153"/>
      <c r="BU60" s="67"/>
      <c r="BV60" s="41"/>
      <c r="BW60" s="41"/>
      <c r="BX60" s="41"/>
      <c r="BY60" s="41"/>
      <c r="BZ60" s="41"/>
      <c r="CA60" s="41"/>
      <c r="CB60" s="41"/>
      <c r="CC60" s="41"/>
      <c r="CD60" s="33">
        <f t="shared" ref="CD60:CD69" si="158">SUM(BQ60:BU60)</f>
        <v>0</v>
      </c>
      <c r="CE60" s="33">
        <f t="shared" ref="CE60:CE69" si="159">SUM(BV60:CC60)</f>
        <v>0</v>
      </c>
      <c r="CU60" s="10"/>
      <c r="CV60" s="152"/>
      <c r="CW60" s="153"/>
      <c r="CX60" s="153"/>
      <c r="CY60" s="153"/>
      <c r="CZ60" s="67"/>
      <c r="DA60" s="41"/>
      <c r="DB60" s="41"/>
      <c r="DC60" s="41"/>
      <c r="DD60" s="41"/>
      <c r="DE60" s="41"/>
      <c r="DF60" s="41"/>
      <c r="DG60" s="41"/>
      <c r="DH60" s="41"/>
      <c r="DI60" s="33">
        <f t="shared" ref="DI60:DI69" si="160">SUM(CV60:CZ60)</f>
        <v>0</v>
      </c>
      <c r="DJ60" s="33">
        <f t="shared" ref="DJ60:DJ69" si="161">SUM(DA60:DH60)</f>
        <v>0</v>
      </c>
      <c r="DL60" s="10"/>
      <c r="DM60" s="152"/>
      <c r="DN60" s="153"/>
      <c r="DO60" s="153"/>
      <c r="DP60" s="153"/>
      <c r="DQ60" s="67"/>
      <c r="DR60" s="41"/>
      <c r="DS60" s="41"/>
      <c r="DT60" s="41"/>
      <c r="DU60" s="41"/>
      <c r="DV60" s="41"/>
      <c r="DW60" s="41"/>
      <c r="DX60" s="41"/>
      <c r="DY60" s="41"/>
      <c r="DZ60" s="33">
        <f t="shared" ref="DZ60:DZ69" si="162">SUM(DM60:DQ60)</f>
        <v>0</v>
      </c>
      <c r="EA60" s="33">
        <f t="shared" ref="EA60:EA69" si="163">SUM(DR60:DY60)</f>
        <v>0</v>
      </c>
      <c r="EQ60" s="10"/>
      <c r="ER60" s="152"/>
      <c r="ES60" s="153"/>
      <c r="ET60" s="153"/>
      <c r="EU60" s="153"/>
      <c r="EV60" s="67"/>
      <c r="EW60" s="41"/>
      <c r="EX60" s="41"/>
      <c r="EY60" s="41"/>
      <c r="EZ60" s="41"/>
      <c r="FA60" s="41"/>
      <c r="FB60" s="41"/>
      <c r="FC60" s="41"/>
      <c r="FD60" s="41"/>
      <c r="FE60" s="33">
        <f t="shared" ref="FE60:FE69" si="164">SUM(ER60:EV60)</f>
        <v>0</v>
      </c>
      <c r="FF60" s="33">
        <f t="shared" ref="FF60:FF69" si="165">SUM(EW60:FD60)</f>
        <v>0</v>
      </c>
      <c r="FH60" s="10"/>
      <c r="FI60" s="152"/>
      <c r="FJ60" s="153"/>
      <c r="FK60" s="153"/>
      <c r="FL60" s="153"/>
      <c r="FM60" s="67"/>
      <c r="FN60" s="41"/>
      <c r="FO60" s="41"/>
      <c r="FP60" s="41"/>
      <c r="FQ60" s="41"/>
      <c r="FR60" s="41"/>
      <c r="FS60" s="41"/>
      <c r="FT60" s="41"/>
      <c r="FU60" s="41"/>
      <c r="FV60" s="33">
        <f t="shared" ref="FV60:FV69" si="166">SUM(FI60:FM60)</f>
        <v>0</v>
      </c>
      <c r="FW60" s="33">
        <f t="shared" ref="FW60:FW69" si="167">SUM(FN60:FU60)</f>
        <v>0</v>
      </c>
      <c r="FY60" s="10"/>
      <c r="FZ60" s="152"/>
      <c r="GA60" s="153"/>
      <c r="GB60" s="153"/>
      <c r="GC60" s="153"/>
      <c r="GD60" s="67"/>
      <c r="GE60" s="41"/>
      <c r="GF60" s="41"/>
      <c r="GG60" s="41"/>
      <c r="GH60" s="41"/>
      <c r="GI60" s="41"/>
      <c r="GJ60" s="41"/>
      <c r="GK60" s="41"/>
      <c r="GL60" s="41"/>
      <c r="GM60" s="48">
        <f t="shared" ref="GM60:GM69" si="168">SUM(FZ60:GD60)</f>
        <v>0</v>
      </c>
      <c r="GN60" s="48">
        <f t="shared" ref="GN60:GN69" si="169">SUM(GE60:GL60)</f>
        <v>0</v>
      </c>
      <c r="GP60" s="10"/>
      <c r="GQ60" s="152"/>
      <c r="GR60" s="153"/>
      <c r="GS60" s="153"/>
      <c r="GT60" s="153"/>
      <c r="GU60" s="67"/>
      <c r="GV60" s="41"/>
      <c r="GW60" s="41"/>
      <c r="GX60" s="41"/>
      <c r="GY60" s="41"/>
      <c r="GZ60" s="41"/>
      <c r="HA60" s="41"/>
      <c r="HB60" s="41"/>
      <c r="HC60" s="41"/>
      <c r="HD60" s="48">
        <f t="shared" ref="HD60:HD69" si="170">SUM(GQ60:GU60)</f>
        <v>0</v>
      </c>
      <c r="HE60" s="48">
        <f t="shared" ref="HE60:HE69" si="171">SUM(GV60:HC60)</f>
        <v>0</v>
      </c>
      <c r="HG60" s="10"/>
      <c r="HH60" s="152"/>
      <c r="HI60" s="153"/>
      <c r="HJ60" s="153"/>
      <c r="HK60" s="153"/>
      <c r="HL60" s="67"/>
      <c r="HM60" s="41"/>
      <c r="HN60" s="41"/>
      <c r="HO60" s="41"/>
      <c r="HP60" s="41"/>
      <c r="HQ60" s="41"/>
      <c r="HR60" s="41"/>
      <c r="HS60" s="41"/>
      <c r="HT60" s="41"/>
      <c r="HU60" s="48">
        <f t="shared" ref="HU60:HU69" si="172">SUM(HH60:HL60)</f>
        <v>0</v>
      </c>
      <c r="HV60" s="48">
        <f t="shared" ref="HV60:HV69" si="173">SUM(HM60:HT60)</f>
        <v>0</v>
      </c>
      <c r="HX60" s="10"/>
      <c r="HY60" s="152"/>
      <c r="HZ60" s="153"/>
      <c r="IA60" s="153"/>
      <c r="IB60" s="153"/>
      <c r="IC60" s="67"/>
      <c r="ID60" s="41"/>
      <c r="IE60" s="41"/>
      <c r="IF60" s="41"/>
      <c r="IG60" s="41"/>
      <c r="IH60" s="41"/>
      <c r="II60" s="41"/>
      <c r="IJ60" s="41"/>
      <c r="IK60" s="41"/>
      <c r="IL60" s="48">
        <f t="shared" ref="IL60:IL69" si="174">SUM(HY60:IC60)</f>
        <v>0</v>
      </c>
      <c r="IM60" s="48">
        <f t="shared" ref="IM60:IM69" si="175">SUM(ID60:IK60)</f>
        <v>0</v>
      </c>
    </row>
    <row r="61" spans="3:247">
      <c r="E61" s="39" t="s">
        <v>18</v>
      </c>
      <c r="F61" s="40"/>
      <c r="G61" s="39" t="s">
        <v>25</v>
      </c>
      <c r="H61" s="42"/>
      <c r="I61" s="39"/>
      <c r="J61" s="40"/>
      <c r="K61" s="39"/>
      <c r="L61" s="40"/>
      <c r="M61" s="39"/>
      <c r="N61" s="40"/>
      <c r="O61" s="39"/>
      <c r="Q61" s="10"/>
      <c r="R61" s="66"/>
      <c r="S61" s="65"/>
      <c r="T61" s="65"/>
      <c r="U61" s="65"/>
      <c r="V61" s="64"/>
      <c r="W61" s="41"/>
      <c r="X61" s="41"/>
      <c r="Y61" s="41"/>
      <c r="Z61" s="41"/>
      <c r="AA61" s="41"/>
      <c r="AB61" s="41"/>
      <c r="AC61" s="41"/>
      <c r="AD61" s="41"/>
      <c r="AE61" s="33">
        <f t="shared" ref="AE61:AE64" si="176">SUM(R61:V61)</f>
        <v>0</v>
      </c>
      <c r="AF61" s="33">
        <f t="shared" ref="AF61:AF69" si="177">SUM(W61:AD61)</f>
        <v>0</v>
      </c>
      <c r="AH61" s="1"/>
      <c r="AI61" s="66"/>
      <c r="AJ61" s="65"/>
      <c r="AK61" s="65"/>
      <c r="AL61" s="65"/>
      <c r="AM61" s="64"/>
      <c r="AN61" s="41"/>
      <c r="AO61" s="41"/>
      <c r="AP61" s="41"/>
      <c r="AQ61" s="41"/>
      <c r="AR61" s="41"/>
      <c r="AS61" s="41"/>
      <c r="AT61" s="41"/>
      <c r="AU61" s="41"/>
      <c r="AV61" s="33">
        <f t="shared" ref="AV61:AV64" si="178">SUM(AI61:AM61)</f>
        <v>0</v>
      </c>
      <c r="AW61" s="33">
        <f t="shared" ref="AW61:AW69" si="179">SUM(AN61:AU61)</f>
        <v>0</v>
      </c>
      <c r="AY61" s="10"/>
      <c r="AZ61" s="66"/>
      <c r="BA61" s="65"/>
      <c r="BB61" s="65"/>
      <c r="BC61" s="65"/>
      <c r="BD61" s="64"/>
      <c r="BE61" s="41"/>
      <c r="BF61" s="41"/>
      <c r="BG61" s="41"/>
      <c r="BH61" s="41"/>
      <c r="BI61" s="41"/>
      <c r="BJ61" s="41"/>
      <c r="BK61" s="41"/>
      <c r="BL61" s="41"/>
      <c r="BM61" s="48">
        <f t="shared" ref="BM61:BM64" si="180">SUM(AZ61:BD61)</f>
        <v>0</v>
      </c>
      <c r="BN61" s="48">
        <f t="shared" ref="BN61:BN69" si="181">SUM(BE61:BL61)</f>
        <v>0</v>
      </c>
      <c r="BP61" s="10"/>
      <c r="BQ61" s="66"/>
      <c r="BR61" s="65"/>
      <c r="BS61" s="65"/>
      <c r="BT61" s="65"/>
      <c r="BU61" s="64"/>
      <c r="BV61" s="41"/>
      <c r="BW61" s="41"/>
      <c r="BX61" s="41"/>
      <c r="BY61" s="41"/>
      <c r="BZ61" s="41"/>
      <c r="CA61" s="41"/>
      <c r="CB61" s="41"/>
      <c r="CC61" s="41"/>
      <c r="CD61" s="33">
        <f t="shared" si="158"/>
        <v>0</v>
      </c>
      <c r="CE61" s="33">
        <f t="shared" si="159"/>
        <v>0</v>
      </c>
      <c r="CU61" s="10"/>
      <c r="CV61" s="66"/>
      <c r="CW61" s="65"/>
      <c r="CX61" s="65"/>
      <c r="CY61" s="65"/>
      <c r="CZ61" s="64"/>
      <c r="DA61" s="41"/>
      <c r="DB61" s="41"/>
      <c r="DC61" s="41"/>
      <c r="DD61" s="41"/>
      <c r="DE61" s="41"/>
      <c r="DF61" s="41"/>
      <c r="DG61" s="41"/>
      <c r="DH61" s="41"/>
      <c r="DI61" s="33">
        <f t="shared" si="160"/>
        <v>0</v>
      </c>
      <c r="DJ61" s="33">
        <f t="shared" si="161"/>
        <v>0</v>
      </c>
      <c r="DL61" s="10"/>
      <c r="DM61" s="66"/>
      <c r="DN61" s="65"/>
      <c r="DO61" s="65"/>
      <c r="DP61" s="65"/>
      <c r="DQ61" s="64"/>
      <c r="DR61" s="41"/>
      <c r="DS61" s="41"/>
      <c r="DT61" s="41"/>
      <c r="DU61" s="41"/>
      <c r="DV61" s="41"/>
      <c r="DW61" s="41"/>
      <c r="DX61" s="41"/>
      <c r="DY61" s="41"/>
      <c r="DZ61" s="33">
        <f t="shared" si="162"/>
        <v>0</v>
      </c>
      <c r="EA61" s="33">
        <f t="shared" si="163"/>
        <v>0</v>
      </c>
      <c r="EQ61" s="10"/>
      <c r="ER61" s="66"/>
      <c r="ES61" s="65"/>
      <c r="ET61" s="65"/>
      <c r="EU61" s="65"/>
      <c r="EV61" s="64"/>
      <c r="EW61" s="41"/>
      <c r="EX61" s="41"/>
      <c r="EY61" s="41"/>
      <c r="EZ61" s="41"/>
      <c r="FA61" s="41"/>
      <c r="FB61" s="41"/>
      <c r="FC61" s="41"/>
      <c r="FD61" s="41"/>
      <c r="FE61" s="33">
        <f t="shared" si="164"/>
        <v>0</v>
      </c>
      <c r="FF61" s="33">
        <f t="shared" si="165"/>
        <v>0</v>
      </c>
      <c r="FH61" s="10"/>
      <c r="FI61" s="66"/>
      <c r="FJ61" s="65"/>
      <c r="FK61" s="65"/>
      <c r="FL61" s="65"/>
      <c r="FM61" s="64"/>
      <c r="FN61" s="41"/>
      <c r="FO61" s="41"/>
      <c r="FP61" s="41"/>
      <c r="FQ61" s="41"/>
      <c r="FR61" s="41"/>
      <c r="FS61" s="41"/>
      <c r="FT61" s="41"/>
      <c r="FU61" s="41"/>
      <c r="FV61" s="33">
        <f t="shared" si="166"/>
        <v>0</v>
      </c>
      <c r="FW61" s="33">
        <f t="shared" si="167"/>
        <v>0</v>
      </c>
      <c r="FY61" s="10"/>
      <c r="FZ61" s="66"/>
      <c r="GA61" s="65"/>
      <c r="GB61" s="65"/>
      <c r="GC61" s="65"/>
      <c r="GD61" s="64"/>
      <c r="GE61" s="41"/>
      <c r="GF61" s="41"/>
      <c r="GG61" s="41"/>
      <c r="GH61" s="41"/>
      <c r="GI61" s="41"/>
      <c r="GJ61" s="41"/>
      <c r="GK61" s="41"/>
      <c r="GL61" s="41"/>
      <c r="GM61" s="48">
        <f t="shared" si="168"/>
        <v>0</v>
      </c>
      <c r="GN61" s="48">
        <f t="shared" si="169"/>
        <v>0</v>
      </c>
      <c r="GP61" s="10"/>
      <c r="GQ61" s="66"/>
      <c r="GR61" s="65"/>
      <c r="GS61" s="65"/>
      <c r="GT61" s="65"/>
      <c r="GU61" s="64"/>
      <c r="GV61" s="41"/>
      <c r="GW61" s="41"/>
      <c r="GX61" s="41"/>
      <c r="GY61" s="41"/>
      <c r="GZ61" s="41"/>
      <c r="HA61" s="41"/>
      <c r="HB61" s="41"/>
      <c r="HC61" s="41"/>
      <c r="HD61" s="48">
        <f t="shared" si="170"/>
        <v>0</v>
      </c>
      <c r="HE61" s="48">
        <f t="shared" si="171"/>
        <v>0</v>
      </c>
      <c r="HG61" s="10"/>
      <c r="HH61" s="66"/>
      <c r="HI61" s="65"/>
      <c r="HJ61" s="65"/>
      <c r="HK61" s="65"/>
      <c r="HL61" s="64"/>
      <c r="HM61" s="41"/>
      <c r="HN61" s="41"/>
      <c r="HO61" s="41"/>
      <c r="HP61" s="41"/>
      <c r="HQ61" s="41"/>
      <c r="HR61" s="41"/>
      <c r="HS61" s="41"/>
      <c r="HT61" s="41"/>
      <c r="HU61" s="48">
        <f t="shared" si="172"/>
        <v>0</v>
      </c>
      <c r="HV61" s="48">
        <f t="shared" si="173"/>
        <v>0</v>
      </c>
      <c r="HX61" s="10"/>
      <c r="HY61" s="66"/>
      <c r="HZ61" s="65"/>
      <c r="IA61" s="65"/>
      <c r="IB61" s="65"/>
      <c r="IC61" s="64"/>
      <c r="ID61" s="41"/>
      <c r="IE61" s="41"/>
      <c r="IF61" s="41"/>
      <c r="IG61" s="41"/>
      <c r="IH61" s="41"/>
      <c r="II61" s="41"/>
      <c r="IJ61" s="41"/>
      <c r="IK61" s="41"/>
      <c r="IL61" s="48">
        <f t="shared" si="174"/>
        <v>0</v>
      </c>
      <c r="IM61" s="48">
        <f t="shared" si="175"/>
        <v>0</v>
      </c>
    </row>
    <row r="62" spans="3:247">
      <c r="E62" s="39" t="s">
        <v>18</v>
      </c>
      <c r="F62" s="40"/>
      <c r="G62" s="39" t="s">
        <v>25</v>
      </c>
      <c r="H62" s="42"/>
      <c r="I62" s="39"/>
      <c r="J62" s="40"/>
      <c r="K62" s="39"/>
      <c r="L62" s="40"/>
      <c r="M62" s="39"/>
      <c r="N62" s="40"/>
      <c r="O62" s="39"/>
      <c r="Q62" s="10"/>
      <c r="R62" s="66"/>
      <c r="S62" s="65"/>
      <c r="T62" s="65"/>
      <c r="U62" s="65"/>
      <c r="V62" s="64"/>
      <c r="W62" s="41"/>
      <c r="X62" s="41"/>
      <c r="Y62" s="41"/>
      <c r="Z62" s="41"/>
      <c r="AA62" s="41"/>
      <c r="AB62" s="41"/>
      <c r="AC62" s="41"/>
      <c r="AD62" s="41"/>
      <c r="AE62" s="33">
        <f t="shared" si="176"/>
        <v>0</v>
      </c>
      <c r="AF62" s="33">
        <f t="shared" si="177"/>
        <v>0</v>
      </c>
      <c r="AH62" s="1"/>
      <c r="AI62" s="66"/>
      <c r="AJ62" s="65"/>
      <c r="AK62" s="65"/>
      <c r="AL62" s="65"/>
      <c r="AM62" s="64"/>
      <c r="AN62" s="41"/>
      <c r="AO62" s="41"/>
      <c r="AP62" s="41"/>
      <c r="AQ62" s="41"/>
      <c r="AR62" s="41"/>
      <c r="AS62" s="41"/>
      <c r="AT62" s="41"/>
      <c r="AU62" s="41"/>
      <c r="AV62" s="33">
        <f t="shared" si="178"/>
        <v>0</v>
      </c>
      <c r="AW62" s="33">
        <f t="shared" si="179"/>
        <v>0</v>
      </c>
      <c r="AY62" s="10"/>
      <c r="AZ62" s="66"/>
      <c r="BA62" s="65"/>
      <c r="BB62" s="65"/>
      <c r="BC62" s="65"/>
      <c r="BD62" s="64"/>
      <c r="BE62" s="41"/>
      <c r="BF62" s="41"/>
      <c r="BG62" s="41"/>
      <c r="BH62" s="41"/>
      <c r="BI62" s="41"/>
      <c r="BJ62" s="41"/>
      <c r="BK62" s="41"/>
      <c r="BL62" s="41"/>
      <c r="BM62" s="48">
        <f t="shared" si="180"/>
        <v>0</v>
      </c>
      <c r="BN62" s="48">
        <f t="shared" si="181"/>
        <v>0</v>
      </c>
      <c r="BP62" s="10"/>
      <c r="BQ62" s="66"/>
      <c r="BR62" s="65"/>
      <c r="BS62" s="65"/>
      <c r="BT62" s="65"/>
      <c r="BU62" s="64"/>
      <c r="BV62" s="41"/>
      <c r="BW62" s="41"/>
      <c r="BX62" s="41"/>
      <c r="BY62" s="41"/>
      <c r="BZ62" s="41"/>
      <c r="CA62" s="41"/>
      <c r="CB62" s="41"/>
      <c r="CC62" s="41"/>
      <c r="CD62" s="33">
        <f t="shared" si="158"/>
        <v>0</v>
      </c>
      <c r="CE62" s="33">
        <f t="shared" si="159"/>
        <v>0</v>
      </c>
      <c r="CU62" s="10"/>
      <c r="CV62" s="66"/>
      <c r="CW62" s="65"/>
      <c r="CX62" s="65"/>
      <c r="CY62" s="65"/>
      <c r="CZ62" s="64"/>
      <c r="DA62" s="41"/>
      <c r="DB62" s="41"/>
      <c r="DC62" s="41"/>
      <c r="DD62" s="41"/>
      <c r="DE62" s="41"/>
      <c r="DF62" s="41"/>
      <c r="DG62" s="41"/>
      <c r="DH62" s="41"/>
      <c r="DI62" s="33">
        <f t="shared" si="160"/>
        <v>0</v>
      </c>
      <c r="DJ62" s="33">
        <f t="shared" si="161"/>
        <v>0</v>
      </c>
      <c r="DL62" s="10"/>
      <c r="DM62" s="66"/>
      <c r="DN62" s="65"/>
      <c r="DO62" s="65"/>
      <c r="DP62" s="65"/>
      <c r="DQ62" s="64"/>
      <c r="DR62" s="41"/>
      <c r="DS62" s="41"/>
      <c r="DT62" s="41"/>
      <c r="DU62" s="41"/>
      <c r="DV62" s="41"/>
      <c r="DW62" s="41"/>
      <c r="DX62" s="41"/>
      <c r="DY62" s="41"/>
      <c r="DZ62" s="33">
        <f t="shared" si="162"/>
        <v>0</v>
      </c>
      <c r="EA62" s="33">
        <f t="shared" si="163"/>
        <v>0</v>
      </c>
      <c r="EQ62" s="10"/>
      <c r="ER62" s="66"/>
      <c r="ES62" s="65"/>
      <c r="ET62" s="65"/>
      <c r="EU62" s="65"/>
      <c r="EV62" s="64"/>
      <c r="EW62" s="41"/>
      <c r="EX62" s="41"/>
      <c r="EY62" s="41"/>
      <c r="EZ62" s="41"/>
      <c r="FA62" s="41"/>
      <c r="FB62" s="41"/>
      <c r="FC62" s="41"/>
      <c r="FD62" s="41"/>
      <c r="FE62" s="33">
        <f t="shared" si="164"/>
        <v>0</v>
      </c>
      <c r="FF62" s="33">
        <f t="shared" si="165"/>
        <v>0</v>
      </c>
      <c r="FH62" s="10"/>
      <c r="FI62" s="66"/>
      <c r="FJ62" s="65"/>
      <c r="FK62" s="65"/>
      <c r="FL62" s="65"/>
      <c r="FM62" s="64"/>
      <c r="FN62" s="41"/>
      <c r="FO62" s="41"/>
      <c r="FP62" s="41"/>
      <c r="FQ62" s="41"/>
      <c r="FR62" s="41"/>
      <c r="FS62" s="41"/>
      <c r="FT62" s="41"/>
      <c r="FU62" s="41"/>
      <c r="FV62" s="33">
        <f t="shared" si="166"/>
        <v>0</v>
      </c>
      <c r="FW62" s="33">
        <f t="shared" si="167"/>
        <v>0</v>
      </c>
      <c r="FY62" s="10"/>
      <c r="FZ62" s="66"/>
      <c r="GA62" s="65"/>
      <c r="GB62" s="65"/>
      <c r="GC62" s="65"/>
      <c r="GD62" s="64"/>
      <c r="GE62" s="41"/>
      <c r="GF62" s="41"/>
      <c r="GG62" s="41"/>
      <c r="GH62" s="41"/>
      <c r="GI62" s="41"/>
      <c r="GJ62" s="41"/>
      <c r="GK62" s="41"/>
      <c r="GL62" s="41"/>
      <c r="GM62" s="48">
        <f t="shared" si="168"/>
        <v>0</v>
      </c>
      <c r="GN62" s="48">
        <f t="shared" si="169"/>
        <v>0</v>
      </c>
      <c r="GP62" s="10"/>
      <c r="GQ62" s="66"/>
      <c r="GR62" s="65"/>
      <c r="GS62" s="65"/>
      <c r="GT62" s="65"/>
      <c r="GU62" s="64"/>
      <c r="GV62" s="41"/>
      <c r="GW62" s="41"/>
      <c r="GX62" s="41"/>
      <c r="GY62" s="41"/>
      <c r="GZ62" s="41"/>
      <c r="HA62" s="41"/>
      <c r="HB62" s="41"/>
      <c r="HC62" s="41"/>
      <c r="HD62" s="48">
        <f t="shared" si="170"/>
        <v>0</v>
      </c>
      <c r="HE62" s="48">
        <f t="shared" si="171"/>
        <v>0</v>
      </c>
      <c r="HG62" s="10"/>
      <c r="HH62" s="66"/>
      <c r="HI62" s="65"/>
      <c r="HJ62" s="65"/>
      <c r="HK62" s="65"/>
      <c r="HL62" s="64"/>
      <c r="HM62" s="41"/>
      <c r="HN62" s="41"/>
      <c r="HO62" s="41"/>
      <c r="HP62" s="41"/>
      <c r="HQ62" s="41"/>
      <c r="HR62" s="41"/>
      <c r="HS62" s="41"/>
      <c r="HT62" s="41"/>
      <c r="HU62" s="48">
        <f t="shared" si="172"/>
        <v>0</v>
      </c>
      <c r="HV62" s="48">
        <f t="shared" si="173"/>
        <v>0</v>
      </c>
      <c r="HX62" s="10"/>
      <c r="HY62" s="66"/>
      <c r="HZ62" s="65"/>
      <c r="IA62" s="65"/>
      <c r="IB62" s="65"/>
      <c r="IC62" s="64"/>
      <c r="ID62" s="41"/>
      <c r="IE62" s="41"/>
      <c r="IF62" s="41"/>
      <c r="IG62" s="41"/>
      <c r="IH62" s="41"/>
      <c r="II62" s="41"/>
      <c r="IJ62" s="41"/>
      <c r="IK62" s="41"/>
      <c r="IL62" s="48">
        <f t="shared" si="174"/>
        <v>0</v>
      </c>
      <c r="IM62" s="48">
        <f t="shared" si="175"/>
        <v>0</v>
      </c>
    </row>
    <row r="63" spans="3:247">
      <c r="E63" s="39" t="s">
        <v>18</v>
      </c>
      <c r="F63" s="40"/>
      <c r="G63" s="39" t="s">
        <v>25</v>
      </c>
      <c r="H63" s="42"/>
      <c r="I63" s="39"/>
      <c r="J63" s="40"/>
      <c r="K63" s="39"/>
      <c r="L63" s="40"/>
      <c r="M63" s="39"/>
      <c r="N63" s="40"/>
      <c r="O63" s="39"/>
      <c r="Q63" s="10"/>
      <c r="R63" s="66"/>
      <c r="S63" s="65"/>
      <c r="T63" s="65"/>
      <c r="U63" s="65"/>
      <c r="V63" s="64"/>
      <c r="W63" s="41"/>
      <c r="X63" s="41"/>
      <c r="Y63" s="41"/>
      <c r="Z63" s="41"/>
      <c r="AA63" s="41"/>
      <c r="AB63" s="41"/>
      <c r="AC63" s="41"/>
      <c r="AD63" s="41"/>
      <c r="AE63" s="33">
        <f t="shared" si="176"/>
        <v>0</v>
      </c>
      <c r="AF63" s="33">
        <f t="shared" si="177"/>
        <v>0</v>
      </c>
      <c r="AH63" s="1"/>
      <c r="AI63" s="66"/>
      <c r="AJ63" s="65"/>
      <c r="AK63" s="65"/>
      <c r="AL63" s="65"/>
      <c r="AM63" s="64"/>
      <c r="AN63" s="41"/>
      <c r="AO63" s="41"/>
      <c r="AP63" s="41"/>
      <c r="AQ63" s="41"/>
      <c r="AR63" s="41"/>
      <c r="AS63" s="41"/>
      <c r="AT63" s="41"/>
      <c r="AU63" s="41"/>
      <c r="AV63" s="33">
        <f t="shared" si="178"/>
        <v>0</v>
      </c>
      <c r="AW63" s="33">
        <f t="shared" si="179"/>
        <v>0</v>
      </c>
      <c r="AY63" s="10"/>
      <c r="AZ63" s="66"/>
      <c r="BA63" s="65"/>
      <c r="BB63" s="65"/>
      <c r="BC63" s="65"/>
      <c r="BD63" s="64"/>
      <c r="BE63" s="41"/>
      <c r="BF63" s="41"/>
      <c r="BG63" s="41"/>
      <c r="BH63" s="41"/>
      <c r="BI63" s="41"/>
      <c r="BJ63" s="41"/>
      <c r="BK63" s="41"/>
      <c r="BL63" s="41"/>
      <c r="BM63" s="48">
        <f t="shared" si="180"/>
        <v>0</v>
      </c>
      <c r="BN63" s="48">
        <f t="shared" si="181"/>
        <v>0</v>
      </c>
      <c r="BP63" s="10"/>
      <c r="BQ63" s="66"/>
      <c r="BR63" s="65"/>
      <c r="BS63" s="65"/>
      <c r="BT63" s="65"/>
      <c r="BU63" s="64"/>
      <c r="BV63" s="41"/>
      <c r="BW63" s="41"/>
      <c r="BX63" s="41"/>
      <c r="BY63" s="41"/>
      <c r="BZ63" s="41"/>
      <c r="CA63" s="41"/>
      <c r="CB63" s="41"/>
      <c r="CC63" s="41"/>
      <c r="CD63" s="33">
        <f t="shared" si="158"/>
        <v>0</v>
      </c>
      <c r="CE63" s="33">
        <f t="shared" si="159"/>
        <v>0</v>
      </c>
      <c r="CU63" s="10"/>
      <c r="CV63" s="66"/>
      <c r="CW63" s="65"/>
      <c r="CX63" s="65"/>
      <c r="CY63" s="65"/>
      <c r="CZ63" s="64"/>
      <c r="DA63" s="41"/>
      <c r="DB63" s="41"/>
      <c r="DC63" s="41"/>
      <c r="DD63" s="41"/>
      <c r="DE63" s="41"/>
      <c r="DF63" s="41"/>
      <c r="DG63" s="41"/>
      <c r="DH63" s="41"/>
      <c r="DI63" s="33">
        <f t="shared" si="160"/>
        <v>0</v>
      </c>
      <c r="DJ63" s="33">
        <f t="shared" si="161"/>
        <v>0</v>
      </c>
      <c r="DL63" s="10"/>
      <c r="DM63" s="66"/>
      <c r="DN63" s="65"/>
      <c r="DO63" s="65"/>
      <c r="DP63" s="65"/>
      <c r="DQ63" s="64"/>
      <c r="DR63" s="41"/>
      <c r="DS63" s="41"/>
      <c r="DT63" s="41"/>
      <c r="DU63" s="41"/>
      <c r="DV63" s="41"/>
      <c r="DW63" s="41"/>
      <c r="DX63" s="41"/>
      <c r="DY63" s="41"/>
      <c r="DZ63" s="33">
        <f t="shared" si="162"/>
        <v>0</v>
      </c>
      <c r="EA63" s="33">
        <f t="shared" si="163"/>
        <v>0</v>
      </c>
      <c r="EQ63" s="10"/>
      <c r="ER63" s="66"/>
      <c r="ES63" s="65"/>
      <c r="ET63" s="65"/>
      <c r="EU63" s="65"/>
      <c r="EV63" s="64"/>
      <c r="EW63" s="41"/>
      <c r="EX63" s="41"/>
      <c r="EY63" s="41"/>
      <c r="EZ63" s="41"/>
      <c r="FA63" s="41"/>
      <c r="FB63" s="41"/>
      <c r="FC63" s="41"/>
      <c r="FD63" s="41"/>
      <c r="FE63" s="33">
        <f t="shared" si="164"/>
        <v>0</v>
      </c>
      <c r="FF63" s="33">
        <f t="shared" si="165"/>
        <v>0</v>
      </c>
      <c r="FH63" s="10"/>
      <c r="FI63" s="66"/>
      <c r="FJ63" s="65"/>
      <c r="FK63" s="65"/>
      <c r="FL63" s="65"/>
      <c r="FM63" s="64"/>
      <c r="FN63" s="41"/>
      <c r="FO63" s="41"/>
      <c r="FP63" s="41"/>
      <c r="FQ63" s="41"/>
      <c r="FR63" s="41"/>
      <c r="FS63" s="41"/>
      <c r="FT63" s="41"/>
      <c r="FU63" s="41"/>
      <c r="FV63" s="33">
        <f t="shared" si="166"/>
        <v>0</v>
      </c>
      <c r="FW63" s="33">
        <f t="shared" si="167"/>
        <v>0</v>
      </c>
      <c r="FY63" s="10"/>
      <c r="FZ63" s="66"/>
      <c r="GA63" s="65"/>
      <c r="GB63" s="65"/>
      <c r="GC63" s="65"/>
      <c r="GD63" s="64"/>
      <c r="GE63" s="41"/>
      <c r="GF63" s="41"/>
      <c r="GG63" s="41"/>
      <c r="GH63" s="41"/>
      <c r="GI63" s="41"/>
      <c r="GJ63" s="41"/>
      <c r="GK63" s="41"/>
      <c r="GL63" s="41"/>
      <c r="GM63" s="48">
        <f t="shared" si="168"/>
        <v>0</v>
      </c>
      <c r="GN63" s="48">
        <f t="shared" si="169"/>
        <v>0</v>
      </c>
      <c r="GP63" s="10"/>
      <c r="GQ63" s="66"/>
      <c r="GR63" s="65"/>
      <c r="GS63" s="65"/>
      <c r="GT63" s="65"/>
      <c r="GU63" s="64"/>
      <c r="GV63" s="41"/>
      <c r="GW63" s="41"/>
      <c r="GX63" s="41"/>
      <c r="GY63" s="41"/>
      <c r="GZ63" s="41"/>
      <c r="HA63" s="41"/>
      <c r="HB63" s="41"/>
      <c r="HC63" s="41"/>
      <c r="HD63" s="48">
        <f t="shared" si="170"/>
        <v>0</v>
      </c>
      <c r="HE63" s="48">
        <f t="shared" si="171"/>
        <v>0</v>
      </c>
      <c r="HG63" s="10"/>
      <c r="HH63" s="66"/>
      <c r="HI63" s="65"/>
      <c r="HJ63" s="65"/>
      <c r="HK63" s="65"/>
      <c r="HL63" s="64"/>
      <c r="HM63" s="41"/>
      <c r="HN63" s="41"/>
      <c r="HO63" s="41"/>
      <c r="HP63" s="41"/>
      <c r="HQ63" s="41"/>
      <c r="HR63" s="41"/>
      <c r="HS63" s="41"/>
      <c r="HT63" s="41"/>
      <c r="HU63" s="48">
        <f t="shared" si="172"/>
        <v>0</v>
      </c>
      <c r="HV63" s="48">
        <f t="shared" si="173"/>
        <v>0</v>
      </c>
      <c r="HX63" s="10"/>
      <c r="HY63" s="66"/>
      <c r="HZ63" s="65"/>
      <c r="IA63" s="65"/>
      <c r="IB63" s="65"/>
      <c r="IC63" s="64"/>
      <c r="ID63" s="41"/>
      <c r="IE63" s="41"/>
      <c r="IF63" s="41"/>
      <c r="IG63" s="41"/>
      <c r="IH63" s="41"/>
      <c r="II63" s="41"/>
      <c r="IJ63" s="41"/>
      <c r="IK63" s="41"/>
      <c r="IL63" s="48">
        <f t="shared" si="174"/>
        <v>0</v>
      </c>
      <c r="IM63" s="48">
        <f t="shared" si="175"/>
        <v>0</v>
      </c>
    </row>
    <row r="64" spans="3:247">
      <c r="E64" s="39" t="s">
        <v>18</v>
      </c>
      <c r="F64" s="40"/>
      <c r="G64" s="39" t="s">
        <v>25</v>
      </c>
      <c r="H64" s="42"/>
      <c r="I64" s="39"/>
      <c r="J64" s="40"/>
      <c r="K64" s="39"/>
      <c r="L64" s="40"/>
      <c r="M64" s="39"/>
      <c r="N64" s="40"/>
      <c r="O64" s="39"/>
      <c r="Q64" s="10"/>
      <c r="R64" s="66"/>
      <c r="S64" s="65"/>
      <c r="T64" s="65"/>
      <c r="U64" s="65"/>
      <c r="V64" s="64"/>
      <c r="W64" s="41"/>
      <c r="X64" s="41"/>
      <c r="Y64" s="41"/>
      <c r="Z64" s="41"/>
      <c r="AA64" s="41"/>
      <c r="AB64" s="41"/>
      <c r="AC64" s="41"/>
      <c r="AD64" s="41"/>
      <c r="AE64" s="33">
        <f t="shared" si="176"/>
        <v>0</v>
      </c>
      <c r="AF64" s="33">
        <f t="shared" si="177"/>
        <v>0</v>
      </c>
      <c r="AH64" s="1"/>
      <c r="AI64" s="66"/>
      <c r="AJ64" s="65"/>
      <c r="AK64" s="65"/>
      <c r="AL64" s="65"/>
      <c r="AM64" s="64"/>
      <c r="AN64" s="41"/>
      <c r="AO64" s="41"/>
      <c r="AP64" s="41"/>
      <c r="AQ64" s="41"/>
      <c r="AR64" s="41"/>
      <c r="AS64" s="41"/>
      <c r="AT64" s="41"/>
      <c r="AU64" s="41"/>
      <c r="AV64" s="33">
        <f t="shared" si="178"/>
        <v>0</v>
      </c>
      <c r="AW64" s="33">
        <f t="shared" si="179"/>
        <v>0</v>
      </c>
      <c r="AY64" s="10"/>
      <c r="AZ64" s="66"/>
      <c r="BA64" s="65"/>
      <c r="BB64" s="65"/>
      <c r="BC64" s="65"/>
      <c r="BD64" s="64"/>
      <c r="BE64" s="41"/>
      <c r="BF64" s="41"/>
      <c r="BG64" s="41"/>
      <c r="BH64" s="41"/>
      <c r="BI64" s="41"/>
      <c r="BJ64" s="41"/>
      <c r="BK64" s="41"/>
      <c r="BL64" s="41"/>
      <c r="BM64" s="48">
        <f t="shared" si="180"/>
        <v>0</v>
      </c>
      <c r="BN64" s="48">
        <f t="shared" si="181"/>
        <v>0</v>
      </c>
      <c r="BP64" s="10"/>
      <c r="BQ64" s="66"/>
      <c r="BR64" s="65"/>
      <c r="BS64" s="65"/>
      <c r="BT64" s="65"/>
      <c r="BU64" s="64"/>
      <c r="BV64" s="41"/>
      <c r="BW64" s="41"/>
      <c r="BX64" s="41"/>
      <c r="BY64" s="41"/>
      <c r="BZ64" s="41"/>
      <c r="CA64" s="41"/>
      <c r="CB64" s="41"/>
      <c r="CC64" s="41"/>
      <c r="CD64" s="33">
        <f t="shared" si="158"/>
        <v>0</v>
      </c>
      <c r="CE64" s="33">
        <f t="shared" si="159"/>
        <v>0</v>
      </c>
      <c r="CU64" s="10"/>
      <c r="CV64" s="66"/>
      <c r="CW64" s="65"/>
      <c r="CX64" s="65"/>
      <c r="CY64" s="65"/>
      <c r="CZ64" s="64"/>
      <c r="DA64" s="41"/>
      <c r="DB64" s="41"/>
      <c r="DC64" s="41"/>
      <c r="DD64" s="41"/>
      <c r="DE64" s="41"/>
      <c r="DF64" s="41"/>
      <c r="DG64" s="41"/>
      <c r="DH64" s="41"/>
      <c r="DI64" s="33">
        <f t="shared" si="160"/>
        <v>0</v>
      </c>
      <c r="DJ64" s="33">
        <f t="shared" si="161"/>
        <v>0</v>
      </c>
      <c r="DL64" s="10"/>
      <c r="DM64" s="66"/>
      <c r="DN64" s="65"/>
      <c r="DO64" s="65"/>
      <c r="DP64" s="65"/>
      <c r="DQ64" s="64"/>
      <c r="DR64" s="41"/>
      <c r="DS64" s="41"/>
      <c r="DT64" s="41"/>
      <c r="DU64" s="41"/>
      <c r="DV64" s="41"/>
      <c r="DW64" s="41"/>
      <c r="DX64" s="41"/>
      <c r="DY64" s="41"/>
      <c r="DZ64" s="33">
        <f t="shared" si="162"/>
        <v>0</v>
      </c>
      <c r="EA64" s="33">
        <f t="shared" si="163"/>
        <v>0</v>
      </c>
      <c r="EQ64" s="10"/>
      <c r="ER64" s="66"/>
      <c r="ES64" s="65"/>
      <c r="ET64" s="65"/>
      <c r="EU64" s="65"/>
      <c r="EV64" s="64"/>
      <c r="EW64" s="41"/>
      <c r="EX64" s="41"/>
      <c r="EY64" s="41"/>
      <c r="EZ64" s="41"/>
      <c r="FA64" s="41"/>
      <c r="FB64" s="41"/>
      <c r="FC64" s="41"/>
      <c r="FD64" s="41"/>
      <c r="FE64" s="33">
        <f t="shared" si="164"/>
        <v>0</v>
      </c>
      <c r="FF64" s="33">
        <f t="shared" si="165"/>
        <v>0</v>
      </c>
      <c r="FH64" s="10"/>
      <c r="FI64" s="66"/>
      <c r="FJ64" s="65"/>
      <c r="FK64" s="65"/>
      <c r="FL64" s="65"/>
      <c r="FM64" s="64"/>
      <c r="FN64" s="41"/>
      <c r="FO64" s="41"/>
      <c r="FP64" s="41"/>
      <c r="FQ64" s="41"/>
      <c r="FR64" s="41"/>
      <c r="FS64" s="41"/>
      <c r="FT64" s="41"/>
      <c r="FU64" s="41"/>
      <c r="FV64" s="33">
        <f t="shared" si="166"/>
        <v>0</v>
      </c>
      <c r="FW64" s="33">
        <f t="shared" si="167"/>
        <v>0</v>
      </c>
      <c r="FY64" s="10"/>
      <c r="FZ64" s="66"/>
      <c r="GA64" s="65"/>
      <c r="GB64" s="65"/>
      <c r="GC64" s="65"/>
      <c r="GD64" s="64"/>
      <c r="GE64" s="41"/>
      <c r="GF64" s="41"/>
      <c r="GG64" s="41"/>
      <c r="GH64" s="41"/>
      <c r="GI64" s="41"/>
      <c r="GJ64" s="41"/>
      <c r="GK64" s="41"/>
      <c r="GL64" s="41"/>
      <c r="GM64" s="48">
        <f t="shared" si="168"/>
        <v>0</v>
      </c>
      <c r="GN64" s="48">
        <f t="shared" si="169"/>
        <v>0</v>
      </c>
      <c r="GP64" s="10"/>
      <c r="GQ64" s="66"/>
      <c r="GR64" s="65"/>
      <c r="GS64" s="65"/>
      <c r="GT64" s="65"/>
      <c r="GU64" s="64"/>
      <c r="GV64" s="41"/>
      <c r="GW64" s="41"/>
      <c r="GX64" s="41"/>
      <c r="GY64" s="41"/>
      <c r="GZ64" s="41"/>
      <c r="HA64" s="41"/>
      <c r="HB64" s="41"/>
      <c r="HC64" s="41"/>
      <c r="HD64" s="48">
        <f t="shared" si="170"/>
        <v>0</v>
      </c>
      <c r="HE64" s="48">
        <f t="shared" si="171"/>
        <v>0</v>
      </c>
      <c r="HG64" s="10"/>
      <c r="HH64" s="66"/>
      <c r="HI64" s="65"/>
      <c r="HJ64" s="65"/>
      <c r="HK64" s="65"/>
      <c r="HL64" s="64"/>
      <c r="HM64" s="41"/>
      <c r="HN64" s="41"/>
      <c r="HO64" s="41"/>
      <c r="HP64" s="41"/>
      <c r="HQ64" s="41"/>
      <c r="HR64" s="41"/>
      <c r="HS64" s="41"/>
      <c r="HT64" s="41"/>
      <c r="HU64" s="48">
        <f t="shared" si="172"/>
        <v>0</v>
      </c>
      <c r="HV64" s="48">
        <f t="shared" si="173"/>
        <v>0</v>
      </c>
      <c r="HX64" s="10"/>
      <c r="HY64" s="66"/>
      <c r="HZ64" s="65"/>
      <c r="IA64" s="65"/>
      <c r="IB64" s="65"/>
      <c r="IC64" s="64"/>
      <c r="ID64" s="41"/>
      <c r="IE64" s="41"/>
      <c r="IF64" s="41"/>
      <c r="IG64" s="41"/>
      <c r="IH64" s="41"/>
      <c r="II64" s="41"/>
      <c r="IJ64" s="41"/>
      <c r="IK64" s="41"/>
      <c r="IL64" s="48">
        <f t="shared" si="174"/>
        <v>0</v>
      </c>
      <c r="IM64" s="48">
        <f t="shared" si="175"/>
        <v>0</v>
      </c>
    </row>
    <row r="65" spans="3:247">
      <c r="E65" s="39" t="s">
        <v>18</v>
      </c>
      <c r="F65" s="40"/>
      <c r="G65" s="39" t="s">
        <v>25</v>
      </c>
      <c r="H65" s="42"/>
      <c r="I65" s="39"/>
      <c r="J65" s="40"/>
      <c r="K65" s="39"/>
      <c r="L65" s="40"/>
      <c r="M65" s="39"/>
      <c r="N65" s="40"/>
      <c r="O65" s="39"/>
      <c r="Q65" s="10"/>
      <c r="R65" s="66"/>
      <c r="S65" s="65"/>
      <c r="T65" s="65"/>
      <c r="U65" s="65"/>
      <c r="V65" s="64"/>
      <c r="W65" s="41"/>
      <c r="X65" s="41"/>
      <c r="Y65" s="41"/>
      <c r="Z65" s="41"/>
      <c r="AA65" s="41"/>
      <c r="AB65" s="41"/>
      <c r="AC65" s="41"/>
      <c r="AD65" s="41"/>
      <c r="AE65" s="33">
        <f>SUM(R65:V65)</f>
        <v>0</v>
      </c>
      <c r="AF65" s="33">
        <f t="shared" si="177"/>
        <v>0</v>
      </c>
      <c r="AH65" s="1"/>
      <c r="AI65" s="66"/>
      <c r="AJ65" s="65"/>
      <c r="AK65" s="65"/>
      <c r="AL65" s="65"/>
      <c r="AM65" s="64"/>
      <c r="AN65" s="41"/>
      <c r="AO65" s="41"/>
      <c r="AP65" s="41"/>
      <c r="AQ65" s="41"/>
      <c r="AR65" s="41"/>
      <c r="AS65" s="41"/>
      <c r="AT65" s="41"/>
      <c r="AU65" s="41"/>
      <c r="AV65" s="33">
        <f>SUM(AI65:AM65)</f>
        <v>0</v>
      </c>
      <c r="AW65" s="33">
        <f t="shared" si="179"/>
        <v>0</v>
      </c>
      <c r="AY65" s="10"/>
      <c r="AZ65" s="66"/>
      <c r="BA65" s="65"/>
      <c r="BB65" s="65"/>
      <c r="BC65" s="65"/>
      <c r="BD65" s="64"/>
      <c r="BE65" s="41"/>
      <c r="BF65" s="41"/>
      <c r="BG65" s="41"/>
      <c r="BH65" s="41"/>
      <c r="BI65" s="41"/>
      <c r="BJ65" s="41"/>
      <c r="BK65" s="41"/>
      <c r="BL65" s="41"/>
      <c r="BM65" s="48">
        <f>SUM(AZ65:BD65)</f>
        <v>0</v>
      </c>
      <c r="BN65" s="48">
        <f t="shared" si="181"/>
        <v>0</v>
      </c>
      <c r="BP65" s="10"/>
      <c r="BQ65" s="66"/>
      <c r="BR65" s="65"/>
      <c r="BS65" s="65"/>
      <c r="BT65" s="65"/>
      <c r="BU65" s="64"/>
      <c r="BV65" s="41"/>
      <c r="BW65" s="41"/>
      <c r="BX65" s="41"/>
      <c r="BY65" s="41"/>
      <c r="BZ65" s="41"/>
      <c r="CA65" s="41"/>
      <c r="CB65" s="41"/>
      <c r="CC65" s="41"/>
      <c r="CD65" s="33">
        <f t="shared" si="158"/>
        <v>0</v>
      </c>
      <c r="CE65" s="33">
        <f t="shared" si="159"/>
        <v>0</v>
      </c>
      <c r="CU65" s="10"/>
      <c r="CV65" s="66"/>
      <c r="CW65" s="65"/>
      <c r="CX65" s="65"/>
      <c r="CY65" s="65"/>
      <c r="CZ65" s="64"/>
      <c r="DA65" s="41"/>
      <c r="DB65" s="41"/>
      <c r="DC65" s="41"/>
      <c r="DD65" s="41"/>
      <c r="DE65" s="41"/>
      <c r="DF65" s="41"/>
      <c r="DG65" s="41"/>
      <c r="DH65" s="41"/>
      <c r="DI65" s="33">
        <f t="shared" si="160"/>
        <v>0</v>
      </c>
      <c r="DJ65" s="33">
        <f t="shared" si="161"/>
        <v>0</v>
      </c>
      <c r="DL65" s="10"/>
      <c r="DM65" s="66"/>
      <c r="DN65" s="65"/>
      <c r="DO65" s="65"/>
      <c r="DP65" s="65"/>
      <c r="DQ65" s="64"/>
      <c r="DR65" s="41"/>
      <c r="DS65" s="41"/>
      <c r="DT65" s="41"/>
      <c r="DU65" s="41"/>
      <c r="DV65" s="41"/>
      <c r="DW65" s="41"/>
      <c r="DX65" s="41"/>
      <c r="DY65" s="41"/>
      <c r="DZ65" s="33">
        <f t="shared" si="162"/>
        <v>0</v>
      </c>
      <c r="EA65" s="33">
        <f t="shared" si="163"/>
        <v>0</v>
      </c>
      <c r="EQ65" s="10"/>
      <c r="ER65" s="66"/>
      <c r="ES65" s="65"/>
      <c r="ET65" s="65"/>
      <c r="EU65" s="65"/>
      <c r="EV65" s="64"/>
      <c r="EW65" s="41"/>
      <c r="EX65" s="41"/>
      <c r="EY65" s="41"/>
      <c r="EZ65" s="41"/>
      <c r="FA65" s="41"/>
      <c r="FB65" s="41"/>
      <c r="FC65" s="41"/>
      <c r="FD65" s="41"/>
      <c r="FE65" s="33">
        <f t="shared" si="164"/>
        <v>0</v>
      </c>
      <c r="FF65" s="33">
        <f t="shared" si="165"/>
        <v>0</v>
      </c>
      <c r="FH65" s="10"/>
      <c r="FI65" s="66"/>
      <c r="FJ65" s="65"/>
      <c r="FK65" s="65"/>
      <c r="FL65" s="65"/>
      <c r="FM65" s="64"/>
      <c r="FN65" s="41"/>
      <c r="FO65" s="41"/>
      <c r="FP65" s="41"/>
      <c r="FQ65" s="41"/>
      <c r="FR65" s="41"/>
      <c r="FS65" s="41"/>
      <c r="FT65" s="41"/>
      <c r="FU65" s="41"/>
      <c r="FV65" s="33">
        <f t="shared" si="166"/>
        <v>0</v>
      </c>
      <c r="FW65" s="33">
        <f t="shared" si="167"/>
        <v>0</v>
      </c>
      <c r="FY65" s="10"/>
      <c r="FZ65" s="66"/>
      <c r="GA65" s="65"/>
      <c r="GB65" s="65"/>
      <c r="GC65" s="65"/>
      <c r="GD65" s="64"/>
      <c r="GE65" s="41"/>
      <c r="GF65" s="41"/>
      <c r="GG65" s="41"/>
      <c r="GH65" s="41"/>
      <c r="GI65" s="41"/>
      <c r="GJ65" s="41"/>
      <c r="GK65" s="41"/>
      <c r="GL65" s="41"/>
      <c r="GM65" s="48">
        <f t="shared" si="168"/>
        <v>0</v>
      </c>
      <c r="GN65" s="48">
        <f t="shared" si="169"/>
        <v>0</v>
      </c>
      <c r="GP65" s="10"/>
      <c r="GQ65" s="66"/>
      <c r="GR65" s="65"/>
      <c r="GS65" s="65"/>
      <c r="GT65" s="65"/>
      <c r="GU65" s="64"/>
      <c r="GV65" s="41"/>
      <c r="GW65" s="41"/>
      <c r="GX65" s="41"/>
      <c r="GY65" s="41"/>
      <c r="GZ65" s="41"/>
      <c r="HA65" s="41"/>
      <c r="HB65" s="41"/>
      <c r="HC65" s="41"/>
      <c r="HD65" s="48">
        <f t="shared" si="170"/>
        <v>0</v>
      </c>
      <c r="HE65" s="48">
        <f t="shared" si="171"/>
        <v>0</v>
      </c>
      <c r="HG65" s="10"/>
      <c r="HH65" s="66"/>
      <c r="HI65" s="65"/>
      <c r="HJ65" s="65"/>
      <c r="HK65" s="65"/>
      <c r="HL65" s="64"/>
      <c r="HM65" s="41"/>
      <c r="HN65" s="41"/>
      <c r="HO65" s="41"/>
      <c r="HP65" s="41"/>
      <c r="HQ65" s="41"/>
      <c r="HR65" s="41"/>
      <c r="HS65" s="41"/>
      <c r="HT65" s="41"/>
      <c r="HU65" s="48">
        <f t="shared" si="172"/>
        <v>0</v>
      </c>
      <c r="HV65" s="48">
        <f t="shared" si="173"/>
        <v>0</v>
      </c>
      <c r="HX65" s="10"/>
      <c r="HY65" s="66"/>
      <c r="HZ65" s="65"/>
      <c r="IA65" s="65"/>
      <c r="IB65" s="65"/>
      <c r="IC65" s="64"/>
      <c r="ID65" s="41"/>
      <c r="IE65" s="41"/>
      <c r="IF65" s="41"/>
      <c r="IG65" s="41"/>
      <c r="IH65" s="41"/>
      <c r="II65" s="41"/>
      <c r="IJ65" s="41"/>
      <c r="IK65" s="41"/>
      <c r="IL65" s="48">
        <f t="shared" si="174"/>
        <v>0</v>
      </c>
      <c r="IM65" s="48">
        <f t="shared" si="175"/>
        <v>0</v>
      </c>
    </row>
    <row r="66" spans="3:247">
      <c r="E66" s="39" t="s">
        <v>18</v>
      </c>
      <c r="F66" s="40"/>
      <c r="G66" s="39" t="s">
        <v>25</v>
      </c>
      <c r="H66" s="42"/>
      <c r="I66" s="39"/>
      <c r="J66" s="40"/>
      <c r="K66" s="39"/>
      <c r="L66" s="40"/>
      <c r="M66" s="39"/>
      <c r="N66" s="40"/>
      <c r="O66" s="39"/>
      <c r="Q66" s="10"/>
      <c r="R66" s="66"/>
      <c r="S66" s="65"/>
      <c r="T66" s="65"/>
      <c r="U66" s="65"/>
      <c r="V66" s="64"/>
      <c r="W66" s="41"/>
      <c r="X66" s="41"/>
      <c r="Y66" s="41"/>
      <c r="Z66" s="41"/>
      <c r="AA66" s="41"/>
      <c r="AB66" s="41"/>
      <c r="AC66" s="41"/>
      <c r="AD66" s="41"/>
      <c r="AE66" s="33">
        <f t="shared" ref="AE66:AE69" si="182">SUM(R66:V66)</f>
        <v>0</v>
      </c>
      <c r="AF66" s="33">
        <f t="shared" si="177"/>
        <v>0</v>
      </c>
      <c r="AH66" s="1"/>
      <c r="AI66" s="66"/>
      <c r="AJ66" s="65"/>
      <c r="AK66" s="65"/>
      <c r="AL66" s="65"/>
      <c r="AM66" s="64"/>
      <c r="AN66" s="41"/>
      <c r="AO66" s="41"/>
      <c r="AP66" s="41"/>
      <c r="AQ66" s="41"/>
      <c r="AR66" s="41"/>
      <c r="AS66" s="41"/>
      <c r="AT66" s="41"/>
      <c r="AU66" s="41"/>
      <c r="AV66" s="33">
        <f t="shared" ref="AV66:AV69" si="183">SUM(AI66:AM66)</f>
        <v>0</v>
      </c>
      <c r="AW66" s="33">
        <f t="shared" si="179"/>
        <v>0</v>
      </c>
      <c r="AY66" s="10"/>
      <c r="AZ66" s="66"/>
      <c r="BA66" s="65"/>
      <c r="BB66" s="65"/>
      <c r="BC66" s="65"/>
      <c r="BD66" s="64"/>
      <c r="BE66" s="41"/>
      <c r="BF66" s="41"/>
      <c r="BG66" s="41"/>
      <c r="BH66" s="41"/>
      <c r="BI66" s="41"/>
      <c r="BJ66" s="41"/>
      <c r="BK66" s="41"/>
      <c r="BL66" s="41"/>
      <c r="BM66" s="48">
        <f t="shared" ref="BM66:BM69" si="184">SUM(AZ66:BD66)</f>
        <v>0</v>
      </c>
      <c r="BN66" s="48">
        <f t="shared" si="181"/>
        <v>0</v>
      </c>
      <c r="BP66" s="10"/>
      <c r="BQ66" s="66"/>
      <c r="BR66" s="65"/>
      <c r="BS66" s="65"/>
      <c r="BT66" s="65"/>
      <c r="BU66" s="64"/>
      <c r="BV66" s="41"/>
      <c r="BW66" s="41"/>
      <c r="BX66" s="41"/>
      <c r="BY66" s="41"/>
      <c r="BZ66" s="41"/>
      <c r="CA66" s="41"/>
      <c r="CB66" s="41"/>
      <c r="CC66" s="41"/>
      <c r="CD66" s="33">
        <f t="shared" si="158"/>
        <v>0</v>
      </c>
      <c r="CE66" s="33">
        <f t="shared" si="159"/>
        <v>0</v>
      </c>
      <c r="CU66" s="10"/>
      <c r="CV66" s="66"/>
      <c r="CW66" s="65"/>
      <c r="CX66" s="65"/>
      <c r="CY66" s="65"/>
      <c r="CZ66" s="64"/>
      <c r="DA66" s="41"/>
      <c r="DB66" s="41"/>
      <c r="DC66" s="41"/>
      <c r="DD66" s="41"/>
      <c r="DE66" s="41"/>
      <c r="DF66" s="41"/>
      <c r="DG66" s="41"/>
      <c r="DH66" s="41"/>
      <c r="DI66" s="33">
        <f t="shared" si="160"/>
        <v>0</v>
      </c>
      <c r="DJ66" s="33">
        <f t="shared" si="161"/>
        <v>0</v>
      </c>
      <c r="DL66" s="10"/>
      <c r="DM66" s="66"/>
      <c r="DN66" s="65"/>
      <c r="DO66" s="65"/>
      <c r="DP66" s="65"/>
      <c r="DQ66" s="64"/>
      <c r="DR66" s="41"/>
      <c r="DS66" s="41"/>
      <c r="DT66" s="41"/>
      <c r="DU66" s="41"/>
      <c r="DV66" s="41"/>
      <c r="DW66" s="41"/>
      <c r="DX66" s="41"/>
      <c r="DY66" s="41"/>
      <c r="DZ66" s="33">
        <f t="shared" si="162"/>
        <v>0</v>
      </c>
      <c r="EA66" s="33">
        <f t="shared" si="163"/>
        <v>0</v>
      </c>
      <c r="EQ66" s="10"/>
      <c r="ER66" s="66"/>
      <c r="ES66" s="65"/>
      <c r="ET66" s="65"/>
      <c r="EU66" s="65"/>
      <c r="EV66" s="64"/>
      <c r="EW66" s="41"/>
      <c r="EX66" s="41"/>
      <c r="EY66" s="41"/>
      <c r="EZ66" s="41"/>
      <c r="FA66" s="41"/>
      <c r="FB66" s="41"/>
      <c r="FC66" s="41"/>
      <c r="FD66" s="41"/>
      <c r="FE66" s="33">
        <f t="shared" si="164"/>
        <v>0</v>
      </c>
      <c r="FF66" s="33">
        <f t="shared" si="165"/>
        <v>0</v>
      </c>
      <c r="FH66" s="10"/>
      <c r="FI66" s="66"/>
      <c r="FJ66" s="65"/>
      <c r="FK66" s="65"/>
      <c r="FL66" s="65"/>
      <c r="FM66" s="64"/>
      <c r="FN66" s="41"/>
      <c r="FO66" s="41"/>
      <c r="FP66" s="41"/>
      <c r="FQ66" s="41"/>
      <c r="FR66" s="41"/>
      <c r="FS66" s="41"/>
      <c r="FT66" s="41"/>
      <c r="FU66" s="41"/>
      <c r="FV66" s="33">
        <f t="shared" si="166"/>
        <v>0</v>
      </c>
      <c r="FW66" s="33">
        <f t="shared" si="167"/>
        <v>0</v>
      </c>
      <c r="FY66" s="10"/>
      <c r="FZ66" s="66"/>
      <c r="GA66" s="65"/>
      <c r="GB66" s="65"/>
      <c r="GC66" s="65"/>
      <c r="GD66" s="64"/>
      <c r="GE66" s="41"/>
      <c r="GF66" s="41"/>
      <c r="GG66" s="41"/>
      <c r="GH66" s="41"/>
      <c r="GI66" s="41"/>
      <c r="GJ66" s="41"/>
      <c r="GK66" s="41"/>
      <c r="GL66" s="41"/>
      <c r="GM66" s="48">
        <f t="shared" si="168"/>
        <v>0</v>
      </c>
      <c r="GN66" s="48">
        <f t="shared" si="169"/>
        <v>0</v>
      </c>
      <c r="GP66" s="10"/>
      <c r="GQ66" s="66"/>
      <c r="GR66" s="65"/>
      <c r="GS66" s="65"/>
      <c r="GT66" s="65"/>
      <c r="GU66" s="64"/>
      <c r="GV66" s="41"/>
      <c r="GW66" s="41"/>
      <c r="GX66" s="41"/>
      <c r="GY66" s="41"/>
      <c r="GZ66" s="41"/>
      <c r="HA66" s="41"/>
      <c r="HB66" s="41"/>
      <c r="HC66" s="41"/>
      <c r="HD66" s="48">
        <f t="shared" si="170"/>
        <v>0</v>
      </c>
      <c r="HE66" s="48">
        <f t="shared" si="171"/>
        <v>0</v>
      </c>
      <c r="HG66" s="10"/>
      <c r="HH66" s="66"/>
      <c r="HI66" s="65"/>
      <c r="HJ66" s="65"/>
      <c r="HK66" s="65"/>
      <c r="HL66" s="64"/>
      <c r="HM66" s="41"/>
      <c r="HN66" s="41"/>
      <c r="HO66" s="41"/>
      <c r="HP66" s="41"/>
      <c r="HQ66" s="41"/>
      <c r="HR66" s="41"/>
      <c r="HS66" s="41"/>
      <c r="HT66" s="41"/>
      <c r="HU66" s="48">
        <f t="shared" si="172"/>
        <v>0</v>
      </c>
      <c r="HV66" s="48">
        <f t="shared" si="173"/>
        <v>0</v>
      </c>
      <c r="HX66" s="10"/>
      <c r="HY66" s="66"/>
      <c r="HZ66" s="65"/>
      <c r="IA66" s="65"/>
      <c r="IB66" s="65"/>
      <c r="IC66" s="64"/>
      <c r="ID66" s="41"/>
      <c r="IE66" s="41"/>
      <c r="IF66" s="41"/>
      <c r="IG66" s="41"/>
      <c r="IH66" s="41"/>
      <c r="II66" s="41"/>
      <c r="IJ66" s="41"/>
      <c r="IK66" s="41"/>
      <c r="IL66" s="48">
        <f t="shared" si="174"/>
        <v>0</v>
      </c>
      <c r="IM66" s="48">
        <f t="shared" si="175"/>
        <v>0</v>
      </c>
    </row>
    <row r="67" spans="3:247">
      <c r="E67" s="39" t="s">
        <v>18</v>
      </c>
      <c r="F67" s="40"/>
      <c r="G67" s="39" t="s">
        <v>25</v>
      </c>
      <c r="H67" s="42"/>
      <c r="I67" s="39"/>
      <c r="J67" s="40"/>
      <c r="K67" s="39"/>
      <c r="L67" s="40"/>
      <c r="M67" s="39"/>
      <c r="N67" s="40"/>
      <c r="O67" s="39"/>
      <c r="Q67" s="10"/>
      <c r="R67" s="66"/>
      <c r="S67" s="65"/>
      <c r="T67" s="65"/>
      <c r="U67" s="65"/>
      <c r="V67" s="64"/>
      <c r="W67" s="41"/>
      <c r="X67" s="41"/>
      <c r="Y67" s="41"/>
      <c r="Z67" s="41"/>
      <c r="AA67" s="41"/>
      <c r="AB67" s="41"/>
      <c r="AC67" s="41"/>
      <c r="AD67" s="41"/>
      <c r="AE67" s="33">
        <f t="shared" si="182"/>
        <v>0</v>
      </c>
      <c r="AF67" s="33">
        <f t="shared" si="177"/>
        <v>0</v>
      </c>
      <c r="AH67" s="1"/>
      <c r="AI67" s="66"/>
      <c r="AJ67" s="65"/>
      <c r="AK67" s="65"/>
      <c r="AL67" s="65"/>
      <c r="AM67" s="64"/>
      <c r="AN67" s="41"/>
      <c r="AO67" s="41"/>
      <c r="AP67" s="41"/>
      <c r="AQ67" s="41"/>
      <c r="AR67" s="41"/>
      <c r="AS67" s="41"/>
      <c r="AT67" s="41"/>
      <c r="AU67" s="41"/>
      <c r="AV67" s="33">
        <f t="shared" si="183"/>
        <v>0</v>
      </c>
      <c r="AW67" s="33">
        <f t="shared" si="179"/>
        <v>0</v>
      </c>
      <c r="AY67" s="10"/>
      <c r="AZ67" s="66"/>
      <c r="BA67" s="65"/>
      <c r="BB67" s="65"/>
      <c r="BC67" s="65"/>
      <c r="BD67" s="64"/>
      <c r="BE67" s="41"/>
      <c r="BF67" s="41"/>
      <c r="BG67" s="41"/>
      <c r="BH67" s="41"/>
      <c r="BI67" s="41"/>
      <c r="BJ67" s="41"/>
      <c r="BK67" s="41"/>
      <c r="BL67" s="41"/>
      <c r="BM67" s="48">
        <f t="shared" si="184"/>
        <v>0</v>
      </c>
      <c r="BN67" s="48">
        <f t="shared" si="181"/>
        <v>0</v>
      </c>
      <c r="BP67" s="10"/>
      <c r="BQ67" s="66"/>
      <c r="BR67" s="65"/>
      <c r="BS67" s="65"/>
      <c r="BT67" s="65"/>
      <c r="BU67" s="64"/>
      <c r="BV67" s="41"/>
      <c r="BW67" s="41"/>
      <c r="BX67" s="41"/>
      <c r="BY67" s="41"/>
      <c r="BZ67" s="41"/>
      <c r="CA67" s="41"/>
      <c r="CB67" s="41"/>
      <c r="CC67" s="41"/>
      <c r="CD67" s="33">
        <f t="shared" si="158"/>
        <v>0</v>
      </c>
      <c r="CE67" s="33">
        <f t="shared" si="159"/>
        <v>0</v>
      </c>
      <c r="CU67" s="10"/>
      <c r="CV67" s="66"/>
      <c r="CW67" s="65"/>
      <c r="CX67" s="65"/>
      <c r="CY67" s="65"/>
      <c r="CZ67" s="64"/>
      <c r="DA67" s="41"/>
      <c r="DB67" s="41"/>
      <c r="DC67" s="41"/>
      <c r="DD67" s="41"/>
      <c r="DE67" s="41"/>
      <c r="DF67" s="41"/>
      <c r="DG67" s="41"/>
      <c r="DH67" s="41"/>
      <c r="DI67" s="33">
        <f t="shared" si="160"/>
        <v>0</v>
      </c>
      <c r="DJ67" s="33">
        <f t="shared" si="161"/>
        <v>0</v>
      </c>
      <c r="DL67" s="10"/>
      <c r="DM67" s="66"/>
      <c r="DN67" s="65"/>
      <c r="DO67" s="65"/>
      <c r="DP67" s="65"/>
      <c r="DQ67" s="64"/>
      <c r="DR67" s="41"/>
      <c r="DS67" s="41"/>
      <c r="DT67" s="41"/>
      <c r="DU67" s="41"/>
      <c r="DV67" s="41"/>
      <c r="DW67" s="41"/>
      <c r="DX67" s="41"/>
      <c r="DY67" s="41"/>
      <c r="DZ67" s="33">
        <f t="shared" si="162"/>
        <v>0</v>
      </c>
      <c r="EA67" s="33">
        <f t="shared" si="163"/>
        <v>0</v>
      </c>
      <c r="EQ67" s="10"/>
      <c r="ER67" s="66"/>
      <c r="ES67" s="65"/>
      <c r="ET67" s="65"/>
      <c r="EU67" s="65"/>
      <c r="EV67" s="64"/>
      <c r="EW67" s="41"/>
      <c r="EX67" s="41"/>
      <c r="EY67" s="41"/>
      <c r="EZ67" s="41"/>
      <c r="FA67" s="41"/>
      <c r="FB67" s="41"/>
      <c r="FC67" s="41"/>
      <c r="FD67" s="41"/>
      <c r="FE67" s="33">
        <f t="shared" si="164"/>
        <v>0</v>
      </c>
      <c r="FF67" s="33">
        <f t="shared" si="165"/>
        <v>0</v>
      </c>
      <c r="FH67" s="10"/>
      <c r="FI67" s="66"/>
      <c r="FJ67" s="65"/>
      <c r="FK67" s="65"/>
      <c r="FL67" s="65"/>
      <c r="FM67" s="64"/>
      <c r="FN67" s="41"/>
      <c r="FO67" s="41"/>
      <c r="FP67" s="41"/>
      <c r="FQ67" s="41"/>
      <c r="FR67" s="41"/>
      <c r="FS67" s="41"/>
      <c r="FT67" s="41"/>
      <c r="FU67" s="41"/>
      <c r="FV67" s="33">
        <f t="shared" si="166"/>
        <v>0</v>
      </c>
      <c r="FW67" s="33">
        <f t="shared" si="167"/>
        <v>0</v>
      </c>
      <c r="FY67" s="10"/>
      <c r="FZ67" s="66"/>
      <c r="GA67" s="65"/>
      <c r="GB67" s="65"/>
      <c r="GC67" s="65"/>
      <c r="GD67" s="64"/>
      <c r="GE67" s="41"/>
      <c r="GF67" s="41"/>
      <c r="GG67" s="41"/>
      <c r="GH67" s="41"/>
      <c r="GI67" s="41"/>
      <c r="GJ67" s="41"/>
      <c r="GK67" s="41"/>
      <c r="GL67" s="41"/>
      <c r="GM67" s="48">
        <f t="shared" si="168"/>
        <v>0</v>
      </c>
      <c r="GN67" s="48">
        <f t="shared" si="169"/>
        <v>0</v>
      </c>
      <c r="GP67" s="10"/>
      <c r="GQ67" s="66"/>
      <c r="GR67" s="65"/>
      <c r="GS67" s="65"/>
      <c r="GT67" s="65"/>
      <c r="GU67" s="64"/>
      <c r="GV67" s="41"/>
      <c r="GW67" s="41"/>
      <c r="GX67" s="41"/>
      <c r="GY67" s="41"/>
      <c r="GZ67" s="41"/>
      <c r="HA67" s="41"/>
      <c r="HB67" s="41"/>
      <c r="HC67" s="41"/>
      <c r="HD67" s="48">
        <f t="shared" si="170"/>
        <v>0</v>
      </c>
      <c r="HE67" s="48">
        <f t="shared" si="171"/>
        <v>0</v>
      </c>
      <c r="HG67" s="10"/>
      <c r="HH67" s="66"/>
      <c r="HI67" s="65"/>
      <c r="HJ67" s="65"/>
      <c r="HK67" s="65"/>
      <c r="HL67" s="64"/>
      <c r="HM67" s="41"/>
      <c r="HN67" s="41"/>
      <c r="HO67" s="41"/>
      <c r="HP67" s="41"/>
      <c r="HQ67" s="41"/>
      <c r="HR67" s="41"/>
      <c r="HS67" s="41"/>
      <c r="HT67" s="41"/>
      <c r="HU67" s="48">
        <f t="shared" si="172"/>
        <v>0</v>
      </c>
      <c r="HV67" s="48">
        <f t="shared" si="173"/>
        <v>0</v>
      </c>
      <c r="HX67" s="10"/>
      <c r="HY67" s="66"/>
      <c r="HZ67" s="65"/>
      <c r="IA67" s="65"/>
      <c r="IB67" s="65"/>
      <c r="IC67" s="64"/>
      <c r="ID67" s="41"/>
      <c r="IE67" s="41"/>
      <c r="IF67" s="41"/>
      <c r="IG67" s="41"/>
      <c r="IH67" s="41"/>
      <c r="II67" s="41"/>
      <c r="IJ67" s="41"/>
      <c r="IK67" s="41"/>
      <c r="IL67" s="48">
        <f t="shared" si="174"/>
        <v>0</v>
      </c>
      <c r="IM67" s="48">
        <f t="shared" si="175"/>
        <v>0</v>
      </c>
    </row>
    <row r="68" spans="3:247">
      <c r="E68" s="39" t="s">
        <v>18</v>
      </c>
      <c r="F68" s="40"/>
      <c r="G68" s="39" t="s">
        <v>25</v>
      </c>
      <c r="H68" s="42"/>
      <c r="I68" s="39"/>
      <c r="J68" s="40"/>
      <c r="K68" s="39"/>
      <c r="L68" s="40"/>
      <c r="M68" s="39"/>
      <c r="N68" s="40"/>
      <c r="O68" s="39"/>
      <c r="Q68" s="10"/>
      <c r="R68" s="66"/>
      <c r="S68" s="65"/>
      <c r="T68" s="65"/>
      <c r="U68" s="65"/>
      <c r="V68" s="64"/>
      <c r="W68" s="41"/>
      <c r="X68" s="41"/>
      <c r="Y68" s="41"/>
      <c r="Z68" s="41"/>
      <c r="AA68" s="41"/>
      <c r="AB68" s="41"/>
      <c r="AC68" s="41"/>
      <c r="AD68" s="41"/>
      <c r="AE68" s="33">
        <f t="shared" si="182"/>
        <v>0</v>
      </c>
      <c r="AF68" s="33">
        <f t="shared" si="177"/>
        <v>0</v>
      </c>
      <c r="AH68" s="1"/>
      <c r="AI68" s="66"/>
      <c r="AJ68" s="65"/>
      <c r="AK68" s="65"/>
      <c r="AL68" s="65"/>
      <c r="AM68" s="64"/>
      <c r="AN68" s="41"/>
      <c r="AO68" s="41"/>
      <c r="AP68" s="41"/>
      <c r="AQ68" s="41"/>
      <c r="AR68" s="41"/>
      <c r="AS68" s="41"/>
      <c r="AT68" s="41"/>
      <c r="AU68" s="41"/>
      <c r="AV68" s="33">
        <f t="shared" si="183"/>
        <v>0</v>
      </c>
      <c r="AW68" s="33">
        <f t="shared" si="179"/>
        <v>0</v>
      </c>
      <c r="AY68" s="10"/>
      <c r="AZ68" s="66"/>
      <c r="BA68" s="65"/>
      <c r="BB68" s="65"/>
      <c r="BC68" s="65"/>
      <c r="BD68" s="64"/>
      <c r="BE68" s="41"/>
      <c r="BF68" s="41"/>
      <c r="BG68" s="41"/>
      <c r="BH68" s="41"/>
      <c r="BI68" s="41"/>
      <c r="BJ68" s="41"/>
      <c r="BK68" s="41"/>
      <c r="BL68" s="41"/>
      <c r="BM68" s="48">
        <f t="shared" si="184"/>
        <v>0</v>
      </c>
      <c r="BN68" s="48">
        <f t="shared" si="181"/>
        <v>0</v>
      </c>
      <c r="BP68" s="10"/>
      <c r="BQ68" s="66"/>
      <c r="BR68" s="65"/>
      <c r="BS68" s="65"/>
      <c r="BT68" s="65"/>
      <c r="BU68" s="64"/>
      <c r="BV68" s="41"/>
      <c r="BW68" s="41"/>
      <c r="BX68" s="41"/>
      <c r="BY68" s="41"/>
      <c r="BZ68" s="41"/>
      <c r="CA68" s="41"/>
      <c r="CB68" s="41"/>
      <c r="CC68" s="41"/>
      <c r="CD68" s="33">
        <f t="shared" si="158"/>
        <v>0</v>
      </c>
      <c r="CE68" s="33">
        <f t="shared" si="159"/>
        <v>0</v>
      </c>
      <c r="CU68" s="10"/>
      <c r="CV68" s="66"/>
      <c r="CW68" s="65"/>
      <c r="CX68" s="65"/>
      <c r="CY68" s="65"/>
      <c r="CZ68" s="64"/>
      <c r="DA68" s="41"/>
      <c r="DB68" s="41"/>
      <c r="DC68" s="41"/>
      <c r="DD68" s="41"/>
      <c r="DE68" s="41"/>
      <c r="DF68" s="41"/>
      <c r="DG68" s="41"/>
      <c r="DH68" s="41"/>
      <c r="DI68" s="33">
        <f t="shared" si="160"/>
        <v>0</v>
      </c>
      <c r="DJ68" s="33">
        <f t="shared" si="161"/>
        <v>0</v>
      </c>
      <c r="DL68" s="10"/>
      <c r="DM68" s="66"/>
      <c r="DN68" s="65"/>
      <c r="DO68" s="65"/>
      <c r="DP68" s="65"/>
      <c r="DQ68" s="64"/>
      <c r="DR68" s="41"/>
      <c r="DS68" s="41"/>
      <c r="DT68" s="41"/>
      <c r="DU68" s="41"/>
      <c r="DV68" s="41"/>
      <c r="DW68" s="41"/>
      <c r="DX68" s="41"/>
      <c r="DY68" s="41"/>
      <c r="DZ68" s="33">
        <f t="shared" si="162"/>
        <v>0</v>
      </c>
      <c r="EA68" s="33">
        <f t="shared" si="163"/>
        <v>0</v>
      </c>
      <c r="EQ68" s="10"/>
      <c r="ER68" s="66"/>
      <c r="ES68" s="65"/>
      <c r="ET68" s="65"/>
      <c r="EU68" s="65"/>
      <c r="EV68" s="64"/>
      <c r="EW68" s="41"/>
      <c r="EX68" s="41"/>
      <c r="EY68" s="41"/>
      <c r="EZ68" s="41"/>
      <c r="FA68" s="41"/>
      <c r="FB68" s="41"/>
      <c r="FC68" s="41"/>
      <c r="FD68" s="41"/>
      <c r="FE68" s="33">
        <f t="shared" si="164"/>
        <v>0</v>
      </c>
      <c r="FF68" s="33">
        <f t="shared" si="165"/>
        <v>0</v>
      </c>
      <c r="FH68" s="10"/>
      <c r="FI68" s="66"/>
      <c r="FJ68" s="65"/>
      <c r="FK68" s="65"/>
      <c r="FL68" s="65"/>
      <c r="FM68" s="64"/>
      <c r="FN68" s="41"/>
      <c r="FO68" s="41"/>
      <c r="FP68" s="41"/>
      <c r="FQ68" s="41"/>
      <c r="FR68" s="41"/>
      <c r="FS68" s="41"/>
      <c r="FT68" s="41"/>
      <c r="FU68" s="41"/>
      <c r="FV68" s="33">
        <f t="shared" si="166"/>
        <v>0</v>
      </c>
      <c r="FW68" s="33">
        <f t="shared" si="167"/>
        <v>0</v>
      </c>
      <c r="FY68" s="10"/>
      <c r="FZ68" s="66"/>
      <c r="GA68" s="65"/>
      <c r="GB68" s="65"/>
      <c r="GC68" s="65"/>
      <c r="GD68" s="64"/>
      <c r="GE68" s="41"/>
      <c r="GF68" s="41"/>
      <c r="GG68" s="41"/>
      <c r="GH68" s="41"/>
      <c r="GI68" s="41"/>
      <c r="GJ68" s="41"/>
      <c r="GK68" s="41"/>
      <c r="GL68" s="41"/>
      <c r="GM68" s="48">
        <f t="shared" si="168"/>
        <v>0</v>
      </c>
      <c r="GN68" s="48">
        <f t="shared" si="169"/>
        <v>0</v>
      </c>
      <c r="GP68" s="10"/>
      <c r="GQ68" s="66"/>
      <c r="GR68" s="65"/>
      <c r="GS68" s="65"/>
      <c r="GT68" s="65"/>
      <c r="GU68" s="64"/>
      <c r="GV68" s="41"/>
      <c r="GW68" s="41"/>
      <c r="GX68" s="41"/>
      <c r="GY68" s="41"/>
      <c r="GZ68" s="41"/>
      <c r="HA68" s="41"/>
      <c r="HB68" s="41"/>
      <c r="HC68" s="41"/>
      <c r="HD68" s="48">
        <f t="shared" si="170"/>
        <v>0</v>
      </c>
      <c r="HE68" s="48">
        <f t="shared" si="171"/>
        <v>0</v>
      </c>
      <c r="HG68" s="10"/>
      <c r="HH68" s="66"/>
      <c r="HI68" s="65"/>
      <c r="HJ68" s="65"/>
      <c r="HK68" s="65"/>
      <c r="HL68" s="64"/>
      <c r="HM68" s="41"/>
      <c r="HN68" s="41"/>
      <c r="HO68" s="41"/>
      <c r="HP68" s="41"/>
      <c r="HQ68" s="41"/>
      <c r="HR68" s="41"/>
      <c r="HS68" s="41"/>
      <c r="HT68" s="41"/>
      <c r="HU68" s="48">
        <f t="shared" si="172"/>
        <v>0</v>
      </c>
      <c r="HV68" s="48">
        <f t="shared" si="173"/>
        <v>0</v>
      </c>
      <c r="HX68" s="10"/>
      <c r="HY68" s="66"/>
      <c r="HZ68" s="65"/>
      <c r="IA68" s="65"/>
      <c r="IB68" s="65"/>
      <c r="IC68" s="64"/>
      <c r="ID68" s="41"/>
      <c r="IE68" s="41"/>
      <c r="IF68" s="41"/>
      <c r="IG68" s="41"/>
      <c r="IH68" s="41"/>
      <c r="II68" s="41"/>
      <c r="IJ68" s="41"/>
      <c r="IK68" s="41"/>
      <c r="IL68" s="48">
        <f t="shared" si="174"/>
        <v>0</v>
      </c>
      <c r="IM68" s="48">
        <f t="shared" si="175"/>
        <v>0</v>
      </c>
    </row>
    <row r="69" spans="3:247">
      <c r="E69" s="39" t="s">
        <v>18</v>
      </c>
      <c r="F69" s="40"/>
      <c r="G69" s="39" t="s">
        <v>25</v>
      </c>
      <c r="H69" s="42"/>
      <c r="I69" s="39"/>
      <c r="J69" s="40"/>
      <c r="K69" s="39"/>
      <c r="L69" s="40"/>
      <c r="M69" s="39"/>
      <c r="N69" s="40"/>
      <c r="O69" s="39"/>
      <c r="Q69" s="10"/>
      <c r="R69" s="66"/>
      <c r="S69" s="65"/>
      <c r="T69" s="65"/>
      <c r="U69" s="65"/>
      <c r="V69" s="64"/>
      <c r="W69" s="41"/>
      <c r="X69" s="41"/>
      <c r="Y69" s="41"/>
      <c r="Z69" s="41"/>
      <c r="AA69" s="41"/>
      <c r="AB69" s="41"/>
      <c r="AC69" s="41"/>
      <c r="AD69" s="41"/>
      <c r="AE69" s="33">
        <f t="shared" si="182"/>
        <v>0</v>
      </c>
      <c r="AF69" s="33">
        <f t="shared" si="177"/>
        <v>0</v>
      </c>
      <c r="AH69" s="1"/>
      <c r="AI69" s="66"/>
      <c r="AJ69" s="65"/>
      <c r="AK69" s="65"/>
      <c r="AL69" s="65"/>
      <c r="AM69" s="64"/>
      <c r="AN69" s="41"/>
      <c r="AO69" s="41"/>
      <c r="AP69" s="41"/>
      <c r="AQ69" s="41"/>
      <c r="AR69" s="41"/>
      <c r="AS69" s="41"/>
      <c r="AT69" s="41"/>
      <c r="AU69" s="41"/>
      <c r="AV69" s="33">
        <f t="shared" si="183"/>
        <v>0</v>
      </c>
      <c r="AW69" s="33">
        <f t="shared" si="179"/>
        <v>0</v>
      </c>
      <c r="AY69" s="10"/>
      <c r="AZ69" s="66"/>
      <c r="BA69" s="65"/>
      <c r="BB69" s="65"/>
      <c r="BC69" s="65"/>
      <c r="BD69" s="64"/>
      <c r="BE69" s="41"/>
      <c r="BF69" s="41"/>
      <c r="BG69" s="41"/>
      <c r="BH69" s="41"/>
      <c r="BI69" s="41"/>
      <c r="BJ69" s="41"/>
      <c r="BK69" s="41"/>
      <c r="BL69" s="41"/>
      <c r="BM69" s="48">
        <f t="shared" si="184"/>
        <v>0</v>
      </c>
      <c r="BN69" s="48">
        <f t="shared" si="181"/>
        <v>0</v>
      </c>
      <c r="BP69" s="10"/>
      <c r="BQ69" s="66"/>
      <c r="BR69" s="65"/>
      <c r="BS69" s="65"/>
      <c r="BT69" s="65"/>
      <c r="BU69" s="64"/>
      <c r="BV69" s="41"/>
      <c r="BW69" s="41"/>
      <c r="BX69" s="41"/>
      <c r="BY69" s="41"/>
      <c r="BZ69" s="41"/>
      <c r="CA69" s="41"/>
      <c r="CB69" s="41"/>
      <c r="CC69" s="41"/>
      <c r="CD69" s="33">
        <f t="shared" si="158"/>
        <v>0</v>
      </c>
      <c r="CE69" s="33">
        <f t="shared" si="159"/>
        <v>0</v>
      </c>
      <c r="CU69" s="10"/>
      <c r="CV69" s="66"/>
      <c r="CW69" s="65"/>
      <c r="CX69" s="65"/>
      <c r="CY69" s="65"/>
      <c r="CZ69" s="64"/>
      <c r="DA69" s="41"/>
      <c r="DB69" s="41"/>
      <c r="DC69" s="41"/>
      <c r="DD69" s="41"/>
      <c r="DE69" s="41"/>
      <c r="DF69" s="41"/>
      <c r="DG69" s="41"/>
      <c r="DH69" s="41"/>
      <c r="DI69" s="33">
        <f t="shared" si="160"/>
        <v>0</v>
      </c>
      <c r="DJ69" s="33">
        <f t="shared" si="161"/>
        <v>0</v>
      </c>
      <c r="DL69" s="10"/>
      <c r="DM69" s="66"/>
      <c r="DN69" s="65"/>
      <c r="DO69" s="65"/>
      <c r="DP69" s="65"/>
      <c r="DQ69" s="64"/>
      <c r="DR69" s="41"/>
      <c r="DS69" s="41"/>
      <c r="DT69" s="41"/>
      <c r="DU69" s="41"/>
      <c r="DV69" s="41"/>
      <c r="DW69" s="41"/>
      <c r="DX69" s="41"/>
      <c r="DY69" s="41"/>
      <c r="DZ69" s="33">
        <f t="shared" si="162"/>
        <v>0</v>
      </c>
      <c r="EA69" s="33">
        <f t="shared" si="163"/>
        <v>0</v>
      </c>
      <c r="EQ69" s="10"/>
      <c r="ER69" s="66"/>
      <c r="ES69" s="65"/>
      <c r="ET69" s="65"/>
      <c r="EU69" s="65"/>
      <c r="EV69" s="64"/>
      <c r="EW69" s="41"/>
      <c r="EX69" s="41"/>
      <c r="EY69" s="41"/>
      <c r="EZ69" s="41"/>
      <c r="FA69" s="41"/>
      <c r="FB69" s="41"/>
      <c r="FC69" s="41"/>
      <c r="FD69" s="41"/>
      <c r="FE69" s="33">
        <f t="shared" si="164"/>
        <v>0</v>
      </c>
      <c r="FF69" s="33">
        <f t="shared" si="165"/>
        <v>0</v>
      </c>
      <c r="FH69" s="10"/>
      <c r="FI69" s="66"/>
      <c r="FJ69" s="65"/>
      <c r="FK69" s="65"/>
      <c r="FL69" s="65"/>
      <c r="FM69" s="64"/>
      <c r="FN69" s="41"/>
      <c r="FO69" s="41"/>
      <c r="FP69" s="41"/>
      <c r="FQ69" s="41"/>
      <c r="FR69" s="41"/>
      <c r="FS69" s="41"/>
      <c r="FT69" s="41"/>
      <c r="FU69" s="41"/>
      <c r="FV69" s="33">
        <f t="shared" si="166"/>
        <v>0</v>
      </c>
      <c r="FW69" s="33">
        <f t="shared" si="167"/>
        <v>0</v>
      </c>
      <c r="FY69" s="10"/>
      <c r="FZ69" s="66"/>
      <c r="GA69" s="65"/>
      <c r="GB69" s="65"/>
      <c r="GC69" s="65"/>
      <c r="GD69" s="64"/>
      <c r="GE69" s="41"/>
      <c r="GF69" s="41"/>
      <c r="GG69" s="41"/>
      <c r="GH69" s="41"/>
      <c r="GI69" s="41"/>
      <c r="GJ69" s="41"/>
      <c r="GK69" s="41"/>
      <c r="GL69" s="41"/>
      <c r="GM69" s="48">
        <f t="shared" si="168"/>
        <v>0</v>
      </c>
      <c r="GN69" s="48">
        <f t="shared" si="169"/>
        <v>0</v>
      </c>
      <c r="GP69" s="10"/>
      <c r="GQ69" s="66"/>
      <c r="GR69" s="65"/>
      <c r="GS69" s="65"/>
      <c r="GT69" s="65"/>
      <c r="GU69" s="64"/>
      <c r="GV69" s="41"/>
      <c r="GW69" s="41"/>
      <c r="GX69" s="41"/>
      <c r="GY69" s="41"/>
      <c r="GZ69" s="41"/>
      <c r="HA69" s="41"/>
      <c r="HB69" s="41"/>
      <c r="HC69" s="41"/>
      <c r="HD69" s="48">
        <f t="shared" si="170"/>
        <v>0</v>
      </c>
      <c r="HE69" s="48">
        <f t="shared" si="171"/>
        <v>0</v>
      </c>
      <c r="HG69" s="10"/>
      <c r="HH69" s="66"/>
      <c r="HI69" s="65"/>
      <c r="HJ69" s="65"/>
      <c r="HK69" s="65"/>
      <c r="HL69" s="64"/>
      <c r="HM69" s="41"/>
      <c r="HN69" s="41"/>
      <c r="HO69" s="41"/>
      <c r="HP69" s="41"/>
      <c r="HQ69" s="41"/>
      <c r="HR69" s="41"/>
      <c r="HS69" s="41"/>
      <c r="HT69" s="41"/>
      <c r="HU69" s="48">
        <f t="shared" si="172"/>
        <v>0</v>
      </c>
      <c r="HV69" s="48">
        <f t="shared" si="173"/>
        <v>0</v>
      </c>
      <c r="HX69" s="10"/>
      <c r="HY69" s="66"/>
      <c r="HZ69" s="65"/>
      <c r="IA69" s="65"/>
      <c r="IB69" s="65"/>
      <c r="IC69" s="64"/>
      <c r="ID69" s="41"/>
      <c r="IE69" s="41"/>
      <c r="IF69" s="41"/>
      <c r="IG69" s="41"/>
      <c r="IH69" s="41"/>
      <c r="II69" s="41"/>
      <c r="IJ69" s="41"/>
      <c r="IK69" s="41"/>
      <c r="IL69" s="48">
        <f t="shared" si="174"/>
        <v>0</v>
      </c>
      <c r="IM69" s="48">
        <f t="shared" si="175"/>
        <v>0</v>
      </c>
    </row>
    <row r="70" spans="3:247">
      <c r="E70" s="27" t="s">
        <v>1</v>
      </c>
      <c r="F70" s="26"/>
      <c r="G70" s="30"/>
      <c r="H70" s="42"/>
      <c r="I70" s="40"/>
      <c r="J70" s="40"/>
      <c r="K70" s="40"/>
      <c r="L70" s="40"/>
      <c r="M70" s="40"/>
      <c r="N70" s="40"/>
      <c r="O70" s="40"/>
      <c r="Q70" s="10"/>
      <c r="R70" s="62"/>
      <c r="S70" s="61"/>
      <c r="T70" s="61"/>
      <c r="U70" s="61"/>
      <c r="V70" s="60"/>
      <c r="W70" s="34">
        <f t="shared" ref="W70:AD70" si="185">SUM(W60:W69)</f>
        <v>0</v>
      </c>
      <c r="X70" s="34">
        <f t="shared" si="185"/>
        <v>0</v>
      </c>
      <c r="Y70" s="34">
        <f t="shared" si="185"/>
        <v>0</v>
      </c>
      <c r="Z70" s="34">
        <f t="shared" si="185"/>
        <v>0</v>
      </c>
      <c r="AA70" s="34">
        <f t="shared" si="185"/>
        <v>0</v>
      </c>
      <c r="AB70" s="34">
        <f t="shared" si="185"/>
        <v>0</v>
      </c>
      <c r="AC70" s="34">
        <f t="shared" si="185"/>
        <v>0</v>
      </c>
      <c r="AD70" s="34">
        <f t="shared" si="185"/>
        <v>0</v>
      </c>
      <c r="AE70" s="33">
        <f>SUM(R70:V70)</f>
        <v>0</v>
      </c>
      <c r="AF70" s="33">
        <f>SUM(W70:AD70)</f>
        <v>0</v>
      </c>
      <c r="AH70" s="1"/>
      <c r="AI70" s="62"/>
      <c r="AJ70" s="61"/>
      <c r="AK70" s="61"/>
      <c r="AL70" s="61"/>
      <c r="AM70" s="60"/>
      <c r="AN70" s="34">
        <f t="shared" ref="AN70:AU70" si="186">SUM(AN60:AN69)</f>
        <v>0</v>
      </c>
      <c r="AO70" s="34">
        <f t="shared" si="186"/>
        <v>0</v>
      </c>
      <c r="AP70" s="34">
        <f t="shared" si="186"/>
        <v>0</v>
      </c>
      <c r="AQ70" s="34">
        <f t="shared" si="186"/>
        <v>0</v>
      </c>
      <c r="AR70" s="34">
        <f t="shared" si="186"/>
        <v>0</v>
      </c>
      <c r="AS70" s="34">
        <f t="shared" si="186"/>
        <v>0</v>
      </c>
      <c r="AT70" s="34">
        <f t="shared" si="186"/>
        <v>0</v>
      </c>
      <c r="AU70" s="34">
        <f t="shared" si="186"/>
        <v>0</v>
      </c>
      <c r="AV70" s="33">
        <f>SUM(AI70:AM70)</f>
        <v>0</v>
      </c>
      <c r="AW70" s="33">
        <f>SUM(AN70:AU70)</f>
        <v>0</v>
      </c>
      <c r="AY70" s="10"/>
      <c r="AZ70" s="62"/>
      <c r="BA70" s="61"/>
      <c r="BB70" s="61"/>
      <c r="BC70" s="61"/>
      <c r="BD70" s="60"/>
      <c r="BE70" s="49">
        <f t="shared" ref="BE70:BL70" si="187">SUM(BE60:BE69)</f>
        <v>0</v>
      </c>
      <c r="BF70" s="49">
        <f t="shared" si="187"/>
        <v>0</v>
      </c>
      <c r="BG70" s="49">
        <f t="shared" si="187"/>
        <v>0</v>
      </c>
      <c r="BH70" s="49">
        <f t="shared" si="187"/>
        <v>0</v>
      </c>
      <c r="BI70" s="49">
        <f t="shared" si="187"/>
        <v>0</v>
      </c>
      <c r="BJ70" s="49">
        <f t="shared" si="187"/>
        <v>0</v>
      </c>
      <c r="BK70" s="49">
        <f t="shared" si="187"/>
        <v>0</v>
      </c>
      <c r="BL70" s="49">
        <f t="shared" si="187"/>
        <v>0</v>
      </c>
      <c r="BM70" s="48">
        <f>SUM(AZ70:BD70)</f>
        <v>0</v>
      </c>
      <c r="BN70" s="48">
        <f>SUM(BE70:BL70)</f>
        <v>0</v>
      </c>
      <c r="BP70" s="10"/>
      <c r="BQ70" s="62"/>
      <c r="BR70" s="61"/>
      <c r="BS70" s="61"/>
      <c r="BT70" s="61"/>
      <c r="BU70" s="60"/>
      <c r="BV70" s="34">
        <f t="shared" ref="BV70:CC70" si="188">SUM(BV60:BV69)</f>
        <v>0</v>
      </c>
      <c r="BW70" s="34">
        <f t="shared" si="188"/>
        <v>0</v>
      </c>
      <c r="BX70" s="34">
        <f t="shared" si="188"/>
        <v>0</v>
      </c>
      <c r="BY70" s="34">
        <f t="shared" si="188"/>
        <v>0</v>
      </c>
      <c r="BZ70" s="34">
        <f t="shared" si="188"/>
        <v>0</v>
      </c>
      <c r="CA70" s="34">
        <f t="shared" si="188"/>
        <v>0</v>
      </c>
      <c r="CB70" s="34">
        <f t="shared" si="188"/>
        <v>0</v>
      </c>
      <c r="CC70" s="34">
        <f t="shared" si="188"/>
        <v>0</v>
      </c>
      <c r="CD70" s="33">
        <f>SUM(BQ70:BU70)</f>
        <v>0</v>
      </c>
      <c r="CE70" s="33">
        <f>SUM(BV70:CC70)</f>
        <v>0</v>
      </c>
      <c r="CU70" s="10"/>
      <c r="CV70" s="62"/>
      <c r="CW70" s="61"/>
      <c r="CX70" s="61"/>
      <c r="CY70" s="61"/>
      <c r="CZ70" s="60"/>
      <c r="DA70" s="34">
        <f t="shared" ref="DA70:DH70" si="189">SUM(DA60:DA69)</f>
        <v>0</v>
      </c>
      <c r="DB70" s="34">
        <f t="shared" si="189"/>
        <v>0</v>
      </c>
      <c r="DC70" s="34">
        <f t="shared" si="189"/>
        <v>0</v>
      </c>
      <c r="DD70" s="34">
        <f t="shared" si="189"/>
        <v>0</v>
      </c>
      <c r="DE70" s="34">
        <f t="shared" si="189"/>
        <v>0</v>
      </c>
      <c r="DF70" s="34">
        <f t="shared" si="189"/>
        <v>0</v>
      </c>
      <c r="DG70" s="34">
        <f t="shared" si="189"/>
        <v>0</v>
      </c>
      <c r="DH70" s="34">
        <f t="shared" si="189"/>
        <v>0</v>
      </c>
      <c r="DI70" s="33">
        <f>SUM(CV70:CZ70)</f>
        <v>0</v>
      </c>
      <c r="DJ70" s="33">
        <f>SUM(DA70:DH70)</f>
        <v>0</v>
      </c>
      <c r="DL70" s="10"/>
      <c r="DM70" s="62"/>
      <c r="DN70" s="61"/>
      <c r="DO70" s="61"/>
      <c r="DP70" s="61"/>
      <c r="DQ70" s="60"/>
      <c r="DR70" s="34">
        <f t="shared" ref="DR70:DY70" si="190">SUM(DR60:DR69)</f>
        <v>0</v>
      </c>
      <c r="DS70" s="34">
        <f t="shared" si="190"/>
        <v>0</v>
      </c>
      <c r="DT70" s="34">
        <f t="shared" si="190"/>
        <v>0</v>
      </c>
      <c r="DU70" s="34">
        <f t="shared" si="190"/>
        <v>0</v>
      </c>
      <c r="DV70" s="34">
        <f t="shared" si="190"/>
        <v>0</v>
      </c>
      <c r="DW70" s="34">
        <f t="shared" si="190"/>
        <v>0</v>
      </c>
      <c r="DX70" s="34">
        <f t="shared" si="190"/>
        <v>0</v>
      </c>
      <c r="DY70" s="34">
        <f t="shared" si="190"/>
        <v>0</v>
      </c>
      <c r="DZ70" s="33">
        <f>SUM(DM70:DQ70)</f>
        <v>0</v>
      </c>
      <c r="EA70" s="33">
        <f>SUM(DR70:DY70)</f>
        <v>0</v>
      </c>
      <c r="EQ70" s="10"/>
      <c r="ER70" s="62"/>
      <c r="ES70" s="61"/>
      <c r="ET70" s="61"/>
      <c r="EU70" s="61"/>
      <c r="EV70" s="60"/>
      <c r="EW70" s="34">
        <f t="shared" ref="EW70:FD70" si="191">SUM(EW60:EW69)</f>
        <v>0</v>
      </c>
      <c r="EX70" s="34">
        <f t="shared" si="191"/>
        <v>0</v>
      </c>
      <c r="EY70" s="34">
        <f t="shared" si="191"/>
        <v>0</v>
      </c>
      <c r="EZ70" s="34">
        <f t="shared" si="191"/>
        <v>0</v>
      </c>
      <c r="FA70" s="34">
        <f t="shared" si="191"/>
        <v>0</v>
      </c>
      <c r="FB70" s="34">
        <f t="shared" si="191"/>
        <v>0</v>
      </c>
      <c r="FC70" s="34">
        <f t="shared" si="191"/>
        <v>0</v>
      </c>
      <c r="FD70" s="34">
        <f t="shared" si="191"/>
        <v>0</v>
      </c>
      <c r="FE70" s="33">
        <f>SUM(ER70:EV70)</f>
        <v>0</v>
      </c>
      <c r="FF70" s="33">
        <f>SUM(EW70:FD70)</f>
        <v>0</v>
      </c>
      <c r="FH70" s="10"/>
      <c r="FI70" s="62"/>
      <c r="FJ70" s="61"/>
      <c r="FK70" s="61"/>
      <c r="FL70" s="61"/>
      <c r="FM70" s="60"/>
      <c r="FN70" s="34">
        <f t="shared" ref="FN70:FU70" si="192">SUM(FN60:FN69)</f>
        <v>0</v>
      </c>
      <c r="FO70" s="34">
        <f t="shared" si="192"/>
        <v>0</v>
      </c>
      <c r="FP70" s="34">
        <f t="shared" si="192"/>
        <v>0</v>
      </c>
      <c r="FQ70" s="34">
        <f t="shared" si="192"/>
        <v>0</v>
      </c>
      <c r="FR70" s="34">
        <f t="shared" si="192"/>
        <v>0</v>
      </c>
      <c r="FS70" s="34">
        <f t="shared" si="192"/>
        <v>0</v>
      </c>
      <c r="FT70" s="34">
        <f t="shared" si="192"/>
        <v>0</v>
      </c>
      <c r="FU70" s="34">
        <f t="shared" si="192"/>
        <v>0</v>
      </c>
      <c r="FV70" s="33">
        <f>SUM(FI70:FM70)</f>
        <v>0</v>
      </c>
      <c r="FW70" s="33">
        <f>SUM(FN70:FU70)</f>
        <v>0</v>
      </c>
      <c r="FY70" s="10"/>
      <c r="FZ70" s="62"/>
      <c r="GA70" s="61"/>
      <c r="GB70" s="61"/>
      <c r="GC70" s="61"/>
      <c r="GD70" s="60"/>
      <c r="GE70" s="49">
        <f t="shared" ref="GE70:GL70" si="193">SUM(GE60:GE69)</f>
        <v>0</v>
      </c>
      <c r="GF70" s="49">
        <f t="shared" si="193"/>
        <v>0</v>
      </c>
      <c r="GG70" s="49">
        <f t="shared" si="193"/>
        <v>0</v>
      </c>
      <c r="GH70" s="49">
        <f t="shared" si="193"/>
        <v>0</v>
      </c>
      <c r="GI70" s="49">
        <f t="shared" si="193"/>
        <v>0</v>
      </c>
      <c r="GJ70" s="49">
        <f t="shared" si="193"/>
        <v>0</v>
      </c>
      <c r="GK70" s="49">
        <f t="shared" si="193"/>
        <v>0</v>
      </c>
      <c r="GL70" s="49">
        <f t="shared" si="193"/>
        <v>0</v>
      </c>
      <c r="GM70" s="48">
        <f>SUM(FZ70:GD70)</f>
        <v>0</v>
      </c>
      <c r="GN70" s="48">
        <f>SUM(GE70:GL70)</f>
        <v>0</v>
      </c>
      <c r="GP70" s="10"/>
      <c r="GQ70" s="62"/>
      <c r="GR70" s="61"/>
      <c r="GS70" s="61"/>
      <c r="GT70" s="61"/>
      <c r="GU70" s="60"/>
      <c r="GV70" s="49">
        <f t="shared" ref="GV70:HC70" si="194">SUM(GV60:GV69)</f>
        <v>0</v>
      </c>
      <c r="GW70" s="49">
        <f t="shared" si="194"/>
        <v>0</v>
      </c>
      <c r="GX70" s="49">
        <f t="shared" si="194"/>
        <v>0</v>
      </c>
      <c r="GY70" s="49">
        <f t="shared" si="194"/>
        <v>0</v>
      </c>
      <c r="GZ70" s="49">
        <f t="shared" si="194"/>
        <v>0</v>
      </c>
      <c r="HA70" s="49">
        <f t="shared" si="194"/>
        <v>0</v>
      </c>
      <c r="HB70" s="49">
        <f t="shared" si="194"/>
        <v>0</v>
      </c>
      <c r="HC70" s="49">
        <f t="shared" si="194"/>
        <v>0</v>
      </c>
      <c r="HD70" s="48">
        <f>SUM(GQ70:GU70)</f>
        <v>0</v>
      </c>
      <c r="HE70" s="48">
        <f>SUM(GV70:HC70)</f>
        <v>0</v>
      </c>
      <c r="HG70" s="10"/>
      <c r="HH70" s="62"/>
      <c r="HI70" s="61"/>
      <c r="HJ70" s="61"/>
      <c r="HK70" s="61"/>
      <c r="HL70" s="60"/>
      <c r="HM70" s="49">
        <f t="shared" ref="HM70:HT70" si="195">SUM(HM60:HM69)</f>
        <v>0</v>
      </c>
      <c r="HN70" s="49">
        <f t="shared" si="195"/>
        <v>0</v>
      </c>
      <c r="HO70" s="49">
        <f t="shared" si="195"/>
        <v>0</v>
      </c>
      <c r="HP70" s="49">
        <f t="shared" si="195"/>
        <v>0</v>
      </c>
      <c r="HQ70" s="49">
        <f t="shared" si="195"/>
        <v>0</v>
      </c>
      <c r="HR70" s="49">
        <f t="shared" si="195"/>
        <v>0</v>
      </c>
      <c r="HS70" s="49">
        <f t="shared" si="195"/>
        <v>0</v>
      </c>
      <c r="HT70" s="49">
        <f t="shared" si="195"/>
        <v>0</v>
      </c>
      <c r="HU70" s="48">
        <f>SUM(HH70:HL70)</f>
        <v>0</v>
      </c>
      <c r="HV70" s="48">
        <f>SUM(HM70:HT70)</f>
        <v>0</v>
      </c>
      <c r="HX70" s="10"/>
      <c r="HY70" s="62"/>
      <c r="HZ70" s="61"/>
      <c r="IA70" s="61"/>
      <c r="IB70" s="61"/>
      <c r="IC70" s="60"/>
      <c r="ID70" s="49">
        <f t="shared" ref="ID70:IK70" si="196">SUM(ID60:ID69)</f>
        <v>0</v>
      </c>
      <c r="IE70" s="49">
        <f t="shared" si="196"/>
        <v>0</v>
      </c>
      <c r="IF70" s="49">
        <f t="shared" si="196"/>
        <v>0</v>
      </c>
      <c r="IG70" s="49">
        <f t="shared" si="196"/>
        <v>0</v>
      </c>
      <c r="IH70" s="49">
        <f t="shared" si="196"/>
        <v>0</v>
      </c>
      <c r="II70" s="49">
        <f t="shared" si="196"/>
        <v>0</v>
      </c>
      <c r="IJ70" s="49">
        <f t="shared" si="196"/>
        <v>0</v>
      </c>
      <c r="IK70" s="49">
        <f t="shared" si="196"/>
        <v>0</v>
      </c>
      <c r="IL70" s="48">
        <f>SUM(HY70:IC70)</f>
        <v>0</v>
      </c>
      <c r="IM70" s="48">
        <f>SUM(ID70:IK70)</f>
        <v>0</v>
      </c>
    </row>
    <row r="71" spans="3:247">
      <c r="F71" s="40"/>
      <c r="G71" s="40"/>
      <c r="H71" s="42"/>
      <c r="I71" s="40"/>
      <c r="J71" s="40"/>
      <c r="K71" s="40"/>
      <c r="L71" s="40"/>
      <c r="M71" s="40"/>
      <c r="N71" s="40"/>
      <c r="O71" s="40"/>
      <c r="Q71" s="10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H71" s="1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Y71" s="10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P71" s="10"/>
      <c r="BQ71" s="38"/>
      <c r="BR71" s="38"/>
      <c r="BS71" s="38"/>
      <c r="BT71" s="38"/>
      <c r="BU71" s="38"/>
      <c r="CU71" s="10"/>
      <c r="CV71" s="38"/>
      <c r="CW71" s="38"/>
      <c r="CX71" s="38"/>
      <c r="CY71" s="38"/>
      <c r="CZ71" s="38"/>
      <c r="DL71" s="10"/>
      <c r="DM71" s="38"/>
      <c r="DN71" s="38"/>
      <c r="DO71" s="38"/>
      <c r="DP71" s="38"/>
      <c r="DQ71" s="38"/>
      <c r="EQ71" s="10"/>
      <c r="ER71" s="38"/>
      <c r="ES71" s="38"/>
      <c r="ET71" s="38"/>
      <c r="EU71" s="38"/>
      <c r="EV71" s="38"/>
      <c r="FH71" s="10"/>
      <c r="FI71" s="38"/>
      <c r="FJ71" s="38"/>
      <c r="FK71" s="38"/>
      <c r="FL71" s="38"/>
      <c r="FM71" s="38"/>
      <c r="FY71" s="10"/>
      <c r="FZ71" s="38"/>
      <c r="GA71" s="38"/>
      <c r="GB71" s="38"/>
      <c r="GC71" s="38"/>
      <c r="GD71" s="38"/>
      <c r="GP71" s="10"/>
      <c r="GQ71" s="38"/>
      <c r="GR71" s="38"/>
      <c r="GS71" s="38"/>
      <c r="GT71" s="38"/>
      <c r="GU71" s="38"/>
      <c r="HG71" s="10"/>
      <c r="HH71" s="38"/>
      <c r="HI71" s="38"/>
      <c r="HJ71" s="38"/>
      <c r="HK71" s="38"/>
      <c r="HL71" s="38"/>
      <c r="HX71" s="10"/>
      <c r="HY71" s="38"/>
      <c r="HZ71" s="38"/>
      <c r="IA71" s="38"/>
      <c r="IB71" s="38"/>
      <c r="IC71" s="38"/>
    </row>
    <row r="72" spans="3:247">
      <c r="C72" s="24" t="s">
        <v>29</v>
      </c>
      <c r="F72" s="40"/>
      <c r="G72" s="40"/>
      <c r="H72" s="40"/>
      <c r="I72" s="40"/>
      <c r="J72" s="40"/>
      <c r="K72" s="40"/>
      <c r="L72" s="40"/>
      <c r="M72" s="40"/>
      <c r="N72" s="40"/>
      <c r="O72" s="40"/>
      <c r="Q72" s="10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H72" s="1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Y72" s="10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P72" s="10"/>
      <c r="BQ72" s="38"/>
      <c r="BR72" s="38"/>
      <c r="BS72" s="38"/>
      <c r="BT72" s="38"/>
      <c r="BU72" s="38"/>
      <c r="CU72" s="10"/>
      <c r="CV72" s="38"/>
      <c r="CW72" s="38"/>
      <c r="CX72" s="38"/>
      <c r="CY72" s="38"/>
      <c r="CZ72" s="38"/>
      <c r="DL72" s="10"/>
      <c r="DM72" s="38"/>
      <c r="DN72" s="38"/>
      <c r="DO72" s="38"/>
      <c r="DP72" s="38"/>
      <c r="DQ72" s="38"/>
      <c r="EQ72" s="10"/>
      <c r="ER72" s="38"/>
      <c r="ES72" s="38"/>
      <c r="ET72" s="38"/>
      <c r="EU72" s="38"/>
      <c r="EV72" s="38"/>
      <c r="FH72" s="10"/>
      <c r="FI72" s="38"/>
      <c r="FJ72" s="38"/>
      <c r="FK72" s="38"/>
      <c r="FL72" s="38"/>
      <c r="FM72" s="38"/>
      <c r="FY72" s="10"/>
      <c r="FZ72" s="38"/>
      <c r="GA72" s="38"/>
      <c r="GB72" s="38"/>
      <c r="GC72" s="38"/>
      <c r="GD72" s="38"/>
      <c r="GP72" s="10"/>
      <c r="GQ72" s="38"/>
      <c r="GR72" s="38"/>
      <c r="GS72" s="38"/>
      <c r="GT72" s="38"/>
      <c r="GU72" s="38"/>
      <c r="HG72" s="10"/>
      <c r="HH72" s="38"/>
      <c r="HI72" s="38"/>
      <c r="HJ72" s="38"/>
      <c r="HK72" s="38"/>
      <c r="HL72" s="38"/>
      <c r="HX72" s="10"/>
      <c r="HY72" s="38"/>
      <c r="HZ72" s="38"/>
      <c r="IA72" s="38"/>
      <c r="IB72" s="38"/>
      <c r="IC72" s="38"/>
    </row>
    <row r="73" spans="3:247">
      <c r="E73" s="39" t="s">
        <v>18</v>
      </c>
      <c r="F73" s="40"/>
      <c r="G73" s="39" t="s">
        <v>25</v>
      </c>
      <c r="H73" s="42"/>
      <c r="I73" s="39"/>
      <c r="J73" s="40"/>
      <c r="K73" s="39"/>
      <c r="L73" s="40"/>
      <c r="M73" s="39"/>
      <c r="N73" s="40"/>
      <c r="O73" s="39"/>
      <c r="Q73" s="10"/>
      <c r="R73" s="152"/>
      <c r="S73" s="153"/>
      <c r="T73" s="153"/>
      <c r="U73" s="153"/>
      <c r="V73" s="67"/>
      <c r="W73" s="41"/>
      <c r="X73" s="41"/>
      <c r="Y73" s="41"/>
      <c r="Z73" s="41"/>
      <c r="AA73" s="41"/>
      <c r="AB73" s="41"/>
      <c r="AC73" s="41"/>
      <c r="AD73" s="41"/>
      <c r="AE73" s="33">
        <f>SUM(R73:V73)</f>
        <v>0</v>
      </c>
      <c r="AF73" s="33">
        <f>SUM(W73:AD73)</f>
        <v>0</v>
      </c>
      <c r="AH73" s="1"/>
      <c r="AI73" s="152"/>
      <c r="AJ73" s="153"/>
      <c r="AK73" s="153"/>
      <c r="AL73" s="153"/>
      <c r="AM73" s="67"/>
      <c r="AN73" s="41"/>
      <c r="AO73" s="41"/>
      <c r="AP73" s="41"/>
      <c r="AQ73" s="41"/>
      <c r="AR73" s="41"/>
      <c r="AS73" s="41"/>
      <c r="AT73" s="41"/>
      <c r="AU73" s="41"/>
      <c r="AV73" s="33">
        <f>SUM(AI73:AM73)</f>
        <v>0</v>
      </c>
      <c r="AW73" s="33">
        <f>SUM(AN73:AU73)</f>
        <v>0</v>
      </c>
      <c r="AY73" s="10"/>
      <c r="AZ73" s="152"/>
      <c r="BA73" s="153"/>
      <c r="BB73" s="153"/>
      <c r="BC73" s="153"/>
      <c r="BD73" s="67"/>
      <c r="BE73" s="41"/>
      <c r="BF73" s="41"/>
      <c r="BG73" s="41"/>
      <c r="BH73" s="41"/>
      <c r="BI73" s="41"/>
      <c r="BJ73" s="41"/>
      <c r="BK73" s="41"/>
      <c r="BL73" s="41"/>
      <c r="BM73" s="48">
        <f>SUM(AZ73:BD73)</f>
        <v>0</v>
      </c>
      <c r="BN73" s="48">
        <f>SUM(BE73:BL73)</f>
        <v>0</v>
      </c>
      <c r="BP73" s="10"/>
      <c r="BQ73" s="152"/>
      <c r="BR73" s="153"/>
      <c r="BS73" s="153"/>
      <c r="BT73" s="153"/>
      <c r="BU73" s="67"/>
      <c r="BV73" s="41"/>
      <c r="BW73" s="41"/>
      <c r="BX73" s="41"/>
      <c r="BY73" s="41"/>
      <c r="BZ73" s="41"/>
      <c r="CA73" s="41"/>
      <c r="CB73" s="41"/>
      <c r="CC73" s="41"/>
      <c r="CD73" s="33">
        <f t="shared" ref="CD73:CD82" si="197">SUM(BQ73:BU73)</f>
        <v>0</v>
      </c>
      <c r="CE73" s="33">
        <f t="shared" ref="CE73:CE82" si="198">SUM(BV73:CC73)</f>
        <v>0</v>
      </c>
      <c r="CU73" s="10"/>
      <c r="CV73" s="152"/>
      <c r="CW73" s="153"/>
      <c r="CX73" s="153"/>
      <c r="CY73" s="153"/>
      <c r="CZ73" s="67"/>
      <c r="DA73" s="41"/>
      <c r="DB73" s="41"/>
      <c r="DC73" s="41"/>
      <c r="DD73" s="41"/>
      <c r="DE73" s="41"/>
      <c r="DF73" s="41"/>
      <c r="DG73" s="41"/>
      <c r="DH73" s="41"/>
      <c r="DI73" s="33">
        <f t="shared" ref="DI73:DI82" si="199">SUM(CV73:CZ73)</f>
        <v>0</v>
      </c>
      <c r="DJ73" s="33">
        <f t="shared" ref="DJ73:DJ82" si="200">SUM(DA73:DH73)</f>
        <v>0</v>
      </c>
      <c r="DL73" s="10"/>
      <c r="DM73" s="152"/>
      <c r="DN73" s="153"/>
      <c r="DO73" s="153"/>
      <c r="DP73" s="153"/>
      <c r="DQ73" s="67"/>
      <c r="DR73" s="41"/>
      <c r="DS73" s="41"/>
      <c r="DT73" s="41"/>
      <c r="DU73" s="41"/>
      <c r="DV73" s="41"/>
      <c r="DW73" s="41"/>
      <c r="DX73" s="41"/>
      <c r="DY73" s="41"/>
      <c r="DZ73" s="33">
        <f t="shared" ref="DZ73:DZ82" si="201">SUM(DM73:DQ73)</f>
        <v>0</v>
      </c>
      <c r="EA73" s="33">
        <f t="shared" ref="EA73:EA82" si="202">SUM(DR73:DY73)</f>
        <v>0</v>
      </c>
      <c r="EQ73" s="10"/>
      <c r="ER73" s="152"/>
      <c r="ES73" s="153"/>
      <c r="ET73" s="153"/>
      <c r="EU73" s="153"/>
      <c r="EV73" s="67"/>
      <c r="EW73" s="41"/>
      <c r="EX73" s="41"/>
      <c r="EY73" s="41"/>
      <c r="EZ73" s="41"/>
      <c r="FA73" s="41"/>
      <c r="FB73" s="41"/>
      <c r="FC73" s="41"/>
      <c r="FD73" s="41"/>
      <c r="FE73" s="33">
        <f t="shared" ref="FE73:FE82" si="203">SUM(ER73:EV73)</f>
        <v>0</v>
      </c>
      <c r="FF73" s="33">
        <f t="shared" ref="FF73:FF82" si="204">SUM(EW73:FD73)</f>
        <v>0</v>
      </c>
      <c r="FH73" s="10"/>
      <c r="FI73" s="152"/>
      <c r="FJ73" s="153"/>
      <c r="FK73" s="153"/>
      <c r="FL73" s="153"/>
      <c r="FM73" s="67"/>
      <c r="FN73" s="41"/>
      <c r="FO73" s="41"/>
      <c r="FP73" s="41"/>
      <c r="FQ73" s="41"/>
      <c r="FR73" s="41"/>
      <c r="FS73" s="41"/>
      <c r="FT73" s="41"/>
      <c r="FU73" s="41"/>
      <c r="FV73" s="33">
        <f t="shared" ref="FV73:FV82" si="205">SUM(FI73:FM73)</f>
        <v>0</v>
      </c>
      <c r="FW73" s="33">
        <f t="shared" ref="FW73:FW82" si="206">SUM(FN73:FU73)</f>
        <v>0</v>
      </c>
      <c r="FY73" s="10"/>
      <c r="FZ73" s="152"/>
      <c r="GA73" s="153"/>
      <c r="GB73" s="153"/>
      <c r="GC73" s="153"/>
      <c r="GD73" s="67"/>
      <c r="GE73" s="41"/>
      <c r="GF73" s="41"/>
      <c r="GG73" s="41"/>
      <c r="GH73" s="41"/>
      <c r="GI73" s="41"/>
      <c r="GJ73" s="41"/>
      <c r="GK73" s="41"/>
      <c r="GL73" s="41"/>
      <c r="GM73" s="48">
        <f t="shared" ref="GM73:GM82" si="207">SUM(FZ73:GD73)</f>
        <v>0</v>
      </c>
      <c r="GN73" s="48">
        <f t="shared" ref="GN73:GN82" si="208">SUM(GE73:GL73)</f>
        <v>0</v>
      </c>
      <c r="GP73" s="10"/>
      <c r="GQ73" s="152"/>
      <c r="GR73" s="153"/>
      <c r="GS73" s="153"/>
      <c r="GT73" s="153"/>
      <c r="GU73" s="67"/>
      <c r="GV73" s="41"/>
      <c r="GW73" s="41"/>
      <c r="GX73" s="41"/>
      <c r="GY73" s="41"/>
      <c r="GZ73" s="41"/>
      <c r="HA73" s="41"/>
      <c r="HB73" s="41"/>
      <c r="HC73" s="41"/>
      <c r="HD73" s="48">
        <f t="shared" ref="HD73:HD82" si="209">SUM(GQ73:GU73)</f>
        <v>0</v>
      </c>
      <c r="HE73" s="48">
        <f t="shared" ref="HE73:HE82" si="210">SUM(GV73:HC73)</f>
        <v>0</v>
      </c>
      <c r="HG73" s="10"/>
      <c r="HH73" s="152"/>
      <c r="HI73" s="153"/>
      <c r="HJ73" s="153"/>
      <c r="HK73" s="153"/>
      <c r="HL73" s="67"/>
      <c r="HM73" s="41"/>
      <c r="HN73" s="41"/>
      <c r="HO73" s="41"/>
      <c r="HP73" s="41"/>
      <c r="HQ73" s="41"/>
      <c r="HR73" s="41"/>
      <c r="HS73" s="41"/>
      <c r="HT73" s="41"/>
      <c r="HU73" s="48">
        <f t="shared" ref="HU73:HU82" si="211">SUM(HH73:HL73)</f>
        <v>0</v>
      </c>
      <c r="HV73" s="48">
        <f t="shared" ref="HV73:HV82" si="212">SUM(HM73:HT73)</f>
        <v>0</v>
      </c>
      <c r="HX73" s="10"/>
      <c r="HY73" s="152"/>
      <c r="HZ73" s="153"/>
      <c r="IA73" s="153"/>
      <c r="IB73" s="153"/>
      <c r="IC73" s="67"/>
      <c r="ID73" s="41"/>
      <c r="IE73" s="41"/>
      <c r="IF73" s="41"/>
      <c r="IG73" s="41"/>
      <c r="IH73" s="41"/>
      <c r="II73" s="41"/>
      <c r="IJ73" s="41"/>
      <c r="IK73" s="41"/>
      <c r="IL73" s="48">
        <f t="shared" ref="IL73:IL82" si="213">SUM(HY73:IC73)</f>
        <v>0</v>
      </c>
      <c r="IM73" s="48">
        <f t="shared" ref="IM73:IM82" si="214">SUM(ID73:IK73)</f>
        <v>0</v>
      </c>
    </row>
    <row r="74" spans="3:247">
      <c r="E74" s="39" t="s">
        <v>18</v>
      </c>
      <c r="F74" s="40"/>
      <c r="G74" s="39" t="s">
        <v>25</v>
      </c>
      <c r="H74" s="42"/>
      <c r="I74" s="39"/>
      <c r="J74" s="40"/>
      <c r="K74" s="39"/>
      <c r="L74" s="40"/>
      <c r="M74" s="39"/>
      <c r="N74" s="40"/>
      <c r="O74" s="39"/>
      <c r="Q74" s="10"/>
      <c r="R74" s="66"/>
      <c r="S74" s="65"/>
      <c r="T74" s="65"/>
      <c r="U74" s="65"/>
      <c r="V74" s="64"/>
      <c r="W74" s="41"/>
      <c r="X74" s="41"/>
      <c r="Y74" s="41"/>
      <c r="Z74" s="41"/>
      <c r="AA74" s="41"/>
      <c r="AB74" s="41"/>
      <c r="AC74" s="41"/>
      <c r="AD74" s="41"/>
      <c r="AE74" s="33">
        <f t="shared" ref="AE74:AE77" si="215">SUM(R74:V74)</f>
        <v>0</v>
      </c>
      <c r="AF74" s="33">
        <f t="shared" ref="AF74:AF82" si="216">SUM(W74:AD74)</f>
        <v>0</v>
      </c>
      <c r="AH74" s="1"/>
      <c r="AI74" s="66"/>
      <c r="AJ74" s="65"/>
      <c r="AK74" s="65"/>
      <c r="AL74" s="65"/>
      <c r="AM74" s="64"/>
      <c r="AN74" s="41"/>
      <c r="AO74" s="41"/>
      <c r="AP74" s="41"/>
      <c r="AQ74" s="41"/>
      <c r="AR74" s="41"/>
      <c r="AS74" s="41"/>
      <c r="AT74" s="41"/>
      <c r="AU74" s="41"/>
      <c r="AV74" s="33">
        <f t="shared" ref="AV74:AV77" si="217">SUM(AI74:AM74)</f>
        <v>0</v>
      </c>
      <c r="AW74" s="33">
        <f t="shared" ref="AW74:AW82" si="218">SUM(AN74:AU74)</f>
        <v>0</v>
      </c>
      <c r="AY74" s="10"/>
      <c r="AZ74" s="66"/>
      <c r="BA74" s="65"/>
      <c r="BB74" s="65"/>
      <c r="BC74" s="65"/>
      <c r="BD74" s="64"/>
      <c r="BE74" s="41"/>
      <c r="BF74" s="41"/>
      <c r="BG74" s="41"/>
      <c r="BH74" s="41"/>
      <c r="BI74" s="41"/>
      <c r="BJ74" s="41"/>
      <c r="BK74" s="41"/>
      <c r="BL74" s="41"/>
      <c r="BM74" s="48">
        <f t="shared" ref="BM74:BM77" si="219">SUM(AZ74:BD74)</f>
        <v>0</v>
      </c>
      <c r="BN74" s="48">
        <f t="shared" ref="BN74:BN82" si="220">SUM(BE74:BL74)</f>
        <v>0</v>
      </c>
      <c r="BP74" s="10"/>
      <c r="BQ74" s="66"/>
      <c r="BR74" s="65"/>
      <c r="BS74" s="65"/>
      <c r="BT74" s="65"/>
      <c r="BU74" s="64"/>
      <c r="BV74" s="41"/>
      <c r="BW74" s="41"/>
      <c r="BX74" s="41"/>
      <c r="BY74" s="41"/>
      <c r="BZ74" s="41"/>
      <c r="CA74" s="41"/>
      <c r="CB74" s="41"/>
      <c r="CC74" s="41"/>
      <c r="CD74" s="33">
        <f t="shared" si="197"/>
        <v>0</v>
      </c>
      <c r="CE74" s="33">
        <f t="shared" si="198"/>
        <v>0</v>
      </c>
      <c r="CU74" s="10"/>
      <c r="CV74" s="66"/>
      <c r="CW74" s="65"/>
      <c r="CX74" s="65"/>
      <c r="CY74" s="65"/>
      <c r="CZ74" s="64"/>
      <c r="DA74" s="41"/>
      <c r="DB74" s="41"/>
      <c r="DC74" s="41"/>
      <c r="DD74" s="41"/>
      <c r="DE74" s="41"/>
      <c r="DF74" s="41"/>
      <c r="DG74" s="41"/>
      <c r="DH74" s="41"/>
      <c r="DI74" s="33">
        <f t="shared" si="199"/>
        <v>0</v>
      </c>
      <c r="DJ74" s="33">
        <f t="shared" si="200"/>
        <v>0</v>
      </c>
      <c r="DL74" s="10"/>
      <c r="DM74" s="66"/>
      <c r="DN74" s="65"/>
      <c r="DO74" s="65"/>
      <c r="DP74" s="65"/>
      <c r="DQ74" s="64"/>
      <c r="DR74" s="41"/>
      <c r="DS74" s="41"/>
      <c r="DT74" s="41"/>
      <c r="DU74" s="41"/>
      <c r="DV74" s="41"/>
      <c r="DW74" s="41"/>
      <c r="DX74" s="41"/>
      <c r="DY74" s="41"/>
      <c r="DZ74" s="33">
        <f t="shared" si="201"/>
        <v>0</v>
      </c>
      <c r="EA74" s="33">
        <f t="shared" si="202"/>
        <v>0</v>
      </c>
      <c r="EQ74" s="10"/>
      <c r="ER74" s="66"/>
      <c r="ES74" s="65"/>
      <c r="ET74" s="65"/>
      <c r="EU74" s="65"/>
      <c r="EV74" s="64"/>
      <c r="EW74" s="41"/>
      <c r="EX74" s="41"/>
      <c r="EY74" s="41"/>
      <c r="EZ74" s="41"/>
      <c r="FA74" s="41"/>
      <c r="FB74" s="41"/>
      <c r="FC74" s="41"/>
      <c r="FD74" s="41"/>
      <c r="FE74" s="33">
        <f t="shared" si="203"/>
        <v>0</v>
      </c>
      <c r="FF74" s="33">
        <f t="shared" si="204"/>
        <v>0</v>
      </c>
      <c r="FH74" s="10"/>
      <c r="FI74" s="66"/>
      <c r="FJ74" s="65"/>
      <c r="FK74" s="65"/>
      <c r="FL74" s="65"/>
      <c r="FM74" s="64"/>
      <c r="FN74" s="41"/>
      <c r="FO74" s="41"/>
      <c r="FP74" s="41"/>
      <c r="FQ74" s="41"/>
      <c r="FR74" s="41"/>
      <c r="FS74" s="41"/>
      <c r="FT74" s="41"/>
      <c r="FU74" s="41"/>
      <c r="FV74" s="33">
        <f t="shared" si="205"/>
        <v>0</v>
      </c>
      <c r="FW74" s="33">
        <f t="shared" si="206"/>
        <v>0</v>
      </c>
      <c r="FY74" s="10"/>
      <c r="FZ74" s="66"/>
      <c r="GA74" s="65"/>
      <c r="GB74" s="65"/>
      <c r="GC74" s="65"/>
      <c r="GD74" s="64"/>
      <c r="GE74" s="41"/>
      <c r="GF74" s="41"/>
      <c r="GG74" s="41"/>
      <c r="GH74" s="41"/>
      <c r="GI74" s="41"/>
      <c r="GJ74" s="41"/>
      <c r="GK74" s="41"/>
      <c r="GL74" s="41"/>
      <c r="GM74" s="48">
        <f t="shared" si="207"/>
        <v>0</v>
      </c>
      <c r="GN74" s="48">
        <f t="shared" si="208"/>
        <v>0</v>
      </c>
      <c r="GP74" s="10"/>
      <c r="GQ74" s="66"/>
      <c r="GR74" s="65"/>
      <c r="GS74" s="65"/>
      <c r="GT74" s="65"/>
      <c r="GU74" s="64"/>
      <c r="GV74" s="41"/>
      <c r="GW74" s="41"/>
      <c r="GX74" s="41"/>
      <c r="GY74" s="41"/>
      <c r="GZ74" s="41"/>
      <c r="HA74" s="41"/>
      <c r="HB74" s="41"/>
      <c r="HC74" s="41"/>
      <c r="HD74" s="48">
        <f t="shared" si="209"/>
        <v>0</v>
      </c>
      <c r="HE74" s="48">
        <f t="shared" si="210"/>
        <v>0</v>
      </c>
      <c r="HG74" s="10"/>
      <c r="HH74" s="66"/>
      <c r="HI74" s="65"/>
      <c r="HJ74" s="65"/>
      <c r="HK74" s="65"/>
      <c r="HL74" s="64"/>
      <c r="HM74" s="41"/>
      <c r="HN74" s="41"/>
      <c r="HO74" s="41"/>
      <c r="HP74" s="41"/>
      <c r="HQ74" s="41"/>
      <c r="HR74" s="41"/>
      <c r="HS74" s="41"/>
      <c r="HT74" s="41"/>
      <c r="HU74" s="48">
        <f t="shared" si="211"/>
        <v>0</v>
      </c>
      <c r="HV74" s="48">
        <f t="shared" si="212"/>
        <v>0</v>
      </c>
      <c r="HX74" s="10"/>
      <c r="HY74" s="66"/>
      <c r="HZ74" s="65"/>
      <c r="IA74" s="65"/>
      <c r="IB74" s="65"/>
      <c r="IC74" s="64"/>
      <c r="ID74" s="41"/>
      <c r="IE74" s="41"/>
      <c r="IF74" s="41"/>
      <c r="IG74" s="41"/>
      <c r="IH74" s="41"/>
      <c r="II74" s="41"/>
      <c r="IJ74" s="41"/>
      <c r="IK74" s="41"/>
      <c r="IL74" s="48">
        <f t="shared" si="213"/>
        <v>0</v>
      </c>
      <c r="IM74" s="48">
        <f t="shared" si="214"/>
        <v>0</v>
      </c>
    </row>
    <row r="75" spans="3:247">
      <c r="E75" s="39" t="s">
        <v>18</v>
      </c>
      <c r="F75" s="40"/>
      <c r="G75" s="39" t="s">
        <v>25</v>
      </c>
      <c r="H75" s="42"/>
      <c r="I75" s="39"/>
      <c r="J75" s="40"/>
      <c r="K75" s="39"/>
      <c r="L75" s="40"/>
      <c r="M75" s="39"/>
      <c r="N75" s="40"/>
      <c r="O75" s="39"/>
      <c r="Q75" s="10"/>
      <c r="R75" s="66"/>
      <c r="S75" s="65"/>
      <c r="T75" s="65"/>
      <c r="U75" s="65"/>
      <c r="V75" s="64"/>
      <c r="W75" s="41"/>
      <c r="X75" s="41"/>
      <c r="Y75" s="41"/>
      <c r="Z75" s="41"/>
      <c r="AA75" s="41"/>
      <c r="AB75" s="41"/>
      <c r="AC75" s="41"/>
      <c r="AD75" s="41"/>
      <c r="AE75" s="33">
        <f t="shared" si="215"/>
        <v>0</v>
      </c>
      <c r="AF75" s="33">
        <f t="shared" si="216"/>
        <v>0</v>
      </c>
      <c r="AH75" s="1"/>
      <c r="AI75" s="66"/>
      <c r="AJ75" s="65"/>
      <c r="AK75" s="65"/>
      <c r="AL75" s="65"/>
      <c r="AM75" s="64"/>
      <c r="AN75" s="41"/>
      <c r="AO75" s="41"/>
      <c r="AP75" s="41"/>
      <c r="AQ75" s="41"/>
      <c r="AR75" s="41"/>
      <c r="AS75" s="41"/>
      <c r="AT75" s="41"/>
      <c r="AU75" s="41"/>
      <c r="AV75" s="33">
        <f t="shared" si="217"/>
        <v>0</v>
      </c>
      <c r="AW75" s="33">
        <f t="shared" si="218"/>
        <v>0</v>
      </c>
      <c r="AY75" s="10"/>
      <c r="AZ75" s="66"/>
      <c r="BA75" s="65"/>
      <c r="BB75" s="65"/>
      <c r="BC75" s="65"/>
      <c r="BD75" s="64"/>
      <c r="BE75" s="41"/>
      <c r="BF75" s="41"/>
      <c r="BG75" s="41"/>
      <c r="BH75" s="41"/>
      <c r="BI75" s="41"/>
      <c r="BJ75" s="41"/>
      <c r="BK75" s="41"/>
      <c r="BL75" s="41"/>
      <c r="BM75" s="48">
        <f t="shared" si="219"/>
        <v>0</v>
      </c>
      <c r="BN75" s="48">
        <f t="shared" si="220"/>
        <v>0</v>
      </c>
      <c r="BP75" s="10"/>
      <c r="BQ75" s="66"/>
      <c r="BR75" s="65"/>
      <c r="BS75" s="65"/>
      <c r="BT75" s="65"/>
      <c r="BU75" s="64"/>
      <c r="BV75" s="41"/>
      <c r="BW75" s="41"/>
      <c r="BX75" s="41"/>
      <c r="BY75" s="41"/>
      <c r="BZ75" s="41"/>
      <c r="CA75" s="41"/>
      <c r="CB75" s="41"/>
      <c r="CC75" s="41"/>
      <c r="CD75" s="33">
        <f t="shared" si="197"/>
        <v>0</v>
      </c>
      <c r="CE75" s="33">
        <f t="shared" si="198"/>
        <v>0</v>
      </c>
      <c r="CU75" s="10"/>
      <c r="CV75" s="66"/>
      <c r="CW75" s="65"/>
      <c r="CX75" s="65"/>
      <c r="CY75" s="65"/>
      <c r="CZ75" s="64"/>
      <c r="DA75" s="41"/>
      <c r="DB75" s="41"/>
      <c r="DC75" s="41"/>
      <c r="DD75" s="41"/>
      <c r="DE75" s="41"/>
      <c r="DF75" s="41"/>
      <c r="DG75" s="41"/>
      <c r="DH75" s="41"/>
      <c r="DI75" s="33">
        <f t="shared" si="199"/>
        <v>0</v>
      </c>
      <c r="DJ75" s="33">
        <f t="shared" si="200"/>
        <v>0</v>
      </c>
      <c r="DL75" s="10"/>
      <c r="DM75" s="66"/>
      <c r="DN75" s="65"/>
      <c r="DO75" s="65"/>
      <c r="DP75" s="65"/>
      <c r="DQ75" s="64"/>
      <c r="DR75" s="41"/>
      <c r="DS75" s="41"/>
      <c r="DT75" s="41"/>
      <c r="DU75" s="41"/>
      <c r="DV75" s="41"/>
      <c r="DW75" s="41"/>
      <c r="DX75" s="41"/>
      <c r="DY75" s="41"/>
      <c r="DZ75" s="33">
        <f t="shared" si="201"/>
        <v>0</v>
      </c>
      <c r="EA75" s="33">
        <f t="shared" si="202"/>
        <v>0</v>
      </c>
      <c r="EQ75" s="10"/>
      <c r="ER75" s="66"/>
      <c r="ES75" s="65"/>
      <c r="ET75" s="65"/>
      <c r="EU75" s="65"/>
      <c r="EV75" s="64"/>
      <c r="EW75" s="41"/>
      <c r="EX75" s="41"/>
      <c r="EY75" s="41"/>
      <c r="EZ75" s="41"/>
      <c r="FA75" s="41"/>
      <c r="FB75" s="41"/>
      <c r="FC75" s="41"/>
      <c r="FD75" s="41"/>
      <c r="FE75" s="33">
        <f t="shared" si="203"/>
        <v>0</v>
      </c>
      <c r="FF75" s="33">
        <f t="shared" si="204"/>
        <v>0</v>
      </c>
      <c r="FH75" s="10"/>
      <c r="FI75" s="66"/>
      <c r="FJ75" s="65"/>
      <c r="FK75" s="65"/>
      <c r="FL75" s="65"/>
      <c r="FM75" s="64"/>
      <c r="FN75" s="41"/>
      <c r="FO75" s="41"/>
      <c r="FP75" s="41"/>
      <c r="FQ75" s="41"/>
      <c r="FR75" s="41"/>
      <c r="FS75" s="41"/>
      <c r="FT75" s="41"/>
      <c r="FU75" s="41"/>
      <c r="FV75" s="33">
        <f t="shared" si="205"/>
        <v>0</v>
      </c>
      <c r="FW75" s="33">
        <f t="shared" si="206"/>
        <v>0</v>
      </c>
      <c r="FY75" s="10"/>
      <c r="FZ75" s="66"/>
      <c r="GA75" s="65"/>
      <c r="GB75" s="65"/>
      <c r="GC75" s="65"/>
      <c r="GD75" s="64"/>
      <c r="GE75" s="41"/>
      <c r="GF75" s="41"/>
      <c r="GG75" s="41"/>
      <c r="GH75" s="41"/>
      <c r="GI75" s="41"/>
      <c r="GJ75" s="41"/>
      <c r="GK75" s="41"/>
      <c r="GL75" s="41"/>
      <c r="GM75" s="48">
        <f t="shared" si="207"/>
        <v>0</v>
      </c>
      <c r="GN75" s="48">
        <f t="shared" si="208"/>
        <v>0</v>
      </c>
      <c r="GP75" s="10"/>
      <c r="GQ75" s="66"/>
      <c r="GR75" s="65"/>
      <c r="GS75" s="65"/>
      <c r="GT75" s="65"/>
      <c r="GU75" s="64"/>
      <c r="GV75" s="41"/>
      <c r="GW75" s="41"/>
      <c r="GX75" s="41"/>
      <c r="GY75" s="41"/>
      <c r="GZ75" s="41"/>
      <c r="HA75" s="41"/>
      <c r="HB75" s="41"/>
      <c r="HC75" s="41"/>
      <c r="HD75" s="48">
        <f t="shared" si="209"/>
        <v>0</v>
      </c>
      <c r="HE75" s="48">
        <f t="shared" si="210"/>
        <v>0</v>
      </c>
      <c r="HG75" s="10"/>
      <c r="HH75" s="66"/>
      <c r="HI75" s="65"/>
      <c r="HJ75" s="65"/>
      <c r="HK75" s="65"/>
      <c r="HL75" s="64"/>
      <c r="HM75" s="41"/>
      <c r="HN75" s="41"/>
      <c r="HO75" s="41"/>
      <c r="HP75" s="41"/>
      <c r="HQ75" s="41"/>
      <c r="HR75" s="41"/>
      <c r="HS75" s="41"/>
      <c r="HT75" s="41"/>
      <c r="HU75" s="48">
        <f t="shared" si="211"/>
        <v>0</v>
      </c>
      <c r="HV75" s="48">
        <f t="shared" si="212"/>
        <v>0</v>
      </c>
      <c r="HX75" s="10"/>
      <c r="HY75" s="66"/>
      <c r="HZ75" s="65"/>
      <c r="IA75" s="65"/>
      <c r="IB75" s="65"/>
      <c r="IC75" s="64"/>
      <c r="ID75" s="41"/>
      <c r="IE75" s="41"/>
      <c r="IF75" s="41"/>
      <c r="IG75" s="41"/>
      <c r="IH75" s="41"/>
      <c r="II75" s="41"/>
      <c r="IJ75" s="41"/>
      <c r="IK75" s="41"/>
      <c r="IL75" s="48">
        <f t="shared" si="213"/>
        <v>0</v>
      </c>
      <c r="IM75" s="48">
        <f t="shared" si="214"/>
        <v>0</v>
      </c>
    </row>
    <row r="76" spans="3:247">
      <c r="E76" s="39" t="s">
        <v>18</v>
      </c>
      <c r="F76" s="40"/>
      <c r="G76" s="39" t="s">
        <v>25</v>
      </c>
      <c r="H76" s="42"/>
      <c r="I76" s="39"/>
      <c r="J76" s="40"/>
      <c r="K76" s="39"/>
      <c r="L76" s="40"/>
      <c r="M76" s="39"/>
      <c r="N76" s="40"/>
      <c r="O76" s="39"/>
      <c r="Q76" s="10"/>
      <c r="R76" s="66"/>
      <c r="S76" s="65"/>
      <c r="T76" s="65"/>
      <c r="U76" s="65"/>
      <c r="V76" s="64"/>
      <c r="W76" s="41"/>
      <c r="X76" s="41"/>
      <c r="Y76" s="41"/>
      <c r="Z76" s="41"/>
      <c r="AA76" s="41"/>
      <c r="AB76" s="41"/>
      <c r="AC76" s="41"/>
      <c r="AD76" s="41"/>
      <c r="AE76" s="33">
        <f t="shared" si="215"/>
        <v>0</v>
      </c>
      <c r="AF76" s="33">
        <f t="shared" si="216"/>
        <v>0</v>
      </c>
      <c r="AH76" s="1"/>
      <c r="AI76" s="66"/>
      <c r="AJ76" s="65"/>
      <c r="AK76" s="65"/>
      <c r="AL76" s="65"/>
      <c r="AM76" s="64"/>
      <c r="AN76" s="41"/>
      <c r="AO76" s="41"/>
      <c r="AP76" s="41"/>
      <c r="AQ76" s="41"/>
      <c r="AR76" s="41"/>
      <c r="AS76" s="41"/>
      <c r="AT76" s="41"/>
      <c r="AU76" s="41"/>
      <c r="AV76" s="33">
        <f t="shared" si="217"/>
        <v>0</v>
      </c>
      <c r="AW76" s="33">
        <f t="shared" si="218"/>
        <v>0</v>
      </c>
      <c r="AY76" s="10"/>
      <c r="AZ76" s="66"/>
      <c r="BA76" s="65"/>
      <c r="BB76" s="65"/>
      <c r="BC76" s="65"/>
      <c r="BD76" s="64"/>
      <c r="BE76" s="41"/>
      <c r="BF76" s="41"/>
      <c r="BG76" s="41"/>
      <c r="BH76" s="41"/>
      <c r="BI76" s="41"/>
      <c r="BJ76" s="41"/>
      <c r="BK76" s="41"/>
      <c r="BL76" s="41"/>
      <c r="BM76" s="48">
        <f t="shared" si="219"/>
        <v>0</v>
      </c>
      <c r="BN76" s="48">
        <f t="shared" si="220"/>
        <v>0</v>
      </c>
      <c r="BP76" s="10"/>
      <c r="BQ76" s="66"/>
      <c r="BR76" s="65"/>
      <c r="BS76" s="65"/>
      <c r="BT76" s="65"/>
      <c r="BU76" s="64"/>
      <c r="BV76" s="41"/>
      <c r="BW76" s="41"/>
      <c r="BX76" s="41"/>
      <c r="BY76" s="41"/>
      <c r="BZ76" s="41"/>
      <c r="CA76" s="41"/>
      <c r="CB76" s="41"/>
      <c r="CC76" s="41"/>
      <c r="CD76" s="33">
        <f t="shared" si="197"/>
        <v>0</v>
      </c>
      <c r="CE76" s="33">
        <f t="shared" si="198"/>
        <v>0</v>
      </c>
      <c r="CU76" s="10"/>
      <c r="CV76" s="66"/>
      <c r="CW76" s="65"/>
      <c r="CX76" s="65"/>
      <c r="CY76" s="65"/>
      <c r="CZ76" s="64"/>
      <c r="DA76" s="41"/>
      <c r="DB76" s="41"/>
      <c r="DC76" s="41"/>
      <c r="DD76" s="41"/>
      <c r="DE76" s="41"/>
      <c r="DF76" s="41"/>
      <c r="DG76" s="41"/>
      <c r="DH76" s="41"/>
      <c r="DI76" s="33">
        <f t="shared" si="199"/>
        <v>0</v>
      </c>
      <c r="DJ76" s="33">
        <f t="shared" si="200"/>
        <v>0</v>
      </c>
      <c r="DL76" s="10"/>
      <c r="DM76" s="66"/>
      <c r="DN76" s="65"/>
      <c r="DO76" s="65"/>
      <c r="DP76" s="65"/>
      <c r="DQ76" s="64"/>
      <c r="DR76" s="41"/>
      <c r="DS76" s="41"/>
      <c r="DT76" s="41"/>
      <c r="DU76" s="41"/>
      <c r="DV76" s="41"/>
      <c r="DW76" s="41"/>
      <c r="DX76" s="41"/>
      <c r="DY76" s="41"/>
      <c r="DZ76" s="33">
        <f t="shared" si="201"/>
        <v>0</v>
      </c>
      <c r="EA76" s="33">
        <f t="shared" si="202"/>
        <v>0</v>
      </c>
      <c r="EQ76" s="10"/>
      <c r="ER76" s="66"/>
      <c r="ES76" s="65"/>
      <c r="ET76" s="65"/>
      <c r="EU76" s="65"/>
      <c r="EV76" s="64"/>
      <c r="EW76" s="41"/>
      <c r="EX76" s="41"/>
      <c r="EY76" s="41"/>
      <c r="EZ76" s="41"/>
      <c r="FA76" s="41"/>
      <c r="FB76" s="41"/>
      <c r="FC76" s="41"/>
      <c r="FD76" s="41"/>
      <c r="FE76" s="33">
        <f t="shared" si="203"/>
        <v>0</v>
      </c>
      <c r="FF76" s="33">
        <f t="shared" si="204"/>
        <v>0</v>
      </c>
      <c r="FH76" s="10"/>
      <c r="FI76" s="66"/>
      <c r="FJ76" s="65"/>
      <c r="FK76" s="65"/>
      <c r="FL76" s="65"/>
      <c r="FM76" s="64"/>
      <c r="FN76" s="41"/>
      <c r="FO76" s="41"/>
      <c r="FP76" s="41"/>
      <c r="FQ76" s="41"/>
      <c r="FR76" s="41"/>
      <c r="FS76" s="41"/>
      <c r="FT76" s="41"/>
      <c r="FU76" s="41"/>
      <c r="FV76" s="33">
        <f t="shared" si="205"/>
        <v>0</v>
      </c>
      <c r="FW76" s="33">
        <f t="shared" si="206"/>
        <v>0</v>
      </c>
      <c r="FY76" s="10"/>
      <c r="FZ76" s="66"/>
      <c r="GA76" s="65"/>
      <c r="GB76" s="65"/>
      <c r="GC76" s="65"/>
      <c r="GD76" s="64"/>
      <c r="GE76" s="41"/>
      <c r="GF76" s="41"/>
      <c r="GG76" s="41"/>
      <c r="GH76" s="41"/>
      <c r="GI76" s="41"/>
      <c r="GJ76" s="41"/>
      <c r="GK76" s="41"/>
      <c r="GL76" s="41"/>
      <c r="GM76" s="48">
        <f t="shared" si="207"/>
        <v>0</v>
      </c>
      <c r="GN76" s="48">
        <f t="shared" si="208"/>
        <v>0</v>
      </c>
      <c r="GP76" s="10"/>
      <c r="GQ76" s="66"/>
      <c r="GR76" s="65"/>
      <c r="GS76" s="65"/>
      <c r="GT76" s="65"/>
      <c r="GU76" s="64"/>
      <c r="GV76" s="41"/>
      <c r="GW76" s="41"/>
      <c r="GX76" s="41"/>
      <c r="GY76" s="41"/>
      <c r="GZ76" s="41"/>
      <c r="HA76" s="41"/>
      <c r="HB76" s="41"/>
      <c r="HC76" s="41"/>
      <c r="HD76" s="48">
        <f t="shared" si="209"/>
        <v>0</v>
      </c>
      <c r="HE76" s="48">
        <f t="shared" si="210"/>
        <v>0</v>
      </c>
      <c r="HG76" s="10"/>
      <c r="HH76" s="66"/>
      <c r="HI76" s="65"/>
      <c r="HJ76" s="65"/>
      <c r="HK76" s="65"/>
      <c r="HL76" s="64"/>
      <c r="HM76" s="41"/>
      <c r="HN76" s="41"/>
      <c r="HO76" s="41"/>
      <c r="HP76" s="41"/>
      <c r="HQ76" s="41"/>
      <c r="HR76" s="41"/>
      <c r="HS76" s="41"/>
      <c r="HT76" s="41"/>
      <c r="HU76" s="48">
        <f t="shared" si="211"/>
        <v>0</v>
      </c>
      <c r="HV76" s="48">
        <f t="shared" si="212"/>
        <v>0</v>
      </c>
      <c r="HX76" s="10"/>
      <c r="HY76" s="66"/>
      <c r="HZ76" s="65"/>
      <c r="IA76" s="65"/>
      <c r="IB76" s="65"/>
      <c r="IC76" s="64"/>
      <c r="ID76" s="41"/>
      <c r="IE76" s="41"/>
      <c r="IF76" s="41"/>
      <c r="IG76" s="41"/>
      <c r="IH76" s="41"/>
      <c r="II76" s="41"/>
      <c r="IJ76" s="41"/>
      <c r="IK76" s="41"/>
      <c r="IL76" s="48">
        <f t="shared" si="213"/>
        <v>0</v>
      </c>
      <c r="IM76" s="48">
        <f t="shared" si="214"/>
        <v>0</v>
      </c>
    </row>
    <row r="77" spans="3:247">
      <c r="E77" s="39" t="s">
        <v>18</v>
      </c>
      <c r="F77" s="40"/>
      <c r="G77" s="39" t="s">
        <v>25</v>
      </c>
      <c r="H77" s="42"/>
      <c r="I77" s="39"/>
      <c r="J77" s="40"/>
      <c r="K77" s="39"/>
      <c r="L77" s="40"/>
      <c r="M77" s="39"/>
      <c r="N77" s="40"/>
      <c r="O77" s="39"/>
      <c r="Q77" s="10"/>
      <c r="R77" s="66"/>
      <c r="S77" s="65"/>
      <c r="T77" s="65"/>
      <c r="U77" s="65"/>
      <c r="V77" s="64"/>
      <c r="W77" s="41"/>
      <c r="X77" s="41"/>
      <c r="Y77" s="41"/>
      <c r="Z77" s="41"/>
      <c r="AA77" s="41"/>
      <c r="AB77" s="41"/>
      <c r="AC77" s="41"/>
      <c r="AD77" s="41"/>
      <c r="AE77" s="33">
        <f t="shared" si="215"/>
        <v>0</v>
      </c>
      <c r="AF77" s="33">
        <f t="shared" si="216"/>
        <v>0</v>
      </c>
      <c r="AH77" s="1"/>
      <c r="AI77" s="66"/>
      <c r="AJ77" s="65"/>
      <c r="AK77" s="65"/>
      <c r="AL77" s="65"/>
      <c r="AM77" s="64"/>
      <c r="AN77" s="41"/>
      <c r="AO77" s="41"/>
      <c r="AP77" s="41"/>
      <c r="AQ77" s="41"/>
      <c r="AR77" s="41"/>
      <c r="AS77" s="41"/>
      <c r="AT77" s="41"/>
      <c r="AU77" s="41"/>
      <c r="AV77" s="33">
        <f t="shared" si="217"/>
        <v>0</v>
      </c>
      <c r="AW77" s="33">
        <f t="shared" si="218"/>
        <v>0</v>
      </c>
      <c r="AY77" s="10"/>
      <c r="AZ77" s="66"/>
      <c r="BA77" s="65"/>
      <c r="BB77" s="65"/>
      <c r="BC77" s="65"/>
      <c r="BD77" s="64"/>
      <c r="BE77" s="41"/>
      <c r="BF77" s="41"/>
      <c r="BG77" s="41"/>
      <c r="BH77" s="41"/>
      <c r="BI77" s="41"/>
      <c r="BJ77" s="41"/>
      <c r="BK77" s="41"/>
      <c r="BL77" s="41"/>
      <c r="BM77" s="48">
        <f t="shared" si="219"/>
        <v>0</v>
      </c>
      <c r="BN77" s="48">
        <f t="shared" si="220"/>
        <v>0</v>
      </c>
      <c r="BP77" s="10"/>
      <c r="BQ77" s="66"/>
      <c r="BR77" s="65"/>
      <c r="BS77" s="65"/>
      <c r="BT77" s="65"/>
      <c r="BU77" s="64"/>
      <c r="BV77" s="41"/>
      <c r="BW77" s="41"/>
      <c r="BX77" s="41"/>
      <c r="BY77" s="41"/>
      <c r="BZ77" s="41"/>
      <c r="CA77" s="41"/>
      <c r="CB77" s="41"/>
      <c r="CC77" s="41"/>
      <c r="CD77" s="33">
        <f t="shared" si="197"/>
        <v>0</v>
      </c>
      <c r="CE77" s="33">
        <f t="shared" si="198"/>
        <v>0</v>
      </c>
      <c r="CU77" s="10"/>
      <c r="CV77" s="66"/>
      <c r="CW77" s="65"/>
      <c r="CX77" s="65"/>
      <c r="CY77" s="65"/>
      <c r="CZ77" s="64"/>
      <c r="DA77" s="41"/>
      <c r="DB77" s="41"/>
      <c r="DC77" s="41"/>
      <c r="DD77" s="41"/>
      <c r="DE77" s="41"/>
      <c r="DF77" s="41"/>
      <c r="DG77" s="41"/>
      <c r="DH77" s="41"/>
      <c r="DI77" s="33">
        <f t="shared" si="199"/>
        <v>0</v>
      </c>
      <c r="DJ77" s="33">
        <f t="shared" si="200"/>
        <v>0</v>
      </c>
      <c r="DL77" s="10"/>
      <c r="DM77" s="66"/>
      <c r="DN77" s="65"/>
      <c r="DO77" s="65"/>
      <c r="DP77" s="65"/>
      <c r="DQ77" s="64"/>
      <c r="DR77" s="41"/>
      <c r="DS77" s="41"/>
      <c r="DT77" s="41"/>
      <c r="DU77" s="41"/>
      <c r="DV77" s="41"/>
      <c r="DW77" s="41"/>
      <c r="DX77" s="41"/>
      <c r="DY77" s="41"/>
      <c r="DZ77" s="33">
        <f t="shared" si="201"/>
        <v>0</v>
      </c>
      <c r="EA77" s="33">
        <f t="shared" si="202"/>
        <v>0</v>
      </c>
      <c r="EQ77" s="10"/>
      <c r="ER77" s="66"/>
      <c r="ES77" s="65"/>
      <c r="ET77" s="65"/>
      <c r="EU77" s="65"/>
      <c r="EV77" s="64"/>
      <c r="EW77" s="41"/>
      <c r="EX77" s="41"/>
      <c r="EY77" s="41"/>
      <c r="EZ77" s="41"/>
      <c r="FA77" s="41"/>
      <c r="FB77" s="41"/>
      <c r="FC77" s="41"/>
      <c r="FD77" s="41"/>
      <c r="FE77" s="33">
        <f t="shared" si="203"/>
        <v>0</v>
      </c>
      <c r="FF77" s="33">
        <f t="shared" si="204"/>
        <v>0</v>
      </c>
      <c r="FH77" s="10"/>
      <c r="FI77" s="66"/>
      <c r="FJ77" s="65"/>
      <c r="FK77" s="65"/>
      <c r="FL77" s="65"/>
      <c r="FM77" s="64"/>
      <c r="FN77" s="41"/>
      <c r="FO77" s="41"/>
      <c r="FP77" s="41"/>
      <c r="FQ77" s="41"/>
      <c r="FR77" s="41"/>
      <c r="FS77" s="41"/>
      <c r="FT77" s="41"/>
      <c r="FU77" s="41"/>
      <c r="FV77" s="33">
        <f t="shared" si="205"/>
        <v>0</v>
      </c>
      <c r="FW77" s="33">
        <f t="shared" si="206"/>
        <v>0</v>
      </c>
      <c r="FY77" s="10"/>
      <c r="FZ77" s="66"/>
      <c r="GA77" s="65"/>
      <c r="GB77" s="65"/>
      <c r="GC77" s="65"/>
      <c r="GD77" s="64"/>
      <c r="GE77" s="41"/>
      <c r="GF77" s="41"/>
      <c r="GG77" s="41"/>
      <c r="GH77" s="41"/>
      <c r="GI77" s="41"/>
      <c r="GJ77" s="41"/>
      <c r="GK77" s="41"/>
      <c r="GL77" s="41"/>
      <c r="GM77" s="48">
        <f t="shared" si="207"/>
        <v>0</v>
      </c>
      <c r="GN77" s="48">
        <f t="shared" si="208"/>
        <v>0</v>
      </c>
      <c r="GP77" s="10"/>
      <c r="GQ77" s="66"/>
      <c r="GR77" s="65"/>
      <c r="GS77" s="65"/>
      <c r="GT77" s="65"/>
      <c r="GU77" s="64"/>
      <c r="GV77" s="41"/>
      <c r="GW77" s="41"/>
      <c r="GX77" s="41"/>
      <c r="GY77" s="41"/>
      <c r="GZ77" s="41"/>
      <c r="HA77" s="41"/>
      <c r="HB77" s="41"/>
      <c r="HC77" s="41"/>
      <c r="HD77" s="48">
        <f t="shared" si="209"/>
        <v>0</v>
      </c>
      <c r="HE77" s="48">
        <f t="shared" si="210"/>
        <v>0</v>
      </c>
      <c r="HG77" s="10"/>
      <c r="HH77" s="66"/>
      <c r="HI77" s="65"/>
      <c r="HJ77" s="65"/>
      <c r="HK77" s="65"/>
      <c r="HL77" s="64"/>
      <c r="HM77" s="41"/>
      <c r="HN77" s="41"/>
      <c r="HO77" s="41"/>
      <c r="HP77" s="41"/>
      <c r="HQ77" s="41"/>
      <c r="HR77" s="41"/>
      <c r="HS77" s="41"/>
      <c r="HT77" s="41"/>
      <c r="HU77" s="48">
        <f t="shared" si="211"/>
        <v>0</v>
      </c>
      <c r="HV77" s="48">
        <f t="shared" si="212"/>
        <v>0</v>
      </c>
      <c r="HX77" s="10"/>
      <c r="HY77" s="66"/>
      <c r="HZ77" s="65"/>
      <c r="IA77" s="65"/>
      <c r="IB77" s="65"/>
      <c r="IC77" s="64"/>
      <c r="ID77" s="41"/>
      <c r="IE77" s="41"/>
      <c r="IF77" s="41"/>
      <c r="IG77" s="41"/>
      <c r="IH77" s="41"/>
      <c r="II77" s="41"/>
      <c r="IJ77" s="41"/>
      <c r="IK77" s="41"/>
      <c r="IL77" s="48">
        <f t="shared" si="213"/>
        <v>0</v>
      </c>
      <c r="IM77" s="48">
        <f t="shared" si="214"/>
        <v>0</v>
      </c>
    </row>
    <row r="78" spans="3:247">
      <c r="E78" s="39" t="s">
        <v>18</v>
      </c>
      <c r="F78" s="40"/>
      <c r="G78" s="39" t="s">
        <v>25</v>
      </c>
      <c r="H78" s="42"/>
      <c r="I78" s="39"/>
      <c r="J78" s="40"/>
      <c r="K78" s="39"/>
      <c r="L78" s="40"/>
      <c r="M78" s="39"/>
      <c r="N78" s="40"/>
      <c r="O78" s="39"/>
      <c r="Q78" s="10"/>
      <c r="R78" s="66"/>
      <c r="S78" s="65"/>
      <c r="T78" s="65"/>
      <c r="U78" s="65"/>
      <c r="V78" s="64"/>
      <c r="W78" s="41"/>
      <c r="X78" s="41"/>
      <c r="Y78" s="41"/>
      <c r="Z78" s="41"/>
      <c r="AA78" s="41"/>
      <c r="AB78" s="41"/>
      <c r="AC78" s="41"/>
      <c r="AD78" s="41"/>
      <c r="AE78" s="33">
        <f>SUM(R78:V78)</f>
        <v>0</v>
      </c>
      <c r="AF78" s="33">
        <f t="shared" si="216"/>
        <v>0</v>
      </c>
      <c r="AH78" s="1"/>
      <c r="AI78" s="66"/>
      <c r="AJ78" s="65"/>
      <c r="AK78" s="65"/>
      <c r="AL78" s="65"/>
      <c r="AM78" s="64"/>
      <c r="AN78" s="41"/>
      <c r="AO78" s="41"/>
      <c r="AP78" s="41"/>
      <c r="AQ78" s="41"/>
      <c r="AR78" s="41"/>
      <c r="AS78" s="41"/>
      <c r="AT78" s="41"/>
      <c r="AU78" s="41"/>
      <c r="AV78" s="33">
        <f>SUM(AI78:AM78)</f>
        <v>0</v>
      </c>
      <c r="AW78" s="33">
        <f t="shared" si="218"/>
        <v>0</v>
      </c>
      <c r="AY78" s="10"/>
      <c r="AZ78" s="66"/>
      <c r="BA78" s="65"/>
      <c r="BB78" s="65"/>
      <c r="BC78" s="65"/>
      <c r="BD78" s="64"/>
      <c r="BE78" s="41"/>
      <c r="BF78" s="41"/>
      <c r="BG78" s="41"/>
      <c r="BH78" s="41"/>
      <c r="BI78" s="41"/>
      <c r="BJ78" s="41"/>
      <c r="BK78" s="41"/>
      <c r="BL78" s="41"/>
      <c r="BM78" s="48">
        <f>SUM(AZ78:BD78)</f>
        <v>0</v>
      </c>
      <c r="BN78" s="48">
        <f t="shared" si="220"/>
        <v>0</v>
      </c>
      <c r="BP78" s="10"/>
      <c r="BQ78" s="66"/>
      <c r="BR78" s="65"/>
      <c r="BS78" s="65"/>
      <c r="BT78" s="65"/>
      <c r="BU78" s="64"/>
      <c r="BV78" s="41"/>
      <c r="BW78" s="41"/>
      <c r="BX78" s="41"/>
      <c r="BY78" s="41"/>
      <c r="BZ78" s="41"/>
      <c r="CA78" s="41"/>
      <c r="CB78" s="41"/>
      <c r="CC78" s="41"/>
      <c r="CD78" s="33">
        <f t="shared" si="197"/>
        <v>0</v>
      </c>
      <c r="CE78" s="33">
        <f t="shared" si="198"/>
        <v>0</v>
      </c>
      <c r="CU78" s="10"/>
      <c r="CV78" s="66"/>
      <c r="CW78" s="65"/>
      <c r="CX78" s="65"/>
      <c r="CY78" s="65"/>
      <c r="CZ78" s="64"/>
      <c r="DA78" s="41"/>
      <c r="DB78" s="41"/>
      <c r="DC78" s="41"/>
      <c r="DD78" s="41"/>
      <c r="DE78" s="41"/>
      <c r="DF78" s="41"/>
      <c r="DG78" s="41"/>
      <c r="DH78" s="41"/>
      <c r="DI78" s="33">
        <f t="shared" si="199"/>
        <v>0</v>
      </c>
      <c r="DJ78" s="33">
        <f t="shared" si="200"/>
        <v>0</v>
      </c>
      <c r="DL78" s="10"/>
      <c r="DM78" s="66"/>
      <c r="DN78" s="65"/>
      <c r="DO78" s="65"/>
      <c r="DP78" s="65"/>
      <c r="DQ78" s="64"/>
      <c r="DR78" s="41"/>
      <c r="DS78" s="41"/>
      <c r="DT78" s="41"/>
      <c r="DU78" s="41"/>
      <c r="DV78" s="41"/>
      <c r="DW78" s="41"/>
      <c r="DX78" s="41"/>
      <c r="DY78" s="41"/>
      <c r="DZ78" s="33">
        <f t="shared" si="201"/>
        <v>0</v>
      </c>
      <c r="EA78" s="33">
        <f t="shared" si="202"/>
        <v>0</v>
      </c>
      <c r="EQ78" s="10"/>
      <c r="ER78" s="66"/>
      <c r="ES78" s="65"/>
      <c r="ET78" s="65"/>
      <c r="EU78" s="65"/>
      <c r="EV78" s="64"/>
      <c r="EW78" s="41"/>
      <c r="EX78" s="41"/>
      <c r="EY78" s="41"/>
      <c r="EZ78" s="41"/>
      <c r="FA78" s="41"/>
      <c r="FB78" s="41"/>
      <c r="FC78" s="41"/>
      <c r="FD78" s="41"/>
      <c r="FE78" s="33">
        <f t="shared" si="203"/>
        <v>0</v>
      </c>
      <c r="FF78" s="33">
        <f t="shared" si="204"/>
        <v>0</v>
      </c>
      <c r="FH78" s="10"/>
      <c r="FI78" s="66"/>
      <c r="FJ78" s="65"/>
      <c r="FK78" s="65"/>
      <c r="FL78" s="65"/>
      <c r="FM78" s="64"/>
      <c r="FN78" s="41"/>
      <c r="FO78" s="41"/>
      <c r="FP78" s="41"/>
      <c r="FQ78" s="41"/>
      <c r="FR78" s="41"/>
      <c r="FS78" s="41"/>
      <c r="FT78" s="41"/>
      <c r="FU78" s="41"/>
      <c r="FV78" s="33">
        <f t="shared" si="205"/>
        <v>0</v>
      </c>
      <c r="FW78" s="33">
        <f t="shared" si="206"/>
        <v>0</v>
      </c>
      <c r="FY78" s="10"/>
      <c r="FZ78" s="66"/>
      <c r="GA78" s="65"/>
      <c r="GB78" s="65"/>
      <c r="GC78" s="65"/>
      <c r="GD78" s="64"/>
      <c r="GE78" s="41"/>
      <c r="GF78" s="41"/>
      <c r="GG78" s="41"/>
      <c r="GH78" s="41"/>
      <c r="GI78" s="41"/>
      <c r="GJ78" s="41"/>
      <c r="GK78" s="41"/>
      <c r="GL78" s="41"/>
      <c r="GM78" s="48">
        <f t="shared" si="207"/>
        <v>0</v>
      </c>
      <c r="GN78" s="48">
        <f t="shared" si="208"/>
        <v>0</v>
      </c>
      <c r="GP78" s="10"/>
      <c r="GQ78" s="66"/>
      <c r="GR78" s="65"/>
      <c r="GS78" s="65"/>
      <c r="GT78" s="65"/>
      <c r="GU78" s="64"/>
      <c r="GV78" s="41"/>
      <c r="GW78" s="41"/>
      <c r="GX78" s="41"/>
      <c r="GY78" s="41"/>
      <c r="GZ78" s="41"/>
      <c r="HA78" s="41"/>
      <c r="HB78" s="41"/>
      <c r="HC78" s="41"/>
      <c r="HD78" s="48">
        <f t="shared" si="209"/>
        <v>0</v>
      </c>
      <c r="HE78" s="48">
        <f t="shared" si="210"/>
        <v>0</v>
      </c>
      <c r="HG78" s="10"/>
      <c r="HH78" s="66"/>
      <c r="HI78" s="65"/>
      <c r="HJ78" s="65"/>
      <c r="HK78" s="65"/>
      <c r="HL78" s="64"/>
      <c r="HM78" s="41"/>
      <c r="HN78" s="41"/>
      <c r="HO78" s="41"/>
      <c r="HP78" s="41"/>
      <c r="HQ78" s="41"/>
      <c r="HR78" s="41"/>
      <c r="HS78" s="41"/>
      <c r="HT78" s="41"/>
      <c r="HU78" s="48">
        <f t="shared" si="211"/>
        <v>0</v>
      </c>
      <c r="HV78" s="48">
        <f t="shared" si="212"/>
        <v>0</v>
      </c>
      <c r="HX78" s="10"/>
      <c r="HY78" s="66"/>
      <c r="HZ78" s="65"/>
      <c r="IA78" s="65"/>
      <c r="IB78" s="65"/>
      <c r="IC78" s="64"/>
      <c r="ID78" s="41"/>
      <c r="IE78" s="41"/>
      <c r="IF78" s="41"/>
      <c r="IG78" s="41"/>
      <c r="IH78" s="41"/>
      <c r="II78" s="41"/>
      <c r="IJ78" s="41"/>
      <c r="IK78" s="41"/>
      <c r="IL78" s="48">
        <f t="shared" si="213"/>
        <v>0</v>
      </c>
      <c r="IM78" s="48">
        <f t="shared" si="214"/>
        <v>0</v>
      </c>
    </row>
    <row r="79" spans="3:247">
      <c r="E79" s="39" t="s">
        <v>18</v>
      </c>
      <c r="F79" s="40"/>
      <c r="G79" s="39" t="s">
        <v>25</v>
      </c>
      <c r="H79" s="42"/>
      <c r="I79" s="39"/>
      <c r="J79" s="40"/>
      <c r="K79" s="39"/>
      <c r="L79" s="40"/>
      <c r="M79" s="39"/>
      <c r="N79" s="40"/>
      <c r="O79" s="39"/>
      <c r="Q79" s="10"/>
      <c r="R79" s="66"/>
      <c r="S79" s="65"/>
      <c r="T79" s="65"/>
      <c r="U79" s="65"/>
      <c r="V79" s="64"/>
      <c r="W79" s="41"/>
      <c r="X79" s="41"/>
      <c r="Y79" s="41"/>
      <c r="Z79" s="41"/>
      <c r="AA79" s="41"/>
      <c r="AB79" s="41"/>
      <c r="AC79" s="41"/>
      <c r="AD79" s="41"/>
      <c r="AE79" s="33">
        <f t="shared" ref="AE79:AE82" si="221">SUM(R79:V79)</f>
        <v>0</v>
      </c>
      <c r="AF79" s="33">
        <f t="shared" si="216"/>
        <v>0</v>
      </c>
      <c r="AH79" s="1"/>
      <c r="AI79" s="66"/>
      <c r="AJ79" s="65"/>
      <c r="AK79" s="65"/>
      <c r="AL79" s="65"/>
      <c r="AM79" s="64"/>
      <c r="AN79" s="41"/>
      <c r="AO79" s="41"/>
      <c r="AP79" s="41"/>
      <c r="AQ79" s="41"/>
      <c r="AR79" s="41"/>
      <c r="AS79" s="41"/>
      <c r="AT79" s="41"/>
      <c r="AU79" s="41"/>
      <c r="AV79" s="33">
        <f t="shared" ref="AV79:AV82" si="222">SUM(AI79:AM79)</f>
        <v>0</v>
      </c>
      <c r="AW79" s="33">
        <f t="shared" si="218"/>
        <v>0</v>
      </c>
      <c r="AY79" s="10"/>
      <c r="AZ79" s="66"/>
      <c r="BA79" s="65"/>
      <c r="BB79" s="65"/>
      <c r="BC79" s="65"/>
      <c r="BD79" s="64"/>
      <c r="BE79" s="41"/>
      <c r="BF79" s="41"/>
      <c r="BG79" s="41"/>
      <c r="BH79" s="41"/>
      <c r="BI79" s="41"/>
      <c r="BJ79" s="41"/>
      <c r="BK79" s="41"/>
      <c r="BL79" s="41"/>
      <c r="BM79" s="48">
        <f t="shared" ref="BM79:BM82" si="223">SUM(AZ79:BD79)</f>
        <v>0</v>
      </c>
      <c r="BN79" s="48">
        <f t="shared" si="220"/>
        <v>0</v>
      </c>
      <c r="BP79" s="10"/>
      <c r="BQ79" s="66"/>
      <c r="BR79" s="65"/>
      <c r="BS79" s="65"/>
      <c r="BT79" s="65"/>
      <c r="BU79" s="64"/>
      <c r="BV79" s="41"/>
      <c r="BW79" s="41"/>
      <c r="BX79" s="41"/>
      <c r="BY79" s="41"/>
      <c r="BZ79" s="41"/>
      <c r="CA79" s="41"/>
      <c r="CB79" s="41"/>
      <c r="CC79" s="41"/>
      <c r="CD79" s="33">
        <f t="shared" si="197"/>
        <v>0</v>
      </c>
      <c r="CE79" s="33">
        <f t="shared" si="198"/>
        <v>0</v>
      </c>
      <c r="CU79" s="10"/>
      <c r="CV79" s="66"/>
      <c r="CW79" s="65"/>
      <c r="CX79" s="65"/>
      <c r="CY79" s="65"/>
      <c r="CZ79" s="64"/>
      <c r="DA79" s="41"/>
      <c r="DB79" s="41"/>
      <c r="DC79" s="41"/>
      <c r="DD79" s="41"/>
      <c r="DE79" s="41"/>
      <c r="DF79" s="41"/>
      <c r="DG79" s="41"/>
      <c r="DH79" s="41"/>
      <c r="DI79" s="33">
        <f t="shared" si="199"/>
        <v>0</v>
      </c>
      <c r="DJ79" s="33">
        <f t="shared" si="200"/>
        <v>0</v>
      </c>
      <c r="DL79" s="10"/>
      <c r="DM79" s="66"/>
      <c r="DN79" s="65"/>
      <c r="DO79" s="65"/>
      <c r="DP79" s="65"/>
      <c r="DQ79" s="64"/>
      <c r="DR79" s="41"/>
      <c r="DS79" s="41"/>
      <c r="DT79" s="41"/>
      <c r="DU79" s="41"/>
      <c r="DV79" s="41"/>
      <c r="DW79" s="41"/>
      <c r="DX79" s="41"/>
      <c r="DY79" s="41"/>
      <c r="DZ79" s="33">
        <f t="shared" si="201"/>
        <v>0</v>
      </c>
      <c r="EA79" s="33">
        <f t="shared" si="202"/>
        <v>0</v>
      </c>
      <c r="EQ79" s="10"/>
      <c r="ER79" s="66"/>
      <c r="ES79" s="65"/>
      <c r="ET79" s="65"/>
      <c r="EU79" s="65"/>
      <c r="EV79" s="64"/>
      <c r="EW79" s="41"/>
      <c r="EX79" s="41"/>
      <c r="EY79" s="41"/>
      <c r="EZ79" s="41"/>
      <c r="FA79" s="41"/>
      <c r="FB79" s="41"/>
      <c r="FC79" s="41"/>
      <c r="FD79" s="41"/>
      <c r="FE79" s="33">
        <f t="shared" si="203"/>
        <v>0</v>
      </c>
      <c r="FF79" s="33">
        <f t="shared" si="204"/>
        <v>0</v>
      </c>
      <c r="FH79" s="10"/>
      <c r="FI79" s="66"/>
      <c r="FJ79" s="65"/>
      <c r="FK79" s="65"/>
      <c r="FL79" s="65"/>
      <c r="FM79" s="64"/>
      <c r="FN79" s="41"/>
      <c r="FO79" s="41"/>
      <c r="FP79" s="41"/>
      <c r="FQ79" s="41"/>
      <c r="FR79" s="41"/>
      <c r="FS79" s="41"/>
      <c r="FT79" s="41"/>
      <c r="FU79" s="41"/>
      <c r="FV79" s="33">
        <f t="shared" si="205"/>
        <v>0</v>
      </c>
      <c r="FW79" s="33">
        <f t="shared" si="206"/>
        <v>0</v>
      </c>
      <c r="FY79" s="10"/>
      <c r="FZ79" s="66"/>
      <c r="GA79" s="65"/>
      <c r="GB79" s="65"/>
      <c r="GC79" s="65"/>
      <c r="GD79" s="64"/>
      <c r="GE79" s="41"/>
      <c r="GF79" s="41"/>
      <c r="GG79" s="41"/>
      <c r="GH79" s="41"/>
      <c r="GI79" s="41"/>
      <c r="GJ79" s="41"/>
      <c r="GK79" s="41"/>
      <c r="GL79" s="41"/>
      <c r="GM79" s="48">
        <f t="shared" si="207"/>
        <v>0</v>
      </c>
      <c r="GN79" s="48">
        <f t="shared" si="208"/>
        <v>0</v>
      </c>
      <c r="GP79" s="10"/>
      <c r="GQ79" s="66"/>
      <c r="GR79" s="65"/>
      <c r="GS79" s="65"/>
      <c r="GT79" s="65"/>
      <c r="GU79" s="64"/>
      <c r="GV79" s="41"/>
      <c r="GW79" s="41"/>
      <c r="GX79" s="41"/>
      <c r="GY79" s="41"/>
      <c r="GZ79" s="41"/>
      <c r="HA79" s="41"/>
      <c r="HB79" s="41"/>
      <c r="HC79" s="41"/>
      <c r="HD79" s="48">
        <f t="shared" si="209"/>
        <v>0</v>
      </c>
      <c r="HE79" s="48">
        <f t="shared" si="210"/>
        <v>0</v>
      </c>
      <c r="HG79" s="10"/>
      <c r="HH79" s="66"/>
      <c r="HI79" s="65"/>
      <c r="HJ79" s="65"/>
      <c r="HK79" s="65"/>
      <c r="HL79" s="64"/>
      <c r="HM79" s="41"/>
      <c r="HN79" s="41"/>
      <c r="HO79" s="41"/>
      <c r="HP79" s="41"/>
      <c r="HQ79" s="41"/>
      <c r="HR79" s="41"/>
      <c r="HS79" s="41"/>
      <c r="HT79" s="41"/>
      <c r="HU79" s="48">
        <f t="shared" si="211"/>
        <v>0</v>
      </c>
      <c r="HV79" s="48">
        <f t="shared" si="212"/>
        <v>0</v>
      </c>
      <c r="HX79" s="10"/>
      <c r="HY79" s="66"/>
      <c r="HZ79" s="65"/>
      <c r="IA79" s="65"/>
      <c r="IB79" s="65"/>
      <c r="IC79" s="64"/>
      <c r="ID79" s="41"/>
      <c r="IE79" s="41"/>
      <c r="IF79" s="41"/>
      <c r="IG79" s="41"/>
      <c r="IH79" s="41"/>
      <c r="II79" s="41"/>
      <c r="IJ79" s="41"/>
      <c r="IK79" s="41"/>
      <c r="IL79" s="48">
        <f t="shared" si="213"/>
        <v>0</v>
      </c>
      <c r="IM79" s="48">
        <f t="shared" si="214"/>
        <v>0</v>
      </c>
    </row>
    <row r="80" spans="3:247">
      <c r="E80" s="39" t="s">
        <v>18</v>
      </c>
      <c r="F80" s="40"/>
      <c r="G80" s="39" t="s">
        <v>25</v>
      </c>
      <c r="H80" s="42"/>
      <c r="I80" s="39"/>
      <c r="J80" s="40"/>
      <c r="K80" s="39"/>
      <c r="L80" s="40"/>
      <c r="M80" s="39"/>
      <c r="N80" s="40"/>
      <c r="O80" s="39"/>
      <c r="Q80" s="10"/>
      <c r="R80" s="66"/>
      <c r="S80" s="65"/>
      <c r="T80" s="65"/>
      <c r="U80" s="65"/>
      <c r="V80" s="64"/>
      <c r="W80" s="41"/>
      <c r="X80" s="41"/>
      <c r="Y80" s="41"/>
      <c r="Z80" s="41"/>
      <c r="AA80" s="41"/>
      <c r="AB80" s="41"/>
      <c r="AC80" s="41"/>
      <c r="AD80" s="41"/>
      <c r="AE80" s="33">
        <f t="shared" si="221"/>
        <v>0</v>
      </c>
      <c r="AF80" s="33">
        <f t="shared" si="216"/>
        <v>0</v>
      </c>
      <c r="AH80" s="1"/>
      <c r="AI80" s="66"/>
      <c r="AJ80" s="65"/>
      <c r="AK80" s="65"/>
      <c r="AL80" s="65"/>
      <c r="AM80" s="64"/>
      <c r="AN80" s="41"/>
      <c r="AO80" s="41"/>
      <c r="AP80" s="41"/>
      <c r="AQ80" s="41"/>
      <c r="AR80" s="41"/>
      <c r="AS80" s="41"/>
      <c r="AT80" s="41"/>
      <c r="AU80" s="41"/>
      <c r="AV80" s="33">
        <f t="shared" si="222"/>
        <v>0</v>
      </c>
      <c r="AW80" s="33">
        <f t="shared" si="218"/>
        <v>0</v>
      </c>
      <c r="AY80" s="10"/>
      <c r="AZ80" s="66"/>
      <c r="BA80" s="65"/>
      <c r="BB80" s="65"/>
      <c r="BC80" s="65"/>
      <c r="BD80" s="64"/>
      <c r="BE80" s="41"/>
      <c r="BF80" s="41"/>
      <c r="BG80" s="41"/>
      <c r="BH80" s="41"/>
      <c r="BI80" s="41"/>
      <c r="BJ80" s="41"/>
      <c r="BK80" s="41"/>
      <c r="BL80" s="41"/>
      <c r="BM80" s="48">
        <f t="shared" si="223"/>
        <v>0</v>
      </c>
      <c r="BN80" s="48">
        <f t="shared" si="220"/>
        <v>0</v>
      </c>
      <c r="BP80" s="10"/>
      <c r="BQ80" s="66"/>
      <c r="BR80" s="65"/>
      <c r="BS80" s="65"/>
      <c r="BT80" s="65"/>
      <c r="BU80" s="64"/>
      <c r="BV80" s="41"/>
      <c r="BW80" s="41"/>
      <c r="BX80" s="41"/>
      <c r="BY80" s="41"/>
      <c r="BZ80" s="41"/>
      <c r="CA80" s="41"/>
      <c r="CB80" s="41"/>
      <c r="CC80" s="41"/>
      <c r="CD80" s="33">
        <f t="shared" si="197"/>
        <v>0</v>
      </c>
      <c r="CE80" s="33">
        <f t="shared" si="198"/>
        <v>0</v>
      </c>
      <c r="CU80" s="10"/>
      <c r="CV80" s="66"/>
      <c r="CW80" s="65"/>
      <c r="CX80" s="65"/>
      <c r="CY80" s="65"/>
      <c r="CZ80" s="64"/>
      <c r="DA80" s="41"/>
      <c r="DB80" s="41"/>
      <c r="DC80" s="41"/>
      <c r="DD80" s="41"/>
      <c r="DE80" s="41"/>
      <c r="DF80" s="41"/>
      <c r="DG80" s="41"/>
      <c r="DH80" s="41"/>
      <c r="DI80" s="33">
        <f t="shared" si="199"/>
        <v>0</v>
      </c>
      <c r="DJ80" s="33">
        <f t="shared" si="200"/>
        <v>0</v>
      </c>
      <c r="DL80" s="10"/>
      <c r="DM80" s="66"/>
      <c r="DN80" s="65"/>
      <c r="DO80" s="65"/>
      <c r="DP80" s="65"/>
      <c r="DQ80" s="64"/>
      <c r="DR80" s="41"/>
      <c r="DS80" s="41"/>
      <c r="DT80" s="41"/>
      <c r="DU80" s="41"/>
      <c r="DV80" s="41"/>
      <c r="DW80" s="41"/>
      <c r="DX80" s="41"/>
      <c r="DY80" s="41"/>
      <c r="DZ80" s="33">
        <f t="shared" si="201"/>
        <v>0</v>
      </c>
      <c r="EA80" s="33">
        <f t="shared" si="202"/>
        <v>0</v>
      </c>
      <c r="EQ80" s="10"/>
      <c r="ER80" s="66"/>
      <c r="ES80" s="65"/>
      <c r="ET80" s="65"/>
      <c r="EU80" s="65"/>
      <c r="EV80" s="64"/>
      <c r="EW80" s="41"/>
      <c r="EX80" s="41"/>
      <c r="EY80" s="41"/>
      <c r="EZ80" s="41"/>
      <c r="FA80" s="41"/>
      <c r="FB80" s="41"/>
      <c r="FC80" s="41"/>
      <c r="FD80" s="41"/>
      <c r="FE80" s="33">
        <f t="shared" si="203"/>
        <v>0</v>
      </c>
      <c r="FF80" s="33">
        <f t="shared" si="204"/>
        <v>0</v>
      </c>
      <c r="FH80" s="10"/>
      <c r="FI80" s="66"/>
      <c r="FJ80" s="65"/>
      <c r="FK80" s="65"/>
      <c r="FL80" s="65"/>
      <c r="FM80" s="64"/>
      <c r="FN80" s="41"/>
      <c r="FO80" s="41"/>
      <c r="FP80" s="41"/>
      <c r="FQ80" s="41"/>
      <c r="FR80" s="41"/>
      <c r="FS80" s="41"/>
      <c r="FT80" s="41"/>
      <c r="FU80" s="41"/>
      <c r="FV80" s="33">
        <f t="shared" si="205"/>
        <v>0</v>
      </c>
      <c r="FW80" s="33">
        <f t="shared" si="206"/>
        <v>0</v>
      </c>
      <c r="FY80" s="10"/>
      <c r="FZ80" s="66"/>
      <c r="GA80" s="65"/>
      <c r="GB80" s="65"/>
      <c r="GC80" s="65"/>
      <c r="GD80" s="64"/>
      <c r="GE80" s="41"/>
      <c r="GF80" s="41"/>
      <c r="GG80" s="41"/>
      <c r="GH80" s="41"/>
      <c r="GI80" s="41"/>
      <c r="GJ80" s="41"/>
      <c r="GK80" s="41"/>
      <c r="GL80" s="41"/>
      <c r="GM80" s="48">
        <f t="shared" si="207"/>
        <v>0</v>
      </c>
      <c r="GN80" s="48">
        <f t="shared" si="208"/>
        <v>0</v>
      </c>
      <c r="GP80" s="10"/>
      <c r="GQ80" s="66"/>
      <c r="GR80" s="65"/>
      <c r="GS80" s="65"/>
      <c r="GT80" s="65"/>
      <c r="GU80" s="64"/>
      <c r="GV80" s="41"/>
      <c r="GW80" s="41"/>
      <c r="GX80" s="41"/>
      <c r="GY80" s="41"/>
      <c r="GZ80" s="41"/>
      <c r="HA80" s="41"/>
      <c r="HB80" s="41"/>
      <c r="HC80" s="41"/>
      <c r="HD80" s="48">
        <f t="shared" si="209"/>
        <v>0</v>
      </c>
      <c r="HE80" s="48">
        <f t="shared" si="210"/>
        <v>0</v>
      </c>
      <c r="HG80" s="10"/>
      <c r="HH80" s="66"/>
      <c r="HI80" s="65"/>
      <c r="HJ80" s="65"/>
      <c r="HK80" s="65"/>
      <c r="HL80" s="64"/>
      <c r="HM80" s="41"/>
      <c r="HN80" s="41"/>
      <c r="HO80" s="41"/>
      <c r="HP80" s="41"/>
      <c r="HQ80" s="41"/>
      <c r="HR80" s="41"/>
      <c r="HS80" s="41"/>
      <c r="HT80" s="41"/>
      <c r="HU80" s="48">
        <f t="shared" si="211"/>
        <v>0</v>
      </c>
      <c r="HV80" s="48">
        <f t="shared" si="212"/>
        <v>0</v>
      </c>
      <c r="HX80" s="10"/>
      <c r="HY80" s="66"/>
      <c r="HZ80" s="65"/>
      <c r="IA80" s="65"/>
      <c r="IB80" s="65"/>
      <c r="IC80" s="64"/>
      <c r="ID80" s="41"/>
      <c r="IE80" s="41"/>
      <c r="IF80" s="41"/>
      <c r="IG80" s="41"/>
      <c r="IH80" s="41"/>
      <c r="II80" s="41"/>
      <c r="IJ80" s="41"/>
      <c r="IK80" s="41"/>
      <c r="IL80" s="48">
        <f t="shared" si="213"/>
        <v>0</v>
      </c>
      <c r="IM80" s="48">
        <f t="shared" si="214"/>
        <v>0</v>
      </c>
    </row>
    <row r="81" spans="3:247">
      <c r="E81" s="39" t="s">
        <v>18</v>
      </c>
      <c r="F81" s="40"/>
      <c r="G81" s="39" t="s">
        <v>25</v>
      </c>
      <c r="H81" s="42"/>
      <c r="I81" s="39"/>
      <c r="J81" s="40"/>
      <c r="K81" s="39"/>
      <c r="L81" s="40"/>
      <c r="M81" s="39"/>
      <c r="N81" s="40"/>
      <c r="O81" s="39"/>
      <c r="Q81" s="10"/>
      <c r="R81" s="66"/>
      <c r="S81" s="65"/>
      <c r="T81" s="65"/>
      <c r="U81" s="65"/>
      <c r="V81" s="64"/>
      <c r="W81" s="41"/>
      <c r="X81" s="41"/>
      <c r="Y81" s="41"/>
      <c r="Z81" s="41"/>
      <c r="AA81" s="41"/>
      <c r="AB81" s="41"/>
      <c r="AC81" s="41"/>
      <c r="AD81" s="41"/>
      <c r="AE81" s="33">
        <f t="shared" si="221"/>
        <v>0</v>
      </c>
      <c r="AF81" s="33">
        <f t="shared" si="216"/>
        <v>0</v>
      </c>
      <c r="AH81" s="1"/>
      <c r="AI81" s="66"/>
      <c r="AJ81" s="65"/>
      <c r="AK81" s="65"/>
      <c r="AL81" s="65"/>
      <c r="AM81" s="64"/>
      <c r="AN81" s="41"/>
      <c r="AO81" s="41"/>
      <c r="AP81" s="41"/>
      <c r="AQ81" s="41"/>
      <c r="AR81" s="41"/>
      <c r="AS81" s="41"/>
      <c r="AT81" s="41"/>
      <c r="AU81" s="41"/>
      <c r="AV81" s="33">
        <f t="shared" si="222"/>
        <v>0</v>
      </c>
      <c r="AW81" s="33">
        <f t="shared" si="218"/>
        <v>0</v>
      </c>
      <c r="AY81" s="10"/>
      <c r="AZ81" s="66"/>
      <c r="BA81" s="65"/>
      <c r="BB81" s="65"/>
      <c r="BC81" s="65"/>
      <c r="BD81" s="64"/>
      <c r="BE81" s="41"/>
      <c r="BF81" s="41"/>
      <c r="BG81" s="41"/>
      <c r="BH81" s="41"/>
      <c r="BI81" s="41"/>
      <c r="BJ81" s="41"/>
      <c r="BK81" s="41"/>
      <c r="BL81" s="41"/>
      <c r="BM81" s="48">
        <f t="shared" si="223"/>
        <v>0</v>
      </c>
      <c r="BN81" s="48">
        <f t="shared" si="220"/>
        <v>0</v>
      </c>
      <c r="BP81" s="10"/>
      <c r="BQ81" s="66"/>
      <c r="BR81" s="65"/>
      <c r="BS81" s="65"/>
      <c r="BT81" s="65"/>
      <c r="BU81" s="64"/>
      <c r="BV81" s="41"/>
      <c r="BW81" s="41"/>
      <c r="BX81" s="41"/>
      <c r="BY81" s="41"/>
      <c r="BZ81" s="41"/>
      <c r="CA81" s="41"/>
      <c r="CB81" s="41"/>
      <c r="CC81" s="41"/>
      <c r="CD81" s="33">
        <f t="shared" si="197"/>
        <v>0</v>
      </c>
      <c r="CE81" s="33">
        <f t="shared" si="198"/>
        <v>0</v>
      </c>
      <c r="CU81" s="10"/>
      <c r="CV81" s="66"/>
      <c r="CW81" s="65"/>
      <c r="CX81" s="65"/>
      <c r="CY81" s="65"/>
      <c r="CZ81" s="64"/>
      <c r="DA81" s="41"/>
      <c r="DB81" s="41"/>
      <c r="DC81" s="41"/>
      <c r="DD81" s="41"/>
      <c r="DE81" s="41"/>
      <c r="DF81" s="41"/>
      <c r="DG81" s="41"/>
      <c r="DH81" s="41"/>
      <c r="DI81" s="33">
        <f t="shared" si="199"/>
        <v>0</v>
      </c>
      <c r="DJ81" s="33">
        <f t="shared" si="200"/>
        <v>0</v>
      </c>
      <c r="DL81" s="10"/>
      <c r="DM81" s="66"/>
      <c r="DN81" s="65"/>
      <c r="DO81" s="65"/>
      <c r="DP81" s="65"/>
      <c r="DQ81" s="64"/>
      <c r="DR81" s="41"/>
      <c r="DS81" s="41"/>
      <c r="DT81" s="41"/>
      <c r="DU81" s="41"/>
      <c r="DV81" s="41"/>
      <c r="DW81" s="41"/>
      <c r="DX81" s="41"/>
      <c r="DY81" s="41"/>
      <c r="DZ81" s="33">
        <f t="shared" si="201"/>
        <v>0</v>
      </c>
      <c r="EA81" s="33">
        <f t="shared" si="202"/>
        <v>0</v>
      </c>
      <c r="EQ81" s="10"/>
      <c r="ER81" s="66"/>
      <c r="ES81" s="65"/>
      <c r="ET81" s="65"/>
      <c r="EU81" s="65"/>
      <c r="EV81" s="64"/>
      <c r="EW81" s="41"/>
      <c r="EX81" s="41"/>
      <c r="EY81" s="41"/>
      <c r="EZ81" s="41"/>
      <c r="FA81" s="41"/>
      <c r="FB81" s="41"/>
      <c r="FC81" s="41"/>
      <c r="FD81" s="41"/>
      <c r="FE81" s="33">
        <f t="shared" si="203"/>
        <v>0</v>
      </c>
      <c r="FF81" s="33">
        <f t="shared" si="204"/>
        <v>0</v>
      </c>
      <c r="FH81" s="10"/>
      <c r="FI81" s="66"/>
      <c r="FJ81" s="65"/>
      <c r="FK81" s="65"/>
      <c r="FL81" s="65"/>
      <c r="FM81" s="64"/>
      <c r="FN81" s="41"/>
      <c r="FO81" s="41"/>
      <c r="FP81" s="41"/>
      <c r="FQ81" s="41"/>
      <c r="FR81" s="41"/>
      <c r="FS81" s="41"/>
      <c r="FT81" s="41"/>
      <c r="FU81" s="41"/>
      <c r="FV81" s="33">
        <f t="shared" si="205"/>
        <v>0</v>
      </c>
      <c r="FW81" s="33">
        <f t="shared" si="206"/>
        <v>0</v>
      </c>
      <c r="FY81" s="10"/>
      <c r="FZ81" s="66"/>
      <c r="GA81" s="65"/>
      <c r="GB81" s="65"/>
      <c r="GC81" s="65"/>
      <c r="GD81" s="64"/>
      <c r="GE81" s="41"/>
      <c r="GF81" s="41"/>
      <c r="GG81" s="41"/>
      <c r="GH81" s="41"/>
      <c r="GI81" s="41"/>
      <c r="GJ81" s="41"/>
      <c r="GK81" s="41"/>
      <c r="GL81" s="41"/>
      <c r="GM81" s="48">
        <f t="shared" si="207"/>
        <v>0</v>
      </c>
      <c r="GN81" s="48">
        <f t="shared" si="208"/>
        <v>0</v>
      </c>
      <c r="GP81" s="10"/>
      <c r="GQ81" s="66"/>
      <c r="GR81" s="65"/>
      <c r="GS81" s="65"/>
      <c r="GT81" s="65"/>
      <c r="GU81" s="64"/>
      <c r="GV81" s="41"/>
      <c r="GW81" s="41"/>
      <c r="GX81" s="41"/>
      <c r="GY81" s="41"/>
      <c r="GZ81" s="41"/>
      <c r="HA81" s="41"/>
      <c r="HB81" s="41"/>
      <c r="HC81" s="41"/>
      <c r="HD81" s="48">
        <f t="shared" si="209"/>
        <v>0</v>
      </c>
      <c r="HE81" s="48">
        <f t="shared" si="210"/>
        <v>0</v>
      </c>
      <c r="HG81" s="10"/>
      <c r="HH81" s="66"/>
      <c r="HI81" s="65"/>
      <c r="HJ81" s="65"/>
      <c r="HK81" s="65"/>
      <c r="HL81" s="64"/>
      <c r="HM81" s="41"/>
      <c r="HN81" s="41"/>
      <c r="HO81" s="41"/>
      <c r="HP81" s="41"/>
      <c r="HQ81" s="41"/>
      <c r="HR81" s="41"/>
      <c r="HS81" s="41"/>
      <c r="HT81" s="41"/>
      <c r="HU81" s="48">
        <f t="shared" si="211"/>
        <v>0</v>
      </c>
      <c r="HV81" s="48">
        <f t="shared" si="212"/>
        <v>0</v>
      </c>
      <c r="HX81" s="10"/>
      <c r="HY81" s="66"/>
      <c r="HZ81" s="65"/>
      <c r="IA81" s="65"/>
      <c r="IB81" s="65"/>
      <c r="IC81" s="64"/>
      <c r="ID81" s="41"/>
      <c r="IE81" s="41"/>
      <c r="IF81" s="41"/>
      <c r="IG81" s="41"/>
      <c r="IH81" s="41"/>
      <c r="II81" s="41"/>
      <c r="IJ81" s="41"/>
      <c r="IK81" s="41"/>
      <c r="IL81" s="48">
        <f t="shared" si="213"/>
        <v>0</v>
      </c>
      <c r="IM81" s="48">
        <f t="shared" si="214"/>
        <v>0</v>
      </c>
    </row>
    <row r="82" spans="3:247">
      <c r="E82" s="39" t="s">
        <v>18</v>
      </c>
      <c r="F82" s="40"/>
      <c r="G82" s="39" t="s">
        <v>25</v>
      </c>
      <c r="H82" s="42"/>
      <c r="I82" s="39"/>
      <c r="J82" s="40"/>
      <c r="K82" s="39"/>
      <c r="L82" s="40"/>
      <c r="M82" s="39"/>
      <c r="N82" s="40"/>
      <c r="O82" s="39"/>
      <c r="Q82" s="10"/>
      <c r="R82" s="66"/>
      <c r="S82" s="65"/>
      <c r="T82" s="65"/>
      <c r="U82" s="65"/>
      <c r="V82" s="64"/>
      <c r="W82" s="41"/>
      <c r="X82" s="41"/>
      <c r="Y82" s="41"/>
      <c r="Z82" s="41"/>
      <c r="AA82" s="41"/>
      <c r="AB82" s="41"/>
      <c r="AC82" s="41"/>
      <c r="AD82" s="41"/>
      <c r="AE82" s="33">
        <f t="shared" si="221"/>
        <v>0</v>
      </c>
      <c r="AF82" s="33">
        <f t="shared" si="216"/>
        <v>0</v>
      </c>
      <c r="AH82" s="1"/>
      <c r="AI82" s="66"/>
      <c r="AJ82" s="65"/>
      <c r="AK82" s="65"/>
      <c r="AL82" s="65"/>
      <c r="AM82" s="64"/>
      <c r="AN82" s="41"/>
      <c r="AO82" s="41"/>
      <c r="AP82" s="41"/>
      <c r="AQ82" s="41"/>
      <c r="AR82" s="41"/>
      <c r="AS82" s="41"/>
      <c r="AT82" s="41"/>
      <c r="AU82" s="41"/>
      <c r="AV82" s="33">
        <f t="shared" si="222"/>
        <v>0</v>
      </c>
      <c r="AW82" s="33">
        <f t="shared" si="218"/>
        <v>0</v>
      </c>
      <c r="AY82" s="10"/>
      <c r="AZ82" s="66"/>
      <c r="BA82" s="65"/>
      <c r="BB82" s="65"/>
      <c r="BC82" s="65"/>
      <c r="BD82" s="64"/>
      <c r="BE82" s="41"/>
      <c r="BF82" s="41"/>
      <c r="BG82" s="41"/>
      <c r="BH82" s="41"/>
      <c r="BI82" s="41"/>
      <c r="BJ82" s="41"/>
      <c r="BK82" s="41"/>
      <c r="BL82" s="41"/>
      <c r="BM82" s="48">
        <f t="shared" si="223"/>
        <v>0</v>
      </c>
      <c r="BN82" s="48">
        <f t="shared" si="220"/>
        <v>0</v>
      </c>
      <c r="BP82" s="10"/>
      <c r="BQ82" s="66"/>
      <c r="BR82" s="65"/>
      <c r="BS82" s="65"/>
      <c r="BT82" s="65"/>
      <c r="BU82" s="64"/>
      <c r="BV82" s="41"/>
      <c r="BW82" s="41"/>
      <c r="BX82" s="41"/>
      <c r="BY82" s="41"/>
      <c r="BZ82" s="41"/>
      <c r="CA82" s="41"/>
      <c r="CB82" s="41"/>
      <c r="CC82" s="41"/>
      <c r="CD82" s="33">
        <f t="shared" si="197"/>
        <v>0</v>
      </c>
      <c r="CE82" s="33">
        <f t="shared" si="198"/>
        <v>0</v>
      </c>
      <c r="CU82" s="10"/>
      <c r="CV82" s="66"/>
      <c r="CW82" s="65"/>
      <c r="CX82" s="65"/>
      <c r="CY82" s="65"/>
      <c r="CZ82" s="64"/>
      <c r="DA82" s="41"/>
      <c r="DB82" s="41"/>
      <c r="DC82" s="41"/>
      <c r="DD82" s="41"/>
      <c r="DE82" s="41"/>
      <c r="DF82" s="41"/>
      <c r="DG82" s="41"/>
      <c r="DH82" s="41"/>
      <c r="DI82" s="33">
        <f t="shared" si="199"/>
        <v>0</v>
      </c>
      <c r="DJ82" s="33">
        <f t="shared" si="200"/>
        <v>0</v>
      </c>
      <c r="DL82" s="10"/>
      <c r="DM82" s="66"/>
      <c r="DN82" s="65"/>
      <c r="DO82" s="65"/>
      <c r="DP82" s="65"/>
      <c r="DQ82" s="64"/>
      <c r="DR82" s="41"/>
      <c r="DS82" s="41"/>
      <c r="DT82" s="41"/>
      <c r="DU82" s="41"/>
      <c r="DV82" s="41"/>
      <c r="DW82" s="41"/>
      <c r="DX82" s="41"/>
      <c r="DY82" s="41"/>
      <c r="DZ82" s="33">
        <f t="shared" si="201"/>
        <v>0</v>
      </c>
      <c r="EA82" s="33">
        <f t="shared" si="202"/>
        <v>0</v>
      </c>
      <c r="EQ82" s="10"/>
      <c r="ER82" s="66"/>
      <c r="ES82" s="65"/>
      <c r="ET82" s="65"/>
      <c r="EU82" s="65"/>
      <c r="EV82" s="64"/>
      <c r="EW82" s="41"/>
      <c r="EX82" s="41"/>
      <c r="EY82" s="41"/>
      <c r="EZ82" s="41"/>
      <c r="FA82" s="41"/>
      <c r="FB82" s="41"/>
      <c r="FC82" s="41"/>
      <c r="FD82" s="41"/>
      <c r="FE82" s="33">
        <f t="shared" si="203"/>
        <v>0</v>
      </c>
      <c r="FF82" s="33">
        <f t="shared" si="204"/>
        <v>0</v>
      </c>
      <c r="FH82" s="10"/>
      <c r="FI82" s="66"/>
      <c r="FJ82" s="65"/>
      <c r="FK82" s="65"/>
      <c r="FL82" s="65"/>
      <c r="FM82" s="64"/>
      <c r="FN82" s="41"/>
      <c r="FO82" s="41"/>
      <c r="FP82" s="41"/>
      <c r="FQ82" s="41"/>
      <c r="FR82" s="41"/>
      <c r="FS82" s="41"/>
      <c r="FT82" s="41"/>
      <c r="FU82" s="41"/>
      <c r="FV82" s="33">
        <f t="shared" si="205"/>
        <v>0</v>
      </c>
      <c r="FW82" s="33">
        <f t="shared" si="206"/>
        <v>0</v>
      </c>
      <c r="FY82" s="10"/>
      <c r="FZ82" s="66"/>
      <c r="GA82" s="65"/>
      <c r="GB82" s="65"/>
      <c r="GC82" s="65"/>
      <c r="GD82" s="64"/>
      <c r="GE82" s="41"/>
      <c r="GF82" s="41"/>
      <c r="GG82" s="41"/>
      <c r="GH82" s="41"/>
      <c r="GI82" s="41"/>
      <c r="GJ82" s="41"/>
      <c r="GK82" s="41"/>
      <c r="GL82" s="41"/>
      <c r="GM82" s="48">
        <f t="shared" si="207"/>
        <v>0</v>
      </c>
      <c r="GN82" s="48">
        <f t="shared" si="208"/>
        <v>0</v>
      </c>
      <c r="GP82" s="10"/>
      <c r="GQ82" s="66"/>
      <c r="GR82" s="65"/>
      <c r="GS82" s="65"/>
      <c r="GT82" s="65"/>
      <c r="GU82" s="64"/>
      <c r="GV82" s="41"/>
      <c r="GW82" s="41"/>
      <c r="GX82" s="41"/>
      <c r="GY82" s="41"/>
      <c r="GZ82" s="41"/>
      <c r="HA82" s="41"/>
      <c r="HB82" s="41"/>
      <c r="HC82" s="41"/>
      <c r="HD82" s="48">
        <f t="shared" si="209"/>
        <v>0</v>
      </c>
      <c r="HE82" s="48">
        <f t="shared" si="210"/>
        <v>0</v>
      </c>
      <c r="HG82" s="10"/>
      <c r="HH82" s="66"/>
      <c r="HI82" s="65"/>
      <c r="HJ82" s="65"/>
      <c r="HK82" s="65"/>
      <c r="HL82" s="64"/>
      <c r="HM82" s="41"/>
      <c r="HN82" s="41"/>
      <c r="HO82" s="41"/>
      <c r="HP82" s="41"/>
      <c r="HQ82" s="41"/>
      <c r="HR82" s="41"/>
      <c r="HS82" s="41"/>
      <c r="HT82" s="41"/>
      <c r="HU82" s="48">
        <f t="shared" si="211"/>
        <v>0</v>
      </c>
      <c r="HV82" s="48">
        <f t="shared" si="212"/>
        <v>0</v>
      </c>
      <c r="HX82" s="10"/>
      <c r="HY82" s="66"/>
      <c r="HZ82" s="65"/>
      <c r="IA82" s="65"/>
      <c r="IB82" s="65"/>
      <c r="IC82" s="64"/>
      <c r="ID82" s="41"/>
      <c r="IE82" s="41"/>
      <c r="IF82" s="41"/>
      <c r="IG82" s="41"/>
      <c r="IH82" s="41"/>
      <c r="II82" s="41"/>
      <c r="IJ82" s="41"/>
      <c r="IK82" s="41"/>
      <c r="IL82" s="48">
        <f t="shared" si="213"/>
        <v>0</v>
      </c>
      <c r="IM82" s="48">
        <f t="shared" si="214"/>
        <v>0</v>
      </c>
    </row>
    <row r="83" spans="3:247">
      <c r="E83" s="27" t="s">
        <v>1</v>
      </c>
      <c r="F83" s="26"/>
      <c r="G83" s="40"/>
      <c r="H83" s="42"/>
      <c r="I83" s="40"/>
      <c r="J83" s="40"/>
      <c r="K83" s="40"/>
      <c r="L83" s="40"/>
      <c r="M83" s="40"/>
      <c r="N83" s="40"/>
      <c r="O83" s="40"/>
      <c r="Q83" s="10"/>
      <c r="R83" s="62"/>
      <c r="S83" s="61"/>
      <c r="T83" s="61"/>
      <c r="U83" s="61"/>
      <c r="V83" s="60"/>
      <c r="W83" s="34">
        <f t="shared" ref="W83:AD83" si="224">SUM(W73:W82)</f>
        <v>0</v>
      </c>
      <c r="X83" s="34">
        <f t="shared" si="224"/>
        <v>0</v>
      </c>
      <c r="Y83" s="34">
        <f t="shared" si="224"/>
        <v>0</v>
      </c>
      <c r="Z83" s="34">
        <f t="shared" si="224"/>
        <v>0</v>
      </c>
      <c r="AA83" s="34">
        <f t="shared" si="224"/>
        <v>0</v>
      </c>
      <c r="AB83" s="34">
        <f t="shared" si="224"/>
        <v>0</v>
      </c>
      <c r="AC83" s="34">
        <f t="shared" si="224"/>
        <v>0</v>
      </c>
      <c r="AD83" s="34">
        <f t="shared" si="224"/>
        <v>0</v>
      </c>
      <c r="AE83" s="33">
        <f>SUM(R83:V83)</f>
        <v>0</v>
      </c>
      <c r="AF83" s="33">
        <f>SUM(W83:AD83)</f>
        <v>0</v>
      </c>
      <c r="AH83" s="1"/>
      <c r="AI83" s="62"/>
      <c r="AJ83" s="61"/>
      <c r="AK83" s="61"/>
      <c r="AL83" s="61"/>
      <c r="AM83" s="60"/>
      <c r="AN83" s="34">
        <f t="shared" ref="AN83:AU83" si="225">SUM(AN73:AN82)</f>
        <v>0</v>
      </c>
      <c r="AO83" s="34">
        <f t="shared" si="225"/>
        <v>0</v>
      </c>
      <c r="AP83" s="34">
        <f t="shared" si="225"/>
        <v>0</v>
      </c>
      <c r="AQ83" s="34">
        <f t="shared" si="225"/>
        <v>0</v>
      </c>
      <c r="AR83" s="34">
        <f t="shared" si="225"/>
        <v>0</v>
      </c>
      <c r="AS83" s="34">
        <f t="shared" si="225"/>
        <v>0</v>
      </c>
      <c r="AT83" s="34">
        <f t="shared" si="225"/>
        <v>0</v>
      </c>
      <c r="AU83" s="34">
        <f t="shared" si="225"/>
        <v>0</v>
      </c>
      <c r="AV83" s="33">
        <f>SUM(AI83:AM83)</f>
        <v>0</v>
      </c>
      <c r="AW83" s="33">
        <f>SUM(AN83:AU83)</f>
        <v>0</v>
      </c>
      <c r="AY83" s="10"/>
      <c r="AZ83" s="62"/>
      <c r="BA83" s="61"/>
      <c r="BB83" s="61"/>
      <c r="BC83" s="61"/>
      <c r="BD83" s="60"/>
      <c r="BE83" s="49">
        <f t="shared" ref="BE83:BL83" si="226">SUM(BE73:BE82)</f>
        <v>0</v>
      </c>
      <c r="BF83" s="49">
        <f t="shared" si="226"/>
        <v>0</v>
      </c>
      <c r="BG83" s="49">
        <f t="shared" si="226"/>
        <v>0</v>
      </c>
      <c r="BH83" s="49">
        <f t="shared" si="226"/>
        <v>0</v>
      </c>
      <c r="BI83" s="49">
        <f t="shared" si="226"/>
        <v>0</v>
      </c>
      <c r="BJ83" s="49">
        <f t="shared" si="226"/>
        <v>0</v>
      </c>
      <c r="BK83" s="49">
        <f t="shared" si="226"/>
        <v>0</v>
      </c>
      <c r="BL83" s="49">
        <f t="shared" si="226"/>
        <v>0</v>
      </c>
      <c r="BM83" s="48">
        <f>SUM(AZ83:BD83)</f>
        <v>0</v>
      </c>
      <c r="BN83" s="48">
        <f>SUM(BE83:BL83)</f>
        <v>0</v>
      </c>
      <c r="BP83" s="10"/>
      <c r="BQ83" s="62"/>
      <c r="BR83" s="61"/>
      <c r="BS83" s="61"/>
      <c r="BT83" s="61"/>
      <c r="BU83" s="60"/>
      <c r="BV83" s="34">
        <f t="shared" ref="BV83:CC83" si="227">SUM(BV73:BV82)</f>
        <v>0</v>
      </c>
      <c r="BW83" s="34">
        <f t="shared" si="227"/>
        <v>0</v>
      </c>
      <c r="BX83" s="34">
        <f t="shared" si="227"/>
        <v>0</v>
      </c>
      <c r="BY83" s="34">
        <f t="shared" si="227"/>
        <v>0</v>
      </c>
      <c r="BZ83" s="34">
        <f t="shared" si="227"/>
        <v>0</v>
      </c>
      <c r="CA83" s="34">
        <f t="shared" si="227"/>
        <v>0</v>
      </c>
      <c r="CB83" s="34">
        <f t="shared" si="227"/>
        <v>0</v>
      </c>
      <c r="CC83" s="34">
        <f t="shared" si="227"/>
        <v>0</v>
      </c>
      <c r="CD83" s="33">
        <f>SUM(BQ83:BU83)</f>
        <v>0</v>
      </c>
      <c r="CE83" s="33">
        <f>SUM(BV83:CC83)</f>
        <v>0</v>
      </c>
      <c r="CU83" s="10"/>
      <c r="CV83" s="62"/>
      <c r="CW83" s="61"/>
      <c r="CX83" s="61"/>
      <c r="CY83" s="61"/>
      <c r="CZ83" s="60"/>
      <c r="DA83" s="34">
        <f t="shared" ref="DA83:DH83" si="228">SUM(DA73:DA82)</f>
        <v>0</v>
      </c>
      <c r="DB83" s="34">
        <f t="shared" si="228"/>
        <v>0</v>
      </c>
      <c r="DC83" s="34">
        <f t="shared" si="228"/>
        <v>0</v>
      </c>
      <c r="DD83" s="34">
        <f t="shared" si="228"/>
        <v>0</v>
      </c>
      <c r="DE83" s="34">
        <f t="shared" si="228"/>
        <v>0</v>
      </c>
      <c r="DF83" s="34">
        <f t="shared" si="228"/>
        <v>0</v>
      </c>
      <c r="DG83" s="34">
        <f t="shared" si="228"/>
        <v>0</v>
      </c>
      <c r="DH83" s="34">
        <f t="shared" si="228"/>
        <v>0</v>
      </c>
      <c r="DI83" s="33">
        <f>SUM(CV83:CZ83)</f>
        <v>0</v>
      </c>
      <c r="DJ83" s="33">
        <f>SUM(DA83:DH83)</f>
        <v>0</v>
      </c>
      <c r="DL83" s="10"/>
      <c r="DM83" s="62"/>
      <c r="DN83" s="61"/>
      <c r="DO83" s="61"/>
      <c r="DP83" s="61"/>
      <c r="DQ83" s="60"/>
      <c r="DR83" s="34">
        <f t="shared" ref="DR83:DY83" si="229">SUM(DR73:DR82)</f>
        <v>0</v>
      </c>
      <c r="DS83" s="34">
        <f t="shared" si="229"/>
        <v>0</v>
      </c>
      <c r="DT83" s="34">
        <f t="shared" si="229"/>
        <v>0</v>
      </c>
      <c r="DU83" s="34">
        <f t="shared" si="229"/>
        <v>0</v>
      </c>
      <c r="DV83" s="34">
        <f t="shared" si="229"/>
        <v>0</v>
      </c>
      <c r="DW83" s="34">
        <f t="shared" si="229"/>
        <v>0</v>
      </c>
      <c r="DX83" s="34">
        <f t="shared" si="229"/>
        <v>0</v>
      </c>
      <c r="DY83" s="34">
        <f t="shared" si="229"/>
        <v>0</v>
      </c>
      <c r="DZ83" s="33">
        <f>SUM(DM83:DQ83)</f>
        <v>0</v>
      </c>
      <c r="EA83" s="33">
        <f>SUM(DR83:DY83)</f>
        <v>0</v>
      </c>
      <c r="EQ83" s="10"/>
      <c r="ER83" s="62"/>
      <c r="ES83" s="61"/>
      <c r="ET83" s="61"/>
      <c r="EU83" s="61"/>
      <c r="EV83" s="60"/>
      <c r="EW83" s="34">
        <f t="shared" ref="EW83:FD83" si="230">SUM(EW73:EW82)</f>
        <v>0</v>
      </c>
      <c r="EX83" s="34">
        <f t="shared" si="230"/>
        <v>0</v>
      </c>
      <c r="EY83" s="34">
        <f t="shared" si="230"/>
        <v>0</v>
      </c>
      <c r="EZ83" s="34">
        <f t="shared" si="230"/>
        <v>0</v>
      </c>
      <c r="FA83" s="34">
        <f t="shared" si="230"/>
        <v>0</v>
      </c>
      <c r="FB83" s="34">
        <f t="shared" si="230"/>
        <v>0</v>
      </c>
      <c r="FC83" s="34">
        <f t="shared" si="230"/>
        <v>0</v>
      </c>
      <c r="FD83" s="34">
        <f t="shared" si="230"/>
        <v>0</v>
      </c>
      <c r="FE83" s="33">
        <f>SUM(ER83:EV83)</f>
        <v>0</v>
      </c>
      <c r="FF83" s="33">
        <f>SUM(EW83:FD83)</f>
        <v>0</v>
      </c>
      <c r="FH83" s="10"/>
      <c r="FI83" s="62"/>
      <c r="FJ83" s="61"/>
      <c r="FK83" s="61"/>
      <c r="FL83" s="61"/>
      <c r="FM83" s="60"/>
      <c r="FN83" s="34">
        <f t="shared" ref="FN83:FU83" si="231">SUM(FN73:FN82)</f>
        <v>0</v>
      </c>
      <c r="FO83" s="34">
        <f t="shared" si="231"/>
        <v>0</v>
      </c>
      <c r="FP83" s="34">
        <f t="shared" si="231"/>
        <v>0</v>
      </c>
      <c r="FQ83" s="34">
        <f t="shared" si="231"/>
        <v>0</v>
      </c>
      <c r="FR83" s="34">
        <f t="shared" si="231"/>
        <v>0</v>
      </c>
      <c r="FS83" s="34">
        <f t="shared" si="231"/>
        <v>0</v>
      </c>
      <c r="FT83" s="34">
        <f t="shared" si="231"/>
        <v>0</v>
      </c>
      <c r="FU83" s="34">
        <f t="shared" si="231"/>
        <v>0</v>
      </c>
      <c r="FV83" s="33">
        <f>SUM(FI83:FM83)</f>
        <v>0</v>
      </c>
      <c r="FW83" s="33">
        <f>SUM(FN83:FU83)</f>
        <v>0</v>
      </c>
      <c r="FY83" s="10"/>
      <c r="FZ83" s="62"/>
      <c r="GA83" s="61"/>
      <c r="GB83" s="61"/>
      <c r="GC83" s="61"/>
      <c r="GD83" s="60"/>
      <c r="GE83" s="49">
        <f t="shared" ref="GE83:GL83" si="232">SUM(GE73:GE82)</f>
        <v>0</v>
      </c>
      <c r="GF83" s="49">
        <f t="shared" si="232"/>
        <v>0</v>
      </c>
      <c r="GG83" s="49">
        <f t="shared" si="232"/>
        <v>0</v>
      </c>
      <c r="GH83" s="49">
        <f t="shared" si="232"/>
        <v>0</v>
      </c>
      <c r="GI83" s="49">
        <f t="shared" si="232"/>
        <v>0</v>
      </c>
      <c r="GJ83" s="49">
        <f t="shared" si="232"/>
        <v>0</v>
      </c>
      <c r="GK83" s="49">
        <f t="shared" si="232"/>
        <v>0</v>
      </c>
      <c r="GL83" s="49">
        <f t="shared" si="232"/>
        <v>0</v>
      </c>
      <c r="GM83" s="48">
        <f>SUM(FZ83:GD83)</f>
        <v>0</v>
      </c>
      <c r="GN83" s="48">
        <f>SUM(GE83:GL83)</f>
        <v>0</v>
      </c>
      <c r="GP83" s="10"/>
      <c r="GQ83" s="62"/>
      <c r="GR83" s="61"/>
      <c r="GS83" s="61"/>
      <c r="GT83" s="61"/>
      <c r="GU83" s="60"/>
      <c r="GV83" s="49">
        <f t="shared" ref="GV83:HC83" si="233">SUM(GV73:GV82)</f>
        <v>0</v>
      </c>
      <c r="GW83" s="49">
        <f t="shared" si="233"/>
        <v>0</v>
      </c>
      <c r="GX83" s="49">
        <f t="shared" si="233"/>
        <v>0</v>
      </c>
      <c r="GY83" s="49">
        <f t="shared" si="233"/>
        <v>0</v>
      </c>
      <c r="GZ83" s="49">
        <f t="shared" si="233"/>
        <v>0</v>
      </c>
      <c r="HA83" s="49">
        <f t="shared" si="233"/>
        <v>0</v>
      </c>
      <c r="HB83" s="49">
        <f t="shared" si="233"/>
        <v>0</v>
      </c>
      <c r="HC83" s="49">
        <f t="shared" si="233"/>
        <v>0</v>
      </c>
      <c r="HD83" s="48">
        <f>SUM(GQ83:GU83)</f>
        <v>0</v>
      </c>
      <c r="HE83" s="48">
        <f>SUM(GV83:HC83)</f>
        <v>0</v>
      </c>
      <c r="HG83" s="10"/>
      <c r="HH83" s="62"/>
      <c r="HI83" s="61"/>
      <c r="HJ83" s="61"/>
      <c r="HK83" s="61"/>
      <c r="HL83" s="60"/>
      <c r="HM83" s="49">
        <f t="shared" ref="HM83:HT83" si="234">SUM(HM73:HM82)</f>
        <v>0</v>
      </c>
      <c r="HN83" s="49">
        <f t="shared" si="234"/>
        <v>0</v>
      </c>
      <c r="HO83" s="49">
        <f t="shared" si="234"/>
        <v>0</v>
      </c>
      <c r="HP83" s="49">
        <f t="shared" si="234"/>
        <v>0</v>
      </c>
      <c r="HQ83" s="49">
        <f t="shared" si="234"/>
        <v>0</v>
      </c>
      <c r="HR83" s="49">
        <f t="shared" si="234"/>
        <v>0</v>
      </c>
      <c r="HS83" s="49">
        <f t="shared" si="234"/>
        <v>0</v>
      </c>
      <c r="HT83" s="49">
        <f t="shared" si="234"/>
        <v>0</v>
      </c>
      <c r="HU83" s="48">
        <f>SUM(HH83:HL83)</f>
        <v>0</v>
      </c>
      <c r="HV83" s="48">
        <f>SUM(HM83:HT83)</f>
        <v>0</v>
      </c>
      <c r="HX83" s="10"/>
      <c r="HY83" s="62"/>
      <c r="HZ83" s="61"/>
      <c r="IA83" s="61"/>
      <c r="IB83" s="61"/>
      <c r="IC83" s="60"/>
      <c r="ID83" s="49">
        <f t="shared" ref="ID83:IK83" si="235">SUM(ID73:ID82)</f>
        <v>0</v>
      </c>
      <c r="IE83" s="49">
        <f t="shared" si="235"/>
        <v>0</v>
      </c>
      <c r="IF83" s="49">
        <f t="shared" si="235"/>
        <v>0</v>
      </c>
      <c r="IG83" s="49">
        <f t="shared" si="235"/>
        <v>0</v>
      </c>
      <c r="IH83" s="49">
        <f t="shared" si="235"/>
        <v>0</v>
      </c>
      <c r="II83" s="49">
        <f t="shared" si="235"/>
        <v>0</v>
      </c>
      <c r="IJ83" s="49">
        <f t="shared" si="235"/>
        <v>0</v>
      </c>
      <c r="IK83" s="49">
        <f t="shared" si="235"/>
        <v>0</v>
      </c>
      <c r="IL83" s="48">
        <f>SUM(HY83:IC83)</f>
        <v>0</v>
      </c>
      <c r="IM83" s="48">
        <f>SUM(ID83:IK83)</f>
        <v>0</v>
      </c>
    </row>
    <row r="84" spans="3:247">
      <c r="F84" s="40"/>
      <c r="G84" s="40"/>
      <c r="H84" s="42"/>
      <c r="I84" s="40"/>
      <c r="J84" s="40"/>
      <c r="K84" s="40"/>
      <c r="L84" s="40"/>
      <c r="M84" s="40"/>
      <c r="N84" s="40"/>
      <c r="O84" s="40"/>
      <c r="Q84" s="10"/>
      <c r="AH84" s="1"/>
      <c r="AY84" s="10"/>
      <c r="BP84" s="10"/>
      <c r="CU84" s="10"/>
      <c r="DL84" s="10"/>
      <c r="EQ84" s="10"/>
      <c r="FH84" s="10"/>
      <c r="FY84" s="10"/>
      <c r="GP84" s="10"/>
      <c r="HG84" s="10"/>
      <c r="HX84" s="10"/>
    </row>
    <row r="85" spans="3:247">
      <c r="C85" s="24" t="s">
        <v>30</v>
      </c>
      <c r="D85" s="24"/>
      <c r="F85" s="40"/>
      <c r="G85" s="30"/>
      <c r="H85" s="42"/>
      <c r="I85" s="45"/>
      <c r="J85" s="40"/>
      <c r="K85" s="40"/>
      <c r="L85" s="40"/>
      <c r="M85" s="40"/>
      <c r="N85" s="40"/>
      <c r="O85" s="40"/>
      <c r="Q85" s="10"/>
      <c r="AH85" s="1"/>
      <c r="AY85" s="10"/>
      <c r="BP85" s="10"/>
      <c r="CU85" s="10"/>
      <c r="DL85" s="10"/>
      <c r="EQ85" s="10"/>
      <c r="FH85" s="10"/>
      <c r="FY85" s="10"/>
      <c r="GP85" s="10"/>
      <c r="HG85" s="10"/>
      <c r="HX85" s="10"/>
    </row>
    <row r="86" spans="3:247">
      <c r="C86" s="24"/>
      <c r="D86" s="24"/>
      <c r="E86" s="417" t="s">
        <v>504</v>
      </c>
      <c r="F86" s="418"/>
      <c r="G86" s="417" t="s">
        <v>505</v>
      </c>
      <c r="H86" s="421"/>
      <c r="I86" s="417" t="s">
        <v>95</v>
      </c>
      <c r="J86" s="418"/>
      <c r="K86" s="417" t="s">
        <v>490</v>
      </c>
      <c r="L86" s="418"/>
      <c r="M86" s="417" t="s">
        <v>491</v>
      </c>
      <c r="N86" s="418"/>
      <c r="O86" s="417" t="s">
        <v>491</v>
      </c>
      <c r="P86" s="343"/>
      <c r="Q86" s="276"/>
      <c r="R86" s="345"/>
      <c r="S86" s="346"/>
      <c r="T86" s="346"/>
      <c r="U86" s="346"/>
      <c r="V86" s="347"/>
      <c r="W86" s="419">
        <f>-'[12]Connect &amp; manage'!$E$18</f>
        <v>0.21055941150000002</v>
      </c>
      <c r="X86" s="419">
        <f>-'[13]Connect &amp; Manage'!$F$18</f>
        <v>2.0332853352280505E-2</v>
      </c>
      <c r="Y86" s="420"/>
      <c r="Z86" s="420"/>
      <c r="AA86" s="420"/>
      <c r="AB86" s="420"/>
      <c r="AC86" s="420"/>
      <c r="AD86" s="420"/>
      <c r="AE86" s="48">
        <f>SUM(R86:V86)</f>
        <v>0</v>
      </c>
      <c r="AF86" s="310">
        <f>SUM(W86:AD86)</f>
        <v>0.23089226485228051</v>
      </c>
      <c r="AG86" s="343"/>
      <c r="AH86" s="271"/>
      <c r="AI86" s="345"/>
      <c r="AJ86" s="346"/>
      <c r="AK86" s="346"/>
      <c r="AL86" s="346"/>
      <c r="AM86" s="347"/>
      <c r="AN86" s="429">
        <v>9761</v>
      </c>
      <c r="AO86" s="429">
        <f>'[13]Workings Connect &amp; Manage'!$D$11</f>
        <v>947</v>
      </c>
      <c r="AP86" s="420"/>
      <c r="AQ86" s="420"/>
      <c r="AR86" s="420"/>
      <c r="AS86" s="420"/>
      <c r="AT86" s="420"/>
      <c r="AU86" s="420"/>
      <c r="AV86" s="48">
        <f>SUM(AI86:AM86)</f>
        <v>0</v>
      </c>
      <c r="AW86" s="310">
        <f>SUM(AN86:AU86)</f>
        <v>10708</v>
      </c>
      <c r="AX86" s="343"/>
      <c r="AY86" s="276"/>
      <c r="AZ86" s="345"/>
      <c r="BA86" s="346"/>
      <c r="BB86" s="346"/>
      <c r="BC86" s="346"/>
      <c r="BD86" s="347"/>
      <c r="BE86" s="420"/>
      <c r="BF86" s="420"/>
      <c r="BG86" s="420"/>
      <c r="BH86" s="420"/>
      <c r="BI86" s="420"/>
      <c r="BJ86" s="420"/>
      <c r="BK86" s="420"/>
      <c r="BL86" s="420"/>
      <c r="BM86" s="48">
        <f>SUM(AZ86:BD86)</f>
        <v>0</v>
      </c>
      <c r="BN86" s="48">
        <f>SUM(BE86:BL86)</f>
        <v>0</v>
      </c>
      <c r="BO86" s="343"/>
      <c r="BP86" s="276"/>
      <c r="BQ86" s="345"/>
      <c r="BR86" s="346"/>
      <c r="BS86" s="346"/>
      <c r="BT86" s="346"/>
      <c r="BU86" s="347"/>
      <c r="BV86" s="420"/>
      <c r="BW86" s="420"/>
      <c r="BX86" s="420"/>
      <c r="BY86" s="420"/>
      <c r="BZ86" s="420"/>
      <c r="CA86" s="420"/>
      <c r="CB86" s="420"/>
      <c r="CC86" s="420"/>
      <c r="CD86" s="48">
        <f t="shared" ref="CD86:CD95" si="236">SUM(BQ86:BU86)</f>
        <v>0</v>
      </c>
      <c r="CE86" s="48">
        <f t="shared" ref="CE86:CE95" si="237">SUM(BV86:CC86)</f>
        <v>0</v>
      </c>
      <c r="CF86" s="343"/>
      <c r="CG86" s="343"/>
      <c r="CH86" s="343"/>
      <c r="CI86" s="343"/>
      <c r="CJ86" s="343"/>
      <c r="CK86" s="343"/>
      <c r="CL86" s="343"/>
      <c r="CM86" s="343"/>
      <c r="CN86" s="343"/>
      <c r="CO86" s="343"/>
      <c r="CP86" s="343"/>
      <c r="CQ86" s="343"/>
      <c r="CR86" s="343"/>
      <c r="CS86" s="343"/>
      <c r="CT86" s="343"/>
      <c r="CU86" s="276"/>
      <c r="CV86" s="345"/>
      <c r="CW86" s="346"/>
      <c r="CX86" s="346"/>
      <c r="CY86" s="346"/>
      <c r="CZ86" s="347"/>
      <c r="DA86" s="429">
        <f>-'[12]Connect &amp; manage'!$E$25</f>
        <v>-0.55313002249999998</v>
      </c>
      <c r="DB86" s="429">
        <f>-'[13]Connect &amp; Manage'!$F$25</f>
        <v>-0.13641932699137738</v>
      </c>
      <c r="DC86" s="420"/>
      <c r="DD86" s="420"/>
      <c r="DE86" s="420"/>
      <c r="DF86" s="420"/>
      <c r="DG86" s="420"/>
      <c r="DH86" s="420"/>
      <c r="DI86" s="48">
        <f t="shared" ref="DI86:DI95" si="238">SUM(CV86:CZ86)</f>
        <v>0</v>
      </c>
      <c r="DJ86" s="310">
        <f t="shared" ref="DJ86:DJ95" si="239">SUM(DA86:DH86)</f>
        <v>-0.68954934949137736</v>
      </c>
      <c r="DK86" s="343"/>
      <c r="DL86" s="276"/>
      <c r="DM86" s="345"/>
      <c r="DN86" s="346"/>
      <c r="DO86" s="346"/>
      <c r="DP86" s="346"/>
      <c r="DQ86" s="347"/>
      <c r="DR86" s="420"/>
      <c r="DS86" s="420"/>
      <c r="DT86" s="420"/>
      <c r="DU86" s="420"/>
      <c r="DV86" s="420"/>
      <c r="DW86" s="420"/>
      <c r="DX86" s="420"/>
      <c r="DY86" s="420"/>
      <c r="DZ86" s="48">
        <f t="shared" ref="DZ86:DZ95" si="240">SUM(DM86:DQ86)</f>
        <v>0</v>
      </c>
      <c r="EA86" s="48">
        <f t="shared" ref="EA86:EA95" si="241">SUM(DR86:DY86)</f>
        <v>0</v>
      </c>
      <c r="EB86" s="343"/>
      <c r="EC86" s="343"/>
      <c r="ED86" s="343"/>
      <c r="EE86" s="343"/>
      <c r="EF86" s="343"/>
      <c r="EG86" s="343"/>
      <c r="EH86" s="343"/>
      <c r="EI86" s="343"/>
      <c r="EJ86" s="343"/>
      <c r="EK86" s="343"/>
      <c r="EL86" s="343"/>
      <c r="EM86" s="343"/>
      <c r="EN86" s="343"/>
      <c r="EO86" s="343"/>
      <c r="EP86" s="343"/>
      <c r="EQ86" s="276"/>
      <c r="ER86" s="345"/>
      <c r="ES86" s="346"/>
      <c r="ET86" s="346"/>
      <c r="EU86" s="346"/>
      <c r="EV86" s="347"/>
      <c r="EW86" s="429">
        <f>'[12]Connect &amp; manage'!$E$88</f>
        <v>305.03125</v>
      </c>
      <c r="EX86" s="429">
        <f>'[13]Connect &amp; Manage'!$F$88</f>
        <v>29.59375</v>
      </c>
      <c r="EY86" s="420"/>
      <c r="EZ86" s="420"/>
      <c r="FA86" s="420"/>
      <c r="FB86" s="420"/>
      <c r="FC86" s="420"/>
      <c r="FD86" s="420"/>
      <c r="FE86" s="48">
        <f t="shared" ref="FE86:FE95" si="242">SUM(ER86:EV86)</f>
        <v>0</v>
      </c>
      <c r="FF86" s="310">
        <f t="shared" ref="FF86:FF95" si="243">SUM(EW86:FD86)</f>
        <v>334.625</v>
      </c>
      <c r="FG86" s="343"/>
      <c r="FH86" s="276"/>
      <c r="FI86" s="345"/>
      <c r="FJ86" s="346"/>
      <c r="FK86" s="346"/>
      <c r="FL86" s="346"/>
      <c r="FM86" s="347"/>
      <c r="FN86" s="429">
        <f>'[12]Connect &amp; manage'!$E$89</f>
        <v>26842.75</v>
      </c>
      <c r="FO86" s="429">
        <f>'[13]Connect &amp; Manage'!$F$89</f>
        <v>2604.25</v>
      </c>
      <c r="FP86" s="420"/>
      <c r="FQ86" s="420"/>
      <c r="FR86" s="420"/>
      <c r="FS86" s="420"/>
      <c r="FT86" s="420"/>
      <c r="FU86" s="420"/>
      <c r="FV86" s="48">
        <f t="shared" ref="FV86:FV95" si="244">SUM(FI86:FM86)</f>
        <v>0</v>
      </c>
      <c r="FW86" s="310">
        <f t="shared" ref="FW86:FW95" si="245">SUM(FN86:FU86)</f>
        <v>29447</v>
      </c>
      <c r="FX86" s="343"/>
      <c r="FY86" s="276"/>
      <c r="FZ86" s="345"/>
      <c r="GA86" s="346"/>
      <c r="GB86" s="346"/>
      <c r="GC86" s="346"/>
      <c r="GD86" s="347"/>
      <c r="GE86" s="420"/>
      <c r="GF86" s="420"/>
      <c r="GG86" s="420"/>
      <c r="GH86" s="420"/>
      <c r="GI86" s="420"/>
      <c r="GJ86" s="420"/>
      <c r="GK86" s="420"/>
      <c r="GL86" s="420"/>
      <c r="GM86" s="48">
        <f t="shared" ref="GM86:GM95" si="246">SUM(FZ86:GD86)</f>
        <v>0</v>
      </c>
      <c r="GN86" s="48">
        <f t="shared" ref="GN86:GN95" si="247">SUM(GE86:GL86)</f>
        <v>0</v>
      </c>
      <c r="GO86" s="343"/>
      <c r="GP86" s="276"/>
      <c r="GQ86" s="345"/>
      <c r="GR86" s="346"/>
      <c r="GS86" s="346"/>
      <c r="GT86" s="346"/>
      <c r="GU86" s="347"/>
      <c r="GV86" s="420"/>
      <c r="GW86" s="420"/>
      <c r="GX86" s="420"/>
      <c r="GY86" s="420"/>
      <c r="GZ86" s="420"/>
      <c r="HA86" s="420"/>
      <c r="HB86" s="420"/>
      <c r="HC86" s="420"/>
      <c r="HD86" s="48">
        <f t="shared" ref="HD86:HD95" si="248">SUM(GQ86:GU86)</f>
        <v>0</v>
      </c>
      <c r="HE86" s="48">
        <f t="shared" ref="HE86:HE95" si="249">SUM(GV86:HC86)</f>
        <v>0</v>
      </c>
      <c r="HF86" s="343"/>
      <c r="HG86" s="276"/>
      <c r="HH86" s="345"/>
      <c r="HI86" s="346"/>
      <c r="HJ86" s="346"/>
      <c r="HK86" s="346"/>
      <c r="HL86" s="347"/>
      <c r="HM86" s="420"/>
      <c r="HN86" s="420"/>
      <c r="HO86" s="420"/>
      <c r="HP86" s="420"/>
      <c r="HQ86" s="420"/>
      <c r="HR86" s="420"/>
      <c r="HS86" s="420"/>
      <c r="HT86" s="420"/>
      <c r="HU86" s="48">
        <f t="shared" ref="HU86:HU95" si="250">SUM(HH86:HL86)</f>
        <v>0</v>
      </c>
      <c r="HV86" s="48">
        <f t="shared" ref="HV86:HV95" si="251">SUM(HM86:HT86)</f>
        <v>0</v>
      </c>
      <c r="HW86" s="343"/>
      <c r="HX86" s="276"/>
      <c r="HY86" s="345"/>
      <c r="HZ86" s="346"/>
      <c r="IA86" s="346"/>
      <c r="IB86" s="346"/>
      <c r="IC86" s="347"/>
      <c r="ID86" s="420"/>
      <c r="IE86" s="420"/>
      <c r="IF86" s="420"/>
      <c r="IG86" s="420"/>
      <c r="IH86" s="420"/>
      <c r="II86" s="420"/>
      <c r="IJ86" s="420"/>
      <c r="IK86" s="420"/>
      <c r="IL86" s="48">
        <f t="shared" ref="IL86:IL95" si="252">SUM(HY86:IC86)</f>
        <v>0</v>
      </c>
      <c r="IM86" s="48">
        <f t="shared" ref="IM86:IM95" si="253">SUM(ID86:IK86)</f>
        <v>0</v>
      </c>
    </row>
    <row r="87" spans="3:247">
      <c r="E87" s="417" t="s">
        <v>18</v>
      </c>
      <c r="F87" s="418"/>
      <c r="G87" s="417" t="s">
        <v>25</v>
      </c>
      <c r="H87" s="421"/>
      <c r="I87" s="417"/>
      <c r="J87" s="418"/>
      <c r="K87" s="417"/>
      <c r="L87" s="418"/>
      <c r="M87" s="51"/>
      <c r="N87" s="418"/>
      <c r="O87" s="51"/>
      <c r="P87" s="343"/>
      <c r="Q87" s="276"/>
      <c r="R87" s="348"/>
      <c r="S87" s="349"/>
      <c r="T87" s="349"/>
      <c r="U87" s="349"/>
      <c r="V87" s="350"/>
      <c r="W87" s="420"/>
      <c r="X87" s="420"/>
      <c r="Y87" s="420"/>
      <c r="Z87" s="420"/>
      <c r="AA87" s="420"/>
      <c r="AB87" s="420"/>
      <c r="AC87" s="420"/>
      <c r="AD87" s="420"/>
      <c r="AE87" s="48">
        <f t="shared" ref="AE87:AE90" si="254">SUM(R87:V87)</f>
        <v>0</v>
      </c>
      <c r="AF87" s="48">
        <f t="shared" ref="AF87:AF95" si="255">SUM(W87:AD87)</f>
        <v>0</v>
      </c>
      <c r="AG87" s="343"/>
      <c r="AH87" s="271"/>
      <c r="AI87" s="348"/>
      <c r="AJ87" s="349"/>
      <c r="AK87" s="349"/>
      <c r="AL87" s="349"/>
      <c r="AM87" s="350"/>
      <c r="AN87" s="420"/>
      <c r="AO87" s="420"/>
      <c r="AP87" s="420"/>
      <c r="AQ87" s="420"/>
      <c r="AR87" s="420"/>
      <c r="AS87" s="420"/>
      <c r="AT87" s="420"/>
      <c r="AU87" s="420"/>
      <c r="AV87" s="48">
        <f t="shared" ref="AV87:AV90" si="256">SUM(AI87:AM87)</f>
        <v>0</v>
      </c>
      <c r="AW87" s="48">
        <f t="shared" ref="AW87:AW95" si="257">SUM(AN87:AU87)</f>
        <v>0</v>
      </c>
      <c r="AX87" s="343"/>
      <c r="AY87" s="276"/>
      <c r="AZ87" s="348"/>
      <c r="BA87" s="349"/>
      <c r="BB87" s="349"/>
      <c r="BC87" s="349"/>
      <c r="BD87" s="350"/>
      <c r="BE87" s="420"/>
      <c r="BF87" s="420"/>
      <c r="BG87" s="420"/>
      <c r="BH87" s="420"/>
      <c r="BI87" s="420"/>
      <c r="BJ87" s="420"/>
      <c r="BK87" s="420"/>
      <c r="BL87" s="420"/>
      <c r="BM87" s="48">
        <f t="shared" ref="BM87:BM90" si="258">SUM(AZ87:BD87)</f>
        <v>0</v>
      </c>
      <c r="BN87" s="48">
        <f t="shared" ref="BN87:BN95" si="259">SUM(BE87:BL87)</f>
        <v>0</v>
      </c>
      <c r="BO87" s="343"/>
      <c r="BP87" s="276"/>
      <c r="BQ87" s="348"/>
      <c r="BR87" s="349"/>
      <c r="BS87" s="349"/>
      <c r="BT87" s="349"/>
      <c r="BU87" s="350"/>
      <c r="BV87" s="420"/>
      <c r="BW87" s="420"/>
      <c r="BX87" s="420"/>
      <c r="BY87" s="420"/>
      <c r="BZ87" s="420"/>
      <c r="CA87" s="420"/>
      <c r="CB87" s="420"/>
      <c r="CC87" s="420"/>
      <c r="CD87" s="48">
        <f t="shared" si="236"/>
        <v>0</v>
      </c>
      <c r="CE87" s="48">
        <f t="shared" si="237"/>
        <v>0</v>
      </c>
      <c r="CF87" s="343"/>
      <c r="CG87" s="343"/>
      <c r="CH87" s="343"/>
      <c r="CI87" s="343"/>
      <c r="CJ87" s="343"/>
      <c r="CK87" s="343"/>
      <c r="CL87" s="343"/>
      <c r="CM87" s="343"/>
      <c r="CN87" s="343"/>
      <c r="CO87" s="343"/>
      <c r="CP87" s="343"/>
      <c r="CQ87" s="343"/>
      <c r="CR87" s="343"/>
      <c r="CS87" s="343"/>
      <c r="CT87" s="343"/>
      <c r="CU87" s="276"/>
      <c r="CV87" s="348"/>
      <c r="CW87" s="349"/>
      <c r="CX87" s="349"/>
      <c r="CY87" s="349"/>
      <c r="CZ87" s="350"/>
      <c r="DA87" s="420"/>
      <c r="DB87" s="420"/>
      <c r="DC87" s="420"/>
      <c r="DD87" s="420"/>
      <c r="DE87" s="420"/>
      <c r="DF87" s="420"/>
      <c r="DG87" s="420"/>
      <c r="DH87" s="420"/>
      <c r="DI87" s="48">
        <f t="shared" si="238"/>
        <v>0</v>
      </c>
      <c r="DJ87" s="48">
        <f t="shared" si="239"/>
        <v>0</v>
      </c>
      <c r="DK87" s="343"/>
      <c r="DL87" s="276"/>
      <c r="DM87" s="348"/>
      <c r="DN87" s="349"/>
      <c r="DO87" s="349"/>
      <c r="DP87" s="349"/>
      <c r="DQ87" s="350"/>
      <c r="DR87" s="420"/>
      <c r="DS87" s="420"/>
      <c r="DT87" s="420"/>
      <c r="DU87" s="420"/>
      <c r="DV87" s="420"/>
      <c r="DW87" s="420"/>
      <c r="DX87" s="420"/>
      <c r="DY87" s="420"/>
      <c r="DZ87" s="48">
        <f t="shared" si="240"/>
        <v>0</v>
      </c>
      <c r="EA87" s="48">
        <f t="shared" si="241"/>
        <v>0</v>
      </c>
      <c r="EB87" s="343"/>
      <c r="EC87" s="343"/>
      <c r="ED87" s="343"/>
      <c r="EE87" s="343"/>
      <c r="EF87" s="343"/>
      <c r="EG87" s="343"/>
      <c r="EH87" s="343"/>
      <c r="EI87" s="343"/>
      <c r="EJ87" s="343"/>
      <c r="EK87" s="343"/>
      <c r="EL87" s="343"/>
      <c r="EM87" s="343"/>
      <c r="EN87" s="343"/>
      <c r="EO87" s="343"/>
      <c r="EP87" s="343"/>
      <c r="EQ87" s="276"/>
      <c r="ER87" s="348"/>
      <c r="ES87" s="349"/>
      <c r="ET87" s="349"/>
      <c r="EU87" s="349"/>
      <c r="EV87" s="350"/>
      <c r="EW87" s="420"/>
      <c r="EX87" s="420"/>
      <c r="EY87" s="420"/>
      <c r="EZ87" s="420"/>
      <c r="FA87" s="420"/>
      <c r="FB87" s="420"/>
      <c r="FC87" s="420"/>
      <c r="FD87" s="420"/>
      <c r="FE87" s="48">
        <f t="shared" si="242"/>
        <v>0</v>
      </c>
      <c r="FF87" s="48">
        <f t="shared" si="243"/>
        <v>0</v>
      </c>
      <c r="FG87" s="343"/>
      <c r="FH87" s="276"/>
      <c r="FI87" s="348"/>
      <c r="FJ87" s="349"/>
      <c r="FK87" s="349"/>
      <c r="FL87" s="349"/>
      <c r="FM87" s="350"/>
      <c r="FN87" s="420"/>
      <c r="FO87" s="420"/>
      <c r="FP87" s="420"/>
      <c r="FQ87" s="420"/>
      <c r="FR87" s="420"/>
      <c r="FS87" s="420"/>
      <c r="FT87" s="420"/>
      <c r="FU87" s="420"/>
      <c r="FV87" s="48">
        <f t="shared" si="244"/>
        <v>0</v>
      </c>
      <c r="FW87" s="48">
        <f t="shared" si="245"/>
        <v>0</v>
      </c>
      <c r="FX87" s="343"/>
      <c r="FY87" s="276"/>
      <c r="FZ87" s="348"/>
      <c r="GA87" s="349"/>
      <c r="GB87" s="349"/>
      <c r="GC87" s="349"/>
      <c r="GD87" s="350"/>
      <c r="GE87" s="420"/>
      <c r="GF87" s="420"/>
      <c r="GG87" s="420"/>
      <c r="GH87" s="420"/>
      <c r="GI87" s="420"/>
      <c r="GJ87" s="420"/>
      <c r="GK87" s="420"/>
      <c r="GL87" s="420"/>
      <c r="GM87" s="48">
        <f t="shared" si="246"/>
        <v>0</v>
      </c>
      <c r="GN87" s="48">
        <f t="shared" si="247"/>
        <v>0</v>
      </c>
      <c r="GO87" s="343"/>
      <c r="GP87" s="276"/>
      <c r="GQ87" s="348"/>
      <c r="GR87" s="349"/>
      <c r="GS87" s="349"/>
      <c r="GT87" s="349"/>
      <c r="GU87" s="350"/>
      <c r="GV87" s="420"/>
      <c r="GW87" s="420"/>
      <c r="GX87" s="420"/>
      <c r="GY87" s="420"/>
      <c r="GZ87" s="420"/>
      <c r="HA87" s="420"/>
      <c r="HB87" s="420"/>
      <c r="HC87" s="420"/>
      <c r="HD87" s="48">
        <f t="shared" si="248"/>
        <v>0</v>
      </c>
      <c r="HE87" s="48">
        <f t="shared" si="249"/>
        <v>0</v>
      </c>
      <c r="HF87" s="343"/>
      <c r="HG87" s="276"/>
      <c r="HH87" s="348"/>
      <c r="HI87" s="349"/>
      <c r="HJ87" s="349"/>
      <c r="HK87" s="349"/>
      <c r="HL87" s="350"/>
      <c r="HM87" s="420"/>
      <c r="HN87" s="420"/>
      <c r="HO87" s="420"/>
      <c r="HP87" s="420"/>
      <c r="HQ87" s="420"/>
      <c r="HR87" s="420"/>
      <c r="HS87" s="420"/>
      <c r="HT87" s="420"/>
      <c r="HU87" s="48">
        <f t="shared" si="250"/>
        <v>0</v>
      </c>
      <c r="HV87" s="48">
        <f t="shared" si="251"/>
        <v>0</v>
      </c>
      <c r="HW87" s="343"/>
      <c r="HX87" s="276"/>
      <c r="HY87" s="348"/>
      <c r="HZ87" s="349"/>
      <c r="IA87" s="349"/>
      <c r="IB87" s="349"/>
      <c r="IC87" s="350"/>
      <c r="ID87" s="420"/>
      <c r="IE87" s="420"/>
      <c r="IF87" s="420"/>
      <c r="IG87" s="420"/>
      <c r="IH87" s="420"/>
      <c r="II87" s="420"/>
      <c r="IJ87" s="420"/>
      <c r="IK87" s="420"/>
      <c r="IL87" s="48">
        <f t="shared" si="252"/>
        <v>0</v>
      </c>
      <c r="IM87" s="48">
        <f t="shared" si="253"/>
        <v>0</v>
      </c>
    </row>
    <row r="88" spans="3:247">
      <c r="E88" s="417" t="s">
        <v>18</v>
      </c>
      <c r="F88" s="418"/>
      <c r="G88" s="417" t="s">
        <v>25</v>
      </c>
      <c r="H88" s="421"/>
      <c r="I88" s="423"/>
      <c r="J88" s="418"/>
      <c r="K88" s="51"/>
      <c r="L88" s="418"/>
      <c r="M88" s="51"/>
      <c r="N88" s="418"/>
      <c r="O88" s="51"/>
      <c r="P88" s="343"/>
      <c r="Q88" s="276"/>
      <c r="R88" s="348"/>
      <c r="S88" s="349"/>
      <c r="T88" s="349"/>
      <c r="U88" s="349"/>
      <c r="V88" s="350"/>
      <c r="W88" s="420"/>
      <c r="X88" s="420"/>
      <c r="Y88" s="420"/>
      <c r="Z88" s="420"/>
      <c r="AA88" s="420"/>
      <c r="AB88" s="420"/>
      <c r="AC88" s="420"/>
      <c r="AD88" s="420"/>
      <c r="AE88" s="48">
        <f t="shared" si="254"/>
        <v>0</v>
      </c>
      <c r="AF88" s="48">
        <f t="shared" si="255"/>
        <v>0</v>
      </c>
      <c r="AG88" s="343"/>
      <c r="AH88" s="271"/>
      <c r="AI88" s="348"/>
      <c r="AJ88" s="349"/>
      <c r="AK88" s="349"/>
      <c r="AL88" s="349"/>
      <c r="AM88" s="350"/>
      <c r="AN88" s="420"/>
      <c r="AO88" s="420"/>
      <c r="AP88" s="420"/>
      <c r="AQ88" s="420"/>
      <c r="AR88" s="420"/>
      <c r="AS88" s="420"/>
      <c r="AT88" s="420"/>
      <c r="AU88" s="420"/>
      <c r="AV88" s="48">
        <f t="shared" si="256"/>
        <v>0</v>
      </c>
      <c r="AW88" s="48">
        <f t="shared" si="257"/>
        <v>0</v>
      </c>
      <c r="AX88" s="343"/>
      <c r="AY88" s="276"/>
      <c r="AZ88" s="348"/>
      <c r="BA88" s="349"/>
      <c r="BB88" s="349"/>
      <c r="BC88" s="349"/>
      <c r="BD88" s="350"/>
      <c r="BE88" s="420"/>
      <c r="BF88" s="420"/>
      <c r="BG88" s="420"/>
      <c r="BH88" s="420"/>
      <c r="BI88" s="420"/>
      <c r="BJ88" s="420"/>
      <c r="BK88" s="420"/>
      <c r="BL88" s="420"/>
      <c r="BM88" s="48">
        <f t="shared" si="258"/>
        <v>0</v>
      </c>
      <c r="BN88" s="48">
        <f t="shared" si="259"/>
        <v>0</v>
      </c>
      <c r="BO88" s="343"/>
      <c r="BP88" s="276"/>
      <c r="BQ88" s="348"/>
      <c r="BR88" s="349"/>
      <c r="BS88" s="349"/>
      <c r="BT88" s="349"/>
      <c r="BU88" s="350"/>
      <c r="BV88" s="420"/>
      <c r="BW88" s="420"/>
      <c r="BX88" s="420"/>
      <c r="BY88" s="420"/>
      <c r="BZ88" s="420"/>
      <c r="CA88" s="420"/>
      <c r="CB88" s="420"/>
      <c r="CC88" s="420"/>
      <c r="CD88" s="48">
        <f t="shared" si="236"/>
        <v>0</v>
      </c>
      <c r="CE88" s="48">
        <f t="shared" si="237"/>
        <v>0</v>
      </c>
      <c r="CF88" s="343"/>
      <c r="CG88" s="343"/>
      <c r="CH88" s="343"/>
      <c r="CI88" s="343"/>
      <c r="CJ88" s="343"/>
      <c r="CK88" s="343"/>
      <c r="CL88" s="343"/>
      <c r="CM88" s="343"/>
      <c r="CN88" s="343"/>
      <c r="CO88" s="343"/>
      <c r="CP88" s="343"/>
      <c r="CQ88" s="343"/>
      <c r="CR88" s="343"/>
      <c r="CS88" s="343"/>
      <c r="CT88" s="343"/>
      <c r="CU88" s="276"/>
      <c r="CV88" s="348"/>
      <c r="CW88" s="349"/>
      <c r="CX88" s="349"/>
      <c r="CY88" s="349"/>
      <c r="CZ88" s="350"/>
      <c r="DA88" s="420"/>
      <c r="DB88" s="420"/>
      <c r="DC88" s="420"/>
      <c r="DD88" s="420"/>
      <c r="DE88" s="420"/>
      <c r="DF88" s="420"/>
      <c r="DG88" s="420"/>
      <c r="DH88" s="420"/>
      <c r="DI88" s="48">
        <f t="shared" si="238"/>
        <v>0</v>
      </c>
      <c r="DJ88" s="48">
        <f t="shared" si="239"/>
        <v>0</v>
      </c>
      <c r="DK88" s="343"/>
      <c r="DL88" s="276"/>
      <c r="DM88" s="348"/>
      <c r="DN88" s="349"/>
      <c r="DO88" s="349"/>
      <c r="DP88" s="349"/>
      <c r="DQ88" s="350"/>
      <c r="DR88" s="420"/>
      <c r="DS88" s="420"/>
      <c r="DT88" s="420"/>
      <c r="DU88" s="420"/>
      <c r="DV88" s="420"/>
      <c r="DW88" s="420"/>
      <c r="DX88" s="420"/>
      <c r="DY88" s="420"/>
      <c r="DZ88" s="48">
        <f t="shared" si="240"/>
        <v>0</v>
      </c>
      <c r="EA88" s="48">
        <f t="shared" si="241"/>
        <v>0</v>
      </c>
      <c r="EB88" s="343"/>
      <c r="EC88" s="343"/>
      <c r="ED88" s="343"/>
      <c r="EE88" s="343"/>
      <c r="EF88" s="343"/>
      <c r="EG88" s="343"/>
      <c r="EH88" s="343"/>
      <c r="EI88" s="343"/>
      <c r="EJ88" s="343"/>
      <c r="EK88" s="343"/>
      <c r="EL88" s="343"/>
      <c r="EM88" s="343"/>
      <c r="EN88" s="343"/>
      <c r="EO88" s="343"/>
      <c r="EP88" s="343"/>
      <c r="EQ88" s="276"/>
      <c r="ER88" s="348"/>
      <c r="ES88" s="349"/>
      <c r="ET88" s="349"/>
      <c r="EU88" s="349"/>
      <c r="EV88" s="350"/>
      <c r="EW88" s="420"/>
      <c r="EX88" s="420"/>
      <c r="EY88" s="420"/>
      <c r="EZ88" s="420"/>
      <c r="FA88" s="420"/>
      <c r="FB88" s="420"/>
      <c r="FC88" s="420"/>
      <c r="FD88" s="420"/>
      <c r="FE88" s="48">
        <f t="shared" si="242"/>
        <v>0</v>
      </c>
      <c r="FF88" s="48">
        <f t="shared" si="243"/>
        <v>0</v>
      </c>
      <c r="FG88" s="343"/>
      <c r="FH88" s="276"/>
      <c r="FI88" s="348"/>
      <c r="FJ88" s="349"/>
      <c r="FK88" s="349"/>
      <c r="FL88" s="349"/>
      <c r="FM88" s="350"/>
      <c r="FN88" s="420"/>
      <c r="FO88" s="420"/>
      <c r="FP88" s="420"/>
      <c r="FQ88" s="420"/>
      <c r="FR88" s="420"/>
      <c r="FS88" s="420"/>
      <c r="FT88" s="420"/>
      <c r="FU88" s="420"/>
      <c r="FV88" s="48">
        <f t="shared" si="244"/>
        <v>0</v>
      </c>
      <c r="FW88" s="48">
        <f t="shared" si="245"/>
        <v>0</v>
      </c>
      <c r="FX88" s="343"/>
      <c r="FY88" s="276"/>
      <c r="FZ88" s="348"/>
      <c r="GA88" s="349"/>
      <c r="GB88" s="349"/>
      <c r="GC88" s="349"/>
      <c r="GD88" s="350"/>
      <c r="GE88" s="420"/>
      <c r="GF88" s="420"/>
      <c r="GG88" s="420"/>
      <c r="GH88" s="420"/>
      <c r="GI88" s="420"/>
      <c r="GJ88" s="420"/>
      <c r="GK88" s="420"/>
      <c r="GL88" s="420"/>
      <c r="GM88" s="48">
        <f t="shared" si="246"/>
        <v>0</v>
      </c>
      <c r="GN88" s="48">
        <f t="shared" si="247"/>
        <v>0</v>
      </c>
      <c r="GO88" s="343"/>
      <c r="GP88" s="276"/>
      <c r="GQ88" s="348"/>
      <c r="GR88" s="349"/>
      <c r="GS88" s="349"/>
      <c r="GT88" s="349"/>
      <c r="GU88" s="350"/>
      <c r="GV88" s="420"/>
      <c r="GW88" s="420"/>
      <c r="GX88" s="420"/>
      <c r="GY88" s="420"/>
      <c r="GZ88" s="420"/>
      <c r="HA88" s="420"/>
      <c r="HB88" s="420"/>
      <c r="HC88" s="420"/>
      <c r="HD88" s="48">
        <f t="shared" si="248"/>
        <v>0</v>
      </c>
      <c r="HE88" s="48">
        <f t="shared" si="249"/>
        <v>0</v>
      </c>
      <c r="HF88" s="343"/>
      <c r="HG88" s="276"/>
      <c r="HH88" s="348"/>
      <c r="HI88" s="349"/>
      <c r="HJ88" s="349"/>
      <c r="HK88" s="349"/>
      <c r="HL88" s="350"/>
      <c r="HM88" s="420"/>
      <c r="HN88" s="420"/>
      <c r="HO88" s="420"/>
      <c r="HP88" s="420"/>
      <c r="HQ88" s="420"/>
      <c r="HR88" s="420"/>
      <c r="HS88" s="420"/>
      <c r="HT88" s="420"/>
      <c r="HU88" s="48">
        <f t="shared" si="250"/>
        <v>0</v>
      </c>
      <c r="HV88" s="48">
        <f t="shared" si="251"/>
        <v>0</v>
      </c>
      <c r="HW88" s="343"/>
      <c r="HX88" s="276"/>
      <c r="HY88" s="348"/>
      <c r="HZ88" s="349"/>
      <c r="IA88" s="349"/>
      <c r="IB88" s="349"/>
      <c r="IC88" s="350"/>
      <c r="ID88" s="420"/>
      <c r="IE88" s="420"/>
      <c r="IF88" s="420"/>
      <c r="IG88" s="420"/>
      <c r="IH88" s="420"/>
      <c r="II88" s="420"/>
      <c r="IJ88" s="420"/>
      <c r="IK88" s="420"/>
      <c r="IL88" s="48">
        <f t="shared" si="252"/>
        <v>0</v>
      </c>
      <c r="IM88" s="48">
        <f t="shared" si="253"/>
        <v>0</v>
      </c>
    </row>
    <row r="89" spans="3:247">
      <c r="E89" s="417" t="s">
        <v>18</v>
      </c>
      <c r="F89" s="418"/>
      <c r="G89" s="417" t="s">
        <v>25</v>
      </c>
      <c r="H89" s="421"/>
      <c r="I89" s="423"/>
      <c r="J89" s="418"/>
      <c r="K89" s="417"/>
      <c r="L89" s="418"/>
      <c r="M89" s="417"/>
      <c r="N89" s="418"/>
      <c r="O89" s="417"/>
      <c r="P89" s="343"/>
      <c r="Q89" s="276"/>
      <c r="R89" s="348"/>
      <c r="S89" s="349"/>
      <c r="T89" s="349"/>
      <c r="U89" s="349"/>
      <c r="V89" s="350"/>
      <c r="W89" s="420"/>
      <c r="X89" s="420"/>
      <c r="Y89" s="420"/>
      <c r="Z89" s="420"/>
      <c r="AA89" s="420"/>
      <c r="AB89" s="420"/>
      <c r="AC89" s="420"/>
      <c r="AD89" s="420"/>
      <c r="AE89" s="48">
        <f t="shared" si="254"/>
        <v>0</v>
      </c>
      <c r="AF89" s="48">
        <f t="shared" si="255"/>
        <v>0</v>
      </c>
      <c r="AG89" s="343"/>
      <c r="AH89" s="271"/>
      <c r="AI89" s="348"/>
      <c r="AJ89" s="349"/>
      <c r="AK89" s="349"/>
      <c r="AL89" s="349"/>
      <c r="AM89" s="350"/>
      <c r="AN89" s="420"/>
      <c r="AO89" s="420"/>
      <c r="AP89" s="420"/>
      <c r="AQ89" s="420"/>
      <c r="AR89" s="420"/>
      <c r="AS89" s="420"/>
      <c r="AT89" s="420"/>
      <c r="AU89" s="420"/>
      <c r="AV89" s="48">
        <f t="shared" si="256"/>
        <v>0</v>
      </c>
      <c r="AW89" s="48">
        <f t="shared" si="257"/>
        <v>0</v>
      </c>
      <c r="AX89" s="343"/>
      <c r="AY89" s="276"/>
      <c r="AZ89" s="348"/>
      <c r="BA89" s="349"/>
      <c r="BB89" s="349"/>
      <c r="BC89" s="349"/>
      <c r="BD89" s="350"/>
      <c r="BE89" s="420"/>
      <c r="BF89" s="420"/>
      <c r="BG89" s="420"/>
      <c r="BH89" s="420"/>
      <c r="BI89" s="420"/>
      <c r="BJ89" s="420"/>
      <c r="BK89" s="420"/>
      <c r="BL89" s="420"/>
      <c r="BM89" s="48">
        <f t="shared" si="258"/>
        <v>0</v>
      </c>
      <c r="BN89" s="48">
        <f t="shared" si="259"/>
        <v>0</v>
      </c>
      <c r="BO89" s="343"/>
      <c r="BP89" s="276"/>
      <c r="BQ89" s="348"/>
      <c r="BR89" s="349"/>
      <c r="BS89" s="349"/>
      <c r="BT89" s="349"/>
      <c r="BU89" s="350"/>
      <c r="BV89" s="420"/>
      <c r="BW89" s="420"/>
      <c r="BX89" s="420"/>
      <c r="BY89" s="420"/>
      <c r="BZ89" s="420"/>
      <c r="CA89" s="420"/>
      <c r="CB89" s="420"/>
      <c r="CC89" s="420"/>
      <c r="CD89" s="48">
        <f t="shared" si="236"/>
        <v>0</v>
      </c>
      <c r="CE89" s="48">
        <f t="shared" si="237"/>
        <v>0</v>
      </c>
      <c r="CF89" s="343"/>
      <c r="CG89" s="343"/>
      <c r="CH89" s="343"/>
      <c r="CI89" s="343"/>
      <c r="CJ89" s="343"/>
      <c r="CK89" s="343"/>
      <c r="CL89" s="343"/>
      <c r="CM89" s="343"/>
      <c r="CN89" s="343"/>
      <c r="CO89" s="343"/>
      <c r="CP89" s="343"/>
      <c r="CQ89" s="343"/>
      <c r="CR89" s="343"/>
      <c r="CS89" s="343"/>
      <c r="CT89" s="343"/>
      <c r="CU89" s="276"/>
      <c r="CV89" s="348"/>
      <c r="CW89" s="349"/>
      <c r="CX89" s="349"/>
      <c r="CY89" s="349"/>
      <c r="CZ89" s="350"/>
      <c r="DA89" s="420"/>
      <c r="DB89" s="420"/>
      <c r="DC89" s="420"/>
      <c r="DD89" s="420"/>
      <c r="DE89" s="420"/>
      <c r="DF89" s="420"/>
      <c r="DG89" s="420"/>
      <c r="DH89" s="420"/>
      <c r="DI89" s="48">
        <f t="shared" si="238"/>
        <v>0</v>
      </c>
      <c r="DJ89" s="48">
        <f t="shared" si="239"/>
        <v>0</v>
      </c>
      <c r="DK89" s="343"/>
      <c r="DL89" s="276"/>
      <c r="DM89" s="348"/>
      <c r="DN89" s="349"/>
      <c r="DO89" s="349"/>
      <c r="DP89" s="349"/>
      <c r="DQ89" s="350"/>
      <c r="DR89" s="420"/>
      <c r="DS89" s="420"/>
      <c r="DT89" s="420"/>
      <c r="DU89" s="420"/>
      <c r="DV89" s="420"/>
      <c r="DW89" s="420"/>
      <c r="DX89" s="420"/>
      <c r="DY89" s="420"/>
      <c r="DZ89" s="48">
        <f t="shared" si="240"/>
        <v>0</v>
      </c>
      <c r="EA89" s="48">
        <f t="shared" si="241"/>
        <v>0</v>
      </c>
      <c r="EB89" s="343"/>
      <c r="EC89" s="343"/>
      <c r="ED89" s="343"/>
      <c r="EE89" s="343"/>
      <c r="EF89" s="343"/>
      <c r="EG89" s="343"/>
      <c r="EH89" s="343"/>
      <c r="EI89" s="343"/>
      <c r="EJ89" s="343"/>
      <c r="EK89" s="343"/>
      <c r="EL89" s="343"/>
      <c r="EM89" s="343"/>
      <c r="EN89" s="343"/>
      <c r="EO89" s="343"/>
      <c r="EP89" s="343"/>
      <c r="EQ89" s="276"/>
      <c r="ER89" s="348"/>
      <c r="ES89" s="349"/>
      <c r="ET89" s="349"/>
      <c r="EU89" s="349"/>
      <c r="EV89" s="350"/>
      <c r="EW89" s="420"/>
      <c r="EX89" s="420"/>
      <c r="EY89" s="420"/>
      <c r="EZ89" s="420"/>
      <c r="FA89" s="420"/>
      <c r="FB89" s="420"/>
      <c r="FC89" s="420"/>
      <c r="FD89" s="420"/>
      <c r="FE89" s="48">
        <f t="shared" si="242"/>
        <v>0</v>
      </c>
      <c r="FF89" s="48">
        <f t="shared" si="243"/>
        <v>0</v>
      </c>
      <c r="FG89" s="343"/>
      <c r="FH89" s="276"/>
      <c r="FI89" s="348"/>
      <c r="FJ89" s="349"/>
      <c r="FK89" s="349"/>
      <c r="FL89" s="349"/>
      <c r="FM89" s="350"/>
      <c r="FN89" s="420"/>
      <c r="FO89" s="420"/>
      <c r="FP89" s="420"/>
      <c r="FQ89" s="420"/>
      <c r="FR89" s="420"/>
      <c r="FS89" s="420"/>
      <c r="FT89" s="420"/>
      <c r="FU89" s="420"/>
      <c r="FV89" s="48">
        <f t="shared" si="244"/>
        <v>0</v>
      </c>
      <c r="FW89" s="48">
        <f t="shared" si="245"/>
        <v>0</v>
      </c>
      <c r="FX89" s="343"/>
      <c r="FY89" s="276"/>
      <c r="FZ89" s="348"/>
      <c r="GA89" s="349"/>
      <c r="GB89" s="349"/>
      <c r="GC89" s="349"/>
      <c r="GD89" s="350"/>
      <c r="GE89" s="420"/>
      <c r="GF89" s="420"/>
      <c r="GG89" s="420"/>
      <c r="GH89" s="420"/>
      <c r="GI89" s="420"/>
      <c r="GJ89" s="420"/>
      <c r="GK89" s="420"/>
      <c r="GL89" s="420"/>
      <c r="GM89" s="48">
        <f t="shared" si="246"/>
        <v>0</v>
      </c>
      <c r="GN89" s="48">
        <f t="shared" si="247"/>
        <v>0</v>
      </c>
      <c r="GO89" s="343"/>
      <c r="GP89" s="276"/>
      <c r="GQ89" s="348"/>
      <c r="GR89" s="349"/>
      <c r="GS89" s="349"/>
      <c r="GT89" s="349"/>
      <c r="GU89" s="350"/>
      <c r="GV89" s="420"/>
      <c r="GW89" s="420"/>
      <c r="GX89" s="420"/>
      <c r="GY89" s="420"/>
      <c r="GZ89" s="420"/>
      <c r="HA89" s="420"/>
      <c r="HB89" s="420"/>
      <c r="HC89" s="420"/>
      <c r="HD89" s="48">
        <f t="shared" si="248"/>
        <v>0</v>
      </c>
      <c r="HE89" s="48">
        <f t="shared" si="249"/>
        <v>0</v>
      </c>
      <c r="HF89" s="343"/>
      <c r="HG89" s="276"/>
      <c r="HH89" s="348"/>
      <c r="HI89" s="349"/>
      <c r="HJ89" s="349"/>
      <c r="HK89" s="349"/>
      <c r="HL89" s="350"/>
      <c r="HM89" s="420"/>
      <c r="HN89" s="420"/>
      <c r="HO89" s="420"/>
      <c r="HP89" s="420"/>
      <c r="HQ89" s="420"/>
      <c r="HR89" s="420"/>
      <c r="HS89" s="420"/>
      <c r="HT89" s="420"/>
      <c r="HU89" s="48">
        <f t="shared" si="250"/>
        <v>0</v>
      </c>
      <c r="HV89" s="48">
        <f t="shared" si="251"/>
        <v>0</v>
      </c>
      <c r="HW89" s="343"/>
      <c r="HX89" s="276"/>
      <c r="HY89" s="348"/>
      <c r="HZ89" s="349"/>
      <c r="IA89" s="349"/>
      <c r="IB89" s="349"/>
      <c r="IC89" s="350"/>
      <c r="ID89" s="420"/>
      <c r="IE89" s="420"/>
      <c r="IF89" s="420"/>
      <c r="IG89" s="420"/>
      <c r="IH89" s="420"/>
      <c r="II89" s="420"/>
      <c r="IJ89" s="420"/>
      <c r="IK89" s="420"/>
      <c r="IL89" s="48">
        <f t="shared" si="252"/>
        <v>0</v>
      </c>
      <c r="IM89" s="48">
        <f t="shared" si="253"/>
        <v>0</v>
      </c>
    </row>
    <row r="90" spans="3:247">
      <c r="E90" s="417" t="s">
        <v>18</v>
      </c>
      <c r="F90" s="418"/>
      <c r="G90" s="417" t="s">
        <v>25</v>
      </c>
      <c r="H90" s="421"/>
      <c r="I90" s="423"/>
      <c r="J90" s="418"/>
      <c r="K90" s="417"/>
      <c r="L90" s="418"/>
      <c r="M90" s="417"/>
      <c r="N90" s="418"/>
      <c r="O90" s="417"/>
      <c r="P90" s="343"/>
      <c r="Q90" s="276"/>
      <c r="R90" s="348"/>
      <c r="S90" s="349"/>
      <c r="T90" s="349"/>
      <c r="U90" s="349"/>
      <c r="V90" s="350"/>
      <c r="W90" s="420"/>
      <c r="X90" s="420"/>
      <c r="Y90" s="420"/>
      <c r="Z90" s="420"/>
      <c r="AA90" s="420"/>
      <c r="AB90" s="420"/>
      <c r="AC90" s="420"/>
      <c r="AD90" s="420"/>
      <c r="AE90" s="48">
        <f t="shared" si="254"/>
        <v>0</v>
      </c>
      <c r="AF90" s="48">
        <f t="shared" si="255"/>
        <v>0</v>
      </c>
      <c r="AG90" s="343"/>
      <c r="AH90" s="271"/>
      <c r="AI90" s="348"/>
      <c r="AJ90" s="349"/>
      <c r="AK90" s="349"/>
      <c r="AL90" s="349"/>
      <c r="AM90" s="350"/>
      <c r="AN90" s="420"/>
      <c r="AO90" s="420"/>
      <c r="AP90" s="420"/>
      <c r="AQ90" s="420"/>
      <c r="AR90" s="420"/>
      <c r="AS90" s="420"/>
      <c r="AT90" s="420"/>
      <c r="AU90" s="420"/>
      <c r="AV90" s="48">
        <f t="shared" si="256"/>
        <v>0</v>
      </c>
      <c r="AW90" s="48">
        <f t="shared" si="257"/>
        <v>0</v>
      </c>
      <c r="AX90" s="343"/>
      <c r="AY90" s="276"/>
      <c r="AZ90" s="348"/>
      <c r="BA90" s="349"/>
      <c r="BB90" s="349"/>
      <c r="BC90" s="349"/>
      <c r="BD90" s="350"/>
      <c r="BE90" s="420"/>
      <c r="BF90" s="420"/>
      <c r="BG90" s="420"/>
      <c r="BH90" s="420"/>
      <c r="BI90" s="420"/>
      <c r="BJ90" s="420"/>
      <c r="BK90" s="420"/>
      <c r="BL90" s="420"/>
      <c r="BM90" s="48">
        <f t="shared" si="258"/>
        <v>0</v>
      </c>
      <c r="BN90" s="48">
        <f t="shared" si="259"/>
        <v>0</v>
      </c>
      <c r="BO90" s="343"/>
      <c r="BP90" s="276"/>
      <c r="BQ90" s="348"/>
      <c r="BR90" s="349"/>
      <c r="BS90" s="349"/>
      <c r="BT90" s="349"/>
      <c r="BU90" s="350"/>
      <c r="BV90" s="420"/>
      <c r="BW90" s="420"/>
      <c r="BX90" s="420"/>
      <c r="BY90" s="420"/>
      <c r="BZ90" s="420"/>
      <c r="CA90" s="420"/>
      <c r="CB90" s="420"/>
      <c r="CC90" s="420"/>
      <c r="CD90" s="48">
        <f t="shared" si="236"/>
        <v>0</v>
      </c>
      <c r="CE90" s="48">
        <f t="shared" si="237"/>
        <v>0</v>
      </c>
      <c r="CF90" s="343"/>
      <c r="CG90" s="343"/>
      <c r="CH90" s="343"/>
      <c r="CI90" s="343"/>
      <c r="CJ90" s="343"/>
      <c r="CK90" s="343"/>
      <c r="CL90" s="343"/>
      <c r="CM90" s="343"/>
      <c r="CN90" s="343"/>
      <c r="CO90" s="343"/>
      <c r="CP90" s="343"/>
      <c r="CQ90" s="343"/>
      <c r="CR90" s="343"/>
      <c r="CS90" s="343"/>
      <c r="CT90" s="343"/>
      <c r="CU90" s="276"/>
      <c r="CV90" s="348"/>
      <c r="CW90" s="349"/>
      <c r="CX90" s="349"/>
      <c r="CY90" s="349"/>
      <c r="CZ90" s="350"/>
      <c r="DA90" s="420"/>
      <c r="DB90" s="420"/>
      <c r="DC90" s="420"/>
      <c r="DD90" s="420"/>
      <c r="DE90" s="420"/>
      <c r="DF90" s="420"/>
      <c r="DG90" s="420"/>
      <c r="DH90" s="420"/>
      <c r="DI90" s="48">
        <f t="shared" si="238"/>
        <v>0</v>
      </c>
      <c r="DJ90" s="48">
        <f t="shared" si="239"/>
        <v>0</v>
      </c>
      <c r="DK90" s="343"/>
      <c r="DL90" s="276"/>
      <c r="DM90" s="348"/>
      <c r="DN90" s="349"/>
      <c r="DO90" s="349"/>
      <c r="DP90" s="349"/>
      <c r="DQ90" s="350"/>
      <c r="DR90" s="420"/>
      <c r="DS90" s="420"/>
      <c r="DT90" s="420"/>
      <c r="DU90" s="420"/>
      <c r="DV90" s="420"/>
      <c r="DW90" s="420"/>
      <c r="DX90" s="420"/>
      <c r="DY90" s="420"/>
      <c r="DZ90" s="48">
        <f t="shared" si="240"/>
        <v>0</v>
      </c>
      <c r="EA90" s="48">
        <f t="shared" si="241"/>
        <v>0</v>
      </c>
      <c r="EB90" s="343"/>
      <c r="EC90" s="343"/>
      <c r="ED90" s="343"/>
      <c r="EE90" s="343"/>
      <c r="EF90" s="343"/>
      <c r="EG90" s="343"/>
      <c r="EH90" s="343"/>
      <c r="EI90" s="343"/>
      <c r="EJ90" s="343"/>
      <c r="EK90" s="343"/>
      <c r="EL90" s="343"/>
      <c r="EM90" s="343"/>
      <c r="EN90" s="343"/>
      <c r="EO90" s="343"/>
      <c r="EP90" s="343"/>
      <c r="EQ90" s="276"/>
      <c r="ER90" s="348"/>
      <c r="ES90" s="349"/>
      <c r="ET90" s="349"/>
      <c r="EU90" s="349"/>
      <c r="EV90" s="350"/>
      <c r="EW90" s="420"/>
      <c r="EX90" s="420"/>
      <c r="EY90" s="420"/>
      <c r="EZ90" s="420"/>
      <c r="FA90" s="420"/>
      <c r="FB90" s="420"/>
      <c r="FC90" s="420"/>
      <c r="FD90" s="420"/>
      <c r="FE90" s="48">
        <f t="shared" si="242"/>
        <v>0</v>
      </c>
      <c r="FF90" s="48">
        <f t="shared" si="243"/>
        <v>0</v>
      </c>
      <c r="FG90" s="343"/>
      <c r="FH90" s="276"/>
      <c r="FI90" s="348"/>
      <c r="FJ90" s="349"/>
      <c r="FK90" s="349"/>
      <c r="FL90" s="349"/>
      <c r="FM90" s="350"/>
      <c r="FN90" s="420"/>
      <c r="FO90" s="420"/>
      <c r="FP90" s="420"/>
      <c r="FQ90" s="420"/>
      <c r="FR90" s="420"/>
      <c r="FS90" s="420"/>
      <c r="FT90" s="420"/>
      <c r="FU90" s="420"/>
      <c r="FV90" s="48">
        <f t="shared" si="244"/>
        <v>0</v>
      </c>
      <c r="FW90" s="48">
        <f t="shared" si="245"/>
        <v>0</v>
      </c>
      <c r="FX90" s="343"/>
      <c r="FY90" s="276"/>
      <c r="FZ90" s="348"/>
      <c r="GA90" s="349"/>
      <c r="GB90" s="349"/>
      <c r="GC90" s="349"/>
      <c r="GD90" s="350"/>
      <c r="GE90" s="420"/>
      <c r="GF90" s="420"/>
      <c r="GG90" s="420"/>
      <c r="GH90" s="420"/>
      <c r="GI90" s="420"/>
      <c r="GJ90" s="420"/>
      <c r="GK90" s="420"/>
      <c r="GL90" s="420"/>
      <c r="GM90" s="48">
        <f t="shared" si="246"/>
        <v>0</v>
      </c>
      <c r="GN90" s="48">
        <f t="shared" si="247"/>
        <v>0</v>
      </c>
      <c r="GO90" s="343"/>
      <c r="GP90" s="276"/>
      <c r="GQ90" s="348"/>
      <c r="GR90" s="349"/>
      <c r="GS90" s="349"/>
      <c r="GT90" s="349"/>
      <c r="GU90" s="350"/>
      <c r="GV90" s="420"/>
      <c r="GW90" s="420"/>
      <c r="GX90" s="420"/>
      <c r="GY90" s="420"/>
      <c r="GZ90" s="420"/>
      <c r="HA90" s="420"/>
      <c r="HB90" s="420"/>
      <c r="HC90" s="420"/>
      <c r="HD90" s="48">
        <f t="shared" si="248"/>
        <v>0</v>
      </c>
      <c r="HE90" s="48">
        <f t="shared" si="249"/>
        <v>0</v>
      </c>
      <c r="HF90" s="343"/>
      <c r="HG90" s="276"/>
      <c r="HH90" s="348"/>
      <c r="HI90" s="349"/>
      <c r="HJ90" s="349"/>
      <c r="HK90" s="349"/>
      <c r="HL90" s="350"/>
      <c r="HM90" s="420"/>
      <c r="HN90" s="420"/>
      <c r="HO90" s="420"/>
      <c r="HP90" s="420"/>
      <c r="HQ90" s="420"/>
      <c r="HR90" s="420"/>
      <c r="HS90" s="420"/>
      <c r="HT90" s="420"/>
      <c r="HU90" s="48">
        <f t="shared" si="250"/>
        <v>0</v>
      </c>
      <c r="HV90" s="48">
        <f t="shared" si="251"/>
        <v>0</v>
      </c>
      <c r="HW90" s="343"/>
      <c r="HX90" s="276"/>
      <c r="HY90" s="348"/>
      <c r="HZ90" s="349"/>
      <c r="IA90" s="349"/>
      <c r="IB90" s="349"/>
      <c r="IC90" s="350"/>
      <c r="ID90" s="420"/>
      <c r="IE90" s="420"/>
      <c r="IF90" s="420"/>
      <c r="IG90" s="420"/>
      <c r="IH90" s="420"/>
      <c r="II90" s="420"/>
      <c r="IJ90" s="420"/>
      <c r="IK90" s="420"/>
      <c r="IL90" s="48">
        <f t="shared" si="252"/>
        <v>0</v>
      </c>
      <c r="IM90" s="48">
        <f t="shared" si="253"/>
        <v>0</v>
      </c>
    </row>
    <row r="91" spans="3:247">
      <c r="E91" s="417" t="s">
        <v>18</v>
      </c>
      <c r="F91" s="418"/>
      <c r="G91" s="417" t="s">
        <v>25</v>
      </c>
      <c r="H91" s="421"/>
      <c r="I91" s="423"/>
      <c r="J91" s="418"/>
      <c r="K91" s="417"/>
      <c r="L91" s="418"/>
      <c r="M91" s="417"/>
      <c r="N91" s="418"/>
      <c r="O91" s="417"/>
      <c r="P91" s="343"/>
      <c r="Q91" s="276"/>
      <c r="R91" s="348"/>
      <c r="S91" s="349"/>
      <c r="T91" s="349"/>
      <c r="U91" s="349"/>
      <c r="V91" s="350"/>
      <c r="W91" s="420"/>
      <c r="X91" s="420"/>
      <c r="Y91" s="420"/>
      <c r="Z91" s="420"/>
      <c r="AA91" s="420"/>
      <c r="AB91" s="420"/>
      <c r="AC91" s="420"/>
      <c r="AD91" s="420"/>
      <c r="AE91" s="48">
        <f>SUM(R91:V91)</f>
        <v>0</v>
      </c>
      <c r="AF91" s="48">
        <f t="shared" si="255"/>
        <v>0</v>
      </c>
      <c r="AG91" s="343"/>
      <c r="AH91" s="271"/>
      <c r="AI91" s="348"/>
      <c r="AJ91" s="349"/>
      <c r="AK91" s="349"/>
      <c r="AL91" s="349"/>
      <c r="AM91" s="350"/>
      <c r="AN91" s="420"/>
      <c r="AO91" s="420"/>
      <c r="AP91" s="420"/>
      <c r="AQ91" s="420"/>
      <c r="AR91" s="420"/>
      <c r="AS91" s="420"/>
      <c r="AT91" s="420"/>
      <c r="AU91" s="420"/>
      <c r="AV91" s="48">
        <f>SUM(AI91:AM91)</f>
        <v>0</v>
      </c>
      <c r="AW91" s="48">
        <f t="shared" si="257"/>
        <v>0</v>
      </c>
      <c r="AX91" s="343"/>
      <c r="AY91" s="276"/>
      <c r="AZ91" s="348"/>
      <c r="BA91" s="349"/>
      <c r="BB91" s="349"/>
      <c r="BC91" s="349"/>
      <c r="BD91" s="350"/>
      <c r="BE91" s="420"/>
      <c r="BF91" s="420"/>
      <c r="BG91" s="420"/>
      <c r="BH91" s="420"/>
      <c r="BI91" s="420"/>
      <c r="BJ91" s="420"/>
      <c r="BK91" s="420"/>
      <c r="BL91" s="420"/>
      <c r="BM91" s="48">
        <f>SUM(AZ91:BD91)</f>
        <v>0</v>
      </c>
      <c r="BN91" s="48">
        <f t="shared" si="259"/>
        <v>0</v>
      </c>
      <c r="BO91" s="343"/>
      <c r="BP91" s="276"/>
      <c r="BQ91" s="348"/>
      <c r="BR91" s="349"/>
      <c r="BS91" s="349"/>
      <c r="BT91" s="349"/>
      <c r="BU91" s="350"/>
      <c r="BV91" s="420"/>
      <c r="BW91" s="420"/>
      <c r="BX91" s="420"/>
      <c r="BY91" s="420"/>
      <c r="BZ91" s="420"/>
      <c r="CA91" s="420"/>
      <c r="CB91" s="420"/>
      <c r="CC91" s="420"/>
      <c r="CD91" s="48">
        <f t="shared" si="236"/>
        <v>0</v>
      </c>
      <c r="CE91" s="48">
        <f t="shared" si="237"/>
        <v>0</v>
      </c>
      <c r="CF91" s="343"/>
      <c r="CG91" s="343"/>
      <c r="CH91" s="343"/>
      <c r="CI91" s="343"/>
      <c r="CJ91" s="343"/>
      <c r="CK91" s="343"/>
      <c r="CL91" s="343"/>
      <c r="CM91" s="343"/>
      <c r="CN91" s="343"/>
      <c r="CO91" s="343"/>
      <c r="CP91" s="343"/>
      <c r="CQ91" s="343"/>
      <c r="CR91" s="343"/>
      <c r="CS91" s="343"/>
      <c r="CT91" s="343"/>
      <c r="CU91" s="276"/>
      <c r="CV91" s="348"/>
      <c r="CW91" s="349"/>
      <c r="CX91" s="349"/>
      <c r="CY91" s="349"/>
      <c r="CZ91" s="350"/>
      <c r="DA91" s="420"/>
      <c r="DB91" s="420"/>
      <c r="DC91" s="420"/>
      <c r="DD91" s="420"/>
      <c r="DE91" s="420"/>
      <c r="DF91" s="420"/>
      <c r="DG91" s="420"/>
      <c r="DH91" s="420"/>
      <c r="DI91" s="48">
        <f t="shared" si="238"/>
        <v>0</v>
      </c>
      <c r="DJ91" s="48">
        <f t="shared" si="239"/>
        <v>0</v>
      </c>
      <c r="DK91" s="343"/>
      <c r="DL91" s="276"/>
      <c r="DM91" s="348"/>
      <c r="DN91" s="349"/>
      <c r="DO91" s="349"/>
      <c r="DP91" s="349"/>
      <c r="DQ91" s="350"/>
      <c r="DR91" s="420"/>
      <c r="DS91" s="420"/>
      <c r="DT91" s="420"/>
      <c r="DU91" s="420"/>
      <c r="DV91" s="420"/>
      <c r="DW91" s="420"/>
      <c r="DX91" s="420"/>
      <c r="DY91" s="420"/>
      <c r="DZ91" s="48">
        <f t="shared" si="240"/>
        <v>0</v>
      </c>
      <c r="EA91" s="48">
        <f t="shared" si="241"/>
        <v>0</v>
      </c>
      <c r="EB91" s="343"/>
      <c r="EC91" s="343"/>
      <c r="ED91" s="343"/>
      <c r="EE91" s="343"/>
      <c r="EF91" s="343"/>
      <c r="EG91" s="343"/>
      <c r="EH91" s="343"/>
      <c r="EI91" s="343"/>
      <c r="EJ91" s="343"/>
      <c r="EK91" s="343"/>
      <c r="EL91" s="343"/>
      <c r="EM91" s="343"/>
      <c r="EN91" s="343"/>
      <c r="EO91" s="343"/>
      <c r="EP91" s="343"/>
      <c r="EQ91" s="276"/>
      <c r="ER91" s="348"/>
      <c r="ES91" s="349"/>
      <c r="ET91" s="349"/>
      <c r="EU91" s="349"/>
      <c r="EV91" s="350"/>
      <c r="EW91" s="420"/>
      <c r="EX91" s="420"/>
      <c r="EY91" s="420"/>
      <c r="EZ91" s="420"/>
      <c r="FA91" s="420"/>
      <c r="FB91" s="420"/>
      <c r="FC91" s="420"/>
      <c r="FD91" s="420"/>
      <c r="FE91" s="48">
        <f t="shared" si="242"/>
        <v>0</v>
      </c>
      <c r="FF91" s="48">
        <f t="shared" si="243"/>
        <v>0</v>
      </c>
      <c r="FG91" s="343"/>
      <c r="FH91" s="276"/>
      <c r="FI91" s="348"/>
      <c r="FJ91" s="349"/>
      <c r="FK91" s="349"/>
      <c r="FL91" s="349"/>
      <c r="FM91" s="350"/>
      <c r="FN91" s="420"/>
      <c r="FO91" s="420"/>
      <c r="FP91" s="420"/>
      <c r="FQ91" s="420"/>
      <c r="FR91" s="420"/>
      <c r="FS91" s="420"/>
      <c r="FT91" s="420"/>
      <c r="FU91" s="420"/>
      <c r="FV91" s="48">
        <f t="shared" si="244"/>
        <v>0</v>
      </c>
      <c r="FW91" s="48">
        <f t="shared" si="245"/>
        <v>0</v>
      </c>
      <c r="FX91" s="343"/>
      <c r="FY91" s="276"/>
      <c r="FZ91" s="348"/>
      <c r="GA91" s="349"/>
      <c r="GB91" s="349"/>
      <c r="GC91" s="349"/>
      <c r="GD91" s="350"/>
      <c r="GE91" s="420"/>
      <c r="GF91" s="420"/>
      <c r="GG91" s="420"/>
      <c r="GH91" s="420"/>
      <c r="GI91" s="420"/>
      <c r="GJ91" s="420"/>
      <c r="GK91" s="420"/>
      <c r="GL91" s="420"/>
      <c r="GM91" s="48">
        <f t="shared" si="246"/>
        <v>0</v>
      </c>
      <c r="GN91" s="48">
        <f t="shared" si="247"/>
        <v>0</v>
      </c>
      <c r="GO91" s="343"/>
      <c r="GP91" s="276"/>
      <c r="GQ91" s="348"/>
      <c r="GR91" s="349"/>
      <c r="GS91" s="349"/>
      <c r="GT91" s="349"/>
      <c r="GU91" s="350"/>
      <c r="GV91" s="420"/>
      <c r="GW91" s="420"/>
      <c r="GX91" s="420"/>
      <c r="GY91" s="420"/>
      <c r="GZ91" s="420"/>
      <c r="HA91" s="420"/>
      <c r="HB91" s="420"/>
      <c r="HC91" s="420"/>
      <c r="HD91" s="48">
        <f t="shared" si="248"/>
        <v>0</v>
      </c>
      <c r="HE91" s="48">
        <f t="shared" si="249"/>
        <v>0</v>
      </c>
      <c r="HF91" s="343"/>
      <c r="HG91" s="276"/>
      <c r="HH91" s="348"/>
      <c r="HI91" s="349"/>
      <c r="HJ91" s="349"/>
      <c r="HK91" s="349"/>
      <c r="HL91" s="350"/>
      <c r="HM91" s="420"/>
      <c r="HN91" s="420"/>
      <c r="HO91" s="420"/>
      <c r="HP91" s="420"/>
      <c r="HQ91" s="420"/>
      <c r="HR91" s="420"/>
      <c r="HS91" s="420"/>
      <c r="HT91" s="420"/>
      <c r="HU91" s="48">
        <f t="shared" si="250"/>
        <v>0</v>
      </c>
      <c r="HV91" s="48">
        <f t="shared" si="251"/>
        <v>0</v>
      </c>
      <c r="HW91" s="343"/>
      <c r="HX91" s="276"/>
      <c r="HY91" s="348"/>
      <c r="HZ91" s="349"/>
      <c r="IA91" s="349"/>
      <c r="IB91" s="349"/>
      <c r="IC91" s="350"/>
      <c r="ID91" s="420"/>
      <c r="IE91" s="420"/>
      <c r="IF91" s="420"/>
      <c r="IG91" s="420"/>
      <c r="IH91" s="420"/>
      <c r="II91" s="420"/>
      <c r="IJ91" s="420"/>
      <c r="IK91" s="420"/>
      <c r="IL91" s="48">
        <f t="shared" si="252"/>
        <v>0</v>
      </c>
      <c r="IM91" s="48">
        <f t="shared" si="253"/>
        <v>0</v>
      </c>
    </row>
    <row r="92" spans="3:247">
      <c r="E92" s="417" t="s">
        <v>18</v>
      </c>
      <c r="F92" s="418"/>
      <c r="G92" s="417" t="s">
        <v>25</v>
      </c>
      <c r="H92" s="421"/>
      <c r="I92" s="423"/>
      <c r="J92" s="418"/>
      <c r="K92" s="417"/>
      <c r="L92" s="418"/>
      <c r="M92" s="417"/>
      <c r="N92" s="418"/>
      <c r="O92" s="417"/>
      <c r="P92" s="343"/>
      <c r="Q92" s="276"/>
      <c r="R92" s="348"/>
      <c r="S92" s="349"/>
      <c r="T92" s="349"/>
      <c r="U92" s="349"/>
      <c r="V92" s="350"/>
      <c r="W92" s="420"/>
      <c r="X92" s="420"/>
      <c r="Y92" s="420"/>
      <c r="Z92" s="420"/>
      <c r="AA92" s="420"/>
      <c r="AB92" s="420"/>
      <c r="AC92" s="420"/>
      <c r="AD92" s="420"/>
      <c r="AE92" s="48">
        <f t="shared" ref="AE92:AE95" si="260">SUM(R92:V92)</f>
        <v>0</v>
      </c>
      <c r="AF92" s="48">
        <f t="shared" si="255"/>
        <v>0</v>
      </c>
      <c r="AG92" s="343"/>
      <c r="AH92" s="271"/>
      <c r="AI92" s="348"/>
      <c r="AJ92" s="349"/>
      <c r="AK92" s="349"/>
      <c r="AL92" s="349"/>
      <c r="AM92" s="350"/>
      <c r="AN92" s="420"/>
      <c r="AO92" s="420"/>
      <c r="AP92" s="420"/>
      <c r="AQ92" s="420"/>
      <c r="AR92" s="420"/>
      <c r="AS92" s="420"/>
      <c r="AT92" s="420"/>
      <c r="AU92" s="420"/>
      <c r="AV92" s="48">
        <f t="shared" ref="AV92:AV95" si="261">SUM(AI92:AM92)</f>
        <v>0</v>
      </c>
      <c r="AW92" s="48">
        <f t="shared" si="257"/>
        <v>0</v>
      </c>
      <c r="AX92" s="343"/>
      <c r="AY92" s="276"/>
      <c r="AZ92" s="348"/>
      <c r="BA92" s="349"/>
      <c r="BB92" s="349"/>
      <c r="BC92" s="349"/>
      <c r="BD92" s="350"/>
      <c r="BE92" s="420"/>
      <c r="BF92" s="420"/>
      <c r="BG92" s="420"/>
      <c r="BH92" s="420"/>
      <c r="BI92" s="420"/>
      <c r="BJ92" s="420"/>
      <c r="BK92" s="420"/>
      <c r="BL92" s="420"/>
      <c r="BM92" s="48">
        <f t="shared" ref="BM92:BM95" si="262">SUM(AZ92:BD92)</f>
        <v>0</v>
      </c>
      <c r="BN92" s="48">
        <f t="shared" si="259"/>
        <v>0</v>
      </c>
      <c r="BO92" s="343"/>
      <c r="BP92" s="276"/>
      <c r="BQ92" s="348"/>
      <c r="BR92" s="349"/>
      <c r="BS92" s="349"/>
      <c r="BT92" s="349"/>
      <c r="BU92" s="350"/>
      <c r="BV92" s="420"/>
      <c r="BW92" s="420"/>
      <c r="BX92" s="420"/>
      <c r="BY92" s="420"/>
      <c r="BZ92" s="420"/>
      <c r="CA92" s="420"/>
      <c r="CB92" s="420"/>
      <c r="CC92" s="420"/>
      <c r="CD92" s="48">
        <f t="shared" si="236"/>
        <v>0</v>
      </c>
      <c r="CE92" s="48">
        <f t="shared" si="237"/>
        <v>0</v>
      </c>
      <c r="CF92" s="343"/>
      <c r="CG92" s="343"/>
      <c r="CH92" s="343"/>
      <c r="CI92" s="343"/>
      <c r="CJ92" s="343"/>
      <c r="CK92" s="343"/>
      <c r="CL92" s="343"/>
      <c r="CM92" s="343"/>
      <c r="CN92" s="343"/>
      <c r="CO92" s="343"/>
      <c r="CP92" s="343"/>
      <c r="CQ92" s="343"/>
      <c r="CR92" s="343"/>
      <c r="CS92" s="343"/>
      <c r="CT92" s="343"/>
      <c r="CU92" s="276"/>
      <c r="CV92" s="348"/>
      <c r="CW92" s="349"/>
      <c r="CX92" s="349"/>
      <c r="CY92" s="349"/>
      <c r="CZ92" s="350"/>
      <c r="DA92" s="420"/>
      <c r="DB92" s="420"/>
      <c r="DC92" s="420"/>
      <c r="DD92" s="420"/>
      <c r="DE92" s="420"/>
      <c r="DF92" s="420"/>
      <c r="DG92" s="420"/>
      <c r="DH92" s="420"/>
      <c r="DI92" s="48">
        <f t="shared" si="238"/>
        <v>0</v>
      </c>
      <c r="DJ92" s="48">
        <f t="shared" si="239"/>
        <v>0</v>
      </c>
      <c r="DK92" s="343"/>
      <c r="DL92" s="276"/>
      <c r="DM92" s="348"/>
      <c r="DN92" s="349"/>
      <c r="DO92" s="349"/>
      <c r="DP92" s="349"/>
      <c r="DQ92" s="350"/>
      <c r="DR92" s="420"/>
      <c r="DS92" s="420"/>
      <c r="DT92" s="420"/>
      <c r="DU92" s="420"/>
      <c r="DV92" s="420"/>
      <c r="DW92" s="420"/>
      <c r="DX92" s="420"/>
      <c r="DY92" s="420"/>
      <c r="DZ92" s="48">
        <f t="shared" si="240"/>
        <v>0</v>
      </c>
      <c r="EA92" s="48">
        <f t="shared" si="241"/>
        <v>0</v>
      </c>
      <c r="EB92" s="343"/>
      <c r="EC92" s="343"/>
      <c r="ED92" s="343"/>
      <c r="EE92" s="343"/>
      <c r="EF92" s="343"/>
      <c r="EG92" s="343"/>
      <c r="EH92" s="343"/>
      <c r="EI92" s="343"/>
      <c r="EJ92" s="343"/>
      <c r="EK92" s="343"/>
      <c r="EL92" s="343"/>
      <c r="EM92" s="343"/>
      <c r="EN92" s="343"/>
      <c r="EO92" s="343"/>
      <c r="EP92" s="343"/>
      <c r="EQ92" s="276"/>
      <c r="ER92" s="348"/>
      <c r="ES92" s="349"/>
      <c r="ET92" s="349"/>
      <c r="EU92" s="349"/>
      <c r="EV92" s="350"/>
      <c r="EW92" s="420"/>
      <c r="EX92" s="420"/>
      <c r="EY92" s="420"/>
      <c r="EZ92" s="420"/>
      <c r="FA92" s="420"/>
      <c r="FB92" s="420"/>
      <c r="FC92" s="420"/>
      <c r="FD92" s="420"/>
      <c r="FE92" s="48">
        <f t="shared" si="242"/>
        <v>0</v>
      </c>
      <c r="FF92" s="48">
        <f t="shared" si="243"/>
        <v>0</v>
      </c>
      <c r="FG92" s="343"/>
      <c r="FH92" s="276"/>
      <c r="FI92" s="348"/>
      <c r="FJ92" s="349"/>
      <c r="FK92" s="349"/>
      <c r="FL92" s="349"/>
      <c r="FM92" s="350"/>
      <c r="FN92" s="420"/>
      <c r="FO92" s="420"/>
      <c r="FP92" s="420"/>
      <c r="FQ92" s="420"/>
      <c r="FR92" s="420"/>
      <c r="FS92" s="420"/>
      <c r="FT92" s="420"/>
      <c r="FU92" s="420"/>
      <c r="FV92" s="48">
        <f t="shared" si="244"/>
        <v>0</v>
      </c>
      <c r="FW92" s="48">
        <f t="shared" si="245"/>
        <v>0</v>
      </c>
      <c r="FX92" s="343"/>
      <c r="FY92" s="276"/>
      <c r="FZ92" s="348"/>
      <c r="GA92" s="349"/>
      <c r="GB92" s="349"/>
      <c r="GC92" s="349"/>
      <c r="GD92" s="350"/>
      <c r="GE92" s="420"/>
      <c r="GF92" s="420"/>
      <c r="GG92" s="420"/>
      <c r="GH92" s="420"/>
      <c r="GI92" s="420"/>
      <c r="GJ92" s="420"/>
      <c r="GK92" s="420"/>
      <c r="GL92" s="420"/>
      <c r="GM92" s="48">
        <f t="shared" si="246"/>
        <v>0</v>
      </c>
      <c r="GN92" s="48">
        <f t="shared" si="247"/>
        <v>0</v>
      </c>
      <c r="GO92" s="343"/>
      <c r="GP92" s="276"/>
      <c r="GQ92" s="348"/>
      <c r="GR92" s="349"/>
      <c r="GS92" s="349"/>
      <c r="GT92" s="349"/>
      <c r="GU92" s="350"/>
      <c r="GV92" s="420"/>
      <c r="GW92" s="420"/>
      <c r="GX92" s="420"/>
      <c r="GY92" s="420"/>
      <c r="GZ92" s="420"/>
      <c r="HA92" s="420"/>
      <c r="HB92" s="420"/>
      <c r="HC92" s="420"/>
      <c r="HD92" s="48">
        <f t="shared" si="248"/>
        <v>0</v>
      </c>
      <c r="HE92" s="48">
        <f t="shared" si="249"/>
        <v>0</v>
      </c>
      <c r="HF92" s="343"/>
      <c r="HG92" s="276"/>
      <c r="HH92" s="348"/>
      <c r="HI92" s="349"/>
      <c r="HJ92" s="349"/>
      <c r="HK92" s="349"/>
      <c r="HL92" s="350"/>
      <c r="HM92" s="420"/>
      <c r="HN92" s="420"/>
      <c r="HO92" s="420"/>
      <c r="HP92" s="420"/>
      <c r="HQ92" s="420"/>
      <c r="HR92" s="420"/>
      <c r="HS92" s="420"/>
      <c r="HT92" s="420"/>
      <c r="HU92" s="48">
        <f t="shared" si="250"/>
        <v>0</v>
      </c>
      <c r="HV92" s="48">
        <f t="shared" si="251"/>
        <v>0</v>
      </c>
      <c r="HW92" s="343"/>
      <c r="HX92" s="276"/>
      <c r="HY92" s="348"/>
      <c r="HZ92" s="349"/>
      <c r="IA92" s="349"/>
      <c r="IB92" s="349"/>
      <c r="IC92" s="350"/>
      <c r="ID92" s="420"/>
      <c r="IE92" s="420"/>
      <c r="IF92" s="420"/>
      <c r="IG92" s="420"/>
      <c r="IH92" s="420"/>
      <c r="II92" s="420"/>
      <c r="IJ92" s="420"/>
      <c r="IK92" s="420"/>
      <c r="IL92" s="48">
        <f t="shared" si="252"/>
        <v>0</v>
      </c>
      <c r="IM92" s="48">
        <f t="shared" si="253"/>
        <v>0</v>
      </c>
    </row>
    <row r="93" spans="3:247">
      <c r="E93" s="417" t="s">
        <v>18</v>
      </c>
      <c r="F93" s="418"/>
      <c r="G93" s="417" t="s">
        <v>25</v>
      </c>
      <c r="H93" s="421"/>
      <c r="I93" s="423"/>
      <c r="J93" s="418"/>
      <c r="K93" s="417"/>
      <c r="L93" s="418"/>
      <c r="M93" s="417"/>
      <c r="N93" s="418"/>
      <c r="O93" s="417"/>
      <c r="P93" s="343"/>
      <c r="Q93" s="276"/>
      <c r="R93" s="348"/>
      <c r="S93" s="349"/>
      <c r="T93" s="349"/>
      <c r="U93" s="349"/>
      <c r="V93" s="350"/>
      <c r="W93" s="420"/>
      <c r="X93" s="420"/>
      <c r="Y93" s="420"/>
      <c r="Z93" s="420"/>
      <c r="AA93" s="420"/>
      <c r="AB93" s="420"/>
      <c r="AC93" s="420"/>
      <c r="AD93" s="420"/>
      <c r="AE93" s="48">
        <f t="shared" si="260"/>
        <v>0</v>
      </c>
      <c r="AF93" s="48">
        <f t="shared" si="255"/>
        <v>0</v>
      </c>
      <c r="AG93" s="343"/>
      <c r="AH93" s="271"/>
      <c r="AI93" s="348"/>
      <c r="AJ93" s="349"/>
      <c r="AK93" s="349"/>
      <c r="AL93" s="349"/>
      <c r="AM93" s="350"/>
      <c r="AN93" s="420"/>
      <c r="AO93" s="420"/>
      <c r="AP93" s="420"/>
      <c r="AQ93" s="420"/>
      <c r="AR93" s="420"/>
      <c r="AS93" s="420"/>
      <c r="AT93" s="420"/>
      <c r="AU93" s="420"/>
      <c r="AV93" s="48">
        <f t="shared" si="261"/>
        <v>0</v>
      </c>
      <c r="AW93" s="48">
        <f t="shared" si="257"/>
        <v>0</v>
      </c>
      <c r="AX93" s="343"/>
      <c r="AY93" s="276"/>
      <c r="AZ93" s="348"/>
      <c r="BA93" s="349"/>
      <c r="BB93" s="349"/>
      <c r="BC93" s="349"/>
      <c r="BD93" s="350"/>
      <c r="BE93" s="420"/>
      <c r="BF93" s="420"/>
      <c r="BG93" s="420"/>
      <c r="BH93" s="420"/>
      <c r="BI93" s="420"/>
      <c r="BJ93" s="420"/>
      <c r="BK93" s="420"/>
      <c r="BL93" s="420"/>
      <c r="BM93" s="48">
        <f t="shared" si="262"/>
        <v>0</v>
      </c>
      <c r="BN93" s="48">
        <f t="shared" si="259"/>
        <v>0</v>
      </c>
      <c r="BO93" s="343"/>
      <c r="BP93" s="276"/>
      <c r="BQ93" s="348"/>
      <c r="BR93" s="349"/>
      <c r="BS93" s="349"/>
      <c r="BT93" s="349"/>
      <c r="BU93" s="350"/>
      <c r="BV93" s="420"/>
      <c r="BW93" s="420"/>
      <c r="BX93" s="420"/>
      <c r="BY93" s="420"/>
      <c r="BZ93" s="420"/>
      <c r="CA93" s="420"/>
      <c r="CB93" s="420"/>
      <c r="CC93" s="420"/>
      <c r="CD93" s="48">
        <f t="shared" si="236"/>
        <v>0</v>
      </c>
      <c r="CE93" s="48">
        <f t="shared" si="237"/>
        <v>0</v>
      </c>
      <c r="CF93" s="343"/>
      <c r="CG93" s="343"/>
      <c r="CH93" s="343"/>
      <c r="CI93" s="343"/>
      <c r="CJ93" s="343"/>
      <c r="CK93" s="343"/>
      <c r="CL93" s="343"/>
      <c r="CM93" s="343"/>
      <c r="CN93" s="343"/>
      <c r="CO93" s="343"/>
      <c r="CP93" s="343"/>
      <c r="CQ93" s="343"/>
      <c r="CR93" s="343"/>
      <c r="CS93" s="343"/>
      <c r="CT93" s="343"/>
      <c r="CU93" s="276"/>
      <c r="CV93" s="348"/>
      <c r="CW93" s="349"/>
      <c r="CX93" s="349"/>
      <c r="CY93" s="349"/>
      <c r="CZ93" s="350"/>
      <c r="DA93" s="420"/>
      <c r="DB93" s="420"/>
      <c r="DC93" s="420"/>
      <c r="DD93" s="420"/>
      <c r="DE93" s="420"/>
      <c r="DF93" s="420"/>
      <c r="DG93" s="420"/>
      <c r="DH93" s="420"/>
      <c r="DI93" s="48">
        <f t="shared" si="238"/>
        <v>0</v>
      </c>
      <c r="DJ93" s="48">
        <f t="shared" si="239"/>
        <v>0</v>
      </c>
      <c r="DK93" s="343"/>
      <c r="DL93" s="276"/>
      <c r="DM93" s="348"/>
      <c r="DN93" s="349"/>
      <c r="DO93" s="349"/>
      <c r="DP93" s="349"/>
      <c r="DQ93" s="350"/>
      <c r="DR93" s="420"/>
      <c r="DS93" s="420"/>
      <c r="DT93" s="420"/>
      <c r="DU93" s="420"/>
      <c r="DV93" s="420"/>
      <c r="DW93" s="420"/>
      <c r="DX93" s="420"/>
      <c r="DY93" s="420"/>
      <c r="DZ93" s="48">
        <f t="shared" si="240"/>
        <v>0</v>
      </c>
      <c r="EA93" s="48">
        <f t="shared" si="241"/>
        <v>0</v>
      </c>
      <c r="EB93" s="343"/>
      <c r="EC93" s="343"/>
      <c r="ED93" s="343"/>
      <c r="EE93" s="343"/>
      <c r="EF93" s="343"/>
      <c r="EG93" s="343"/>
      <c r="EH93" s="343"/>
      <c r="EI93" s="343"/>
      <c r="EJ93" s="343"/>
      <c r="EK93" s="343"/>
      <c r="EL93" s="343"/>
      <c r="EM93" s="343"/>
      <c r="EN93" s="343"/>
      <c r="EO93" s="343"/>
      <c r="EP93" s="343"/>
      <c r="EQ93" s="276"/>
      <c r="ER93" s="348"/>
      <c r="ES93" s="349"/>
      <c r="ET93" s="349"/>
      <c r="EU93" s="349"/>
      <c r="EV93" s="350"/>
      <c r="EW93" s="420"/>
      <c r="EX93" s="420"/>
      <c r="EY93" s="420"/>
      <c r="EZ93" s="420"/>
      <c r="FA93" s="420"/>
      <c r="FB93" s="420"/>
      <c r="FC93" s="420"/>
      <c r="FD93" s="420"/>
      <c r="FE93" s="48">
        <f t="shared" si="242"/>
        <v>0</v>
      </c>
      <c r="FF93" s="48">
        <f t="shared" si="243"/>
        <v>0</v>
      </c>
      <c r="FG93" s="343"/>
      <c r="FH93" s="276"/>
      <c r="FI93" s="348"/>
      <c r="FJ93" s="349"/>
      <c r="FK93" s="349"/>
      <c r="FL93" s="349"/>
      <c r="FM93" s="350"/>
      <c r="FN93" s="420"/>
      <c r="FO93" s="420"/>
      <c r="FP93" s="420"/>
      <c r="FQ93" s="420"/>
      <c r="FR93" s="420"/>
      <c r="FS93" s="420"/>
      <c r="FT93" s="420"/>
      <c r="FU93" s="420"/>
      <c r="FV93" s="48">
        <f t="shared" si="244"/>
        <v>0</v>
      </c>
      <c r="FW93" s="48">
        <f t="shared" si="245"/>
        <v>0</v>
      </c>
      <c r="FX93" s="343"/>
      <c r="FY93" s="276"/>
      <c r="FZ93" s="348"/>
      <c r="GA93" s="349"/>
      <c r="GB93" s="349"/>
      <c r="GC93" s="349"/>
      <c r="GD93" s="350"/>
      <c r="GE93" s="420"/>
      <c r="GF93" s="420"/>
      <c r="GG93" s="420"/>
      <c r="GH93" s="420"/>
      <c r="GI93" s="420"/>
      <c r="GJ93" s="420"/>
      <c r="GK93" s="420"/>
      <c r="GL93" s="420"/>
      <c r="GM93" s="48">
        <f t="shared" si="246"/>
        <v>0</v>
      </c>
      <c r="GN93" s="48">
        <f t="shared" si="247"/>
        <v>0</v>
      </c>
      <c r="GO93" s="343"/>
      <c r="GP93" s="276"/>
      <c r="GQ93" s="348"/>
      <c r="GR93" s="349"/>
      <c r="GS93" s="349"/>
      <c r="GT93" s="349"/>
      <c r="GU93" s="350"/>
      <c r="GV93" s="420"/>
      <c r="GW93" s="420"/>
      <c r="GX93" s="420"/>
      <c r="GY93" s="420"/>
      <c r="GZ93" s="420"/>
      <c r="HA93" s="420"/>
      <c r="HB93" s="420"/>
      <c r="HC93" s="420"/>
      <c r="HD93" s="48">
        <f t="shared" si="248"/>
        <v>0</v>
      </c>
      <c r="HE93" s="48">
        <f t="shared" si="249"/>
        <v>0</v>
      </c>
      <c r="HF93" s="343"/>
      <c r="HG93" s="276"/>
      <c r="HH93" s="348"/>
      <c r="HI93" s="349"/>
      <c r="HJ93" s="349"/>
      <c r="HK93" s="349"/>
      <c r="HL93" s="350"/>
      <c r="HM93" s="420"/>
      <c r="HN93" s="420"/>
      <c r="HO93" s="420"/>
      <c r="HP93" s="420"/>
      <c r="HQ93" s="420"/>
      <c r="HR93" s="420"/>
      <c r="HS93" s="420"/>
      <c r="HT93" s="420"/>
      <c r="HU93" s="48">
        <f t="shared" si="250"/>
        <v>0</v>
      </c>
      <c r="HV93" s="48">
        <f t="shared" si="251"/>
        <v>0</v>
      </c>
      <c r="HW93" s="343"/>
      <c r="HX93" s="276"/>
      <c r="HY93" s="348"/>
      <c r="HZ93" s="349"/>
      <c r="IA93" s="349"/>
      <c r="IB93" s="349"/>
      <c r="IC93" s="350"/>
      <c r="ID93" s="420"/>
      <c r="IE93" s="420"/>
      <c r="IF93" s="420"/>
      <c r="IG93" s="420"/>
      <c r="IH93" s="420"/>
      <c r="II93" s="420"/>
      <c r="IJ93" s="420"/>
      <c r="IK93" s="420"/>
      <c r="IL93" s="48">
        <f t="shared" si="252"/>
        <v>0</v>
      </c>
      <c r="IM93" s="48">
        <f t="shared" si="253"/>
        <v>0</v>
      </c>
    </row>
    <row r="94" spans="3:247">
      <c r="E94" s="417" t="s">
        <v>18</v>
      </c>
      <c r="F94" s="418"/>
      <c r="G94" s="417" t="s">
        <v>25</v>
      </c>
      <c r="H94" s="421"/>
      <c r="I94" s="423"/>
      <c r="J94" s="418"/>
      <c r="K94" s="417"/>
      <c r="L94" s="418"/>
      <c r="M94" s="417"/>
      <c r="N94" s="418"/>
      <c r="O94" s="417"/>
      <c r="P94" s="343"/>
      <c r="Q94" s="276"/>
      <c r="R94" s="348"/>
      <c r="S94" s="349"/>
      <c r="T94" s="349"/>
      <c r="U94" s="349"/>
      <c r="V94" s="350"/>
      <c r="W94" s="420"/>
      <c r="X94" s="420"/>
      <c r="Y94" s="420"/>
      <c r="Z94" s="420"/>
      <c r="AA94" s="420"/>
      <c r="AB94" s="420"/>
      <c r="AC94" s="420"/>
      <c r="AD94" s="420"/>
      <c r="AE94" s="48">
        <f t="shared" si="260"/>
        <v>0</v>
      </c>
      <c r="AF94" s="48">
        <f t="shared" si="255"/>
        <v>0</v>
      </c>
      <c r="AG94" s="343"/>
      <c r="AH94" s="271"/>
      <c r="AI94" s="348"/>
      <c r="AJ94" s="349"/>
      <c r="AK94" s="349"/>
      <c r="AL94" s="349"/>
      <c r="AM94" s="350"/>
      <c r="AN94" s="420"/>
      <c r="AO94" s="420"/>
      <c r="AP94" s="420"/>
      <c r="AQ94" s="420"/>
      <c r="AR94" s="420"/>
      <c r="AS94" s="420"/>
      <c r="AT94" s="420"/>
      <c r="AU94" s="420"/>
      <c r="AV94" s="48">
        <f t="shared" si="261"/>
        <v>0</v>
      </c>
      <c r="AW94" s="48">
        <f t="shared" si="257"/>
        <v>0</v>
      </c>
      <c r="AX94" s="343"/>
      <c r="AY94" s="276"/>
      <c r="AZ94" s="348"/>
      <c r="BA94" s="349"/>
      <c r="BB94" s="349"/>
      <c r="BC94" s="349"/>
      <c r="BD94" s="350"/>
      <c r="BE94" s="420"/>
      <c r="BF94" s="420"/>
      <c r="BG94" s="420"/>
      <c r="BH94" s="420"/>
      <c r="BI94" s="420"/>
      <c r="BJ94" s="420"/>
      <c r="BK94" s="420"/>
      <c r="BL94" s="420"/>
      <c r="BM94" s="48">
        <f t="shared" si="262"/>
        <v>0</v>
      </c>
      <c r="BN94" s="48">
        <f t="shared" si="259"/>
        <v>0</v>
      </c>
      <c r="BO94" s="343"/>
      <c r="BP94" s="276"/>
      <c r="BQ94" s="348"/>
      <c r="BR94" s="349"/>
      <c r="BS94" s="349"/>
      <c r="BT94" s="349"/>
      <c r="BU94" s="350"/>
      <c r="BV94" s="420"/>
      <c r="BW94" s="420"/>
      <c r="BX94" s="420"/>
      <c r="BY94" s="420"/>
      <c r="BZ94" s="420"/>
      <c r="CA94" s="420"/>
      <c r="CB94" s="420"/>
      <c r="CC94" s="420"/>
      <c r="CD94" s="48">
        <f t="shared" si="236"/>
        <v>0</v>
      </c>
      <c r="CE94" s="48">
        <f t="shared" si="237"/>
        <v>0</v>
      </c>
      <c r="CF94" s="343"/>
      <c r="CG94" s="343"/>
      <c r="CH94" s="343"/>
      <c r="CI94" s="343"/>
      <c r="CJ94" s="343"/>
      <c r="CK94" s="343"/>
      <c r="CL94" s="343"/>
      <c r="CM94" s="343"/>
      <c r="CN94" s="343"/>
      <c r="CO94" s="343"/>
      <c r="CP94" s="343"/>
      <c r="CQ94" s="343"/>
      <c r="CR94" s="343"/>
      <c r="CS94" s="343"/>
      <c r="CT94" s="343"/>
      <c r="CU94" s="276"/>
      <c r="CV94" s="348"/>
      <c r="CW94" s="349"/>
      <c r="CX94" s="349"/>
      <c r="CY94" s="349"/>
      <c r="CZ94" s="350"/>
      <c r="DA94" s="420"/>
      <c r="DB94" s="420"/>
      <c r="DC94" s="420"/>
      <c r="DD94" s="420"/>
      <c r="DE94" s="420"/>
      <c r="DF94" s="420"/>
      <c r="DG94" s="420"/>
      <c r="DH94" s="420"/>
      <c r="DI94" s="48">
        <f t="shared" si="238"/>
        <v>0</v>
      </c>
      <c r="DJ94" s="48">
        <f t="shared" si="239"/>
        <v>0</v>
      </c>
      <c r="DK94" s="343"/>
      <c r="DL94" s="276"/>
      <c r="DM94" s="348"/>
      <c r="DN94" s="349"/>
      <c r="DO94" s="349"/>
      <c r="DP94" s="349"/>
      <c r="DQ94" s="350"/>
      <c r="DR94" s="420"/>
      <c r="DS94" s="420"/>
      <c r="DT94" s="420"/>
      <c r="DU94" s="420"/>
      <c r="DV94" s="420"/>
      <c r="DW94" s="420"/>
      <c r="DX94" s="420"/>
      <c r="DY94" s="420"/>
      <c r="DZ94" s="48">
        <f t="shared" si="240"/>
        <v>0</v>
      </c>
      <c r="EA94" s="48">
        <f t="shared" si="241"/>
        <v>0</v>
      </c>
      <c r="EB94" s="343"/>
      <c r="EC94" s="343"/>
      <c r="ED94" s="343"/>
      <c r="EE94" s="343"/>
      <c r="EF94" s="343"/>
      <c r="EG94" s="343"/>
      <c r="EH94" s="343"/>
      <c r="EI94" s="343"/>
      <c r="EJ94" s="343"/>
      <c r="EK94" s="343"/>
      <c r="EL94" s="343"/>
      <c r="EM94" s="343"/>
      <c r="EN94" s="343"/>
      <c r="EO94" s="343"/>
      <c r="EP94" s="343"/>
      <c r="EQ94" s="276"/>
      <c r="ER94" s="348"/>
      <c r="ES94" s="349"/>
      <c r="ET94" s="349"/>
      <c r="EU94" s="349"/>
      <c r="EV94" s="350"/>
      <c r="EW94" s="420"/>
      <c r="EX94" s="420"/>
      <c r="EY94" s="420"/>
      <c r="EZ94" s="420"/>
      <c r="FA94" s="420"/>
      <c r="FB94" s="420"/>
      <c r="FC94" s="420"/>
      <c r="FD94" s="420"/>
      <c r="FE94" s="48">
        <f t="shared" si="242"/>
        <v>0</v>
      </c>
      <c r="FF94" s="48">
        <f t="shared" si="243"/>
        <v>0</v>
      </c>
      <c r="FG94" s="343"/>
      <c r="FH94" s="276"/>
      <c r="FI94" s="348"/>
      <c r="FJ94" s="349"/>
      <c r="FK94" s="349"/>
      <c r="FL94" s="349"/>
      <c r="FM94" s="350"/>
      <c r="FN94" s="420"/>
      <c r="FO94" s="420"/>
      <c r="FP94" s="420"/>
      <c r="FQ94" s="420"/>
      <c r="FR94" s="420"/>
      <c r="FS94" s="420"/>
      <c r="FT94" s="420"/>
      <c r="FU94" s="420"/>
      <c r="FV94" s="48">
        <f t="shared" si="244"/>
        <v>0</v>
      </c>
      <c r="FW94" s="48">
        <f t="shared" si="245"/>
        <v>0</v>
      </c>
      <c r="FX94" s="343"/>
      <c r="FY94" s="276"/>
      <c r="FZ94" s="348"/>
      <c r="GA94" s="349"/>
      <c r="GB94" s="349"/>
      <c r="GC94" s="349"/>
      <c r="GD94" s="350"/>
      <c r="GE94" s="420"/>
      <c r="GF94" s="420"/>
      <c r="GG94" s="420"/>
      <c r="GH94" s="420"/>
      <c r="GI94" s="420"/>
      <c r="GJ94" s="420"/>
      <c r="GK94" s="420"/>
      <c r="GL94" s="420"/>
      <c r="GM94" s="48">
        <f t="shared" si="246"/>
        <v>0</v>
      </c>
      <c r="GN94" s="48">
        <f t="shared" si="247"/>
        <v>0</v>
      </c>
      <c r="GO94" s="343"/>
      <c r="GP94" s="276"/>
      <c r="GQ94" s="348"/>
      <c r="GR94" s="349"/>
      <c r="GS94" s="349"/>
      <c r="GT94" s="349"/>
      <c r="GU94" s="350"/>
      <c r="GV94" s="420"/>
      <c r="GW94" s="420"/>
      <c r="GX94" s="420"/>
      <c r="GY94" s="420"/>
      <c r="GZ94" s="420"/>
      <c r="HA94" s="420"/>
      <c r="HB94" s="420"/>
      <c r="HC94" s="420"/>
      <c r="HD94" s="48">
        <f t="shared" si="248"/>
        <v>0</v>
      </c>
      <c r="HE94" s="48">
        <f t="shared" si="249"/>
        <v>0</v>
      </c>
      <c r="HF94" s="343"/>
      <c r="HG94" s="276"/>
      <c r="HH94" s="348"/>
      <c r="HI94" s="349"/>
      <c r="HJ94" s="349"/>
      <c r="HK94" s="349"/>
      <c r="HL94" s="350"/>
      <c r="HM94" s="420"/>
      <c r="HN94" s="420"/>
      <c r="HO94" s="420"/>
      <c r="HP94" s="420"/>
      <c r="HQ94" s="420"/>
      <c r="HR94" s="420"/>
      <c r="HS94" s="420"/>
      <c r="HT94" s="420"/>
      <c r="HU94" s="48">
        <f t="shared" si="250"/>
        <v>0</v>
      </c>
      <c r="HV94" s="48">
        <f t="shared" si="251"/>
        <v>0</v>
      </c>
      <c r="HW94" s="343"/>
      <c r="HX94" s="276"/>
      <c r="HY94" s="348"/>
      <c r="HZ94" s="349"/>
      <c r="IA94" s="349"/>
      <c r="IB94" s="349"/>
      <c r="IC94" s="350"/>
      <c r="ID94" s="420"/>
      <c r="IE94" s="420"/>
      <c r="IF94" s="420"/>
      <c r="IG94" s="420"/>
      <c r="IH94" s="420"/>
      <c r="II94" s="420"/>
      <c r="IJ94" s="420"/>
      <c r="IK94" s="420"/>
      <c r="IL94" s="48">
        <f t="shared" si="252"/>
        <v>0</v>
      </c>
      <c r="IM94" s="48">
        <f t="shared" si="253"/>
        <v>0</v>
      </c>
    </row>
    <row r="95" spans="3:247">
      <c r="E95" s="417" t="s">
        <v>18</v>
      </c>
      <c r="F95" s="418"/>
      <c r="G95" s="417" t="s">
        <v>25</v>
      </c>
      <c r="H95" s="421"/>
      <c r="I95" s="423"/>
      <c r="J95" s="418"/>
      <c r="K95" s="417"/>
      <c r="L95" s="418"/>
      <c r="M95" s="417"/>
      <c r="N95" s="418"/>
      <c r="O95" s="417"/>
      <c r="P95" s="343"/>
      <c r="Q95" s="276"/>
      <c r="R95" s="348"/>
      <c r="S95" s="349"/>
      <c r="T95" s="349"/>
      <c r="U95" s="349"/>
      <c r="V95" s="350"/>
      <c r="W95" s="420"/>
      <c r="X95" s="420"/>
      <c r="Y95" s="420"/>
      <c r="Z95" s="420"/>
      <c r="AA95" s="420"/>
      <c r="AB95" s="420"/>
      <c r="AC95" s="420"/>
      <c r="AD95" s="420"/>
      <c r="AE95" s="48">
        <f t="shared" si="260"/>
        <v>0</v>
      </c>
      <c r="AF95" s="48">
        <f t="shared" si="255"/>
        <v>0</v>
      </c>
      <c r="AG95" s="343"/>
      <c r="AH95" s="271"/>
      <c r="AI95" s="348"/>
      <c r="AJ95" s="349"/>
      <c r="AK95" s="349"/>
      <c r="AL95" s="349"/>
      <c r="AM95" s="350"/>
      <c r="AN95" s="420"/>
      <c r="AO95" s="420"/>
      <c r="AP95" s="420"/>
      <c r="AQ95" s="420"/>
      <c r="AR95" s="420"/>
      <c r="AS95" s="420"/>
      <c r="AT95" s="420"/>
      <c r="AU95" s="420"/>
      <c r="AV95" s="48">
        <f t="shared" si="261"/>
        <v>0</v>
      </c>
      <c r="AW95" s="48">
        <f t="shared" si="257"/>
        <v>0</v>
      </c>
      <c r="AX95" s="343"/>
      <c r="AY95" s="276"/>
      <c r="AZ95" s="348"/>
      <c r="BA95" s="349"/>
      <c r="BB95" s="349"/>
      <c r="BC95" s="349"/>
      <c r="BD95" s="350"/>
      <c r="BE95" s="420"/>
      <c r="BF95" s="420"/>
      <c r="BG95" s="420"/>
      <c r="BH95" s="420"/>
      <c r="BI95" s="420"/>
      <c r="BJ95" s="420"/>
      <c r="BK95" s="420"/>
      <c r="BL95" s="420"/>
      <c r="BM95" s="48">
        <f t="shared" si="262"/>
        <v>0</v>
      </c>
      <c r="BN95" s="48">
        <f t="shared" si="259"/>
        <v>0</v>
      </c>
      <c r="BO95" s="343"/>
      <c r="BP95" s="276"/>
      <c r="BQ95" s="348"/>
      <c r="BR95" s="349"/>
      <c r="BS95" s="349"/>
      <c r="BT95" s="349"/>
      <c r="BU95" s="350"/>
      <c r="BV95" s="420"/>
      <c r="BW95" s="420"/>
      <c r="BX95" s="420"/>
      <c r="BY95" s="420"/>
      <c r="BZ95" s="420"/>
      <c r="CA95" s="420"/>
      <c r="CB95" s="420"/>
      <c r="CC95" s="420"/>
      <c r="CD95" s="48">
        <f t="shared" si="236"/>
        <v>0</v>
      </c>
      <c r="CE95" s="48">
        <f t="shared" si="237"/>
        <v>0</v>
      </c>
      <c r="CF95" s="343"/>
      <c r="CG95" s="343"/>
      <c r="CH95" s="343"/>
      <c r="CI95" s="343"/>
      <c r="CJ95" s="343"/>
      <c r="CK95" s="343"/>
      <c r="CL95" s="343"/>
      <c r="CM95" s="343"/>
      <c r="CN95" s="343"/>
      <c r="CO95" s="343"/>
      <c r="CP95" s="343"/>
      <c r="CQ95" s="343"/>
      <c r="CR95" s="343"/>
      <c r="CS95" s="343"/>
      <c r="CT95" s="343"/>
      <c r="CU95" s="276"/>
      <c r="CV95" s="348"/>
      <c r="CW95" s="349"/>
      <c r="CX95" s="349"/>
      <c r="CY95" s="349"/>
      <c r="CZ95" s="350"/>
      <c r="DA95" s="420"/>
      <c r="DB95" s="420"/>
      <c r="DC95" s="420"/>
      <c r="DD95" s="420"/>
      <c r="DE95" s="420"/>
      <c r="DF95" s="420"/>
      <c r="DG95" s="420"/>
      <c r="DH95" s="420"/>
      <c r="DI95" s="48">
        <f t="shared" si="238"/>
        <v>0</v>
      </c>
      <c r="DJ95" s="48">
        <f t="shared" si="239"/>
        <v>0</v>
      </c>
      <c r="DK95" s="343"/>
      <c r="DL95" s="276"/>
      <c r="DM95" s="348"/>
      <c r="DN95" s="349"/>
      <c r="DO95" s="349"/>
      <c r="DP95" s="349"/>
      <c r="DQ95" s="350"/>
      <c r="DR95" s="420"/>
      <c r="DS95" s="420"/>
      <c r="DT95" s="420"/>
      <c r="DU95" s="420"/>
      <c r="DV95" s="420"/>
      <c r="DW95" s="420"/>
      <c r="DX95" s="420"/>
      <c r="DY95" s="420"/>
      <c r="DZ95" s="48">
        <f t="shared" si="240"/>
        <v>0</v>
      </c>
      <c r="EA95" s="48">
        <f t="shared" si="241"/>
        <v>0</v>
      </c>
      <c r="EB95" s="343"/>
      <c r="EC95" s="343"/>
      <c r="ED95" s="343"/>
      <c r="EE95" s="343"/>
      <c r="EF95" s="343"/>
      <c r="EG95" s="343"/>
      <c r="EH95" s="343"/>
      <c r="EI95" s="343"/>
      <c r="EJ95" s="343"/>
      <c r="EK95" s="343"/>
      <c r="EL95" s="343"/>
      <c r="EM95" s="343"/>
      <c r="EN95" s="343"/>
      <c r="EO95" s="343"/>
      <c r="EP95" s="343"/>
      <c r="EQ95" s="276"/>
      <c r="ER95" s="348"/>
      <c r="ES95" s="349"/>
      <c r="ET95" s="349"/>
      <c r="EU95" s="349"/>
      <c r="EV95" s="350"/>
      <c r="EW95" s="420"/>
      <c r="EX95" s="420"/>
      <c r="EY95" s="420"/>
      <c r="EZ95" s="420"/>
      <c r="FA95" s="420"/>
      <c r="FB95" s="420"/>
      <c r="FC95" s="420"/>
      <c r="FD95" s="420"/>
      <c r="FE95" s="48">
        <f t="shared" si="242"/>
        <v>0</v>
      </c>
      <c r="FF95" s="48">
        <f t="shared" si="243"/>
        <v>0</v>
      </c>
      <c r="FG95" s="343"/>
      <c r="FH95" s="276"/>
      <c r="FI95" s="348"/>
      <c r="FJ95" s="349"/>
      <c r="FK95" s="349"/>
      <c r="FL95" s="349"/>
      <c r="FM95" s="350"/>
      <c r="FN95" s="420"/>
      <c r="FO95" s="420"/>
      <c r="FP95" s="420"/>
      <c r="FQ95" s="420"/>
      <c r="FR95" s="420"/>
      <c r="FS95" s="420"/>
      <c r="FT95" s="420"/>
      <c r="FU95" s="420"/>
      <c r="FV95" s="48">
        <f t="shared" si="244"/>
        <v>0</v>
      </c>
      <c r="FW95" s="48">
        <f t="shared" si="245"/>
        <v>0</v>
      </c>
      <c r="FX95" s="343"/>
      <c r="FY95" s="276"/>
      <c r="FZ95" s="348"/>
      <c r="GA95" s="349"/>
      <c r="GB95" s="349"/>
      <c r="GC95" s="349"/>
      <c r="GD95" s="350"/>
      <c r="GE95" s="420"/>
      <c r="GF95" s="420"/>
      <c r="GG95" s="420"/>
      <c r="GH95" s="420"/>
      <c r="GI95" s="420"/>
      <c r="GJ95" s="420"/>
      <c r="GK95" s="420"/>
      <c r="GL95" s="420"/>
      <c r="GM95" s="48">
        <f t="shared" si="246"/>
        <v>0</v>
      </c>
      <c r="GN95" s="48">
        <f t="shared" si="247"/>
        <v>0</v>
      </c>
      <c r="GO95" s="343"/>
      <c r="GP95" s="276"/>
      <c r="GQ95" s="348"/>
      <c r="GR95" s="349"/>
      <c r="GS95" s="349"/>
      <c r="GT95" s="349"/>
      <c r="GU95" s="350"/>
      <c r="GV95" s="420"/>
      <c r="GW95" s="420"/>
      <c r="GX95" s="420"/>
      <c r="GY95" s="420"/>
      <c r="GZ95" s="420"/>
      <c r="HA95" s="420"/>
      <c r="HB95" s="420"/>
      <c r="HC95" s="420"/>
      <c r="HD95" s="48">
        <f t="shared" si="248"/>
        <v>0</v>
      </c>
      <c r="HE95" s="48">
        <f t="shared" si="249"/>
        <v>0</v>
      </c>
      <c r="HF95" s="343"/>
      <c r="HG95" s="276"/>
      <c r="HH95" s="348"/>
      <c r="HI95" s="349"/>
      <c r="HJ95" s="349"/>
      <c r="HK95" s="349"/>
      <c r="HL95" s="350"/>
      <c r="HM95" s="420"/>
      <c r="HN95" s="420"/>
      <c r="HO95" s="420"/>
      <c r="HP95" s="420"/>
      <c r="HQ95" s="420"/>
      <c r="HR95" s="420"/>
      <c r="HS95" s="420"/>
      <c r="HT95" s="420"/>
      <c r="HU95" s="48">
        <f t="shared" si="250"/>
        <v>0</v>
      </c>
      <c r="HV95" s="48">
        <f t="shared" si="251"/>
        <v>0</v>
      </c>
      <c r="HW95" s="343"/>
      <c r="HX95" s="276"/>
      <c r="HY95" s="348"/>
      <c r="HZ95" s="349"/>
      <c r="IA95" s="349"/>
      <c r="IB95" s="349"/>
      <c r="IC95" s="350"/>
      <c r="ID95" s="420"/>
      <c r="IE95" s="420"/>
      <c r="IF95" s="420"/>
      <c r="IG95" s="420"/>
      <c r="IH95" s="420"/>
      <c r="II95" s="420"/>
      <c r="IJ95" s="420"/>
      <c r="IK95" s="420"/>
      <c r="IL95" s="48">
        <f t="shared" si="252"/>
        <v>0</v>
      </c>
      <c r="IM95" s="48">
        <f t="shared" si="253"/>
        <v>0</v>
      </c>
    </row>
    <row r="96" spans="3:247">
      <c r="E96" s="27" t="s">
        <v>1</v>
      </c>
      <c r="F96" s="26"/>
      <c r="G96" s="30"/>
      <c r="H96" s="421"/>
      <c r="I96" s="424"/>
      <c r="J96" s="418"/>
      <c r="K96" s="418"/>
      <c r="L96" s="418"/>
      <c r="M96" s="418"/>
      <c r="N96" s="418"/>
      <c r="O96" s="418"/>
      <c r="P96" s="343"/>
      <c r="Q96" s="276"/>
      <c r="R96" s="351"/>
      <c r="S96" s="352"/>
      <c r="T96" s="352"/>
      <c r="U96" s="352"/>
      <c r="V96" s="353"/>
      <c r="W96" s="428">
        <f t="shared" ref="W96:AD96" si="263">SUM(W86:W95)</f>
        <v>0.21055941150000002</v>
      </c>
      <c r="X96" s="428">
        <f t="shared" si="263"/>
        <v>2.0332853352280505E-2</v>
      </c>
      <c r="Y96" s="223">
        <f t="shared" si="263"/>
        <v>0</v>
      </c>
      <c r="Z96" s="223">
        <f t="shared" si="263"/>
        <v>0</v>
      </c>
      <c r="AA96" s="223">
        <f t="shared" si="263"/>
        <v>0</v>
      </c>
      <c r="AB96" s="223">
        <f t="shared" si="263"/>
        <v>0</v>
      </c>
      <c r="AC96" s="223">
        <f t="shared" si="263"/>
        <v>0</v>
      </c>
      <c r="AD96" s="223">
        <f t="shared" si="263"/>
        <v>0</v>
      </c>
      <c r="AE96" s="48">
        <f>SUM(R96:V96)</f>
        <v>0</v>
      </c>
      <c r="AF96" s="310">
        <f>SUM(W96:AD96)</f>
        <v>0.23089226485228051</v>
      </c>
      <c r="AG96" s="343"/>
      <c r="AH96" s="271"/>
      <c r="AI96" s="351"/>
      <c r="AJ96" s="352"/>
      <c r="AK96" s="352"/>
      <c r="AL96" s="352"/>
      <c r="AM96" s="353"/>
      <c r="AN96" s="428">
        <f t="shared" ref="AN96:AU96" si="264">SUM(AN86:AN95)</f>
        <v>9761</v>
      </c>
      <c r="AO96" s="428">
        <f t="shared" si="264"/>
        <v>947</v>
      </c>
      <c r="AP96" s="223">
        <f t="shared" si="264"/>
        <v>0</v>
      </c>
      <c r="AQ96" s="223">
        <f t="shared" si="264"/>
        <v>0</v>
      </c>
      <c r="AR96" s="223">
        <f t="shared" si="264"/>
        <v>0</v>
      </c>
      <c r="AS96" s="223">
        <f t="shared" si="264"/>
        <v>0</v>
      </c>
      <c r="AT96" s="223">
        <f t="shared" si="264"/>
        <v>0</v>
      </c>
      <c r="AU96" s="223">
        <f t="shared" si="264"/>
        <v>0</v>
      </c>
      <c r="AV96" s="48">
        <f>SUM(AI96:AM96)</f>
        <v>0</v>
      </c>
      <c r="AW96" s="310">
        <f>SUM(AN96:AU96)</f>
        <v>10708</v>
      </c>
      <c r="AX96" s="343"/>
      <c r="AY96" s="276"/>
      <c r="AZ96" s="351"/>
      <c r="BA96" s="352"/>
      <c r="BB96" s="352"/>
      <c r="BC96" s="352"/>
      <c r="BD96" s="353"/>
      <c r="BE96" s="223">
        <f t="shared" ref="BE96:BL96" si="265">SUM(BE86:BE95)</f>
        <v>0</v>
      </c>
      <c r="BF96" s="223">
        <f t="shared" si="265"/>
        <v>0</v>
      </c>
      <c r="BG96" s="223">
        <f t="shared" si="265"/>
        <v>0</v>
      </c>
      <c r="BH96" s="223">
        <f t="shared" si="265"/>
        <v>0</v>
      </c>
      <c r="BI96" s="223">
        <f t="shared" si="265"/>
        <v>0</v>
      </c>
      <c r="BJ96" s="223">
        <f t="shared" si="265"/>
        <v>0</v>
      </c>
      <c r="BK96" s="223">
        <f t="shared" si="265"/>
        <v>0</v>
      </c>
      <c r="BL96" s="223">
        <f t="shared" si="265"/>
        <v>0</v>
      </c>
      <c r="BM96" s="48">
        <f>SUM(AZ96:BD96)</f>
        <v>0</v>
      </c>
      <c r="BN96" s="48">
        <f>SUM(BE96:BL96)</f>
        <v>0</v>
      </c>
      <c r="BO96" s="343"/>
      <c r="BP96" s="276"/>
      <c r="BQ96" s="351"/>
      <c r="BR96" s="352"/>
      <c r="BS96" s="352"/>
      <c r="BT96" s="352"/>
      <c r="BU96" s="353"/>
      <c r="BV96" s="223">
        <f t="shared" ref="BV96:CC96" si="266">SUM(BV86:BV95)</f>
        <v>0</v>
      </c>
      <c r="BW96" s="223">
        <f t="shared" si="266"/>
        <v>0</v>
      </c>
      <c r="BX96" s="223">
        <f t="shared" si="266"/>
        <v>0</v>
      </c>
      <c r="BY96" s="223">
        <f t="shared" si="266"/>
        <v>0</v>
      </c>
      <c r="BZ96" s="223">
        <f t="shared" si="266"/>
        <v>0</v>
      </c>
      <c r="CA96" s="223">
        <f t="shared" si="266"/>
        <v>0</v>
      </c>
      <c r="CB96" s="223">
        <f t="shared" si="266"/>
        <v>0</v>
      </c>
      <c r="CC96" s="223">
        <f t="shared" si="266"/>
        <v>0</v>
      </c>
      <c r="CD96" s="48">
        <f>SUM(BQ96:BU96)</f>
        <v>0</v>
      </c>
      <c r="CE96" s="48">
        <f>SUM(BV96:CC96)</f>
        <v>0</v>
      </c>
      <c r="CF96" s="343"/>
      <c r="CG96" s="343"/>
      <c r="CH96" s="343"/>
      <c r="CI96" s="343"/>
      <c r="CJ96" s="343"/>
      <c r="CK96" s="343"/>
      <c r="CL96" s="343"/>
      <c r="CM96" s="343"/>
      <c r="CN96" s="343"/>
      <c r="CO96" s="343"/>
      <c r="CP96" s="343"/>
      <c r="CQ96" s="343"/>
      <c r="CR96" s="343"/>
      <c r="CS96" s="343"/>
      <c r="CT96" s="343"/>
      <c r="CU96" s="276"/>
      <c r="CV96" s="351"/>
      <c r="CW96" s="352"/>
      <c r="CX96" s="352"/>
      <c r="CY96" s="352"/>
      <c r="CZ96" s="353"/>
      <c r="DA96" s="428">
        <f t="shared" ref="DA96:DH96" si="267">SUM(DA86:DA95)</f>
        <v>-0.55313002249999998</v>
      </c>
      <c r="DB96" s="428">
        <f t="shared" si="267"/>
        <v>-0.13641932699137738</v>
      </c>
      <c r="DC96" s="223">
        <f t="shared" si="267"/>
        <v>0</v>
      </c>
      <c r="DD96" s="223">
        <f t="shared" si="267"/>
        <v>0</v>
      </c>
      <c r="DE96" s="223">
        <f t="shared" si="267"/>
        <v>0</v>
      </c>
      <c r="DF96" s="223">
        <f t="shared" si="267"/>
        <v>0</v>
      </c>
      <c r="DG96" s="223">
        <f t="shared" si="267"/>
        <v>0</v>
      </c>
      <c r="DH96" s="223">
        <f t="shared" si="267"/>
        <v>0</v>
      </c>
      <c r="DI96" s="48">
        <f>SUM(CV96:CZ96)</f>
        <v>0</v>
      </c>
      <c r="DJ96" s="310">
        <f>SUM(DA96:DH96)</f>
        <v>-0.68954934949137736</v>
      </c>
      <c r="DK96" s="343"/>
      <c r="DL96" s="276"/>
      <c r="DM96" s="351"/>
      <c r="DN96" s="352"/>
      <c r="DO96" s="352"/>
      <c r="DP96" s="352"/>
      <c r="DQ96" s="353"/>
      <c r="DR96" s="223">
        <f t="shared" ref="DR96:DY96" si="268">SUM(DR86:DR95)</f>
        <v>0</v>
      </c>
      <c r="DS96" s="223">
        <f t="shared" si="268"/>
        <v>0</v>
      </c>
      <c r="DT96" s="223">
        <f t="shared" si="268"/>
        <v>0</v>
      </c>
      <c r="DU96" s="223">
        <f t="shared" si="268"/>
        <v>0</v>
      </c>
      <c r="DV96" s="223">
        <f t="shared" si="268"/>
        <v>0</v>
      </c>
      <c r="DW96" s="223">
        <f t="shared" si="268"/>
        <v>0</v>
      </c>
      <c r="DX96" s="223">
        <f t="shared" si="268"/>
        <v>0</v>
      </c>
      <c r="DY96" s="223">
        <f t="shared" si="268"/>
        <v>0</v>
      </c>
      <c r="DZ96" s="48">
        <f>SUM(DM96:DQ96)</f>
        <v>0</v>
      </c>
      <c r="EA96" s="48">
        <f>SUM(DR96:DY96)</f>
        <v>0</v>
      </c>
      <c r="EB96" s="343"/>
      <c r="EC96" s="343"/>
      <c r="ED96" s="343"/>
      <c r="EE96" s="343"/>
      <c r="EF96" s="343"/>
      <c r="EG96" s="343"/>
      <c r="EH96" s="343"/>
      <c r="EI96" s="343"/>
      <c r="EJ96" s="343"/>
      <c r="EK96" s="343"/>
      <c r="EL96" s="343"/>
      <c r="EM96" s="343"/>
      <c r="EN96" s="343"/>
      <c r="EO96" s="343"/>
      <c r="EP96" s="343"/>
      <c r="EQ96" s="276"/>
      <c r="ER96" s="351"/>
      <c r="ES96" s="352"/>
      <c r="ET96" s="352"/>
      <c r="EU96" s="352"/>
      <c r="EV96" s="353"/>
      <c r="EW96" s="428">
        <f t="shared" ref="EW96:FD96" si="269">SUM(EW86:EW95)</f>
        <v>305.03125</v>
      </c>
      <c r="EX96" s="428">
        <f t="shared" si="269"/>
        <v>29.59375</v>
      </c>
      <c r="EY96" s="223">
        <f t="shared" si="269"/>
        <v>0</v>
      </c>
      <c r="EZ96" s="223">
        <f t="shared" si="269"/>
        <v>0</v>
      </c>
      <c r="FA96" s="223">
        <f t="shared" si="269"/>
        <v>0</v>
      </c>
      <c r="FB96" s="223">
        <f t="shared" si="269"/>
        <v>0</v>
      </c>
      <c r="FC96" s="223">
        <f t="shared" si="269"/>
        <v>0</v>
      </c>
      <c r="FD96" s="223">
        <f t="shared" si="269"/>
        <v>0</v>
      </c>
      <c r="FE96" s="48">
        <f>SUM(ER96:EV96)</f>
        <v>0</v>
      </c>
      <c r="FF96" s="310">
        <f>SUM(EW96:FD96)</f>
        <v>334.625</v>
      </c>
      <c r="FG96" s="343"/>
      <c r="FH96" s="276"/>
      <c r="FI96" s="351"/>
      <c r="FJ96" s="352"/>
      <c r="FK96" s="352"/>
      <c r="FL96" s="352"/>
      <c r="FM96" s="353"/>
      <c r="FN96" s="428">
        <f t="shared" ref="FN96:FU96" si="270">SUM(FN86:FN95)</f>
        <v>26842.75</v>
      </c>
      <c r="FO96" s="428">
        <f t="shared" si="270"/>
        <v>2604.25</v>
      </c>
      <c r="FP96" s="223">
        <f t="shared" si="270"/>
        <v>0</v>
      </c>
      <c r="FQ96" s="223">
        <f t="shared" si="270"/>
        <v>0</v>
      </c>
      <c r="FR96" s="223">
        <f t="shared" si="270"/>
        <v>0</v>
      </c>
      <c r="FS96" s="223">
        <f t="shared" si="270"/>
        <v>0</v>
      </c>
      <c r="FT96" s="223">
        <f t="shared" si="270"/>
        <v>0</v>
      </c>
      <c r="FU96" s="223">
        <f t="shared" si="270"/>
        <v>0</v>
      </c>
      <c r="FV96" s="48">
        <f>SUM(FI96:FM96)</f>
        <v>0</v>
      </c>
      <c r="FW96" s="310">
        <f>SUM(FN96:FU96)</f>
        <v>29447</v>
      </c>
      <c r="FX96" s="343"/>
      <c r="FY96" s="276"/>
      <c r="FZ96" s="351"/>
      <c r="GA96" s="352"/>
      <c r="GB96" s="352"/>
      <c r="GC96" s="352"/>
      <c r="GD96" s="353"/>
      <c r="GE96" s="223">
        <f t="shared" ref="GE96:GL96" si="271">SUM(GE86:GE95)</f>
        <v>0</v>
      </c>
      <c r="GF96" s="223">
        <f t="shared" si="271"/>
        <v>0</v>
      </c>
      <c r="GG96" s="223">
        <f t="shared" si="271"/>
        <v>0</v>
      </c>
      <c r="GH96" s="223">
        <f t="shared" si="271"/>
        <v>0</v>
      </c>
      <c r="GI96" s="223">
        <f t="shared" si="271"/>
        <v>0</v>
      </c>
      <c r="GJ96" s="223">
        <f t="shared" si="271"/>
        <v>0</v>
      </c>
      <c r="GK96" s="223">
        <f t="shared" si="271"/>
        <v>0</v>
      </c>
      <c r="GL96" s="223">
        <f t="shared" si="271"/>
        <v>0</v>
      </c>
      <c r="GM96" s="48">
        <f>SUM(FZ96:GD96)</f>
        <v>0</v>
      </c>
      <c r="GN96" s="48">
        <f>SUM(GE96:GL96)</f>
        <v>0</v>
      </c>
      <c r="GO96" s="343"/>
      <c r="GP96" s="276"/>
      <c r="GQ96" s="351"/>
      <c r="GR96" s="352"/>
      <c r="GS96" s="352"/>
      <c r="GT96" s="352"/>
      <c r="GU96" s="353"/>
      <c r="GV96" s="223">
        <f t="shared" ref="GV96:HC96" si="272">SUM(GV86:GV95)</f>
        <v>0</v>
      </c>
      <c r="GW96" s="223">
        <f t="shared" si="272"/>
        <v>0</v>
      </c>
      <c r="GX96" s="223">
        <f t="shared" si="272"/>
        <v>0</v>
      </c>
      <c r="GY96" s="223">
        <f t="shared" si="272"/>
        <v>0</v>
      </c>
      <c r="GZ96" s="223">
        <f t="shared" si="272"/>
        <v>0</v>
      </c>
      <c r="HA96" s="223">
        <f t="shared" si="272"/>
        <v>0</v>
      </c>
      <c r="HB96" s="223">
        <f t="shared" si="272"/>
        <v>0</v>
      </c>
      <c r="HC96" s="223">
        <f t="shared" si="272"/>
        <v>0</v>
      </c>
      <c r="HD96" s="48">
        <f>SUM(GQ96:GU96)</f>
        <v>0</v>
      </c>
      <c r="HE96" s="48">
        <f>SUM(GV96:HC96)</f>
        <v>0</v>
      </c>
      <c r="HF96" s="343"/>
      <c r="HG96" s="276"/>
      <c r="HH96" s="351"/>
      <c r="HI96" s="352"/>
      <c r="HJ96" s="352"/>
      <c r="HK96" s="352"/>
      <c r="HL96" s="353"/>
      <c r="HM96" s="223">
        <f t="shared" ref="HM96:HT96" si="273">SUM(HM86:HM95)</f>
        <v>0</v>
      </c>
      <c r="HN96" s="223">
        <f t="shared" si="273"/>
        <v>0</v>
      </c>
      <c r="HO96" s="223">
        <f t="shared" si="273"/>
        <v>0</v>
      </c>
      <c r="HP96" s="223">
        <f t="shared" si="273"/>
        <v>0</v>
      </c>
      <c r="HQ96" s="223">
        <f t="shared" si="273"/>
        <v>0</v>
      </c>
      <c r="HR96" s="223">
        <f t="shared" si="273"/>
        <v>0</v>
      </c>
      <c r="HS96" s="223">
        <f t="shared" si="273"/>
        <v>0</v>
      </c>
      <c r="HT96" s="223">
        <f t="shared" si="273"/>
        <v>0</v>
      </c>
      <c r="HU96" s="48">
        <f>SUM(HH96:HL96)</f>
        <v>0</v>
      </c>
      <c r="HV96" s="48">
        <f>SUM(HM96:HT96)</f>
        <v>0</v>
      </c>
      <c r="HW96" s="343"/>
      <c r="HX96" s="276"/>
      <c r="HY96" s="351"/>
      <c r="HZ96" s="352"/>
      <c r="IA96" s="352"/>
      <c r="IB96" s="352"/>
      <c r="IC96" s="353"/>
      <c r="ID96" s="223">
        <f t="shared" ref="ID96:IK96" si="274">SUM(ID86:ID95)</f>
        <v>0</v>
      </c>
      <c r="IE96" s="223">
        <f t="shared" si="274"/>
        <v>0</v>
      </c>
      <c r="IF96" s="223">
        <f t="shared" si="274"/>
        <v>0</v>
      </c>
      <c r="IG96" s="223">
        <f t="shared" si="274"/>
        <v>0</v>
      </c>
      <c r="IH96" s="223">
        <f t="shared" si="274"/>
        <v>0</v>
      </c>
      <c r="II96" s="223">
        <f t="shared" si="274"/>
        <v>0</v>
      </c>
      <c r="IJ96" s="223">
        <f t="shared" si="274"/>
        <v>0</v>
      </c>
      <c r="IK96" s="223">
        <f t="shared" si="274"/>
        <v>0</v>
      </c>
      <c r="IL96" s="48">
        <f>SUM(HY96:IC96)</f>
        <v>0</v>
      </c>
      <c r="IM96" s="48">
        <f>SUM(ID96:IK96)</f>
        <v>0</v>
      </c>
    </row>
    <row r="97" spans="5:51">
      <c r="F97" s="40"/>
      <c r="G97" s="40"/>
      <c r="H97" s="42"/>
      <c r="I97" s="40"/>
      <c r="J97" s="40"/>
      <c r="K97" s="40"/>
      <c r="L97" s="40"/>
      <c r="M97" s="40"/>
      <c r="N97" s="40"/>
      <c r="O97" s="40"/>
      <c r="Q97" s="10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H97" s="1"/>
      <c r="AY97" s="10"/>
    </row>
    <row r="98" spans="5:51">
      <c r="F98" s="40"/>
      <c r="H98" s="42"/>
      <c r="N98" s="40"/>
      <c r="Q98" s="10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H98" s="1"/>
      <c r="AY98" s="10"/>
    </row>
    <row r="99" spans="5:51">
      <c r="F99" s="40"/>
      <c r="N99" s="40"/>
      <c r="Q99" s="10"/>
      <c r="AH99" s="1"/>
      <c r="AY99" s="10"/>
    </row>
    <row r="100" spans="5:51">
      <c r="E100" s="36"/>
      <c r="F100" s="44"/>
      <c r="N100" s="40"/>
      <c r="Q100" s="10"/>
      <c r="AH100" s="1"/>
      <c r="AY100" s="10"/>
    </row>
    <row r="101" spans="5:51">
      <c r="E101" s="43"/>
      <c r="F101" s="45"/>
      <c r="N101" s="40"/>
      <c r="Q101" s="10"/>
      <c r="AH101" s="1"/>
      <c r="AY101" s="10"/>
    </row>
    <row r="102" spans="5:51">
      <c r="E102" s="43"/>
      <c r="F102" s="45"/>
      <c r="N102" s="40"/>
      <c r="Q102" s="10"/>
      <c r="AH102" s="1"/>
      <c r="AY102" s="10"/>
    </row>
    <row r="103" spans="5:51">
      <c r="E103" s="43"/>
      <c r="F103" s="45"/>
      <c r="N103" s="40"/>
      <c r="Q103" s="10"/>
      <c r="AH103" s="1"/>
      <c r="AY103" s="10"/>
    </row>
    <row r="104" spans="5:51">
      <c r="E104" s="43"/>
      <c r="F104" s="45"/>
      <c r="N104" s="40"/>
      <c r="Q104" s="10"/>
      <c r="AH104" s="1"/>
      <c r="AY104" s="10"/>
    </row>
    <row r="105" spans="5:51">
      <c r="E105" s="43"/>
      <c r="F105" s="45"/>
      <c r="N105" s="40"/>
      <c r="Q105" s="10"/>
      <c r="AH105" s="1"/>
      <c r="AY105" s="10"/>
    </row>
    <row r="106" spans="5:51">
      <c r="E106" s="43"/>
      <c r="F106" s="45"/>
      <c r="N106" s="40"/>
      <c r="Q106" s="10"/>
      <c r="AH106" s="1"/>
      <c r="AY106" s="10"/>
    </row>
    <row r="107" spans="5:51">
      <c r="E107" s="43"/>
      <c r="F107" s="45"/>
      <c r="N107" s="40"/>
      <c r="Q107" s="10"/>
      <c r="AH107" s="1"/>
      <c r="AY107" s="10"/>
    </row>
    <row r="108" spans="5:51" ht="12.6" customHeight="1">
      <c r="E108" s="43"/>
      <c r="F108" s="45"/>
      <c r="N108" s="40"/>
      <c r="Q108" s="10"/>
      <c r="AH108" s="1"/>
      <c r="AY108" s="10"/>
    </row>
    <row r="109" spans="5:51" ht="12.6" customHeight="1">
      <c r="E109" s="43"/>
      <c r="F109" s="45"/>
      <c r="N109" s="40"/>
      <c r="Q109" s="10"/>
      <c r="AH109" s="1"/>
      <c r="AY109" s="10"/>
    </row>
    <row r="110" spans="5:51">
      <c r="E110" s="43"/>
      <c r="F110" s="45"/>
      <c r="N110" s="40"/>
      <c r="Q110" s="10"/>
      <c r="AH110" s="1"/>
      <c r="AY110" s="10"/>
    </row>
    <row r="111" spans="5:51">
      <c r="E111" s="43"/>
      <c r="F111" s="45"/>
      <c r="N111" s="40"/>
      <c r="Q111" s="10"/>
      <c r="AH111" s="1"/>
      <c r="AY111" s="10"/>
    </row>
    <row r="112" spans="5:51">
      <c r="E112" s="43"/>
      <c r="F112" s="45"/>
      <c r="N112" s="40"/>
      <c r="Q112" s="10"/>
      <c r="AH112" s="1"/>
      <c r="AY112" s="10"/>
    </row>
    <row r="113" spans="5:51">
      <c r="E113" s="43"/>
      <c r="F113" s="45"/>
      <c r="N113" s="40"/>
      <c r="Q113" s="10"/>
      <c r="AH113" s="1"/>
      <c r="AY113" s="10"/>
    </row>
    <row r="114" spans="5:51">
      <c r="E114" s="43"/>
      <c r="F114" s="45"/>
      <c r="N114" s="40"/>
      <c r="Q114" s="10"/>
      <c r="AH114" s="1"/>
      <c r="AY114" s="10"/>
    </row>
    <row r="115" spans="5:51">
      <c r="E115" s="43"/>
      <c r="F115" s="45"/>
      <c r="N115" s="40"/>
      <c r="Q115" s="10"/>
      <c r="AH115" s="1"/>
      <c r="AY115" s="10"/>
    </row>
    <row r="116" spans="5:51">
      <c r="E116" s="43"/>
      <c r="F116" s="45"/>
      <c r="N116" s="40"/>
      <c r="Q116" s="10"/>
      <c r="AH116" s="1"/>
      <c r="AY116" s="10"/>
    </row>
    <row r="117" spans="5:51">
      <c r="E117" s="43"/>
      <c r="F117" s="45"/>
      <c r="N117" s="40"/>
      <c r="Q117" s="10"/>
      <c r="AH117" s="1"/>
      <c r="AY117" s="10"/>
    </row>
    <row r="118" spans="5:51">
      <c r="E118" s="43"/>
      <c r="F118" s="45"/>
      <c r="N118" s="40"/>
      <c r="Q118" s="10"/>
      <c r="AH118" s="1"/>
      <c r="AY118" s="10"/>
    </row>
    <row r="119" spans="5:51">
      <c r="E119" s="43"/>
      <c r="F119" s="45"/>
      <c r="N119" s="40"/>
      <c r="Q119" s="10"/>
      <c r="AH119" s="1"/>
      <c r="AY119" s="10"/>
    </row>
    <row r="120" spans="5:51">
      <c r="E120" s="43"/>
      <c r="F120" s="45"/>
      <c r="N120" s="40"/>
      <c r="Q120" s="10"/>
      <c r="AH120" s="1"/>
      <c r="AY120" s="10"/>
    </row>
    <row r="121" spans="5:51">
      <c r="E121" s="43"/>
      <c r="F121" s="45"/>
      <c r="N121" s="40"/>
      <c r="Q121" s="10"/>
      <c r="AH121" s="1"/>
      <c r="AY121" s="10"/>
    </row>
    <row r="122" spans="5:51">
      <c r="E122" s="43"/>
      <c r="F122" s="45"/>
      <c r="N122" s="40"/>
      <c r="Q122" s="10"/>
      <c r="AH122" s="1"/>
      <c r="AY122" s="10"/>
    </row>
    <row r="123" spans="5:51">
      <c r="E123" s="43"/>
      <c r="F123" s="45"/>
      <c r="N123" s="40"/>
      <c r="Q123" s="10"/>
      <c r="AH123" s="1"/>
    </row>
    <row r="124" spans="5:51">
      <c r="E124" s="43"/>
      <c r="F124" s="45"/>
      <c r="N124" s="40"/>
      <c r="Q124" s="10"/>
      <c r="AH124" s="1"/>
    </row>
    <row r="125" spans="5:51">
      <c r="E125" s="43"/>
      <c r="F125" s="45"/>
      <c r="N125" s="40"/>
      <c r="Q125" s="10"/>
      <c r="AH125" s="1"/>
    </row>
    <row r="126" spans="5:51">
      <c r="E126" s="43"/>
      <c r="F126" s="45"/>
      <c r="N126" s="40"/>
      <c r="Q126" s="10"/>
      <c r="AH126" s="1"/>
    </row>
    <row r="127" spans="5:51">
      <c r="E127" s="43"/>
      <c r="F127" s="45"/>
      <c r="N127" s="40"/>
      <c r="Q127" s="10"/>
      <c r="AH127" s="1"/>
    </row>
    <row r="128" spans="5:51">
      <c r="E128" s="43"/>
      <c r="F128" s="45"/>
      <c r="N128" s="40"/>
      <c r="Q128" s="10"/>
      <c r="AH128" s="1"/>
    </row>
    <row r="129" spans="5:34">
      <c r="E129" s="43"/>
      <c r="F129" s="45"/>
      <c r="N129" s="40"/>
      <c r="Q129" s="10"/>
      <c r="AH129" s="1"/>
    </row>
    <row r="130" spans="5:34">
      <c r="E130" s="43"/>
      <c r="F130" s="45"/>
      <c r="N130" s="40"/>
      <c r="Q130" s="10"/>
      <c r="AH130" s="1"/>
    </row>
    <row r="131" spans="5:34">
      <c r="E131" s="43"/>
      <c r="F131" s="45"/>
      <c r="N131" s="40"/>
      <c r="Q131" s="10"/>
      <c r="AH131" s="1"/>
    </row>
    <row r="132" spans="5:34">
      <c r="E132" s="43"/>
      <c r="F132" s="45"/>
      <c r="N132" s="40"/>
      <c r="Q132" s="10"/>
      <c r="AH132" s="1"/>
    </row>
    <row r="133" spans="5:34">
      <c r="E133" s="43"/>
      <c r="F133" s="45"/>
      <c r="N133" s="40"/>
      <c r="Q133" s="10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H133" s="1"/>
    </row>
    <row r="134" spans="5:34">
      <c r="E134" s="43"/>
      <c r="F134" s="45"/>
      <c r="N134" s="40"/>
      <c r="Q134" s="10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H134" s="1"/>
    </row>
    <row r="135" spans="5:34">
      <c r="E135" s="43"/>
      <c r="F135" s="45"/>
      <c r="N135" s="40"/>
      <c r="Q135" s="10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H135" s="1"/>
    </row>
    <row r="136" spans="5:34">
      <c r="E136" s="43"/>
      <c r="F136" s="45"/>
      <c r="N136" s="40"/>
      <c r="Q136" s="10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H136" s="1"/>
    </row>
    <row r="137" spans="5:34">
      <c r="E137" s="43"/>
      <c r="F137" s="45"/>
      <c r="N137" s="40"/>
      <c r="Q137" s="10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H137" s="1"/>
    </row>
    <row r="138" spans="5:34">
      <c r="E138" s="43"/>
      <c r="F138" s="45"/>
      <c r="N138" s="40"/>
      <c r="Q138" s="10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H138" s="1"/>
    </row>
    <row r="139" spans="5:34">
      <c r="F139" s="40"/>
      <c r="N139" s="40"/>
      <c r="Q139" s="10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H139" s="1"/>
    </row>
    <row r="140" spans="5:34">
      <c r="F140" s="40"/>
      <c r="N140" s="40"/>
      <c r="Q140" s="10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H140" s="1"/>
    </row>
    <row r="141" spans="5:34">
      <c r="F141" s="40"/>
      <c r="N141" s="40"/>
      <c r="Q141" s="10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H141" s="1"/>
    </row>
    <row r="142" spans="5:34">
      <c r="F142" s="40"/>
      <c r="N142" s="40"/>
      <c r="Q142" s="10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H142" s="1"/>
    </row>
    <row r="143" spans="5:34">
      <c r="F143" s="40"/>
      <c r="N143" s="40"/>
      <c r="Q143" s="10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H143" s="1"/>
    </row>
    <row r="144" spans="5:34">
      <c r="F144" s="40"/>
      <c r="N144" s="40"/>
      <c r="Q144" s="10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H144" s="1"/>
    </row>
    <row r="145" spans="6:34">
      <c r="F145" s="40"/>
      <c r="Q145" s="10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H145" s="1"/>
    </row>
    <row r="146" spans="6:34">
      <c r="F146" s="40"/>
      <c r="Q146" s="10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H146" s="1"/>
    </row>
    <row r="147" spans="6:34">
      <c r="F147" s="40"/>
      <c r="Q147" s="10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H147" s="1"/>
    </row>
    <row r="148" spans="6:34">
      <c r="F148" s="40"/>
      <c r="Q148" s="10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H148" s="1"/>
    </row>
    <row r="149" spans="6:34">
      <c r="F149" s="40"/>
      <c r="Q149" s="10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H149" s="1"/>
    </row>
    <row r="150" spans="6:34">
      <c r="F150" s="40"/>
      <c r="Q150" s="10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H150" s="1"/>
    </row>
    <row r="151" spans="6:34">
      <c r="F151" s="40"/>
      <c r="Q151" s="10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H151" s="1"/>
    </row>
    <row r="152" spans="6:34">
      <c r="F152" s="40"/>
      <c r="Q152" s="10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H152" s="1"/>
    </row>
    <row r="153" spans="6:34">
      <c r="F153" s="40"/>
      <c r="Q153" s="10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H153" s="1"/>
    </row>
    <row r="154" spans="6:34">
      <c r="F154" s="40"/>
      <c r="Q154" s="10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H154" s="1"/>
    </row>
    <row r="155" spans="6:34">
      <c r="F155" s="40"/>
      <c r="Q155" s="10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H155" s="1"/>
    </row>
    <row r="156" spans="6:34">
      <c r="F156" s="40"/>
      <c r="Q156" s="10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H156" s="1"/>
    </row>
    <row r="157" spans="6:34">
      <c r="F157" s="40"/>
      <c r="Q157" s="10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H157" s="1"/>
    </row>
    <row r="158" spans="6:34">
      <c r="F158" s="40"/>
      <c r="Q158" s="10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H158" s="1"/>
    </row>
    <row r="159" spans="6:34">
      <c r="Q159" s="10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H159" s="1"/>
    </row>
    <row r="160" spans="6:34">
      <c r="Q160" s="10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H160" s="1"/>
    </row>
    <row r="161" spans="17:34">
      <c r="Q161" s="10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H161" s="1"/>
    </row>
    <row r="162" spans="17:34">
      <c r="Q162" s="10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H162" s="1"/>
    </row>
    <row r="163" spans="17:34">
      <c r="Q163" s="10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H163" s="1"/>
    </row>
    <row r="164" spans="17:34">
      <c r="Q164" s="10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H164" s="1"/>
    </row>
    <row r="165" spans="17:34">
      <c r="Q165" s="10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H165" s="1"/>
    </row>
    <row r="166" spans="17:34">
      <c r="Q166" s="10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H166" s="1"/>
    </row>
    <row r="167" spans="17:34">
      <c r="Q167" s="10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H167" s="1"/>
    </row>
    <row r="168" spans="17:34">
      <c r="Q168" s="10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H168" s="1"/>
    </row>
    <row r="169" spans="17:34">
      <c r="Q169" s="10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H169" s="1"/>
    </row>
    <row r="170" spans="17:34">
      <c r="Q170" s="10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H170" s="1"/>
    </row>
    <row r="171" spans="17:34">
      <c r="Q171" s="10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H171" s="1"/>
    </row>
    <row r="172" spans="17:34">
      <c r="Q172" s="10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H172" s="1"/>
    </row>
    <row r="173" spans="17:34">
      <c r="Q173" s="10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H173" s="1"/>
    </row>
    <row r="174" spans="17:34">
      <c r="Q174" s="10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H174" s="1"/>
    </row>
    <row r="175" spans="17:34">
      <c r="Q175" s="10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H175" s="1"/>
    </row>
    <row r="176" spans="17:34">
      <c r="Q176" s="10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H176" s="1"/>
    </row>
    <row r="177" spans="17:34">
      <c r="Q177" s="10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H177" s="1"/>
    </row>
    <row r="178" spans="17:34">
      <c r="Q178" s="10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H178" s="1"/>
    </row>
    <row r="179" spans="17:34">
      <c r="Q179" s="10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H179" s="1"/>
    </row>
    <row r="180" spans="17:34">
      <c r="Q180" s="10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H180" s="1"/>
    </row>
    <row r="181" spans="17:34">
      <c r="Q181" s="10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H181" s="1"/>
    </row>
    <row r="182" spans="17:34">
      <c r="Q182" s="10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H182" s="1"/>
    </row>
    <row r="183" spans="17:34">
      <c r="Q183" s="10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H183" s="1"/>
    </row>
    <row r="184" spans="17:34">
      <c r="Q184" s="10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H184" s="1"/>
    </row>
    <row r="185" spans="17:34">
      <c r="Q185" s="10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H185" s="1"/>
    </row>
    <row r="186" spans="17:34">
      <c r="Q186" s="10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H186" s="1"/>
    </row>
    <row r="187" spans="17:34">
      <c r="Q187" s="10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H187" s="1"/>
    </row>
    <row r="188" spans="17:34">
      <c r="Q188" s="10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H188" s="1"/>
    </row>
    <row r="189" spans="17:34">
      <c r="Q189" s="10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H189" s="1"/>
    </row>
    <row r="190" spans="17:34">
      <c r="Q190" s="10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H190" s="1"/>
    </row>
    <row r="191" spans="17:34">
      <c r="Q191" s="10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H191" s="1"/>
    </row>
    <row r="192" spans="17:34">
      <c r="Q192" s="10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H192" s="1"/>
    </row>
    <row r="193" spans="17:34">
      <c r="Q193" s="10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H193" s="1"/>
    </row>
    <row r="194" spans="17:34">
      <c r="Q194" s="10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H194" s="1"/>
    </row>
    <row r="195" spans="17:34">
      <c r="Q195" s="10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H195" s="1"/>
    </row>
    <row r="196" spans="17:34">
      <c r="Q196" s="10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H196" s="1"/>
    </row>
    <row r="197" spans="17:34">
      <c r="Q197" s="10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H197" s="1"/>
    </row>
    <row r="198" spans="17:34">
      <c r="Q198" s="10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H198" s="1"/>
    </row>
    <row r="199" spans="17:34">
      <c r="Q199" s="10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H199" s="1"/>
    </row>
    <row r="200" spans="17:34">
      <c r="Q200" s="10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H200" s="1"/>
    </row>
    <row r="201" spans="17:34">
      <c r="Q201" s="10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H201" s="1"/>
    </row>
    <row r="202" spans="17:34">
      <c r="Q202" s="10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H202" s="1"/>
    </row>
    <row r="203" spans="17:34">
      <c r="Q203" s="10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H203" s="1"/>
    </row>
    <row r="204" spans="17:34">
      <c r="Q204" s="10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H204" s="1"/>
    </row>
    <row r="205" spans="17:34">
      <c r="Q205" s="10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H205" s="1"/>
    </row>
    <row r="206" spans="17:34">
      <c r="Q206" s="10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H206" s="1"/>
    </row>
    <row r="207" spans="17:34">
      <c r="Q207" s="10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H207" s="1"/>
    </row>
    <row r="208" spans="17:34">
      <c r="Q208" s="10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H208" s="1"/>
    </row>
    <row r="209" spans="17:34">
      <c r="Q209" s="10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H209" s="1"/>
    </row>
    <row r="210" spans="17:34">
      <c r="Q210" s="10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H210" s="1"/>
    </row>
    <row r="211" spans="17:34">
      <c r="Q211" s="10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H211" s="1"/>
    </row>
    <row r="212" spans="17:34">
      <c r="Q212" s="10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H212" s="1"/>
    </row>
    <row r="213" spans="17:34">
      <c r="Q213" s="10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H213" s="1"/>
    </row>
    <row r="214" spans="17:34">
      <c r="Q214" s="10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H214" s="1"/>
    </row>
    <row r="215" spans="17:34">
      <c r="Q215" s="10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H215" s="1"/>
    </row>
    <row r="216" spans="17:34">
      <c r="Q216" s="10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H216" s="1"/>
    </row>
    <row r="217" spans="17:34">
      <c r="Q217" s="10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H217" s="1"/>
    </row>
    <row r="218" spans="17:34">
      <c r="Q218" s="10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H218" s="1"/>
    </row>
    <row r="219" spans="17:34">
      <c r="Q219" s="10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H219" s="1"/>
    </row>
    <row r="220" spans="17:34">
      <c r="Q220" s="10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H220" s="1"/>
    </row>
    <row r="221" spans="17:34">
      <c r="Q221" s="10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H221" s="1"/>
    </row>
    <row r="222" spans="17:34">
      <c r="Q222" s="10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H222" s="1"/>
    </row>
    <row r="223" spans="17:34">
      <c r="Q223" s="10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H223" s="1"/>
    </row>
    <row r="224" spans="17:34">
      <c r="Q224" s="10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H224" s="1"/>
    </row>
    <row r="225" spans="17:34">
      <c r="Q225" s="10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H225" s="1"/>
    </row>
    <row r="226" spans="17:34">
      <c r="Q226" s="10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H226" s="1"/>
    </row>
    <row r="227" spans="17:34">
      <c r="Q227" s="10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H227" s="1"/>
    </row>
    <row r="228" spans="17:34">
      <c r="Q228" s="10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H228" s="1"/>
    </row>
    <row r="229" spans="17:34">
      <c r="Q229" s="10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H229" s="1"/>
    </row>
    <row r="230" spans="17:34">
      <c r="Q230" s="10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H230" s="1"/>
    </row>
    <row r="231" spans="17:34">
      <c r="Q231" s="10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H231" s="1"/>
    </row>
    <row r="232" spans="17:34">
      <c r="Q232" s="10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H232" s="1"/>
    </row>
    <row r="233" spans="17:34">
      <c r="Q233" s="10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H233" s="1"/>
    </row>
    <row r="234" spans="17:34">
      <c r="Q234" s="10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H234" s="1"/>
    </row>
    <row r="235" spans="17:34">
      <c r="Q235" s="10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H235" s="1"/>
    </row>
    <row r="236" spans="17:34">
      <c r="Q236" s="10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H236" s="1"/>
    </row>
    <row r="237" spans="17:34">
      <c r="Q237" s="10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H237" s="1"/>
    </row>
    <row r="238" spans="17:34">
      <c r="Q238" s="10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H238" s="1"/>
    </row>
    <row r="239" spans="17:34">
      <c r="Q239" s="10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H239" s="1"/>
    </row>
    <row r="240" spans="17:34">
      <c r="Q240" s="10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H240" s="1"/>
    </row>
    <row r="241" spans="17:34">
      <c r="Q241" s="10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H241" s="1"/>
    </row>
    <row r="242" spans="17:34">
      <c r="Q242" s="10"/>
      <c r="AH242" s="1"/>
    </row>
    <row r="243" spans="17:34">
      <c r="Q243" s="10"/>
      <c r="AH243" s="1"/>
    </row>
    <row r="244" spans="17:34">
      <c r="Q244" s="10"/>
      <c r="AH244" s="1"/>
    </row>
    <row r="245" spans="17:34">
      <c r="Q245" s="10"/>
      <c r="AH245" s="1"/>
    </row>
    <row r="246" spans="17:34">
      <c r="Q246" s="10"/>
      <c r="AH246" s="1"/>
    </row>
    <row r="247" spans="17:34">
      <c r="Q247" s="10"/>
      <c r="AH247" s="1"/>
    </row>
    <row r="248" spans="17:34">
      <c r="Q248" s="10"/>
      <c r="AH248" s="1"/>
    </row>
    <row r="249" spans="17:34">
      <c r="Q249" s="10"/>
      <c r="AH249" s="1"/>
    </row>
    <row r="250" spans="17:34">
      <c r="Q250" s="10"/>
      <c r="AH250" s="1"/>
    </row>
    <row r="251" spans="17:34">
      <c r="Q251" s="10"/>
      <c r="AH251" s="1"/>
    </row>
    <row r="252" spans="17:34">
      <c r="Q252" s="10"/>
      <c r="AH252" s="1"/>
    </row>
    <row r="253" spans="17:34">
      <c r="Q253" s="10"/>
    </row>
    <row r="254" spans="17:34">
      <c r="Q254" s="10"/>
    </row>
    <row r="255" spans="17:34">
      <c r="Q255" s="10"/>
    </row>
    <row r="256" spans="17:34">
      <c r="Q256" s="10"/>
    </row>
    <row r="257" spans="17:17">
      <c r="Q257" s="10"/>
    </row>
    <row r="258" spans="17:17">
      <c r="Q258" s="10"/>
    </row>
  </sheetData>
  <sheetProtection password="CD26" sheet="1" objects="1" scenarios="1" selectLockedCells="1" selectUnlockedCells="1"/>
  <conditionalFormatting sqref="AE8:AF17 AE34:AF43 AV34:AW43 AE47:AF53 AV47:AW53 AE60:AF66 AV60:AW66 AE73:AF79 AV73:AW79 AE86:AF92 AV86:AW92 CD8:CE17 AV21:AW30 AV8:AW17 AE21:AF30">
    <cfRule type="expression" dxfId="269" priority="278" stopIfTrue="1">
      <formula>NOT(ISERROR(SEARCH("Err",AE8)))</formula>
    </cfRule>
  </conditionalFormatting>
  <conditionalFormatting sqref="AE44">
    <cfRule type="expression" dxfId="268" priority="276" stopIfTrue="1">
      <formula>NOT(ISERROR(SEARCH("Err",AE44)))</formula>
    </cfRule>
  </conditionalFormatting>
  <conditionalFormatting sqref="AF44">
    <cfRule type="expression" dxfId="267" priority="277" stopIfTrue="1">
      <formula>NOT(ISERROR(SEARCH("Err",AF44)))</formula>
    </cfRule>
  </conditionalFormatting>
  <conditionalFormatting sqref="AW18">
    <cfRule type="expression" dxfId="266" priority="273" stopIfTrue="1">
      <formula>NOT(ISERROR(SEARCH("Err",AW18)))</formula>
    </cfRule>
  </conditionalFormatting>
  <conditionalFormatting sqref="AV18">
    <cfRule type="expression" dxfId="265" priority="272" stopIfTrue="1">
      <formula>NOT(ISERROR(SEARCH("Err",AV18)))</formula>
    </cfRule>
  </conditionalFormatting>
  <conditionalFormatting sqref="AF18">
    <cfRule type="expression" dxfId="264" priority="275" stopIfTrue="1">
      <formula>NOT(ISERROR(SEARCH("Err",AF18)))</formula>
    </cfRule>
  </conditionalFormatting>
  <conditionalFormatting sqref="AE57">
    <cfRule type="expression" dxfId="263" priority="261" stopIfTrue="1">
      <formula>NOT(ISERROR(SEARCH("Err",AE57)))</formula>
    </cfRule>
  </conditionalFormatting>
  <conditionalFormatting sqref="AE54:AF54">
    <cfRule type="expression" dxfId="262" priority="260" stopIfTrue="1">
      <formula>NOT(ISERROR(SEARCH("Err",AE54)))</formula>
    </cfRule>
  </conditionalFormatting>
  <conditionalFormatting sqref="AE18">
    <cfRule type="expression" dxfId="261" priority="274" stopIfTrue="1">
      <formula>NOT(ISERROR(SEARCH("Err",AE18)))</formula>
    </cfRule>
  </conditionalFormatting>
  <conditionalFormatting sqref="AW44">
    <cfRule type="expression" dxfId="260" priority="271" stopIfTrue="1">
      <formula>NOT(ISERROR(SEARCH("Err",AW44)))</formula>
    </cfRule>
  </conditionalFormatting>
  <conditionalFormatting sqref="AV44">
    <cfRule type="expression" dxfId="259" priority="270" stopIfTrue="1">
      <formula>NOT(ISERROR(SEARCH("Err",AV44)))</formula>
    </cfRule>
  </conditionalFormatting>
  <conditionalFormatting sqref="CE18">
    <cfRule type="expression" dxfId="258" priority="269" stopIfTrue="1">
      <formula>NOT(ISERROR(SEARCH("Err",CE18)))</formula>
    </cfRule>
  </conditionalFormatting>
  <conditionalFormatting sqref="CD18">
    <cfRule type="expression" dxfId="257" priority="268" stopIfTrue="1">
      <formula>NOT(ISERROR(SEARCH("Err",CD18)))</formula>
    </cfRule>
  </conditionalFormatting>
  <conditionalFormatting sqref="AF57">
    <cfRule type="expression" dxfId="256" priority="262" stopIfTrue="1">
      <formula>NOT(ISERROR(SEARCH("Err",AF57)))</formula>
    </cfRule>
  </conditionalFormatting>
  <conditionalFormatting sqref="AF31">
    <cfRule type="expression" dxfId="255" priority="267" stopIfTrue="1">
      <formula>NOT(ISERROR(SEARCH("Err",AF31)))</formula>
    </cfRule>
  </conditionalFormatting>
  <conditionalFormatting sqref="AE31">
    <cfRule type="expression" dxfId="254" priority="266" stopIfTrue="1">
      <formula>NOT(ISERROR(SEARCH("Err",AE31)))</formula>
    </cfRule>
  </conditionalFormatting>
  <conditionalFormatting sqref="AW31">
    <cfRule type="expression" dxfId="253" priority="265" stopIfTrue="1">
      <formula>NOT(ISERROR(SEARCH("Err",AW31)))</formula>
    </cfRule>
  </conditionalFormatting>
  <conditionalFormatting sqref="AV31">
    <cfRule type="expression" dxfId="252" priority="264" stopIfTrue="1">
      <formula>NOT(ISERROR(SEARCH("Err",AV31)))</formula>
    </cfRule>
  </conditionalFormatting>
  <conditionalFormatting sqref="AE55:AF56 AV55:AW56">
    <cfRule type="expression" dxfId="251" priority="263" stopIfTrue="1">
      <formula>NOT(ISERROR(SEARCH("Err",AE55)))</formula>
    </cfRule>
  </conditionalFormatting>
  <conditionalFormatting sqref="AV54:AW54">
    <cfRule type="expression" dxfId="250" priority="257" stopIfTrue="1">
      <formula>NOT(ISERROR(SEARCH("Err",AV54)))</formula>
    </cfRule>
  </conditionalFormatting>
  <conditionalFormatting sqref="AW57">
    <cfRule type="expression" dxfId="249" priority="259" stopIfTrue="1">
      <formula>NOT(ISERROR(SEARCH("Err",AW57)))</formula>
    </cfRule>
  </conditionalFormatting>
  <conditionalFormatting sqref="AV57">
    <cfRule type="expression" dxfId="248" priority="258" stopIfTrue="1">
      <formula>NOT(ISERROR(SEARCH("Err",AV57)))</formula>
    </cfRule>
  </conditionalFormatting>
  <conditionalFormatting sqref="AW96">
    <cfRule type="expression" dxfId="247" priority="238" stopIfTrue="1">
      <formula>NOT(ISERROR(SEARCH("Err",AW96)))</formula>
    </cfRule>
  </conditionalFormatting>
  <conditionalFormatting sqref="AV96">
    <cfRule type="expression" dxfId="246" priority="237" stopIfTrue="1">
      <formula>NOT(ISERROR(SEARCH("Err",AV96)))</formula>
    </cfRule>
  </conditionalFormatting>
  <conditionalFormatting sqref="AE68:AF69 AV68:AW69">
    <cfRule type="expression" dxfId="245" priority="256" stopIfTrue="1">
      <formula>NOT(ISERROR(SEARCH("Err",AE68)))</formula>
    </cfRule>
  </conditionalFormatting>
  <conditionalFormatting sqref="AE70">
    <cfRule type="expression" dxfId="244" priority="254" stopIfTrue="1">
      <formula>NOT(ISERROR(SEARCH("Err",AE70)))</formula>
    </cfRule>
  </conditionalFormatting>
  <conditionalFormatting sqref="AE67:AF67">
    <cfRule type="expression" dxfId="243" priority="253" stopIfTrue="1">
      <formula>NOT(ISERROR(SEARCH("Err",AE67)))</formula>
    </cfRule>
  </conditionalFormatting>
  <conditionalFormatting sqref="AF70">
    <cfRule type="expression" dxfId="242" priority="255" stopIfTrue="1">
      <formula>NOT(ISERROR(SEARCH("Err",AF70)))</formula>
    </cfRule>
  </conditionalFormatting>
  <conditionalFormatting sqref="AV67:AW67">
    <cfRule type="expression" dxfId="241" priority="250" stopIfTrue="1">
      <formula>NOT(ISERROR(SEARCH("Err",AV67)))</formula>
    </cfRule>
  </conditionalFormatting>
  <conditionalFormatting sqref="AW70">
    <cfRule type="expression" dxfId="240" priority="252" stopIfTrue="1">
      <formula>NOT(ISERROR(SEARCH("Err",AW70)))</formula>
    </cfRule>
  </conditionalFormatting>
  <conditionalFormatting sqref="AV70">
    <cfRule type="expression" dxfId="239" priority="251" stopIfTrue="1">
      <formula>NOT(ISERROR(SEARCH("Err",AV70)))</formula>
    </cfRule>
  </conditionalFormatting>
  <conditionalFormatting sqref="AW83">
    <cfRule type="expression" dxfId="238" priority="245" stopIfTrue="1">
      <formula>NOT(ISERROR(SEARCH("Err",AW83)))</formula>
    </cfRule>
  </conditionalFormatting>
  <conditionalFormatting sqref="AV83">
    <cfRule type="expression" dxfId="237" priority="244" stopIfTrue="1">
      <formula>NOT(ISERROR(SEARCH("Err",AV83)))</formula>
    </cfRule>
  </conditionalFormatting>
  <conditionalFormatting sqref="AE81:AF82 AV81:AW82">
    <cfRule type="expression" dxfId="236" priority="249" stopIfTrue="1">
      <formula>NOT(ISERROR(SEARCH("Err",AE81)))</formula>
    </cfRule>
  </conditionalFormatting>
  <conditionalFormatting sqref="AE83">
    <cfRule type="expression" dxfId="235" priority="247" stopIfTrue="1">
      <formula>NOT(ISERROR(SEARCH("Err",AE83)))</formula>
    </cfRule>
  </conditionalFormatting>
  <conditionalFormatting sqref="AE80:AF80">
    <cfRule type="expression" dxfId="234" priority="246" stopIfTrue="1">
      <formula>NOT(ISERROR(SEARCH("Err",AE80)))</formula>
    </cfRule>
  </conditionalFormatting>
  <conditionalFormatting sqref="AF83">
    <cfRule type="expression" dxfId="233" priority="248" stopIfTrue="1">
      <formula>NOT(ISERROR(SEARCH("Err",AF83)))</formula>
    </cfRule>
  </conditionalFormatting>
  <conditionalFormatting sqref="AV80:AW80">
    <cfRule type="expression" dxfId="232" priority="243" stopIfTrue="1">
      <formula>NOT(ISERROR(SEARCH("Err",AV80)))</formula>
    </cfRule>
  </conditionalFormatting>
  <conditionalFormatting sqref="AE94:AF95 AV94:AW95">
    <cfRule type="expression" dxfId="231" priority="242" stopIfTrue="1">
      <formula>NOT(ISERROR(SEARCH("Err",AE94)))</formula>
    </cfRule>
  </conditionalFormatting>
  <conditionalFormatting sqref="AE96">
    <cfRule type="expression" dxfId="230" priority="240" stopIfTrue="1">
      <formula>NOT(ISERROR(SEARCH("Err",AE96)))</formula>
    </cfRule>
  </conditionalFormatting>
  <conditionalFormatting sqref="AE93:AF93">
    <cfRule type="expression" dxfId="229" priority="239" stopIfTrue="1">
      <formula>NOT(ISERROR(SEARCH("Err",AE93)))</formula>
    </cfRule>
  </conditionalFormatting>
  <conditionalFormatting sqref="AF96">
    <cfRule type="expression" dxfId="228" priority="241" stopIfTrue="1">
      <formula>NOT(ISERROR(SEARCH("Err",AF96)))</formula>
    </cfRule>
  </conditionalFormatting>
  <conditionalFormatting sqref="AV93:AW93">
    <cfRule type="expression" dxfId="227" priority="236" stopIfTrue="1">
      <formula>NOT(ISERROR(SEARCH("Err",AV93)))</formula>
    </cfRule>
  </conditionalFormatting>
  <conditionalFormatting sqref="DI8:DJ17">
    <cfRule type="expression" dxfId="226" priority="228" stopIfTrue="1">
      <formula>NOT(ISERROR(SEARCH("Err",DI8)))</formula>
    </cfRule>
  </conditionalFormatting>
  <conditionalFormatting sqref="DJ18">
    <cfRule type="expression" dxfId="225" priority="227" stopIfTrue="1">
      <formula>NOT(ISERROR(SEARCH("Err",DJ18)))</formula>
    </cfRule>
  </conditionalFormatting>
  <conditionalFormatting sqref="DI18">
    <cfRule type="expression" dxfId="224" priority="226" stopIfTrue="1">
      <formula>NOT(ISERROR(SEARCH("Err",DI18)))</formula>
    </cfRule>
  </conditionalFormatting>
  <conditionalFormatting sqref="CD21:CE30">
    <cfRule type="expression" dxfId="223" priority="225" stopIfTrue="1">
      <formula>NOT(ISERROR(SEARCH("Err",CD21)))</formula>
    </cfRule>
  </conditionalFormatting>
  <conditionalFormatting sqref="CE31">
    <cfRule type="expression" dxfId="222" priority="224" stopIfTrue="1">
      <formula>NOT(ISERROR(SEARCH("Err",CE31)))</formula>
    </cfRule>
  </conditionalFormatting>
  <conditionalFormatting sqref="CD31">
    <cfRule type="expression" dxfId="221" priority="223" stopIfTrue="1">
      <formula>NOT(ISERROR(SEARCH("Err",CD31)))</formula>
    </cfRule>
  </conditionalFormatting>
  <conditionalFormatting sqref="CD34:CE43">
    <cfRule type="expression" dxfId="220" priority="222" stopIfTrue="1">
      <formula>NOT(ISERROR(SEARCH("Err",CD34)))</formula>
    </cfRule>
  </conditionalFormatting>
  <conditionalFormatting sqref="CE44">
    <cfRule type="expression" dxfId="219" priority="221" stopIfTrue="1">
      <formula>NOT(ISERROR(SEARCH("Err",CE44)))</formula>
    </cfRule>
  </conditionalFormatting>
  <conditionalFormatting sqref="CD44">
    <cfRule type="expression" dxfId="218" priority="220" stopIfTrue="1">
      <formula>NOT(ISERROR(SEARCH("Err",CD44)))</formula>
    </cfRule>
  </conditionalFormatting>
  <conditionalFormatting sqref="CD47:CE56">
    <cfRule type="expression" dxfId="217" priority="219" stopIfTrue="1">
      <formula>NOT(ISERROR(SEARCH("Err",CD47)))</formula>
    </cfRule>
  </conditionalFormatting>
  <conditionalFormatting sqref="CE57">
    <cfRule type="expression" dxfId="216" priority="218" stopIfTrue="1">
      <formula>NOT(ISERROR(SEARCH("Err",CE57)))</formula>
    </cfRule>
  </conditionalFormatting>
  <conditionalFormatting sqref="CD57">
    <cfRule type="expression" dxfId="215" priority="217" stopIfTrue="1">
      <formula>NOT(ISERROR(SEARCH("Err",CD57)))</formula>
    </cfRule>
  </conditionalFormatting>
  <conditionalFormatting sqref="CD60:CE69">
    <cfRule type="expression" dxfId="214" priority="216" stopIfTrue="1">
      <formula>NOT(ISERROR(SEARCH("Err",CD60)))</formula>
    </cfRule>
  </conditionalFormatting>
  <conditionalFormatting sqref="CE70">
    <cfRule type="expression" dxfId="213" priority="215" stopIfTrue="1">
      <formula>NOT(ISERROR(SEARCH("Err",CE70)))</formula>
    </cfRule>
  </conditionalFormatting>
  <conditionalFormatting sqref="CD70">
    <cfRule type="expression" dxfId="212" priority="214" stopIfTrue="1">
      <formula>NOT(ISERROR(SEARCH("Err",CD70)))</formula>
    </cfRule>
  </conditionalFormatting>
  <conditionalFormatting sqref="CD73:CE82">
    <cfRule type="expression" dxfId="211" priority="213" stopIfTrue="1">
      <formula>NOT(ISERROR(SEARCH("Err",CD73)))</formula>
    </cfRule>
  </conditionalFormatting>
  <conditionalFormatting sqref="CE83">
    <cfRule type="expression" dxfId="210" priority="212" stopIfTrue="1">
      <formula>NOT(ISERROR(SEARCH("Err",CE83)))</formula>
    </cfRule>
  </conditionalFormatting>
  <conditionalFormatting sqref="CD83">
    <cfRule type="expression" dxfId="209" priority="211" stopIfTrue="1">
      <formula>NOT(ISERROR(SEARCH("Err",CD83)))</formula>
    </cfRule>
  </conditionalFormatting>
  <conditionalFormatting sqref="CD86:CE95">
    <cfRule type="expression" dxfId="208" priority="210" stopIfTrue="1">
      <formula>NOT(ISERROR(SEARCH("Err",CD86)))</formula>
    </cfRule>
  </conditionalFormatting>
  <conditionalFormatting sqref="CE96">
    <cfRule type="expression" dxfId="207" priority="209" stopIfTrue="1">
      <formula>NOT(ISERROR(SEARCH("Err",CE96)))</formula>
    </cfRule>
  </conditionalFormatting>
  <conditionalFormatting sqref="CD96">
    <cfRule type="expression" dxfId="206" priority="208" stopIfTrue="1">
      <formula>NOT(ISERROR(SEARCH("Err",CD96)))</formula>
    </cfRule>
  </conditionalFormatting>
  <conditionalFormatting sqref="DI21:DJ30">
    <cfRule type="expression" dxfId="205" priority="204" stopIfTrue="1">
      <formula>NOT(ISERROR(SEARCH("Err",DI21)))</formula>
    </cfRule>
  </conditionalFormatting>
  <conditionalFormatting sqref="DJ31">
    <cfRule type="expression" dxfId="204" priority="203" stopIfTrue="1">
      <formula>NOT(ISERROR(SEARCH("Err",DJ31)))</formula>
    </cfRule>
  </conditionalFormatting>
  <conditionalFormatting sqref="DI31">
    <cfRule type="expression" dxfId="203" priority="202" stopIfTrue="1">
      <formula>NOT(ISERROR(SEARCH("Err",DI31)))</formula>
    </cfRule>
  </conditionalFormatting>
  <conditionalFormatting sqref="DI34:DJ43">
    <cfRule type="expression" dxfId="202" priority="201" stopIfTrue="1">
      <formula>NOT(ISERROR(SEARCH("Err",DI34)))</formula>
    </cfRule>
  </conditionalFormatting>
  <conditionalFormatting sqref="DJ44">
    <cfRule type="expression" dxfId="201" priority="200" stopIfTrue="1">
      <formula>NOT(ISERROR(SEARCH("Err",DJ44)))</formula>
    </cfRule>
  </conditionalFormatting>
  <conditionalFormatting sqref="DI44">
    <cfRule type="expression" dxfId="200" priority="199" stopIfTrue="1">
      <formula>NOT(ISERROR(SEARCH("Err",DI44)))</formula>
    </cfRule>
  </conditionalFormatting>
  <conditionalFormatting sqref="DI47:DJ56">
    <cfRule type="expression" dxfId="199" priority="198" stopIfTrue="1">
      <formula>NOT(ISERROR(SEARCH("Err",DI47)))</formula>
    </cfRule>
  </conditionalFormatting>
  <conditionalFormatting sqref="DJ57">
    <cfRule type="expression" dxfId="198" priority="197" stopIfTrue="1">
      <formula>NOT(ISERROR(SEARCH("Err",DJ57)))</formula>
    </cfRule>
  </conditionalFormatting>
  <conditionalFormatting sqref="DI57">
    <cfRule type="expression" dxfId="197" priority="196" stopIfTrue="1">
      <formula>NOT(ISERROR(SEARCH("Err",DI57)))</formula>
    </cfRule>
  </conditionalFormatting>
  <conditionalFormatting sqref="DI60:DJ69">
    <cfRule type="expression" dxfId="196" priority="195" stopIfTrue="1">
      <formula>NOT(ISERROR(SEARCH("Err",DI60)))</formula>
    </cfRule>
  </conditionalFormatting>
  <conditionalFormatting sqref="DJ70">
    <cfRule type="expression" dxfId="195" priority="194" stopIfTrue="1">
      <formula>NOT(ISERROR(SEARCH("Err",DJ70)))</formula>
    </cfRule>
  </conditionalFormatting>
  <conditionalFormatting sqref="DI70">
    <cfRule type="expression" dxfId="194" priority="193" stopIfTrue="1">
      <formula>NOT(ISERROR(SEARCH("Err",DI70)))</formula>
    </cfRule>
  </conditionalFormatting>
  <conditionalFormatting sqref="DI73:DJ82">
    <cfRule type="expression" dxfId="193" priority="192" stopIfTrue="1">
      <formula>NOT(ISERROR(SEARCH("Err",DI73)))</formula>
    </cfRule>
  </conditionalFormatting>
  <conditionalFormatting sqref="DJ83">
    <cfRule type="expression" dxfId="192" priority="191" stopIfTrue="1">
      <formula>NOT(ISERROR(SEARCH("Err",DJ83)))</formula>
    </cfRule>
  </conditionalFormatting>
  <conditionalFormatting sqref="DI83">
    <cfRule type="expression" dxfId="191" priority="190" stopIfTrue="1">
      <formula>NOT(ISERROR(SEARCH("Err",DI83)))</formula>
    </cfRule>
  </conditionalFormatting>
  <conditionalFormatting sqref="DI86:DJ95">
    <cfRule type="expression" dxfId="190" priority="189" stopIfTrue="1">
      <formula>NOT(ISERROR(SEARCH("Err",DI86)))</formula>
    </cfRule>
  </conditionalFormatting>
  <conditionalFormatting sqref="DJ96">
    <cfRule type="expression" dxfId="189" priority="188" stopIfTrue="1">
      <formula>NOT(ISERROR(SEARCH("Err",DJ96)))</formula>
    </cfRule>
  </conditionalFormatting>
  <conditionalFormatting sqref="DI96">
    <cfRule type="expression" dxfId="188" priority="187" stopIfTrue="1">
      <formula>NOT(ISERROR(SEARCH("Err",DI96)))</formula>
    </cfRule>
  </conditionalFormatting>
  <conditionalFormatting sqref="DZ8:EA17">
    <cfRule type="expression" dxfId="187" priority="183" stopIfTrue="1">
      <formula>NOT(ISERROR(SEARCH("Err",DZ8)))</formula>
    </cfRule>
  </conditionalFormatting>
  <conditionalFormatting sqref="EA18">
    <cfRule type="expression" dxfId="186" priority="182" stopIfTrue="1">
      <formula>NOT(ISERROR(SEARCH("Err",EA18)))</formula>
    </cfRule>
  </conditionalFormatting>
  <conditionalFormatting sqref="DZ18">
    <cfRule type="expression" dxfId="185" priority="181" stopIfTrue="1">
      <formula>NOT(ISERROR(SEARCH("Err",DZ18)))</formula>
    </cfRule>
  </conditionalFormatting>
  <conditionalFormatting sqref="DZ21:EA30">
    <cfRule type="expression" dxfId="184" priority="180" stopIfTrue="1">
      <formula>NOT(ISERROR(SEARCH("Err",DZ21)))</formula>
    </cfRule>
  </conditionalFormatting>
  <conditionalFormatting sqref="EA31">
    <cfRule type="expression" dxfId="183" priority="179" stopIfTrue="1">
      <formula>NOT(ISERROR(SEARCH("Err",EA31)))</formula>
    </cfRule>
  </conditionalFormatting>
  <conditionalFormatting sqref="DZ31">
    <cfRule type="expression" dxfId="182" priority="178" stopIfTrue="1">
      <formula>NOT(ISERROR(SEARCH("Err",DZ31)))</formula>
    </cfRule>
  </conditionalFormatting>
  <conditionalFormatting sqref="DZ34:EA43">
    <cfRule type="expression" dxfId="181" priority="177" stopIfTrue="1">
      <formula>NOT(ISERROR(SEARCH("Err",DZ34)))</formula>
    </cfRule>
  </conditionalFormatting>
  <conditionalFormatting sqref="EA44">
    <cfRule type="expression" dxfId="180" priority="176" stopIfTrue="1">
      <formula>NOT(ISERROR(SEARCH("Err",EA44)))</formula>
    </cfRule>
  </conditionalFormatting>
  <conditionalFormatting sqref="DZ44">
    <cfRule type="expression" dxfId="179" priority="175" stopIfTrue="1">
      <formula>NOT(ISERROR(SEARCH("Err",DZ44)))</formula>
    </cfRule>
  </conditionalFormatting>
  <conditionalFormatting sqref="DZ47:EA56">
    <cfRule type="expression" dxfId="178" priority="174" stopIfTrue="1">
      <formula>NOT(ISERROR(SEARCH("Err",DZ47)))</formula>
    </cfRule>
  </conditionalFormatting>
  <conditionalFormatting sqref="EA57">
    <cfRule type="expression" dxfId="177" priority="173" stopIfTrue="1">
      <formula>NOT(ISERROR(SEARCH("Err",EA57)))</formula>
    </cfRule>
  </conditionalFormatting>
  <conditionalFormatting sqref="DZ57">
    <cfRule type="expression" dxfId="176" priority="172" stopIfTrue="1">
      <formula>NOT(ISERROR(SEARCH("Err",DZ57)))</formula>
    </cfRule>
  </conditionalFormatting>
  <conditionalFormatting sqref="DZ60:EA69">
    <cfRule type="expression" dxfId="175" priority="171" stopIfTrue="1">
      <formula>NOT(ISERROR(SEARCH("Err",DZ60)))</formula>
    </cfRule>
  </conditionalFormatting>
  <conditionalFormatting sqref="EA70">
    <cfRule type="expression" dxfId="174" priority="170" stopIfTrue="1">
      <formula>NOT(ISERROR(SEARCH("Err",EA70)))</formula>
    </cfRule>
  </conditionalFormatting>
  <conditionalFormatting sqref="DZ70">
    <cfRule type="expression" dxfId="173" priority="169" stopIfTrue="1">
      <formula>NOT(ISERROR(SEARCH("Err",DZ70)))</formula>
    </cfRule>
  </conditionalFormatting>
  <conditionalFormatting sqref="DZ73:EA82">
    <cfRule type="expression" dxfId="172" priority="168" stopIfTrue="1">
      <formula>NOT(ISERROR(SEARCH("Err",DZ73)))</formula>
    </cfRule>
  </conditionalFormatting>
  <conditionalFormatting sqref="EA83">
    <cfRule type="expression" dxfId="171" priority="167" stopIfTrue="1">
      <formula>NOT(ISERROR(SEARCH("Err",EA83)))</formula>
    </cfRule>
  </conditionalFormatting>
  <conditionalFormatting sqref="DZ83">
    <cfRule type="expression" dxfId="170" priority="166" stopIfTrue="1">
      <formula>NOT(ISERROR(SEARCH("Err",DZ83)))</formula>
    </cfRule>
  </conditionalFormatting>
  <conditionalFormatting sqref="DZ86:EA95">
    <cfRule type="expression" dxfId="169" priority="165" stopIfTrue="1">
      <formula>NOT(ISERROR(SEARCH("Err",DZ86)))</formula>
    </cfRule>
  </conditionalFormatting>
  <conditionalFormatting sqref="EA96">
    <cfRule type="expression" dxfId="168" priority="164" stopIfTrue="1">
      <formula>NOT(ISERROR(SEARCH("Err",EA96)))</formula>
    </cfRule>
  </conditionalFormatting>
  <conditionalFormatting sqref="DZ96">
    <cfRule type="expression" dxfId="167" priority="163" stopIfTrue="1">
      <formula>NOT(ISERROR(SEARCH("Err",DZ96)))</formula>
    </cfRule>
  </conditionalFormatting>
  <conditionalFormatting sqref="FE8:FF17">
    <cfRule type="expression" dxfId="166" priority="159" stopIfTrue="1">
      <formula>NOT(ISERROR(SEARCH("Err",FE8)))</formula>
    </cfRule>
  </conditionalFormatting>
  <conditionalFormatting sqref="FF18">
    <cfRule type="expression" dxfId="165" priority="158" stopIfTrue="1">
      <formula>NOT(ISERROR(SEARCH("Err",FF18)))</formula>
    </cfRule>
  </conditionalFormatting>
  <conditionalFormatting sqref="FE18">
    <cfRule type="expression" dxfId="164" priority="157" stopIfTrue="1">
      <formula>NOT(ISERROR(SEARCH("Err",FE18)))</formula>
    </cfRule>
  </conditionalFormatting>
  <conditionalFormatting sqref="FE21:FF30">
    <cfRule type="expression" dxfId="163" priority="156" stopIfTrue="1">
      <formula>NOT(ISERROR(SEARCH("Err",FE21)))</formula>
    </cfRule>
  </conditionalFormatting>
  <conditionalFormatting sqref="FF31">
    <cfRule type="expression" dxfId="162" priority="155" stopIfTrue="1">
      <formula>NOT(ISERROR(SEARCH("Err",FF31)))</formula>
    </cfRule>
  </conditionalFormatting>
  <conditionalFormatting sqref="FE31">
    <cfRule type="expression" dxfId="161" priority="154" stopIfTrue="1">
      <formula>NOT(ISERROR(SEARCH("Err",FE31)))</formula>
    </cfRule>
  </conditionalFormatting>
  <conditionalFormatting sqref="FE34:FF43">
    <cfRule type="expression" dxfId="160" priority="153" stopIfTrue="1">
      <formula>NOT(ISERROR(SEARCH("Err",FE34)))</formula>
    </cfRule>
  </conditionalFormatting>
  <conditionalFormatting sqref="FF44">
    <cfRule type="expression" dxfId="159" priority="152" stopIfTrue="1">
      <formula>NOT(ISERROR(SEARCH("Err",FF44)))</formula>
    </cfRule>
  </conditionalFormatting>
  <conditionalFormatting sqref="FE44">
    <cfRule type="expression" dxfId="158" priority="151" stopIfTrue="1">
      <formula>NOT(ISERROR(SEARCH("Err",FE44)))</formula>
    </cfRule>
  </conditionalFormatting>
  <conditionalFormatting sqref="FE47:FF56">
    <cfRule type="expression" dxfId="157" priority="150" stopIfTrue="1">
      <formula>NOT(ISERROR(SEARCH("Err",FE47)))</formula>
    </cfRule>
  </conditionalFormatting>
  <conditionalFormatting sqref="FF57">
    <cfRule type="expression" dxfId="156" priority="149" stopIfTrue="1">
      <formula>NOT(ISERROR(SEARCH("Err",FF57)))</formula>
    </cfRule>
  </conditionalFormatting>
  <conditionalFormatting sqref="FE57">
    <cfRule type="expression" dxfId="155" priority="148" stopIfTrue="1">
      <formula>NOT(ISERROR(SEARCH("Err",FE57)))</formula>
    </cfRule>
  </conditionalFormatting>
  <conditionalFormatting sqref="FE60:FF69">
    <cfRule type="expression" dxfId="154" priority="147" stopIfTrue="1">
      <formula>NOT(ISERROR(SEARCH("Err",FE60)))</formula>
    </cfRule>
  </conditionalFormatting>
  <conditionalFormatting sqref="FF70">
    <cfRule type="expression" dxfId="153" priority="146" stopIfTrue="1">
      <formula>NOT(ISERROR(SEARCH("Err",FF70)))</formula>
    </cfRule>
  </conditionalFormatting>
  <conditionalFormatting sqref="FE70">
    <cfRule type="expression" dxfId="152" priority="145" stopIfTrue="1">
      <formula>NOT(ISERROR(SEARCH("Err",FE70)))</formula>
    </cfRule>
  </conditionalFormatting>
  <conditionalFormatting sqref="FE73:FF82">
    <cfRule type="expression" dxfId="151" priority="144" stopIfTrue="1">
      <formula>NOT(ISERROR(SEARCH("Err",FE73)))</formula>
    </cfRule>
  </conditionalFormatting>
  <conditionalFormatting sqref="FF83">
    <cfRule type="expression" dxfId="150" priority="143" stopIfTrue="1">
      <formula>NOT(ISERROR(SEARCH("Err",FF83)))</formula>
    </cfRule>
  </conditionalFormatting>
  <conditionalFormatting sqref="FE83">
    <cfRule type="expression" dxfId="149" priority="142" stopIfTrue="1">
      <formula>NOT(ISERROR(SEARCH("Err",FE83)))</formula>
    </cfRule>
  </conditionalFormatting>
  <conditionalFormatting sqref="FE86:FF95">
    <cfRule type="expression" dxfId="148" priority="141" stopIfTrue="1">
      <formula>NOT(ISERROR(SEARCH("Err",FE86)))</formula>
    </cfRule>
  </conditionalFormatting>
  <conditionalFormatting sqref="FF96">
    <cfRule type="expression" dxfId="147" priority="140" stopIfTrue="1">
      <formula>NOT(ISERROR(SEARCH("Err",FF96)))</formula>
    </cfRule>
  </conditionalFormatting>
  <conditionalFormatting sqref="FE96">
    <cfRule type="expression" dxfId="146" priority="139" stopIfTrue="1">
      <formula>NOT(ISERROR(SEARCH("Err",FE96)))</formula>
    </cfRule>
  </conditionalFormatting>
  <conditionalFormatting sqref="FV8:FW17">
    <cfRule type="expression" dxfId="145" priority="135" stopIfTrue="1">
      <formula>NOT(ISERROR(SEARCH("Err",FV8)))</formula>
    </cfRule>
  </conditionalFormatting>
  <conditionalFormatting sqref="FW18">
    <cfRule type="expression" dxfId="144" priority="134" stopIfTrue="1">
      <formula>NOT(ISERROR(SEARCH("Err",FW18)))</formula>
    </cfRule>
  </conditionalFormatting>
  <conditionalFormatting sqref="FV18">
    <cfRule type="expression" dxfId="143" priority="133" stopIfTrue="1">
      <formula>NOT(ISERROR(SEARCH("Err",FV18)))</formula>
    </cfRule>
  </conditionalFormatting>
  <conditionalFormatting sqref="FV21:FW30">
    <cfRule type="expression" dxfId="142" priority="132" stopIfTrue="1">
      <formula>NOT(ISERROR(SEARCH("Err",FV21)))</formula>
    </cfRule>
  </conditionalFormatting>
  <conditionalFormatting sqref="FW31">
    <cfRule type="expression" dxfId="141" priority="131" stopIfTrue="1">
      <formula>NOT(ISERROR(SEARCH("Err",FW31)))</formula>
    </cfRule>
  </conditionalFormatting>
  <conditionalFormatting sqref="FV31">
    <cfRule type="expression" dxfId="140" priority="130" stopIfTrue="1">
      <formula>NOT(ISERROR(SEARCH("Err",FV31)))</formula>
    </cfRule>
  </conditionalFormatting>
  <conditionalFormatting sqref="FV34:FW43">
    <cfRule type="expression" dxfId="139" priority="129" stopIfTrue="1">
      <formula>NOT(ISERROR(SEARCH("Err",FV34)))</formula>
    </cfRule>
  </conditionalFormatting>
  <conditionalFormatting sqref="FW44">
    <cfRule type="expression" dxfId="138" priority="128" stopIfTrue="1">
      <formula>NOT(ISERROR(SEARCH("Err",FW44)))</formula>
    </cfRule>
  </conditionalFormatting>
  <conditionalFormatting sqref="FV44">
    <cfRule type="expression" dxfId="137" priority="127" stopIfTrue="1">
      <formula>NOT(ISERROR(SEARCH("Err",FV44)))</formula>
    </cfRule>
  </conditionalFormatting>
  <conditionalFormatting sqref="FV47:FW56">
    <cfRule type="expression" dxfId="136" priority="126" stopIfTrue="1">
      <formula>NOT(ISERROR(SEARCH("Err",FV47)))</formula>
    </cfRule>
  </conditionalFormatting>
  <conditionalFormatting sqref="FW57">
    <cfRule type="expression" dxfId="135" priority="125" stopIfTrue="1">
      <formula>NOT(ISERROR(SEARCH("Err",FW57)))</formula>
    </cfRule>
  </conditionalFormatting>
  <conditionalFormatting sqref="FV57">
    <cfRule type="expression" dxfId="134" priority="124" stopIfTrue="1">
      <formula>NOT(ISERROR(SEARCH("Err",FV57)))</formula>
    </cfRule>
  </conditionalFormatting>
  <conditionalFormatting sqref="FV60:FW69">
    <cfRule type="expression" dxfId="133" priority="123" stopIfTrue="1">
      <formula>NOT(ISERROR(SEARCH("Err",FV60)))</formula>
    </cfRule>
  </conditionalFormatting>
  <conditionalFormatting sqref="FW70">
    <cfRule type="expression" dxfId="132" priority="122" stopIfTrue="1">
      <formula>NOT(ISERROR(SEARCH("Err",FW70)))</formula>
    </cfRule>
  </conditionalFormatting>
  <conditionalFormatting sqref="FV70">
    <cfRule type="expression" dxfId="131" priority="121" stopIfTrue="1">
      <formula>NOT(ISERROR(SEARCH("Err",FV70)))</formula>
    </cfRule>
  </conditionalFormatting>
  <conditionalFormatting sqref="FV73:FW82">
    <cfRule type="expression" dxfId="130" priority="120" stopIfTrue="1">
      <formula>NOT(ISERROR(SEARCH("Err",FV73)))</formula>
    </cfRule>
  </conditionalFormatting>
  <conditionalFormatting sqref="FW83">
    <cfRule type="expression" dxfId="129" priority="119" stopIfTrue="1">
      <formula>NOT(ISERROR(SEARCH("Err",FW83)))</formula>
    </cfRule>
  </conditionalFormatting>
  <conditionalFormatting sqref="FV83">
    <cfRule type="expression" dxfId="128" priority="118" stopIfTrue="1">
      <formula>NOT(ISERROR(SEARCH("Err",FV83)))</formula>
    </cfRule>
  </conditionalFormatting>
  <conditionalFormatting sqref="FV86:FW95">
    <cfRule type="expression" dxfId="127" priority="117" stopIfTrue="1">
      <formula>NOT(ISERROR(SEARCH("Err",FV86)))</formula>
    </cfRule>
  </conditionalFormatting>
  <conditionalFormatting sqref="FW96">
    <cfRule type="expression" dxfId="126" priority="116" stopIfTrue="1">
      <formula>NOT(ISERROR(SEARCH("Err",FW96)))</formula>
    </cfRule>
  </conditionalFormatting>
  <conditionalFormatting sqref="FV96">
    <cfRule type="expression" dxfId="125" priority="115" stopIfTrue="1">
      <formula>NOT(ISERROR(SEARCH("Err",FV96)))</formula>
    </cfRule>
  </conditionalFormatting>
  <conditionalFormatting sqref="BM34:BN43 BM47:BN53 BM60:BN66 BM73:BN79 BM86:BN92 BM21:BN30 BM8:BN17">
    <cfRule type="expression" dxfId="124" priority="111" stopIfTrue="1">
      <formula>NOT(ISERROR(SEARCH("Err",BM8)))</formula>
    </cfRule>
  </conditionalFormatting>
  <conditionalFormatting sqref="BN18">
    <cfRule type="expression" dxfId="123" priority="110" stopIfTrue="1">
      <formula>NOT(ISERROR(SEARCH("Err",BN18)))</formula>
    </cfRule>
  </conditionalFormatting>
  <conditionalFormatting sqref="BM18">
    <cfRule type="expression" dxfId="122" priority="109" stopIfTrue="1">
      <formula>NOT(ISERROR(SEARCH("Err",BM18)))</formula>
    </cfRule>
  </conditionalFormatting>
  <conditionalFormatting sqref="BN44">
    <cfRule type="expression" dxfId="121" priority="108" stopIfTrue="1">
      <formula>NOT(ISERROR(SEARCH("Err",BN44)))</formula>
    </cfRule>
  </conditionalFormatting>
  <conditionalFormatting sqref="BM44">
    <cfRule type="expression" dxfId="120" priority="107" stopIfTrue="1">
      <formula>NOT(ISERROR(SEARCH("Err",BM44)))</formula>
    </cfRule>
  </conditionalFormatting>
  <conditionalFormatting sqref="BN31">
    <cfRule type="expression" dxfId="119" priority="106" stopIfTrue="1">
      <formula>NOT(ISERROR(SEARCH("Err",BN31)))</formula>
    </cfRule>
  </conditionalFormatting>
  <conditionalFormatting sqref="BM31">
    <cfRule type="expression" dxfId="118" priority="105" stopIfTrue="1">
      <formula>NOT(ISERROR(SEARCH("Err",BM31)))</formula>
    </cfRule>
  </conditionalFormatting>
  <conditionalFormatting sqref="BM55:BN56">
    <cfRule type="expression" dxfId="117" priority="104" stopIfTrue="1">
      <formula>NOT(ISERROR(SEARCH("Err",BM55)))</formula>
    </cfRule>
  </conditionalFormatting>
  <conditionalFormatting sqref="BM54:BN54">
    <cfRule type="expression" dxfId="116" priority="101" stopIfTrue="1">
      <formula>NOT(ISERROR(SEARCH("Err",BM54)))</formula>
    </cfRule>
  </conditionalFormatting>
  <conditionalFormatting sqref="BN57">
    <cfRule type="expression" dxfId="115" priority="103" stopIfTrue="1">
      <formula>NOT(ISERROR(SEARCH("Err",BN57)))</formula>
    </cfRule>
  </conditionalFormatting>
  <conditionalFormatting sqref="BM57">
    <cfRule type="expression" dxfId="114" priority="102" stopIfTrue="1">
      <formula>NOT(ISERROR(SEARCH("Err",BM57)))</formula>
    </cfRule>
  </conditionalFormatting>
  <conditionalFormatting sqref="BN96">
    <cfRule type="expression" dxfId="113" priority="91" stopIfTrue="1">
      <formula>NOT(ISERROR(SEARCH("Err",BN96)))</formula>
    </cfRule>
  </conditionalFormatting>
  <conditionalFormatting sqref="BM96">
    <cfRule type="expression" dxfId="112" priority="90" stopIfTrue="1">
      <formula>NOT(ISERROR(SEARCH("Err",BM96)))</formula>
    </cfRule>
  </conditionalFormatting>
  <conditionalFormatting sqref="BM68:BN69">
    <cfRule type="expression" dxfId="111" priority="100" stopIfTrue="1">
      <formula>NOT(ISERROR(SEARCH("Err",BM68)))</formula>
    </cfRule>
  </conditionalFormatting>
  <conditionalFormatting sqref="BM67:BN67">
    <cfRule type="expression" dxfId="110" priority="97" stopIfTrue="1">
      <formula>NOT(ISERROR(SEARCH("Err",BM67)))</formula>
    </cfRule>
  </conditionalFormatting>
  <conditionalFormatting sqref="BN70">
    <cfRule type="expression" dxfId="109" priority="99" stopIfTrue="1">
      <formula>NOT(ISERROR(SEARCH("Err",BN70)))</formula>
    </cfRule>
  </conditionalFormatting>
  <conditionalFormatting sqref="BM70">
    <cfRule type="expression" dxfId="108" priority="98" stopIfTrue="1">
      <formula>NOT(ISERROR(SEARCH("Err",BM70)))</formula>
    </cfRule>
  </conditionalFormatting>
  <conditionalFormatting sqref="BN83">
    <cfRule type="expression" dxfId="107" priority="95" stopIfTrue="1">
      <formula>NOT(ISERROR(SEARCH("Err",BN83)))</formula>
    </cfRule>
  </conditionalFormatting>
  <conditionalFormatting sqref="BM83">
    <cfRule type="expression" dxfId="106" priority="94" stopIfTrue="1">
      <formula>NOT(ISERROR(SEARCH("Err",BM83)))</formula>
    </cfRule>
  </conditionalFormatting>
  <conditionalFormatting sqref="BM81:BN82">
    <cfRule type="expression" dxfId="105" priority="96" stopIfTrue="1">
      <formula>NOT(ISERROR(SEARCH("Err",BM81)))</formula>
    </cfRule>
  </conditionalFormatting>
  <conditionalFormatting sqref="BM80:BN80">
    <cfRule type="expression" dxfId="104" priority="93" stopIfTrue="1">
      <formula>NOT(ISERROR(SEARCH("Err",BM80)))</formula>
    </cfRule>
  </conditionalFormatting>
  <conditionalFormatting sqref="BM94:BN95">
    <cfRule type="expression" dxfId="103" priority="92" stopIfTrue="1">
      <formula>NOT(ISERROR(SEARCH("Err",BM94)))</formula>
    </cfRule>
  </conditionalFormatting>
  <conditionalFormatting sqref="BM93:BN93">
    <cfRule type="expression" dxfId="102" priority="89" stopIfTrue="1">
      <formula>NOT(ISERROR(SEARCH("Err",BM93)))</formula>
    </cfRule>
  </conditionalFormatting>
  <conditionalFormatting sqref="GM8:GN17">
    <cfRule type="expression" dxfId="101" priority="88" stopIfTrue="1">
      <formula>NOT(ISERROR(SEARCH("Err",GM8)))</formula>
    </cfRule>
  </conditionalFormatting>
  <conditionalFormatting sqref="GN18">
    <cfRule type="expression" dxfId="100" priority="87" stopIfTrue="1">
      <formula>NOT(ISERROR(SEARCH("Err",GN18)))</formula>
    </cfRule>
  </conditionalFormatting>
  <conditionalFormatting sqref="GM18">
    <cfRule type="expression" dxfId="99" priority="86" stopIfTrue="1">
      <formula>NOT(ISERROR(SEARCH("Err",GM18)))</formula>
    </cfRule>
  </conditionalFormatting>
  <conditionalFormatting sqref="GM21:GN30">
    <cfRule type="expression" dxfId="98" priority="85" stopIfTrue="1">
      <formula>NOT(ISERROR(SEARCH("Err",GM21)))</formula>
    </cfRule>
  </conditionalFormatting>
  <conditionalFormatting sqref="GN31">
    <cfRule type="expression" dxfId="97" priority="84" stopIfTrue="1">
      <formula>NOT(ISERROR(SEARCH("Err",GN31)))</formula>
    </cfRule>
  </conditionalFormatting>
  <conditionalFormatting sqref="GM31">
    <cfRule type="expression" dxfId="96" priority="83" stopIfTrue="1">
      <formula>NOT(ISERROR(SEARCH("Err",GM31)))</formula>
    </cfRule>
  </conditionalFormatting>
  <conditionalFormatting sqref="GM34:GN43">
    <cfRule type="expression" dxfId="95" priority="82" stopIfTrue="1">
      <formula>NOT(ISERROR(SEARCH("Err",GM34)))</formula>
    </cfRule>
  </conditionalFormatting>
  <conditionalFormatting sqref="GN44">
    <cfRule type="expression" dxfId="94" priority="81" stopIfTrue="1">
      <formula>NOT(ISERROR(SEARCH("Err",GN44)))</formula>
    </cfRule>
  </conditionalFormatting>
  <conditionalFormatting sqref="GM44">
    <cfRule type="expression" dxfId="93" priority="80" stopIfTrue="1">
      <formula>NOT(ISERROR(SEARCH("Err",GM44)))</formula>
    </cfRule>
  </conditionalFormatting>
  <conditionalFormatting sqref="GM47:GN56">
    <cfRule type="expression" dxfId="92" priority="79" stopIfTrue="1">
      <formula>NOT(ISERROR(SEARCH("Err",GM47)))</formula>
    </cfRule>
  </conditionalFormatting>
  <conditionalFormatting sqref="GN57">
    <cfRule type="expression" dxfId="91" priority="78" stopIfTrue="1">
      <formula>NOT(ISERROR(SEARCH("Err",GN57)))</formula>
    </cfRule>
  </conditionalFormatting>
  <conditionalFormatting sqref="GM57">
    <cfRule type="expression" dxfId="90" priority="77" stopIfTrue="1">
      <formula>NOT(ISERROR(SEARCH("Err",GM57)))</formula>
    </cfRule>
  </conditionalFormatting>
  <conditionalFormatting sqref="GM60:GN69">
    <cfRule type="expression" dxfId="89" priority="76" stopIfTrue="1">
      <formula>NOT(ISERROR(SEARCH("Err",GM60)))</formula>
    </cfRule>
  </conditionalFormatting>
  <conditionalFormatting sqref="GN70">
    <cfRule type="expression" dxfId="88" priority="75" stopIfTrue="1">
      <formula>NOT(ISERROR(SEARCH("Err",GN70)))</formula>
    </cfRule>
  </conditionalFormatting>
  <conditionalFormatting sqref="GM70">
    <cfRule type="expression" dxfId="87" priority="74" stopIfTrue="1">
      <formula>NOT(ISERROR(SEARCH("Err",GM70)))</formula>
    </cfRule>
  </conditionalFormatting>
  <conditionalFormatting sqref="GM73:GN82">
    <cfRule type="expression" dxfId="86" priority="73" stopIfTrue="1">
      <formula>NOT(ISERROR(SEARCH("Err",GM73)))</formula>
    </cfRule>
  </conditionalFormatting>
  <conditionalFormatting sqref="GN83">
    <cfRule type="expression" dxfId="85" priority="72" stopIfTrue="1">
      <formula>NOT(ISERROR(SEARCH("Err",GN83)))</formula>
    </cfRule>
  </conditionalFormatting>
  <conditionalFormatting sqref="GM83">
    <cfRule type="expression" dxfId="84" priority="71" stopIfTrue="1">
      <formula>NOT(ISERROR(SEARCH("Err",GM83)))</formula>
    </cfRule>
  </conditionalFormatting>
  <conditionalFormatting sqref="GM86:GN95">
    <cfRule type="expression" dxfId="83" priority="70" stopIfTrue="1">
      <formula>NOT(ISERROR(SEARCH("Err",GM86)))</formula>
    </cfRule>
  </conditionalFormatting>
  <conditionalFormatting sqref="GN96">
    <cfRule type="expression" dxfId="82" priority="69" stopIfTrue="1">
      <formula>NOT(ISERROR(SEARCH("Err",GN96)))</formula>
    </cfRule>
  </conditionalFormatting>
  <conditionalFormatting sqref="GM96">
    <cfRule type="expression" dxfId="81" priority="68" stopIfTrue="1">
      <formula>NOT(ISERROR(SEARCH("Err",GM96)))</formula>
    </cfRule>
  </conditionalFormatting>
  <conditionalFormatting sqref="HD8:HE17">
    <cfRule type="expression" dxfId="80" priority="67" stopIfTrue="1">
      <formula>NOT(ISERROR(SEARCH("Err",HD8)))</formula>
    </cfRule>
  </conditionalFormatting>
  <conditionalFormatting sqref="HE18">
    <cfRule type="expression" dxfId="79" priority="66" stopIfTrue="1">
      <formula>NOT(ISERROR(SEARCH("Err",HE18)))</formula>
    </cfRule>
  </conditionalFormatting>
  <conditionalFormatting sqref="HD18">
    <cfRule type="expression" dxfId="78" priority="65" stopIfTrue="1">
      <formula>NOT(ISERROR(SEARCH("Err",HD18)))</formula>
    </cfRule>
  </conditionalFormatting>
  <conditionalFormatting sqref="HD21:HE30">
    <cfRule type="expression" dxfId="77" priority="64" stopIfTrue="1">
      <formula>NOT(ISERROR(SEARCH("Err",HD21)))</formula>
    </cfRule>
  </conditionalFormatting>
  <conditionalFormatting sqref="HE31">
    <cfRule type="expression" dxfId="76" priority="63" stopIfTrue="1">
      <formula>NOT(ISERROR(SEARCH("Err",HE31)))</formula>
    </cfRule>
  </conditionalFormatting>
  <conditionalFormatting sqref="HD31">
    <cfRule type="expression" dxfId="75" priority="62" stopIfTrue="1">
      <formula>NOT(ISERROR(SEARCH("Err",HD31)))</formula>
    </cfRule>
  </conditionalFormatting>
  <conditionalFormatting sqref="HD34:HE43">
    <cfRule type="expression" dxfId="74" priority="61" stopIfTrue="1">
      <formula>NOT(ISERROR(SEARCH("Err",HD34)))</formula>
    </cfRule>
  </conditionalFormatting>
  <conditionalFormatting sqref="HE44">
    <cfRule type="expression" dxfId="73" priority="60" stopIfTrue="1">
      <formula>NOT(ISERROR(SEARCH("Err",HE44)))</formula>
    </cfRule>
  </conditionalFormatting>
  <conditionalFormatting sqref="HD44">
    <cfRule type="expression" dxfId="72" priority="59" stopIfTrue="1">
      <formula>NOT(ISERROR(SEARCH("Err",HD44)))</formula>
    </cfRule>
  </conditionalFormatting>
  <conditionalFormatting sqref="HD47:HE56">
    <cfRule type="expression" dxfId="71" priority="58" stopIfTrue="1">
      <formula>NOT(ISERROR(SEARCH("Err",HD47)))</formula>
    </cfRule>
  </conditionalFormatting>
  <conditionalFormatting sqref="HE57">
    <cfRule type="expression" dxfId="70" priority="57" stopIfTrue="1">
      <formula>NOT(ISERROR(SEARCH("Err",HE57)))</formula>
    </cfRule>
  </conditionalFormatting>
  <conditionalFormatting sqref="HD57">
    <cfRule type="expression" dxfId="69" priority="56" stopIfTrue="1">
      <formula>NOT(ISERROR(SEARCH("Err",HD57)))</formula>
    </cfRule>
  </conditionalFormatting>
  <conditionalFormatting sqref="HD60:HE69">
    <cfRule type="expression" dxfId="68" priority="55" stopIfTrue="1">
      <formula>NOT(ISERROR(SEARCH("Err",HD60)))</formula>
    </cfRule>
  </conditionalFormatting>
  <conditionalFormatting sqref="HE70">
    <cfRule type="expression" dxfId="67" priority="54" stopIfTrue="1">
      <formula>NOT(ISERROR(SEARCH("Err",HE70)))</formula>
    </cfRule>
  </conditionalFormatting>
  <conditionalFormatting sqref="HD70">
    <cfRule type="expression" dxfId="66" priority="53" stopIfTrue="1">
      <formula>NOT(ISERROR(SEARCH("Err",HD70)))</formula>
    </cfRule>
  </conditionalFormatting>
  <conditionalFormatting sqref="HD73:HE82">
    <cfRule type="expression" dxfId="65" priority="52" stopIfTrue="1">
      <formula>NOT(ISERROR(SEARCH("Err",HD73)))</formula>
    </cfRule>
  </conditionalFormatting>
  <conditionalFormatting sqref="HE83">
    <cfRule type="expression" dxfId="64" priority="51" stopIfTrue="1">
      <formula>NOT(ISERROR(SEARCH("Err",HE83)))</formula>
    </cfRule>
  </conditionalFormatting>
  <conditionalFormatting sqref="HD83">
    <cfRule type="expression" dxfId="63" priority="50" stopIfTrue="1">
      <formula>NOT(ISERROR(SEARCH("Err",HD83)))</formula>
    </cfRule>
  </conditionalFormatting>
  <conditionalFormatting sqref="HD86:HE95">
    <cfRule type="expression" dxfId="62" priority="49" stopIfTrue="1">
      <formula>NOT(ISERROR(SEARCH("Err",HD86)))</formula>
    </cfRule>
  </conditionalFormatting>
  <conditionalFormatting sqref="HE96">
    <cfRule type="expression" dxfId="61" priority="48" stopIfTrue="1">
      <formula>NOT(ISERROR(SEARCH("Err",HE96)))</formula>
    </cfRule>
  </conditionalFormatting>
  <conditionalFormatting sqref="HD96">
    <cfRule type="expression" dxfId="60" priority="47" stopIfTrue="1">
      <formula>NOT(ISERROR(SEARCH("Err",HD96)))</formula>
    </cfRule>
  </conditionalFormatting>
  <conditionalFormatting sqref="HU8:HV17">
    <cfRule type="expression" dxfId="59" priority="46" stopIfTrue="1">
      <formula>NOT(ISERROR(SEARCH("Err",HU8)))</formula>
    </cfRule>
  </conditionalFormatting>
  <conditionalFormatting sqref="HV18">
    <cfRule type="expression" dxfId="58" priority="45" stopIfTrue="1">
      <formula>NOT(ISERROR(SEARCH("Err",HV18)))</formula>
    </cfRule>
  </conditionalFormatting>
  <conditionalFormatting sqref="HU18">
    <cfRule type="expression" dxfId="57" priority="44" stopIfTrue="1">
      <formula>NOT(ISERROR(SEARCH("Err",HU18)))</formula>
    </cfRule>
  </conditionalFormatting>
  <conditionalFormatting sqref="HU21:HV30">
    <cfRule type="expression" dxfId="56" priority="43" stopIfTrue="1">
      <formula>NOT(ISERROR(SEARCH("Err",HU21)))</formula>
    </cfRule>
  </conditionalFormatting>
  <conditionalFormatting sqref="HV31">
    <cfRule type="expression" dxfId="55" priority="42" stopIfTrue="1">
      <formula>NOT(ISERROR(SEARCH("Err",HV31)))</formula>
    </cfRule>
  </conditionalFormatting>
  <conditionalFormatting sqref="HU31">
    <cfRule type="expression" dxfId="54" priority="41" stopIfTrue="1">
      <formula>NOT(ISERROR(SEARCH("Err",HU31)))</formula>
    </cfRule>
  </conditionalFormatting>
  <conditionalFormatting sqref="HU34:HV43">
    <cfRule type="expression" dxfId="53" priority="40" stopIfTrue="1">
      <formula>NOT(ISERROR(SEARCH("Err",HU34)))</formula>
    </cfRule>
  </conditionalFormatting>
  <conditionalFormatting sqref="HV44">
    <cfRule type="expression" dxfId="52" priority="39" stopIfTrue="1">
      <formula>NOT(ISERROR(SEARCH("Err",HV44)))</formula>
    </cfRule>
  </conditionalFormatting>
  <conditionalFormatting sqref="HU44">
    <cfRule type="expression" dxfId="51" priority="38" stopIfTrue="1">
      <formula>NOT(ISERROR(SEARCH("Err",HU44)))</formula>
    </cfRule>
  </conditionalFormatting>
  <conditionalFormatting sqref="HU47:HV56">
    <cfRule type="expression" dxfId="50" priority="37" stopIfTrue="1">
      <formula>NOT(ISERROR(SEARCH("Err",HU47)))</formula>
    </cfRule>
  </conditionalFormatting>
  <conditionalFormatting sqref="HV57">
    <cfRule type="expression" dxfId="49" priority="36" stopIfTrue="1">
      <formula>NOT(ISERROR(SEARCH("Err",HV57)))</formula>
    </cfRule>
  </conditionalFormatting>
  <conditionalFormatting sqref="HU57">
    <cfRule type="expression" dxfId="48" priority="35" stopIfTrue="1">
      <formula>NOT(ISERROR(SEARCH("Err",HU57)))</formula>
    </cfRule>
  </conditionalFormatting>
  <conditionalFormatting sqref="HU60:HV69">
    <cfRule type="expression" dxfId="47" priority="34" stopIfTrue="1">
      <formula>NOT(ISERROR(SEARCH("Err",HU60)))</formula>
    </cfRule>
  </conditionalFormatting>
  <conditionalFormatting sqref="HV70">
    <cfRule type="expression" dxfId="46" priority="33" stopIfTrue="1">
      <formula>NOT(ISERROR(SEARCH("Err",HV70)))</formula>
    </cfRule>
  </conditionalFormatting>
  <conditionalFormatting sqref="HU70">
    <cfRule type="expression" dxfId="45" priority="32" stopIfTrue="1">
      <formula>NOT(ISERROR(SEARCH("Err",HU70)))</formula>
    </cfRule>
  </conditionalFormatting>
  <conditionalFormatting sqref="HU73:HV82">
    <cfRule type="expression" dxfId="44" priority="31" stopIfTrue="1">
      <formula>NOT(ISERROR(SEARCH("Err",HU73)))</formula>
    </cfRule>
  </conditionalFormatting>
  <conditionalFormatting sqref="HV83">
    <cfRule type="expression" dxfId="43" priority="30" stopIfTrue="1">
      <formula>NOT(ISERROR(SEARCH("Err",HV83)))</formula>
    </cfRule>
  </conditionalFormatting>
  <conditionalFormatting sqref="HU83">
    <cfRule type="expression" dxfId="42" priority="29" stopIfTrue="1">
      <formula>NOT(ISERROR(SEARCH("Err",HU83)))</formula>
    </cfRule>
  </conditionalFormatting>
  <conditionalFormatting sqref="HU86:HV95">
    <cfRule type="expression" dxfId="41" priority="28" stopIfTrue="1">
      <formula>NOT(ISERROR(SEARCH("Err",HU86)))</formula>
    </cfRule>
  </conditionalFormatting>
  <conditionalFormatting sqref="HV96">
    <cfRule type="expression" dxfId="40" priority="27" stopIfTrue="1">
      <formula>NOT(ISERROR(SEARCH("Err",HV96)))</formula>
    </cfRule>
  </conditionalFormatting>
  <conditionalFormatting sqref="HU96">
    <cfRule type="expression" dxfId="39" priority="26" stopIfTrue="1">
      <formula>NOT(ISERROR(SEARCH("Err",HU96)))</formula>
    </cfRule>
  </conditionalFormatting>
  <conditionalFormatting sqref="IL8:IM17">
    <cfRule type="expression" dxfId="38" priority="25" stopIfTrue="1">
      <formula>NOT(ISERROR(SEARCH("Err",IL8)))</formula>
    </cfRule>
  </conditionalFormatting>
  <conditionalFormatting sqref="IM18">
    <cfRule type="expression" dxfId="37" priority="24" stopIfTrue="1">
      <formula>NOT(ISERROR(SEARCH("Err",IM18)))</formula>
    </cfRule>
  </conditionalFormatting>
  <conditionalFormatting sqref="IL18">
    <cfRule type="expression" dxfId="36" priority="23" stopIfTrue="1">
      <formula>NOT(ISERROR(SEARCH("Err",IL18)))</formula>
    </cfRule>
  </conditionalFormatting>
  <conditionalFormatting sqref="IL21:IM30">
    <cfRule type="expression" dxfId="35" priority="22" stopIfTrue="1">
      <formula>NOT(ISERROR(SEARCH("Err",IL21)))</formula>
    </cfRule>
  </conditionalFormatting>
  <conditionalFormatting sqref="IM31">
    <cfRule type="expression" dxfId="34" priority="21" stopIfTrue="1">
      <formula>NOT(ISERROR(SEARCH("Err",IM31)))</formula>
    </cfRule>
  </conditionalFormatting>
  <conditionalFormatting sqref="IL31">
    <cfRule type="expression" dxfId="33" priority="20" stopIfTrue="1">
      <formula>NOT(ISERROR(SEARCH("Err",IL31)))</formula>
    </cfRule>
  </conditionalFormatting>
  <conditionalFormatting sqref="IL34:IM43">
    <cfRule type="expression" dxfId="32" priority="19" stopIfTrue="1">
      <formula>NOT(ISERROR(SEARCH("Err",IL34)))</formula>
    </cfRule>
  </conditionalFormatting>
  <conditionalFormatting sqref="IM44">
    <cfRule type="expression" dxfId="31" priority="18" stopIfTrue="1">
      <formula>NOT(ISERROR(SEARCH("Err",IM44)))</formula>
    </cfRule>
  </conditionalFormatting>
  <conditionalFormatting sqref="IL44">
    <cfRule type="expression" dxfId="30" priority="17" stopIfTrue="1">
      <formula>NOT(ISERROR(SEARCH("Err",IL44)))</formula>
    </cfRule>
  </conditionalFormatting>
  <conditionalFormatting sqref="IL47:IM56">
    <cfRule type="expression" dxfId="29" priority="16" stopIfTrue="1">
      <formula>NOT(ISERROR(SEARCH("Err",IL47)))</formula>
    </cfRule>
  </conditionalFormatting>
  <conditionalFormatting sqref="IM57">
    <cfRule type="expression" dxfId="28" priority="15" stopIfTrue="1">
      <formula>NOT(ISERROR(SEARCH("Err",IM57)))</formula>
    </cfRule>
  </conditionalFormatting>
  <conditionalFormatting sqref="IL57">
    <cfRule type="expression" dxfId="27" priority="14" stopIfTrue="1">
      <formula>NOT(ISERROR(SEARCH("Err",IL57)))</formula>
    </cfRule>
  </conditionalFormatting>
  <conditionalFormatting sqref="IL60:IM69">
    <cfRule type="expression" dxfId="26" priority="13" stopIfTrue="1">
      <formula>NOT(ISERROR(SEARCH("Err",IL60)))</formula>
    </cfRule>
  </conditionalFormatting>
  <conditionalFormatting sqref="IM70">
    <cfRule type="expression" dxfId="25" priority="12" stopIfTrue="1">
      <formula>NOT(ISERROR(SEARCH("Err",IM70)))</formula>
    </cfRule>
  </conditionalFormatting>
  <conditionalFormatting sqref="IL70">
    <cfRule type="expression" dxfId="24" priority="11" stopIfTrue="1">
      <formula>NOT(ISERROR(SEARCH("Err",IL70)))</formula>
    </cfRule>
  </conditionalFormatting>
  <conditionalFormatting sqref="IL73:IM82">
    <cfRule type="expression" dxfId="23" priority="10" stopIfTrue="1">
      <formula>NOT(ISERROR(SEARCH("Err",IL73)))</formula>
    </cfRule>
  </conditionalFormatting>
  <conditionalFormatting sqref="IM83">
    <cfRule type="expression" dxfId="22" priority="9" stopIfTrue="1">
      <formula>NOT(ISERROR(SEARCH("Err",IM83)))</formula>
    </cfRule>
  </conditionalFormatting>
  <conditionalFormatting sqref="IL83">
    <cfRule type="expression" dxfId="21" priority="8" stopIfTrue="1">
      <formula>NOT(ISERROR(SEARCH("Err",IL83)))</formula>
    </cfRule>
  </conditionalFormatting>
  <conditionalFormatting sqref="IL86:IM95">
    <cfRule type="expression" dxfId="20" priority="7" stopIfTrue="1">
      <formula>NOT(ISERROR(SEARCH("Err",IL86)))</formula>
    </cfRule>
  </conditionalFormatting>
  <conditionalFormatting sqref="IM96">
    <cfRule type="expression" dxfId="19" priority="6" stopIfTrue="1">
      <formula>NOT(ISERROR(SEARCH("Err",IM96)))</formula>
    </cfRule>
  </conditionalFormatting>
  <conditionalFormatting sqref="IL96">
    <cfRule type="expression" dxfId="18" priority="5" stopIfTrue="1">
      <formula>NOT(ISERROR(SEARCH("Err",IL96)))</formula>
    </cfRule>
  </conditionalFormatting>
  <conditionalFormatting sqref="AV8:AW18 AE8:AF18 CD8:CE18 DI8:DJ18 DZ8:EA18 FE8:FF18 FV8:FW18 BM8:BN18 GM8:GN18 HD8:HE18 HU8:HV18 IL8:IM18">
    <cfRule type="expression" dxfId="17" priority="4" stopIfTrue="1">
      <formula>NOT(ISERROR(SEARCH("Err",AE8)))</formula>
    </cfRule>
  </conditionalFormatting>
  <conditionalFormatting sqref="AE21:AF31 AV21:AW31 CD21:CE31 DI21:DJ31 DZ21:EA31 FE21:FF31 FV21:FW31 BM21:BN31 GM21:GN31 HD21:HE31 HU21:HV31 IL21:IM31">
    <cfRule type="expression" dxfId="16" priority="3" stopIfTrue="1">
      <formula>NOT(ISERROR(SEARCH("Err",AE21)))</formula>
    </cfRule>
  </conditionalFormatting>
  <conditionalFormatting sqref="AE34:AF44 AV34:AW44 CD34:CE44 DI34:DJ44 DZ34:EA44 FE34:FF44 FV34:FW44 BM34:BN44 GM34:GN44 HD34:HE44 HU34:HV44 IL34:IM44">
    <cfRule type="expression" dxfId="15" priority="2" stopIfTrue="1">
      <formula>NOT(ISERROR(SEARCH("Err",AE34)))</formula>
    </cfRule>
  </conditionalFormatting>
  <conditionalFormatting sqref="AV86:AW96 AE86:AF96 CD86:CE96 DI86:DJ96 DZ86:EA96 FE86:FF96 FV86:FW96 BM86:BN96 GM86:GN96 HD86:HE96 HU86:HV96 IL86:IM96">
    <cfRule type="expression" dxfId="14" priority="1" stopIfTrue="1">
      <formula>NOT(ISERROR(SEARCH("Err",AE86)))</formula>
    </cfRule>
  </conditionalFormatting>
  <pageMargins left="0.7" right="0.7" top="0.75" bottom="0.75" header="0.3" footer="0.3"/>
  <pageSetup paperSize="8" scale="57" fitToWidth="2" fitToHeight="2" orientation="landscape" r:id="rId1"/>
  <colBreaks count="1" manualBreakCount="1">
    <brk id="32" max="27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formation" ma:contentTypeID="0x01010033282546F0D44441B574BEAA5FBE93E4001FF75FC593CD5742AC0BB94DCE1008FB" ma:contentTypeVersion="5" ma:contentTypeDescription="" ma:contentTypeScope="" ma:versionID="d12900ba343517a4718208a4fa6f6c4f">
  <xsd:schema xmlns:xsd="http://www.w3.org/2001/XMLSchema" xmlns:xs="http://www.w3.org/2001/XMLSchema" xmlns:p="http://schemas.microsoft.com/office/2006/metadata/properties" xmlns:ns2="631298fc-6a88-4548-b7d9-3b164918c4a3" xmlns:ns3="http://schemas.microsoft.com/sharepoint/v3/fields" targetNamespace="http://schemas.microsoft.com/office/2006/metadata/properties" ma:root="true" ma:fieldsID="9a15b5871175a44db40d23858c05c546" ns2:_="" ns3:_="">
    <xsd:import namespace="631298fc-6a88-4548-b7d9-3b164918c4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Organisation" minOccurs="0"/>
                <xsd:element ref="ns2:_x003a_" minOccurs="0"/>
                <xsd:element ref="ns2:_x003a__x003a_" minOccurs="0"/>
                <xsd:element ref="ns3:_Status" minOccurs="0"/>
                <xsd:element ref="ns2:Classification" minOccurs="0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Organisation" ma:index="8" nillable="true" ma:displayName="Organisation" ma:default="Choose an Organisation" ma:description="Choose from the drop-down menu or fill in a value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_x003a_" ma:index="9" nillable="true" ma:displayName=":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>
      <xsd:simpleType>
        <xsd:restriction base="dms:Text">
          <xsd:maxLength value="255"/>
        </xsd:restriction>
      </xsd:simpleType>
    </xsd:element>
    <xsd:element name="_x003a__x003a_" ma:index="10" nillable="true" ma:displayName="::" ma:default="-Main Document" ma:description="Used to place Subsidiary Documents and Responses as 'children' to the Main Document, with Subsidiary Documents first" ma:format="Dropdown" ma:internalName="_x003A__x003A_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Classification" ma:index="12" nillable="true" ma:displayName="Classification" ma:default="Unclassified" ma:format="Dropdown" ma:hidden="true" ma:internalName="Classification" ma:readOnly="false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hidden="true" ma:internalName="Descriptor" ma:readOnly="false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69773578-b348-4185-91b0-0c3a7eda8d2a" ContentTypeId="0x01010033282546F0D44441B574BEAA5FBE93E4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Draft</_Status>
    <Classification xmlns="631298fc-6a88-4548-b7d9-3b164918c4a3">Unclassified</Classification>
    <Descriptor xmlns="631298fc-6a88-4548-b7d9-3b164918c4a3" xsi:nil="true"/>
    <Organisation xmlns="631298fc-6a88-4548-b7d9-3b164918c4a3">Choose an Organisation</Organisation>
    <_x003a_ xmlns="631298fc-6a88-4548-b7d9-3b164918c4a3" xsi:nil="true"/>
    <_x003a__x003a_ xmlns="631298fc-6a88-4548-b7d9-3b164918c4a3">-Main Document</_x003a__x003a_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sisl xmlns:xsi="http://www.w3.org/2001/XMLSchema-instance" xmlns:xsd="http://www.w3.org/2001/XMLSchema" xmlns="http://www.boldonjames.com/2008/01/sie/internal/label" sislVersion="0" policy="973096ae-7329-4b3b-9368-47aeba6959e1"/>
</file>

<file path=customXml/itemProps1.xml><?xml version="1.0" encoding="utf-8"?>
<ds:datastoreItem xmlns:ds="http://schemas.openxmlformats.org/officeDocument/2006/customXml" ds:itemID="{9A1CF098-65AF-4ABE-8861-EADA48EE9E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298fc-6a88-4548-b7d9-3b164918c4a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D1FE2A-B3CA-4B0D-ADC5-49CAF86DEF47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2BD62051-8B9E-4894-B765-76BA8F33282B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631298fc-6a88-4548-b7d9-3b164918c4a3"/>
  </ds:schemaRefs>
</ds:datastoreItem>
</file>

<file path=customXml/itemProps4.xml><?xml version="1.0" encoding="utf-8"?>
<ds:datastoreItem xmlns:ds="http://schemas.openxmlformats.org/officeDocument/2006/customXml" ds:itemID="{08834792-3882-4D2A-AA03-96E5B77E1D3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75C32A7-7AC6-44CE-AE6F-8F7A337E25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Cover Sheet</vt:lpstr>
      <vt:lpstr>Changes Log</vt:lpstr>
      <vt:lpstr>Data Change Log</vt:lpstr>
      <vt:lpstr>E1 - Visual Amenity</vt:lpstr>
      <vt:lpstr>E2 - Environmental Reporting </vt:lpstr>
      <vt:lpstr>E3 - BCF</vt:lpstr>
      <vt:lpstr>E4 - Losses Snapshot</vt:lpstr>
      <vt:lpstr>E5 - Smart Metering</vt:lpstr>
      <vt:lpstr>E6 - Innovative Solutions</vt:lpstr>
      <vt:lpstr>E7 - LCTs</vt:lpstr>
      <vt:lpstr>E8 - IRM</vt:lpstr>
      <vt:lpstr>'E4 - Losses Snapshot'!Print_Area</vt:lpstr>
      <vt:lpstr>'E4 - Losses Snapshot'!Print_Titles</vt:lpstr>
    </vt:vector>
  </TitlesOfParts>
  <Company>Ofgem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%USERNAME%</dc:creator>
  <cp:lastModifiedBy>Vincent Cranny</cp:lastModifiedBy>
  <cp:lastPrinted>2017-07-19T16:12:25Z</cp:lastPrinted>
  <dcterms:created xsi:type="dcterms:W3CDTF">2014-08-14T12:08:20Z</dcterms:created>
  <dcterms:modified xsi:type="dcterms:W3CDTF">2017-10-31T13:42:21Z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0x01010033282546F0D44441B574BEAA5FBE93E4001FF75FC593CD5742AC0BB94DCE1008FB</vt:lpwstr>
  </property>
  <property fmtid="{D5CDD505-2E9C-101B-9397-08002B2CF9AE}" pid="3" name="BJSCc5a055b0-1bed-4579_x">
    <vt:lpwstr/>
  </property>
  <property fmtid="{D5CDD505-2E9C-101B-9397-08002B2CF9AE}" pid="4" name="BJSCdd9eba61-d6b9-469b_x">
    <vt:lpwstr/>
  </property>
  <property fmtid="{D5CDD505-2E9C-101B-9397-08002B2CF9AE}" pid="5" name="BJSCSummaryMarking">
    <vt:lpwstr>This item has no classification</vt:lpwstr>
  </property>
  <property fmtid="{D5CDD505-2E9C-101B-9397-08002B2CF9AE}" pid="6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7" name="docIndexRef">
    <vt:lpwstr>9f159cc1-fbfc-4c4b-8d16-0700e4ffafbf</vt:lpwstr>
  </property>
  <property fmtid="{D5CDD505-2E9C-101B-9397-08002B2CF9AE}" pid="8" name="bjSaver">
    <vt:lpwstr>CAD2TIdmP4aUV6FcBf9duH58Ax5E6NPj</vt:lpwstr>
  </property>
  <property fmtid="{D5CDD505-2E9C-101B-9397-08002B2CF9AE}" pid="9" name="bjDocumentSecurityLabel">
    <vt:lpwstr>This item has no classification</vt:lpwstr>
  </property>
</Properties>
</file>